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H:\РЕГУЛ\ПРОТОКОЛЫ\Транспортная 1-2\планирование 2024\"/>
    </mc:Choice>
  </mc:AlternateContent>
  <xr:revisionPtr revIDLastSave="0" documentId="13_ncr:1_{84FDC1DD-3392-4B52-879B-DBD516CEEF34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79021" refMode="R1C1"/>
</workbook>
</file>

<file path=xl/calcChain.xml><?xml version="1.0" encoding="utf-8"?>
<calcChain xmlns="http://schemas.openxmlformats.org/spreadsheetml/2006/main">
  <c r="B42" i="2" l="1"/>
  <c r="C24" i="2"/>
  <c r="C25" i="2" l="1"/>
  <c r="C20" i="2"/>
  <c r="C23" i="2"/>
  <c r="C26" i="2"/>
  <c r="C35" i="2"/>
  <c r="C34" i="2"/>
  <c r="C21" i="2"/>
  <c r="C38" i="2" l="1"/>
  <c r="B31" i="2"/>
  <c r="C18" i="2" l="1"/>
  <c r="C17" i="2" l="1"/>
  <c r="B32" i="2" l="1"/>
  <c r="B22" i="2"/>
  <c r="C33" i="2"/>
  <c r="B36" i="2" l="1"/>
  <c r="B40" i="2" s="1"/>
  <c r="B15" i="2"/>
  <c r="C29" i="2"/>
  <c r="C28" i="2"/>
  <c r="C5" i="2"/>
  <c r="C15" i="2" s="1"/>
  <c r="C30" i="2"/>
  <c r="C36" i="2" l="1"/>
</calcChain>
</file>

<file path=xl/sharedStrings.xml><?xml version="1.0" encoding="utf-8"?>
<sst xmlns="http://schemas.openxmlformats.org/spreadsheetml/2006/main" count="85" uniqueCount="83">
  <si>
    <t>Организация аварийно-диспетчерского обслуживания</t>
  </si>
  <si>
    <t>Организация аварийно-диспетчерского обслуживания в соответствии с требованиями раздела IV Правил  осуществления деятельности по управлению многоквартирными домами, утвержденных постановлением Правительства РФ от 15.05.2013 № 416.</t>
  </si>
  <si>
    <t>Организация работы по взысканию задолженности по внесению платы за услуги и работы по настоящему Договору</t>
  </si>
  <si>
    <t>Ведение претензионной и исковой работы в отношении лиц, не исполнивших обязанность по внесению платы, установленную жилищным законодательством Российской Федерации и Договором.</t>
  </si>
  <si>
    <t xml:space="preserve">Взаимодействие с органами государственной власти и органами местного самоуправления </t>
  </si>
  <si>
    <t xml:space="preserve">Взаимодействие Управляющей организации с органами государственной власти и органами местного самоуправления по вопросам, связанным с деятельностью по управлению Многоквартирным домом. </t>
  </si>
  <si>
    <t>Организация проведения годового общего собрания Собственников (далее – собрание)</t>
  </si>
  <si>
    <t xml:space="preserve">Уведомление Собственников о проведении собрания.
Обеспечение ознакомления Собственников с информацией и (или) материалами, которые будут рассматриваться на собрании.
Подготовка форм документов, необходимых для регистрации участников собрания, а также для голосования по вопросам повестки дня собрания (бюллетеней для голосования).
Подготовка помещения для проведения собрания в очной форме (очной части собрания в очно-заочной форме), регистрация участников собрания.
Прием и обработка бюллетеней голосования.
Документальное оформление решений, принятых собранием.
Доведение до сведения Собственников решений, принятых на собрании.
</t>
  </si>
  <si>
    <t xml:space="preserve">Осуществление функций агента при выплате вознаграждения председателю и членам совета Многоквартирного дома </t>
  </si>
  <si>
    <t>Осуществление выплат вознаграждения председателю и членам совета Многоквартирного дома в порядке и размере, установленных решением общего собрания Собственников</t>
  </si>
  <si>
    <t>Детализация услуги</t>
  </si>
  <si>
    <t>Системы водоснабжения (холодного и горячего), отопления и водоотведения</t>
  </si>
  <si>
    <t xml:space="preserve">Проверка заземления оболочки электрокабеля, оборудования (насосы, щитовые вентиляторы и др.), замеры сопротивления изоляции проводов, трубопроводов 
Проверка и обеспечение работоспособности устройств защитного отключения
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
Контроль состояния и замена вышедших из строя датчиков, проводки и оборудования пожарной и охранной сигнализации
</t>
  </si>
  <si>
    <t>Тариф</t>
  </si>
  <si>
    <t>ИТОГО:</t>
  </si>
  <si>
    <t>в том числе:</t>
  </si>
  <si>
    <t>Управление МКД</t>
  </si>
  <si>
    <t>Система отопления</t>
  </si>
  <si>
    <t>Перечень работ иуслуг разработан в соответствии с требованиями установленными следующими нормативно-правовыми актами:</t>
  </si>
  <si>
    <t>Правила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утверждённых постановлением Правительства РФ от 14.05.2013 № 410</t>
  </si>
  <si>
    <t>Правила организации безопасного использования и содержания лифтов, утверждённых постановлением Правительства РФ от 24.06.2017 № 743</t>
  </si>
  <si>
    <t xml:space="preserve">1. Прием, хранение и ведение технической документации на Многоквартирный дом и иных связанных с управлением Многоквартирным домом документов </t>
  </si>
  <si>
    <t>Уборка лестниц</t>
  </si>
  <si>
    <t>Страхование лифтов</t>
  </si>
  <si>
    <t>Работы, выполняемые в целях надлежащего содержания фасадов многоквартирных домов</t>
  </si>
  <si>
    <t>Работы, выполняемые в целях надлежащего содержания крыш многоквартирных домов</t>
  </si>
  <si>
    <t>Оценка соответствия лифтов</t>
  </si>
  <si>
    <t>Приказ Министерства связи и массовых коммуникаций РФ и Министерства строительства и жилищно-коммунального хозяйства РФ от 29.02.2016 № 74/114/пр (раздел 10)</t>
  </si>
  <si>
    <t>Постановление Правительства РФ от 15.05.2013 № 416 "О порядке осуществления деятельности по управлению многоквартирными домами"
(вместе с "Правилами осуществления деятельности по управлению многоквартирными домами")</t>
  </si>
  <si>
    <t xml:space="preserve">Работы по текущему ремонту </t>
  </si>
  <si>
    <t>один раз в год</t>
  </si>
  <si>
    <t>ежемесячно</t>
  </si>
  <si>
    <t>Постановление Правительства РФ от 03.04.2013 № 290 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</si>
  <si>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Постановление Правительства РФ от 13.08.2006 № 491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</si>
  <si>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В соответствии с Правилами 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утверждённых постановлением Правительства РФ от 14.05.2013 № 410</t>
  </si>
  <si>
    <t xml:space="preserve">Общая площадь жилых помещений дома </t>
  </si>
  <si>
    <t>кв.м.</t>
  </si>
  <si>
    <t>Постановление Правительства РФ от 06.05.2011 № 354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</t>
  </si>
  <si>
    <t>Работы, необходимые для надлежащего содержания
оборудования и систем инженерно-технического обеспечения, 
входящих в состав общего имущества в многоквартирном доме (Планово-предупредительные работы систем ХВС, ЦО, ЦК, ЭЭ.)</t>
  </si>
  <si>
    <t>3 раз в год</t>
  </si>
  <si>
    <t>Содержание лифтов</t>
  </si>
  <si>
    <t>организация системы диспетчерского контроля и обеспечение диспетчерской связи с кабиной лифта;
обеспечение проведения осмотров, технического обслуживания и ремонт лифта (лифтов);
обеспечение проведения аварийного обслуживания лифта (лифтов)</t>
  </si>
  <si>
    <t>Периодическая проверка вентиляционных каналов.</t>
  </si>
  <si>
    <t xml:space="preserve">1. Определение способа оказания услуг и выполнения работ;                                                                                                                                                                                             2. Подготовка заданий для исполнителей услуг и работ;                                                                                                                                                                                                            3. Осуществление контроля за оказанием услуг и выполнением работ по содержанию и ремонту Общего имущества в Многоквартирном доме исполнителями этих услуг и работ, в том числе документальное оформление приемки таких услуг и работ, а также фактов выполнения услуг и работ ненадлежащего качества                                                                                                                                                                                                                                                                   4. Ведение претензионной, исковой работы при выявлении нарушений исполнителями услуг и работ обязательств, вытекающих из договоров оказания услуг и (или) выполнения работ по содержанию и ремонту Общего имущества                                                                                                                                                                    5. Осуществление контроля качества коммунальных ресурсов и непрерывности их подачи до границ Общего имущества в Многоквартирном доме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Осуществление расчетов с ресурсоснабжающими организациями за коммунальные ресурсы, поставленные по договорам приобретения коммунальных ресурсов, потребляемых при использовании и содержании Общего имущества в Многоквартирном доме                                                                                                 7. Предоставление ресурсоснабжающим организациям, региональному оператору по обращению с твердыми коммунальными отходами информацию, необходимую для начисления платы за коммунальные услуги, в том числе о показаниях индивидуальных приборов учета, при предоставлении таких показаний Собственниками и пользователями помещений в Многоквартирном доме, и коллективных (общедомовых) приборов учета, установленных в Многоквартирном доме                                                                                                                                                                                            8.Принятие от Собственников и пользователей помещений в Многоквартирном доме обращения о нарушениях требований к качеству коммунальных услуг и (или) непрерывности обеспечения такими услугами, нарушениях при расчете размера платы за коммунальные услуги и взаимодействовать с ресурсоснабжающими организациями и региональным оператором по обращению с твердыми коммунальными отходами при рассмотрении указанных обращений, проведении проверки фактов, изложенных в них, устранении выявленных нарушений и направлении информации о результатах рассмотрения обращений в порядке, установленном Правительством Российской Федерации        </t>
  </si>
  <si>
    <t>Управление многоквартирным домом</t>
  </si>
  <si>
    <t>Наименование услуги (работы)</t>
  </si>
  <si>
    <t>Годовая стоимость (руб.)</t>
  </si>
  <si>
    <t>ПЕРЕЧЕНЬ ОБЯЗАТЕЛЬНЫХ УСЛУГ ПО УПРАВЛЕНИЮ МНОГОКВАРТИРНЫМ ДОМОМ:</t>
  </si>
  <si>
    <t>Описание услуг, требования к услугам</t>
  </si>
  <si>
    <t xml:space="preserve">Состав технической документации на Многоквартирный дом и иных документов, связанных с управлением Многоквартирным домом, должен соответствовать пунктам 24 и 26 Правил содержания общего имущества в многоквартирном доме, утвержденных постановлением Правительства Российской Федерации от 13.08.2006 № 491.
Техническая документация на Многоквартирный дом и иные документы, связанные с управлением Многоквартирным домом, должны актуализироваться по мере возникновения изменений.
</t>
  </si>
  <si>
    <t>Ведение реестра собственников помещений в Многоквартирном доме, нанимателях помещений в Многоквартирном доме и лиц, использующих общее имущество в Многоквартирном доме на основании договоров</t>
  </si>
  <si>
    <t xml:space="preserve">Реестр собственников помещений в Многоквартирном доме должен содержать сведения, указанные в части 3.1 статьи 45 Жилищного кодекса Российской Федерации.
Информация о нанимателях помещений в Многоквартирном доме должна содержать сведения, позволяющие идентифицировать нанимателей помещений, а также сведения о занимаемых ими помещениях, их площади, основаниях для владения и пользования помещениями.
Информация о лицах, использующих Общее имущество собственников помещений в Многоквартирном доме на основании договоров, должна содержать также сведения об основании для заключения договора, сроке договора, цене и других существенных условиях договора.
Реестр собственников помещений, информация о нанимателях помещений и  лицах, использующих общее имущество собственников помещений в многоквартирном доме, составляется, собирается, обновляется и хранится в письменной форме, а также в электронном виде с учетом требований законодательства Российской Федерации о защите персональных данных.
Сведения в реестре собственников помещений, информация о нанимателях помещений и лицах, использующих Общее имущество в Многоквартирном доме на основании договоров, должны актуализироваться по мере изменений.
</t>
  </si>
  <si>
    <t>Подготовка предложений по вопросам содержания и ремонта Общего имущества собственников помещений в Многоквартирном доме для их рассмотрения общим собранием собственников помещений в Многоквартирном доме</t>
  </si>
  <si>
    <t xml:space="preserve">1. Разработка перечня плановых услуг и работ по содержанию Общего имущества в Многоквартирном доме.
Перечень плановых услуг и работ по содержанию Общего имущества в Многоквартирном доме разрабатывается исходя из минимального перечня услуг и работ, необходимых для обеспечения надлежащего содержания общего имущества в многоквартирном доме, утвержденного постановлением Правительства Российской Федерации от 03.04.2013 № 290, с учетом состава Общего имущества в Многоквартирном доме, технического состояния элементов Общего имущества, в том числе выявленного по результатам осмотров, климатических особенностей эксплуатации Многоквартирного дома.
2 Расчет и обоснование финансовых потребностей, необходимых для оказания услуг и выполнения работ, входящих в перечень плановых услуг и работ.
Обоснование финансовых потребностей должно включать указание на источник покрытия таких потребностей, сметный расчет на выполнение отдельных видов работ или анализ ценовых предложений на рынке услуг и работ.
</t>
  </si>
  <si>
    <t xml:space="preserve">Организация оказания услуг и выполнения работ, предусмотренных, предусмотренных настоящим Договором </t>
  </si>
  <si>
    <t xml:space="preserve">Электро-оборудование, </t>
  </si>
  <si>
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
Постоянный контроль параметров теплоносителя и воды (давления, температуры, расхода) 
Контроль состояния контрольно-измерительных приборов (манометров, термометров и т.п.)
Контроль состояния участков трубопроводов и соединительных элементов
Контроль состояния элементов внутренней канализации, канализационных вытяжек, внутреннего водостока, дренажных систем и дворовой канализации                                                                                       
</t>
  </si>
  <si>
    <t>Аварийно-диспетчерская служба осуществляет повседневный (текущий) контроль за работой внутридомовых инженерных систем многоквартирных домов, контроль качества коммунальных ресурсов на границе раздела элементов внутридомовых инженерных систем и централизованных сетей инженерно-технического обеспечения, круглосуточную регистрацию и контроль выполнения в установленные сроки,  заявок собственников и пользователей помещений в многоквартирных домах по вопросам, связанным с предоставлением коммунальных услуг, содержанием общего имущества в многоквартирном доме, оказанием услуг и выполнением работ по содержанию и ремонту общего имущества в многоквартирном доме, а также об устранении неисправностей и повреждений внутридомовых инженерных систем и исполнении иных обязательств управляющей организации, предусмотренных договором управления многоквартирным домом, иных обязательств по управлению многоквартирным домом, и принимает оперативные меры по обеспечению безопасности граждан в случае возникновения аварийных ситуаций или угрозы их возникновения.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</si>
  <si>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территория), в холодный период года:
очистка крышек люков колодцев и пожарных гидрантов от снега и льда толщиной слоя свыше 5 см;
сдвигание свежевыпавшего снега и очистка придомовой территории от снега и льда при наличии колейности свыше 5 см;
очистка придомовой территории от снега наносного происхождения (или подметание такой территории, свободной от снежного покрова);
очистка придомовой территории от наледи и льда;
очистка от мусора урн, установленных возле подъездов, и их промывка; (В редакции Постановления Правительства Российской Федерации от 15.12.2018   № 1572)
уборка крыльца и площадки перед входом в подъезд.                                                                                 Работы по содержанию придомовой территории в теплый период года:
подметание и уборка придомовой территории
очистка от мусора урн установленных возле подъездов; (В редакции Постановления Правительства Российской Федерации от 15.12.2018  № 1572)
прочистка ливневой канализации;
уборка крыльца и площадки перед входом в подъезд, очистка металлической решетки и приямка.</t>
  </si>
  <si>
    <t>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водостоков;
контроль состояния и работоспособности подсветки информационных знаков, входов в подъезды (домовые знаки и т.д.);
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козырьках;
контроль состояния и восстановление или замена отдельных элементов крылец и зонтов над входами в здание, в подвалы и над балконами;
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(остановы);
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</si>
  <si>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проверка кровли на отсутствие протечек;
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водостока;
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крышах;
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покрытий;
проверка и при необходимости очистка кровли и водоотводящих устройств от мусора, грязи и наледи, препятствующих стоку дождевых и талых вод;
проверка и при необходимости очистка кровли от скопления снега и наледи;
при выявлении нарушений, приводящих к протечкам, - незамедлительное их устранение. В остальных случаях - разработка плана восстановительных работ (при необходимости), проведение восстановительных работ.</t>
  </si>
  <si>
    <t>Расходы на хоз.нужды/инвентарь</t>
  </si>
  <si>
    <t>ведра, веники, метла, лопаты, перчатки, тряпки, моющие ср-ва, мусорные мешки, песко-соль и т.д.</t>
  </si>
  <si>
    <t>Расчет размера платы за содержание и ремонт общего имущества собственников помещений в многоквартирном доме по адресу ул. Транспортная 1-2 на 2024 год</t>
  </si>
  <si>
    <t xml:space="preserve">Перечень услуг и работ по содержанию общего имущества в Многоквартирном доме, обеспечивающих надлежащее содержание общего имущества в соответствии с требованиями законодательства, и выполняемых в течение срока действия Договора  (Плановые обязательные работы по содержанию Общего имущества)
</t>
  </si>
  <si>
    <t xml:space="preserve"> Круглосуточное Аварийно-диспетчерское  обслуживание систем </t>
  </si>
  <si>
    <t>Cнятие показаний и обслуживание  общедомовых приборов учета ЦО, ГВС, ЭЭ.</t>
  </si>
  <si>
    <t xml:space="preserve"> Уборка территории</t>
  </si>
  <si>
    <t>Работы по содержанию помещений, входящих в состав общего имущества в многоквартирном доме:
Влажное подметание лестничных площадок и лестничных маршей - 2 раза в месяц. Мытье лестничных площадок и лестничных маршей - 2 раза в месяц. Влажная протирка перил лестниц и подоконников при каждой уборке.
Влажная протирка оконных решеток, почтовых ящиков, дверных коробок, полотен дверей, доводчиков, дверных ручек -  один раз в год весной
мытье окон внутри помещения - один раз в год - весной</t>
  </si>
  <si>
    <t>ремонт подъезда №1</t>
  </si>
  <si>
    <t>Услуги банков и РЦ, выгрузка квиитанций в ГИС ЖКХ, квитирование</t>
  </si>
  <si>
    <t>по мере необходимости</t>
  </si>
  <si>
    <t>Покраска малых архитектурных форм  (лавочки, урны), детских игровых элементов</t>
  </si>
  <si>
    <t>Уход за зелеными насаждениями (обработка от вредителей)</t>
  </si>
  <si>
    <t xml:space="preserve">Закрытие отопительного сезона                                                                                                                                                                                                                                                  Испытания на прочность и плотность (гидравлические испытания) ввода и систем отопления, промывка и регулировка систем отопления, теплообменника
Промывка централизованных систем теплоснабжения для удаления накипно-коррозионных отложений
</t>
  </si>
  <si>
    <t>весна - лето</t>
  </si>
  <si>
    <t xml:space="preserve">весна - осень </t>
  </si>
  <si>
    <t>Покос травы и акарицидная обработка придомовой территории</t>
  </si>
  <si>
    <t>обеспечение проведения технического освидетельствования лифта (лифтов), в том числе после замены элементов оборудования - один раз в год</t>
  </si>
  <si>
    <t>Подготовка системы ЦО к сезонной эксплуатации, в том числе вводы, теплообменник</t>
  </si>
  <si>
    <t xml:space="preserve">Техническое обслуживание внутридомового газового оборудования, ремонт </t>
  </si>
  <si>
    <t>плюс услуги:  Решением ОСС от 30.09.2022 г. №1 установлено - распределять объемы коммунального ресурса в размере объема, предоставленного на общедомовые нужды, определенного исходя из показаний коллективных приборов учета, над объемом, рассчитанным исходя из нормативов потребления коммунального ресурса в целях содержания общего имущества в многоквартирном доме между всеми собственниками пропорционально размеру площади каждого жилого и нежилого помещения</t>
  </si>
  <si>
    <t>Приложение № 5 к протоколу ОСС  от 25.12.2023 г.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</si>
</sst>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2" fontId="4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2" fontId="2" fillId="0" borderId="1" xfId="0" applyNumberFormat="1" applyFont="1" applyBorder="1" applyAlignment="1"/>
    <xf numFmtId="0" fontId="3" fillId="0" borderId="1" xfId="0" applyFont="1" applyBorder="1" applyAlignment="1"/>
    <xf numFmtId="0" fontId="7" fillId="0" borderId="3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/>
    <xf numFmtId="0" fontId="2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2" fontId="3" fillId="0" borderId="1" xfId="0" applyNumberFormat="1" applyFont="1" applyBorder="1"/>
    <xf numFmtId="2" fontId="3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top" wrapText="1"/>
    </xf>
    <xf numFmtId="2" fontId="7" fillId="0" borderId="3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2" fontId="7" fillId="0" borderId="0" xfId="0" applyNumberFormat="1" applyFont="1" applyAlignment="1">
      <alignment vertical="center"/>
    </xf>
    <xf numFmtId="2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16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9" fillId="0" borderId="1" xfId="0" applyFont="1" applyBorder="1"/>
    <xf numFmtId="2" fontId="0" fillId="0" borderId="0" xfId="0" applyNumberFormat="1"/>
    <xf numFmtId="2" fontId="3" fillId="0" borderId="1" xfId="0" applyNumberFormat="1" applyFont="1" applyBorder="1" applyAlignment="1">
      <alignment vertical="top" wrapText="1"/>
    </xf>
    <xf numFmtId="2" fontId="12" fillId="0" borderId="1" xfId="0" applyNumberFormat="1" applyFont="1" applyBorder="1" applyAlignment="1">
      <alignment vertical="top"/>
    </xf>
    <xf numFmtId="0" fontId="6" fillId="2" borderId="1" xfId="0" applyFont="1" applyFill="1" applyBorder="1" applyAlignment="1"/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3" fillId="0" borderId="10" xfId="0" applyFont="1" applyBorder="1" applyAlignment="1">
      <alignment horizontal="left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31.5703125" customWidth="1"/>
    <col min="2" max="2" width="13.85546875" customWidth="1"/>
    <col min="3" max="3" width="12.7109375" style="10" customWidth="1"/>
    <col min="4" max="4" width="24.7109375" customWidth="1"/>
    <col min="5" max="5" width="67.140625" customWidth="1"/>
    <col min="11" max="11" width="37.140625" customWidth="1"/>
  </cols>
  <sheetData>
    <row r="1" spans="1:5" x14ac:dyDescent="0.25">
      <c r="E1" s="81" t="s">
        <v>82</v>
      </c>
    </row>
    <row r="2" spans="1:5" ht="39.75" customHeight="1" x14ac:dyDescent="0.25">
      <c r="A2" s="72" t="s">
        <v>63</v>
      </c>
      <c r="B2" s="72"/>
      <c r="C2" s="72"/>
      <c r="D2" s="72"/>
      <c r="E2" s="72"/>
    </row>
    <row r="3" spans="1:5" ht="57" customHeight="1" x14ac:dyDescent="0.25">
      <c r="A3" s="1" t="s">
        <v>45</v>
      </c>
      <c r="B3" s="1" t="s">
        <v>13</v>
      </c>
      <c r="C3" s="9" t="s">
        <v>46</v>
      </c>
      <c r="D3" s="2" t="s">
        <v>10</v>
      </c>
      <c r="E3" s="1" t="s">
        <v>48</v>
      </c>
    </row>
    <row r="4" spans="1:5" ht="21.75" customHeight="1" x14ac:dyDescent="0.25">
      <c r="A4" s="73" t="s">
        <v>44</v>
      </c>
      <c r="B4" s="73"/>
      <c r="C4" s="73"/>
      <c r="D4" s="74" t="s">
        <v>47</v>
      </c>
      <c r="E4" s="74"/>
    </row>
    <row r="5" spans="1:5" ht="82.5" customHeight="1" x14ac:dyDescent="0.25">
      <c r="A5" s="75"/>
      <c r="B5" s="26">
        <v>1.9510000000000001</v>
      </c>
      <c r="C5" s="78">
        <f>B5*C39*12</f>
        <v>234522.68640000004</v>
      </c>
      <c r="D5" s="3" t="s">
        <v>21</v>
      </c>
      <c r="E5" s="3" t="s">
        <v>49</v>
      </c>
    </row>
    <row r="6" spans="1:5" ht="180" customHeight="1" x14ac:dyDescent="0.25">
      <c r="A6" s="76"/>
      <c r="B6" s="27"/>
      <c r="C6" s="79"/>
      <c r="D6" s="3" t="s">
        <v>50</v>
      </c>
      <c r="E6" s="3" t="s">
        <v>51</v>
      </c>
    </row>
    <row r="7" spans="1:5" ht="167.25" customHeight="1" x14ac:dyDescent="0.25">
      <c r="A7" s="76"/>
      <c r="B7" s="27"/>
      <c r="C7" s="79"/>
      <c r="D7" s="3" t="s">
        <v>52</v>
      </c>
      <c r="E7" s="3" t="s">
        <v>53</v>
      </c>
    </row>
    <row r="8" spans="1:5" ht="381.75" customHeight="1" x14ac:dyDescent="0.25">
      <c r="A8" s="76"/>
      <c r="B8" s="27"/>
      <c r="C8" s="79"/>
      <c r="D8" s="3" t="s">
        <v>54</v>
      </c>
      <c r="E8" s="3" t="s">
        <v>43</v>
      </c>
    </row>
    <row r="9" spans="1:5" ht="51" customHeight="1" x14ac:dyDescent="0.25">
      <c r="A9" s="76"/>
      <c r="B9" s="27"/>
      <c r="C9" s="79"/>
      <c r="D9" s="3" t="s">
        <v>0</v>
      </c>
      <c r="E9" s="3" t="s">
        <v>1</v>
      </c>
    </row>
    <row r="10" spans="1:5" ht="42.6" hidden="1" customHeight="1" x14ac:dyDescent="0.25">
      <c r="A10" s="76"/>
      <c r="B10" s="27"/>
      <c r="C10" s="79"/>
      <c r="D10" s="3"/>
      <c r="E10" s="3"/>
    </row>
    <row r="11" spans="1:5" ht="47.45" customHeight="1" x14ac:dyDescent="0.25">
      <c r="A11" s="76"/>
      <c r="B11" s="27"/>
      <c r="C11" s="79"/>
      <c r="D11" s="3" t="s">
        <v>2</v>
      </c>
      <c r="E11" s="3" t="s">
        <v>3</v>
      </c>
    </row>
    <row r="12" spans="1:5" ht="34.9" customHeight="1" x14ac:dyDescent="0.25">
      <c r="A12" s="76"/>
      <c r="B12" s="27"/>
      <c r="C12" s="79"/>
      <c r="D12" s="3" t="s">
        <v>4</v>
      </c>
      <c r="E12" s="3" t="s">
        <v>5</v>
      </c>
    </row>
    <row r="13" spans="1:5" ht="124.5" customHeight="1" x14ac:dyDescent="0.25">
      <c r="A13" s="76"/>
      <c r="B13" s="27"/>
      <c r="C13" s="79"/>
      <c r="D13" s="3" t="s">
        <v>6</v>
      </c>
      <c r="E13" s="3" t="s">
        <v>7</v>
      </c>
    </row>
    <row r="14" spans="1:5" ht="53.25" customHeight="1" x14ac:dyDescent="0.25">
      <c r="A14" s="77"/>
      <c r="B14" s="28"/>
      <c r="C14" s="80"/>
      <c r="D14" s="3" t="s">
        <v>8</v>
      </c>
      <c r="E14" s="3" t="s">
        <v>9</v>
      </c>
    </row>
    <row r="15" spans="1:5" ht="19.5" customHeight="1" x14ac:dyDescent="0.25">
      <c r="A15" s="21"/>
      <c r="B15" s="29">
        <f>SUM(B5:B14)</f>
        <v>1.9510000000000001</v>
      </c>
      <c r="C15" s="54">
        <f>C5</f>
        <v>234522.68640000004</v>
      </c>
      <c r="D15" s="3"/>
      <c r="E15" s="3"/>
    </row>
    <row r="16" spans="1:5" ht="34.5" customHeight="1" x14ac:dyDescent="0.25">
      <c r="A16" s="62" t="s">
        <v>64</v>
      </c>
      <c r="B16" s="63"/>
      <c r="C16" s="63"/>
      <c r="D16" s="63"/>
      <c r="E16" s="64"/>
    </row>
    <row r="17" spans="1:5" ht="152.25" customHeight="1" x14ac:dyDescent="0.25">
      <c r="A17" s="23" t="s">
        <v>65</v>
      </c>
      <c r="B17" s="30">
        <v>1.55</v>
      </c>
      <c r="C17" s="31">
        <f>B17*12*C39</f>
        <v>186319.92000000004</v>
      </c>
      <c r="D17" s="5"/>
      <c r="E17" s="5" t="s">
        <v>57</v>
      </c>
    </row>
    <row r="18" spans="1:5" ht="130.5" customHeight="1" x14ac:dyDescent="0.25">
      <c r="A18" s="65" t="s">
        <v>38</v>
      </c>
      <c r="B18" s="70">
        <v>0.55000000000000004</v>
      </c>
      <c r="C18" s="67">
        <f>B18*12*C39</f>
        <v>66113.52</v>
      </c>
      <c r="D18" s="3" t="s">
        <v>11</v>
      </c>
      <c r="E18" s="5" t="s">
        <v>56</v>
      </c>
    </row>
    <row r="19" spans="1:5" ht="129" customHeight="1" x14ac:dyDescent="0.25">
      <c r="A19" s="66"/>
      <c r="B19" s="71"/>
      <c r="C19" s="68"/>
      <c r="D19" s="3" t="s">
        <v>55</v>
      </c>
      <c r="E19" s="5" t="s">
        <v>12</v>
      </c>
    </row>
    <row r="20" spans="1:5" ht="75.75" customHeight="1" x14ac:dyDescent="0.25">
      <c r="A20" s="23" t="s">
        <v>79</v>
      </c>
      <c r="B20" s="30">
        <v>1.1000000000000001</v>
      </c>
      <c r="C20" s="32">
        <f>B20*12*C39</f>
        <v>132227.04</v>
      </c>
      <c r="D20" s="3" t="s">
        <v>17</v>
      </c>
      <c r="E20" s="5" t="s">
        <v>74</v>
      </c>
    </row>
    <row r="21" spans="1:5" ht="30.75" customHeight="1" x14ac:dyDescent="0.25">
      <c r="A21" s="23" t="s">
        <v>66</v>
      </c>
      <c r="B21" s="30">
        <v>0.4</v>
      </c>
      <c r="C21" s="31">
        <f>B21*12*C39</f>
        <v>48082.560000000012</v>
      </c>
      <c r="D21" s="3"/>
      <c r="E21" s="22" t="s">
        <v>31</v>
      </c>
    </row>
    <row r="22" spans="1:5" ht="27.75" customHeight="1" x14ac:dyDescent="0.25">
      <c r="A22" s="23" t="s">
        <v>42</v>
      </c>
      <c r="B22" s="30">
        <f>C22/12/C39</f>
        <v>0.80860919218943417</v>
      </c>
      <c r="C22" s="31">
        <v>97200</v>
      </c>
      <c r="D22" s="3"/>
      <c r="E22" s="22" t="s">
        <v>39</v>
      </c>
    </row>
    <row r="23" spans="1:5" ht="153" customHeight="1" x14ac:dyDescent="0.25">
      <c r="A23" s="3" t="s">
        <v>24</v>
      </c>
      <c r="B23" s="33">
        <v>0.4</v>
      </c>
      <c r="C23" s="34">
        <f>B23*12*C39</f>
        <v>48082.560000000012</v>
      </c>
      <c r="D23" s="3"/>
      <c r="E23" s="23" t="s">
        <v>59</v>
      </c>
    </row>
    <row r="24" spans="1:5" s="13" customFormat="1" ht="227.25" customHeight="1" x14ac:dyDescent="0.25">
      <c r="A24" s="35" t="s">
        <v>25</v>
      </c>
      <c r="B24" s="36">
        <v>0.25</v>
      </c>
      <c r="C24" s="37">
        <f>B24*12*C39</f>
        <v>30051.600000000002</v>
      </c>
      <c r="D24" s="38"/>
      <c r="E24" s="16" t="s">
        <v>60</v>
      </c>
    </row>
    <row r="25" spans="1:5" ht="29.25" customHeight="1" x14ac:dyDescent="0.25">
      <c r="A25" s="39" t="s">
        <v>77</v>
      </c>
      <c r="B25" s="40">
        <v>0.05</v>
      </c>
      <c r="C25" s="41">
        <f>B25*12*C39</f>
        <v>6010.3200000000015</v>
      </c>
      <c r="D25" s="3"/>
      <c r="E25" s="22" t="s">
        <v>71</v>
      </c>
    </row>
    <row r="26" spans="1:5" ht="51.75" customHeight="1" x14ac:dyDescent="0.25">
      <c r="A26" s="23" t="s">
        <v>80</v>
      </c>
      <c r="B26" s="30">
        <v>0.6</v>
      </c>
      <c r="C26" s="42">
        <f>B26*12*C39</f>
        <v>72123.839999999997</v>
      </c>
      <c r="D26" s="43"/>
      <c r="E26" s="16" t="s">
        <v>34</v>
      </c>
    </row>
    <row r="27" spans="1:5" ht="24" customHeight="1" x14ac:dyDescent="0.25">
      <c r="A27" s="44" t="s">
        <v>70</v>
      </c>
      <c r="B27" s="45">
        <v>0.8</v>
      </c>
      <c r="C27" s="31">
        <v>56316</v>
      </c>
      <c r="D27" s="43"/>
      <c r="E27" s="22" t="s">
        <v>31</v>
      </c>
    </row>
    <row r="28" spans="1:5" ht="220.5" customHeight="1" x14ac:dyDescent="0.25">
      <c r="A28" s="23" t="s">
        <v>67</v>
      </c>
      <c r="B28" s="23">
        <v>2</v>
      </c>
      <c r="C28" s="31">
        <f>B28*C39*12</f>
        <v>240412.80000000002</v>
      </c>
      <c r="D28" s="46"/>
      <c r="E28" s="3" t="s">
        <v>58</v>
      </c>
    </row>
    <row r="29" spans="1:5" ht="93.75" customHeight="1" x14ac:dyDescent="0.25">
      <c r="A29" s="23" t="s">
        <v>22</v>
      </c>
      <c r="B29" s="23">
        <v>1</v>
      </c>
      <c r="C29" s="31">
        <f>B29*C39*12</f>
        <v>120206.40000000001</v>
      </c>
      <c r="D29" s="43"/>
      <c r="E29" s="3" t="s">
        <v>68</v>
      </c>
    </row>
    <row r="30" spans="1:5" ht="48" customHeight="1" x14ac:dyDescent="0.25">
      <c r="A30" s="23" t="s">
        <v>40</v>
      </c>
      <c r="B30" s="23">
        <v>3.58</v>
      </c>
      <c r="C30" s="31">
        <f>3.58*C39*12</f>
        <v>430338.91200000001</v>
      </c>
      <c r="D30" s="43"/>
      <c r="E30" s="3" t="s">
        <v>41</v>
      </c>
    </row>
    <row r="31" spans="1:5" ht="14.25" customHeight="1" x14ac:dyDescent="0.25">
      <c r="A31" s="23" t="s">
        <v>23</v>
      </c>
      <c r="B31" s="47">
        <f>C31/12/C39</f>
        <v>4.2427025516112282E-3</v>
      </c>
      <c r="C31" s="48">
        <v>510</v>
      </c>
      <c r="D31" s="43"/>
      <c r="E31" s="22" t="s">
        <v>30</v>
      </c>
    </row>
    <row r="32" spans="1:5" ht="25.5" customHeight="1" x14ac:dyDescent="0.25">
      <c r="A32" s="23" t="s">
        <v>26</v>
      </c>
      <c r="B32" s="30">
        <f>C32/12/C39</f>
        <v>6.2392684582518065E-2</v>
      </c>
      <c r="C32" s="48">
        <v>7500</v>
      </c>
      <c r="D32" s="43"/>
      <c r="E32" s="3" t="s">
        <v>78</v>
      </c>
    </row>
    <row r="33" spans="1:11" ht="14.25" customHeight="1" x14ac:dyDescent="0.25">
      <c r="A33" s="49" t="s">
        <v>61</v>
      </c>
      <c r="B33" s="50">
        <v>0.1</v>
      </c>
      <c r="C33" s="51">
        <f>B33*12*C39</f>
        <v>12020.640000000003</v>
      </c>
      <c r="D33" s="52"/>
      <c r="E33" s="24" t="s">
        <v>62</v>
      </c>
    </row>
    <row r="34" spans="1:11" ht="26.25" customHeight="1" x14ac:dyDescent="0.25">
      <c r="A34" s="49" t="s">
        <v>72</v>
      </c>
      <c r="B34" s="50">
        <v>0.3</v>
      </c>
      <c r="C34" s="51">
        <f>B34*12*C39</f>
        <v>36061.919999999998</v>
      </c>
      <c r="D34" s="52"/>
      <c r="E34" s="24" t="s">
        <v>75</v>
      </c>
    </row>
    <row r="35" spans="1:11" ht="27" customHeight="1" x14ac:dyDescent="0.25">
      <c r="A35" s="49" t="s">
        <v>73</v>
      </c>
      <c r="B35" s="50">
        <v>0.05</v>
      </c>
      <c r="C35" s="51">
        <f>B35*12*C39</f>
        <v>6010.3200000000015</v>
      </c>
      <c r="D35" s="52"/>
      <c r="E35" s="24" t="s">
        <v>76</v>
      </c>
    </row>
    <row r="36" spans="1:11" ht="18" customHeight="1" x14ac:dyDescent="0.25">
      <c r="A36" s="6" t="s">
        <v>14</v>
      </c>
      <c r="B36" s="11">
        <f>SUM(B17:B33)</f>
        <v>13.255244579323563</v>
      </c>
      <c r="C36" s="18">
        <f>SUM(C17:C32)</f>
        <v>1541495.4720000001</v>
      </c>
      <c r="D36" s="19"/>
      <c r="E36" s="7"/>
    </row>
    <row r="37" spans="1:11" ht="17.25" customHeight="1" x14ac:dyDescent="0.3">
      <c r="A37" s="58" t="s">
        <v>29</v>
      </c>
      <c r="B37" s="59"/>
      <c r="C37" s="59"/>
      <c r="D37" s="59"/>
      <c r="E37" s="60"/>
    </row>
    <row r="38" spans="1:11" s="13" customFormat="1" ht="18" customHeight="1" x14ac:dyDescent="0.25">
      <c r="A38" s="20" t="s">
        <v>69</v>
      </c>
      <c r="B38" s="55">
        <v>6.7</v>
      </c>
      <c r="C38" s="17">
        <f>B38*C39*12</f>
        <v>805382.88000000012</v>
      </c>
      <c r="D38" s="12"/>
      <c r="E38" s="12"/>
    </row>
    <row r="39" spans="1:11" ht="30.6" customHeight="1" x14ac:dyDescent="0.25">
      <c r="A39" s="6" t="s">
        <v>35</v>
      </c>
      <c r="B39" s="11"/>
      <c r="C39" s="56">
        <v>10017.200000000001</v>
      </c>
      <c r="D39" s="4" t="s">
        <v>36</v>
      </c>
      <c r="E39" s="25"/>
      <c r="G39" s="53"/>
    </row>
    <row r="40" spans="1:11" ht="15.75" x14ac:dyDescent="0.25">
      <c r="A40" s="6" t="s">
        <v>13</v>
      </c>
      <c r="B40" s="11">
        <f>B38+B36+B15</f>
        <v>21.906244579323563</v>
      </c>
      <c r="C40" s="14"/>
      <c r="D40" s="25"/>
      <c r="E40" s="4"/>
    </row>
    <row r="41" spans="1:11" x14ac:dyDescent="0.25">
      <c r="A41" s="4" t="s">
        <v>15</v>
      </c>
      <c r="B41" s="4"/>
      <c r="C41" s="15"/>
      <c r="D41" s="4"/>
      <c r="E41" s="4"/>
      <c r="G41" s="53"/>
    </row>
    <row r="42" spans="1:11" x14ac:dyDescent="0.25">
      <c r="A42" s="4" t="s">
        <v>16</v>
      </c>
      <c r="B42" s="25">
        <f>B15</f>
        <v>1.9510000000000001</v>
      </c>
      <c r="C42" s="15"/>
      <c r="D42" s="4"/>
      <c r="E42" s="4"/>
    </row>
    <row r="43" spans="1:11" ht="44.25" customHeight="1" x14ac:dyDescent="0.25">
      <c r="A43" s="69" t="s">
        <v>81</v>
      </c>
      <c r="B43" s="69"/>
      <c r="C43" s="69"/>
      <c r="D43" s="69"/>
      <c r="E43" s="69"/>
      <c r="G43" s="53"/>
      <c r="I43" s="53"/>
    </row>
    <row r="44" spans="1:11" ht="12.75" customHeight="1" x14ac:dyDescent="0.25">
      <c r="G44" s="53"/>
    </row>
    <row r="45" spans="1:11" ht="18.75" customHeight="1" x14ac:dyDescent="0.25">
      <c r="A45" s="61" t="s">
        <v>18</v>
      </c>
      <c r="B45" s="61"/>
      <c r="C45" s="61"/>
      <c r="D45" s="61"/>
      <c r="E45" s="61"/>
    </row>
    <row r="46" spans="1:11" ht="33" customHeight="1" x14ac:dyDescent="0.25">
      <c r="A46" s="57" t="s">
        <v>32</v>
      </c>
      <c r="B46" s="57"/>
      <c r="C46" s="57"/>
      <c r="D46" s="57"/>
      <c r="E46" s="57"/>
      <c r="F46" s="8"/>
    </row>
    <row r="47" spans="1:11" ht="47.25" customHeight="1" x14ac:dyDescent="0.25">
      <c r="A47" s="57" t="s">
        <v>33</v>
      </c>
      <c r="B47" s="57"/>
      <c r="C47" s="57"/>
      <c r="D47" s="57"/>
      <c r="E47" s="57"/>
      <c r="F47" s="8"/>
      <c r="K47" s="53"/>
    </row>
    <row r="48" spans="1:11" ht="33.75" customHeight="1" x14ac:dyDescent="0.25">
      <c r="A48" s="57" t="s">
        <v>28</v>
      </c>
      <c r="B48" s="57"/>
      <c r="C48" s="57"/>
      <c r="D48" s="57"/>
      <c r="E48" s="57"/>
      <c r="F48" s="8"/>
    </row>
    <row r="49" spans="1:6" ht="20.25" customHeight="1" x14ac:dyDescent="0.25">
      <c r="A49" s="57" t="s">
        <v>27</v>
      </c>
      <c r="B49" s="57"/>
      <c r="C49" s="57"/>
      <c r="D49" s="57"/>
      <c r="E49" s="57"/>
      <c r="F49" s="8"/>
    </row>
    <row r="50" spans="1:6" ht="32.25" customHeight="1" x14ac:dyDescent="0.25">
      <c r="A50" s="57" t="s">
        <v>19</v>
      </c>
      <c r="B50" s="57"/>
      <c r="C50" s="57"/>
      <c r="D50" s="57"/>
      <c r="E50" s="57"/>
      <c r="F50" s="8"/>
    </row>
    <row r="51" spans="1:6" ht="18" customHeight="1" x14ac:dyDescent="0.25">
      <c r="A51" s="57" t="s">
        <v>20</v>
      </c>
      <c r="B51" s="57"/>
      <c r="C51" s="57"/>
      <c r="D51" s="57"/>
      <c r="E51" s="57"/>
      <c r="F51" s="8"/>
    </row>
    <row r="52" spans="1:6" ht="29.25" customHeight="1" x14ac:dyDescent="0.25">
      <c r="A52" s="57" t="s">
        <v>37</v>
      </c>
      <c r="B52" s="57"/>
      <c r="C52" s="57"/>
      <c r="D52" s="57"/>
      <c r="E52" s="57"/>
      <c r="F52" s="8"/>
    </row>
  </sheetData>
  <mergeCells count="19">
    <mergeCell ref="A2:E2"/>
    <mergeCell ref="A4:C4"/>
    <mergeCell ref="D4:E4"/>
    <mergeCell ref="A5:A14"/>
    <mergeCell ref="C5:C14"/>
    <mergeCell ref="A46:E46"/>
    <mergeCell ref="A37:E37"/>
    <mergeCell ref="A45:E45"/>
    <mergeCell ref="A16:E16"/>
    <mergeCell ref="A18:A19"/>
    <mergeCell ref="C18:C19"/>
    <mergeCell ref="A43:E43"/>
    <mergeCell ref="B18:B19"/>
    <mergeCell ref="A50:E50"/>
    <mergeCell ref="A51:E51"/>
    <mergeCell ref="A52:E52"/>
    <mergeCell ref="A47:E47"/>
    <mergeCell ref="A48:E48"/>
    <mergeCell ref="A49:E49"/>
  </mergeCells>
  <phoneticPr fontId="0" type="noConversion"/>
  <printOptions gridLines="1"/>
  <pageMargins left="0.70866141732283472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2023-12-22T08:08:34Z</cp:lastPrinted>
  <dcterms:created xsi:type="dcterms:W3CDTF">2020-01-15T16:38:29Z</dcterms:created>
  <dcterms:modified xsi:type="dcterms:W3CDTF">2023-12-22T08:11:20Z</dcterms:modified>
</cp:coreProperties>
</file>