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05" activeTab="2"/>
  </bookViews>
  <sheets>
    <sheet name="стр.1" sheetId="1" r:id="rId1"/>
    <sheet name="стр.2_3" sheetId="4" r:id="rId2"/>
    <sheet name="стр.4_5" sheetId="5" r:id="rId3"/>
  </sheets>
  <definedNames>
    <definedName name="_xlnm.Print_Area" localSheetId="0">'стр.1'!$A$1:$DD$47</definedName>
    <definedName name="_xlnm.Print_Area" localSheetId="1">'стр.2_3'!$A$1:$DD$76</definedName>
    <definedName name="_xlnm.Print_Area" localSheetId="2">'стр.4_5'!$A$1:$BC$105</definedName>
    <definedName name="_xlnm.Print_Titles" localSheetId="1">'стр.2_3'!$4:$4</definedName>
    <definedName name="_xlnm.Print_Titles" localSheetId="2">'стр.4_5'!$4:$5</definedName>
  </definedNames>
  <calcPr calcId="152511"/>
</workbook>
</file>

<file path=xl/sharedStrings.xml><?xml version="1.0" encoding="utf-8"?>
<sst xmlns="http://schemas.openxmlformats.org/spreadsheetml/2006/main" count="370" uniqueCount="203">
  <si>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</si>
  <si>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</si>
  <si>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</si>
  <si>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</si>
  <si>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</si>
  <si>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</si>
  <si>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</si>
  <si>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</si>
  <si>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</si>
  <si>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</si>
  <si>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</si>
  <si>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</si>
  <si>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</si>
  <si>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</si>
  <si>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</si>
  <si>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</si>
  <si>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</si>
  <si>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</si>
  <si>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</si>
  <si>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</si>
  <si>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</si>
  <si>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</si>
  <si>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</si>
  <si>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</si>
  <si>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</si>
  <si>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</si>
  <si>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</si>
  <si>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</si>
  <si>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</si>
  <si>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</si>
  <si>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</si>
  <si>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</si>
  <si>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</si>
  <si>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</si>
  <si>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</si>
  <si>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</si>
  <si>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</si>
  <si>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</si>
  <si>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</si>
  <si>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</si>
  <si>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</si>
  <si>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</si>
  <si>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</si>
  <si>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</si>
  <si>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</si>
  <si>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</si>
  <si>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</si>
  <si>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</si>
  <si>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</si>
  <si>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</si>
  <si>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</si>
  <si>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</si>
  <si>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</si>
  <si>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</si>
  <si>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</si>
  <si>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</si>
  <si>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</si>
  <si>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</si>
  <si>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</si>
  <si>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</si>
  <si>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</si>
  <si>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</si>
  <si>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</si>
  <si>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</si>
  <si>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</si>
  <si>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</si>
  <si>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</si>
  <si>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</si>
  <si>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</si>
  <si>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</si>
  <si>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</si>
  <si>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</si>
  <si>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</si>
  <si>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</si>
  <si>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</si>
  <si>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</si>
  <si>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</si>
  <si>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</si>
  <si>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</si>
  <si>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</si>
  <si>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</si>
  <si>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</si>
  <si>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</si>
  <si>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</si>
  <si>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</si>
  <si>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</si>
  <si>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</si>
  <si>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</si>
  <si>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</si>
  <si>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</si>
  <si>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</si>
  <si>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</si>
  <si>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</si>
  <si>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</si>
  <si>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</si>
  <si>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</si>
  <si>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</si>
  <si>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</si>
  <si>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</si>
  <si>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</si>
  <si>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</si>
  <si>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</si>
  <si>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</si>
  <si>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</si>
  <si>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</si>
  <si>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</si>
  <si>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</si>
  <si>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</si>
  <si>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</si>
  <si>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</si>
  <si>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</si>
  <si>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</si>
  <si>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</si>
  <si>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</si>
  <si>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</si>
  <si>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</si>
  <si>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</si>
  <si>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</si>
  <si>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</si>
  <si>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</si>
  <si>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</si>
  <si>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</si>
  <si>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</si>
  <si>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</si>
  <si>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</si>
  <si>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</si>
  <si>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</si>
  <si>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Субсидии на выполнение муниципального задания</t>
  </si>
  <si>
    <t>Выплаты, всего (по 04 счету):</t>
  </si>
  <si>
    <t>плата за обучение на курсах поввышения квалификации, подготовки и переподготовки специалистов</t>
  </si>
  <si>
    <t>Приобретение (изготовление) основных средств</t>
  </si>
  <si>
    <t>приобретение прочих материальных запасов</t>
  </si>
  <si>
    <t>Командировочные расходы</t>
  </si>
  <si>
    <t>электроэнергия</t>
  </si>
  <si>
    <t>оплата услуг отопления ГУП ЖКХ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</si>
  <si>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</si>
  <si>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</si>
  <si>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другие расходы по оплате коммунальных услуг</t>
  </si>
  <si>
    <t>содержание в чистоте помещений, зданий, дворов, иного имущества</t>
  </si>
  <si>
    <t xml:space="preserve">услуги вневедомстсвенной и ведомтсвенной  (в том числе пожарной) охраны </t>
  </si>
  <si>
    <t>услуги по страхованию</t>
  </si>
  <si>
    <t>услуги в области информационных технологий</t>
  </si>
  <si>
    <t>Приобретение основных средств</t>
  </si>
  <si>
    <t>приобретение медикаментов и перевязочных средств</t>
  </si>
  <si>
    <t>приобретение продуктов питания</t>
  </si>
  <si>
    <t>приобретение горюче-смазочных материалов</t>
  </si>
  <si>
    <t>приобретение строительных материалов</t>
  </si>
  <si>
    <t>приобретение мягкого инвентаря</t>
  </si>
  <si>
    <t>Руководитель муниципального бюджетного</t>
  </si>
  <si>
    <t xml:space="preserve">Главный бухгалтер </t>
  </si>
  <si>
    <t>января</t>
  </si>
  <si>
    <t>Наименование муниципального</t>
  </si>
  <si>
    <t>муниципального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</si>
  <si>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</si>
  <si>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</si>
  <si>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</si>
  <si>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Глава МО "Верхоянский район"</t>
  </si>
  <si>
    <t>Выплаты, всего (по 06 счету):</t>
  </si>
  <si>
    <t>Выплаты, всего (по внебюджетным средствам):</t>
  </si>
  <si>
    <t>уплата налогов</t>
  </si>
  <si>
    <t>уплата штрафов, пеней</t>
  </si>
  <si>
    <t>родительский взнос</t>
  </si>
  <si>
    <t>иные работы и услуги по подстатье 226</t>
  </si>
  <si>
    <t>Г.И. Чириков</t>
  </si>
  <si>
    <t>текущий и капитальный ремонт</t>
  </si>
  <si>
    <t xml:space="preserve">подписка на периодические и справочные издания </t>
  </si>
  <si>
    <t>Администрация МО "Верхоянский район" РС(Я)</t>
  </si>
  <si>
    <t>Раздел, подраздел</t>
  </si>
  <si>
    <t>КВР</t>
  </si>
  <si>
    <t>КОСГУ</t>
  </si>
  <si>
    <t>Рег.Класс</t>
  </si>
  <si>
    <t>0701</t>
  </si>
  <si>
    <t>04</t>
  </si>
  <si>
    <t>Сумма</t>
  </si>
  <si>
    <t>04107</t>
  </si>
  <si>
    <t>04109</t>
  </si>
  <si>
    <t>04110</t>
  </si>
  <si>
    <t>04126</t>
  </si>
  <si>
    <t>04127</t>
  </si>
  <si>
    <t>06</t>
  </si>
  <si>
    <t>04122</t>
  </si>
  <si>
    <t>09</t>
  </si>
  <si>
    <t>19</t>
  </si>
  <si>
    <t>Сумма на 01 01 2019 баланс</t>
  </si>
  <si>
    <t>увеличение стоимости материальных запасов для цели капитального вложения</t>
  </si>
  <si>
    <t>приобретение разовых материальных запасов</t>
  </si>
  <si>
    <t>Приобретение оборотных запасов</t>
  </si>
  <si>
    <t>оплата услуг отопления ГУП ЖКХ (кредиторская задолженность)</t>
  </si>
  <si>
    <t>041071</t>
  </si>
  <si>
    <t>______________</t>
  </si>
  <si>
    <t>Котелно-печное топливо</t>
  </si>
  <si>
    <t>51</t>
  </si>
  <si>
    <t>налог на имущество</t>
  </si>
  <si>
    <t>52</t>
  </si>
  <si>
    <t>Приобретение продуктов питания</t>
  </si>
  <si>
    <t>Приобретение строительных материалов</t>
  </si>
  <si>
    <t>МБДОУ Дулгалахский детский сад" МО "Верхоянский район" РС(Я)</t>
  </si>
  <si>
    <t>1409004013/140901001</t>
  </si>
  <si>
    <t>678525 Республика Саха (Якутия), Верхоянский район, с.Томтор, пер.Кэрэнэй, дом 8, корпус А</t>
  </si>
  <si>
    <t>09.01.2019</t>
  </si>
  <si>
    <t>14440470</t>
  </si>
  <si>
    <t>создание условий для реализации гаранированного права гражданам Российской Федерации на получение общедоступного и бесплатного дошкольного образования</t>
  </si>
  <si>
    <t xml:space="preserve">образовательное, медицинское, предоставление муниципальных услуг:-предоставление общедоступного бесплатного дошкольного образования;-реализация дополнительных образовательных программ;-психолого-педагогическое сопровождение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</si>
</sst>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wrapText="1" indent="4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4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7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5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7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2" fillId="0" borderId="8" xfId="0" applyFont="1" applyBorder="1" applyAlignment="1">
      <alignment horizontal="left" vertical="top" wrapText="1" indent="2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6"/>
  <sheetViews>
    <sheetView view="pageBreakPreview" zoomScale="60" workbookViewId="0" topLeftCell="A22">
      <selection activeCell="A44" sqref="A44:DD44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116</v>
      </c>
    </row>
    <row r="2" s="2" customFormat="1" ht="11.25" customHeight="1">
      <c r="BM2" s="10" t="s">
        <v>76</v>
      </c>
    </row>
    <row r="3" s="2" customFormat="1" ht="11.25" customHeight="1">
      <c r="BM3" s="2" t="s">
        <v>85</v>
      </c>
    </row>
    <row r="4" s="2" customFormat="1" ht="11.25" customHeight="1">
      <c r="BM4" s="10" t="s">
        <v>117</v>
      </c>
    </row>
    <row r="5" s="2" customFormat="1" ht="11.25" customHeight="1">
      <c r="BM5" s="10" t="s">
        <v>118</v>
      </c>
    </row>
    <row r="6" s="2" customFormat="1" ht="11.25" customHeight="1">
      <c r="BM6" s="10" t="s">
        <v>119</v>
      </c>
    </row>
    <row r="7" s="2" customFormat="1" ht="11.25" customHeight="1">
      <c r="BM7" s="10" t="s">
        <v>120</v>
      </c>
    </row>
    <row r="8" s="2" customFormat="1" ht="11.25" customHeight="1">
      <c r="BM8" s="10" t="s">
        <v>121</v>
      </c>
    </row>
    <row r="9" ht="9.75" customHeight="1">
      <c r="N9" s="2"/>
    </row>
    <row r="10" spans="57:108" ht="12.75">
      <c r="BE10" s="89" t="s">
        <v>14</v>
      </c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7:108" ht="12.75">
      <c r="BE11" s="90" t="s">
        <v>156</v>
      </c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57:108" s="2" customFormat="1" ht="12">
      <c r="BE12" s="92" t="s">
        <v>30</v>
      </c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</row>
    <row r="13" spans="57:108" ht="12.75"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CA13" s="90" t="s">
        <v>163</v>
      </c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57:108" s="2" customFormat="1" ht="12">
      <c r="BE14" s="91" t="s">
        <v>12</v>
      </c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CA14" s="91" t="s">
        <v>13</v>
      </c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</row>
    <row r="15" spans="65:99" ht="12.75">
      <c r="BM15" s="12" t="s">
        <v>2</v>
      </c>
      <c r="BN15" s="86"/>
      <c r="BO15" s="86"/>
      <c r="BP15" s="86"/>
      <c r="BQ15" s="86"/>
      <c r="BR15" s="1" t="s">
        <v>2</v>
      </c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7">
        <v>20</v>
      </c>
      <c r="CN15" s="87"/>
      <c r="CO15" s="87"/>
      <c r="CP15" s="87"/>
      <c r="CQ15" s="82" t="s">
        <v>182</v>
      </c>
      <c r="CR15" s="82"/>
      <c r="CS15" s="82"/>
      <c r="CT15" s="82"/>
      <c r="CU15" s="1" t="s">
        <v>3</v>
      </c>
    </row>
    <row r="16" ht="12.75">
      <c r="CY16" s="9"/>
    </row>
    <row r="17" spans="1:108" ht="16.5">
      <c r="A17" s="84" t="s">
        <v>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</row>
    <row r="18" spans="36:58" s="13" customFormat="1" ht="16.5">
      <c r="AJ18" s="14"/>
      <c r="AM18" s="14"/>
      <c r="AV18" s="15"/>
      <c r="AW18" s="15"/>
      <c r="AX18" s="15"/>
      <c r="BA18" s="15" t="s">
        <v>46</v>
      </c>
      <c r="BB18" s="85" t="s">
        <v>182</v>
      </c>
      <c r="BC18" s="85"/>
      <c r="BD18" s="85"/>
      <c r="BE18" s="85"/>
      <c r="BF18" s="13" t="s">
        <v>5</v>
      </c>
    </row>
    <row r="19" ht="4.5" customHeight="1"/>
    <row r="20" spans="93:108" ht="17.25" customHeight="1">
      <c r="CO20" s="83" t="s">
        <v>15</v>
      </c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</row>
    <row r="21" spans="91:108" ht="15" customHeight="1">
      <c r="CM21" s="12" t="s">
        <v>31</v>
      </c>
      <c r="CO21" s="79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1"/>
    </row>
    <row r="22" spans="36:108" ht="15" customHeight="1">
      <c r="AJ22" s="3"/>
      <c r="AK22" s="5" t="s">
        <v>2</v>
      </c>
      <c r="AL22" s="88" t="s">
        <v>181</v>
      </c>
      <c r="AM22" s="88"/>
      <c r="AN22" s="88"/>
      <c r="AO22" s="88"/>
      <c r="AP22" s="3" t="s">
        <v>2</v>
      </c>
      <c r="AQ22" s="3"/>
      <c r="AR22" s="3"/>
      <c r="AS22" s="88" t="s">
        <v>150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95">
        <v>20</v>
      </c>
      <c r="BL22" s="95"/>
      <c r="BM22" s="95"/>
      <c r="BN22" s="95"/>
      <c r="BO22" s="96" t="s">
        <v>182</v>
      </c>
      <c r="BP22" s="96"/>
      <c r="BQ22" s="96"/>
      <c r="BR22" s="96"/>
      <c r="BS22" s="3" t="s">
        <v>3</v>
      </c>
      <c r="BT22" s="3"/>
      <c r="BU22" s="3"/>
      <c r="BY22" s="18"/>
      <c r="CM22" s="12" t="s">
        <v>16</v>
      </c>
      <c r="CO22" s="79" t="s">
        <v>199</v>
      </c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1"/>
    </row>
    <row r="23" spans="77:108" ht="15" customHeight="1">
      <c r="BY23" s="18"/>
      <c r="BZ23" s="18"/>
      <c r="CM23" s="12"/>
      <c r="CO23" s="79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77:108" ht="15" customHeight="1">
      <c r="BY24" s="18"/>
      <c r="BZ24" s="18"/>
      <c r="CM24" s="12"/>
      <c r="CO24" s="79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ht="15" customHeight="1">
      <c r="A25" s="6" t="s">
        <v>151</v>
      </c>
      <c r="AI25" s="98" t="s">
        <v>196</v>
      </c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Y25" s="18"/>
      <c r="CM25" s="12" t="s">
        <v>17</v>
      </c>
      <c r="CO25" s="79" t="s">
        <v>200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ht="15" customHeight="1">
      <c r="A26" s="6" t="s">
        <v>86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7"/>
      <c r="V26" s="20"/>
      <c r="W26" s="20"/>
      <c r="X26" s="20"/>
      <c r="Y26" s="20"/>
      <c r="Z26" s="21"/>
      <c r="AA26" s="21"/>
      <c r="AB26" s="21"/>
      <c r="AC26" s="19"/>
      <c r="AD26" s="19"/>
      <c r="AE26" s="19"/>
      <c r="AF26" s="19"/>
      <c r="AG26" s="19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Y26" s="18"/>
      <c r="BZ26" s="18"/>
      <c r="CM26" s="39"/>
      <c r="CO26" s="79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ht="15" customHeight="1">
      <c r="A27" s="6" t="s">
        <v>122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Y27" s="18"/>
      <c r="BZ27" s="18"/>
      <c r="CM27" s="39"/>
      <c r="CO27" s="79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</row>
    <row r="28" spans="44:108" ht="18.95" customHeight="1"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Y28" s="18"/>
      <c r="BZ28" s="18"/>
      <c r="CM28" s="12"/>
      <c r="CO28" s="103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s="23" customFormat="1" ht="18.95" customHeight="1">
      <c r="A29" s="23" t="s">
        <v>47</v>
      </c>
      <c r="AI29" s="97" t="s">
        <v>197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CM29" s="40"/>
      <c r="CO29" s="99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</row>
    <row r="30" spans="1:108" s="23" customFormat="1" ht="18.95" customHeight="1">
      <c r="A30" s="24" t="s">
        <v>19</v>
      </c>
      <c r="CM30" s="41" t="s">
        <v>18</v>
      </c>
      <c r="CO30" s="99" t="s">
        <v>88</v>
      </c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</row>
    <row r="31" spans="1:108" s="23" customFormat="1" ht="3" customHeight="1">
      <c r="A31" s="24"/>
      <c r="BX31" s="24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ht="12.75">
      <c r="A32" s="6" t="s">
        <v>89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02" t="s">
        <v>166</v>
      </c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</row>
    <row r="33" spans="1:108" ht="12.75">
      <c r="A33" s="6" t="s">
        <v>90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</row>
    <row r="34" spans="1:100" ht="12.75">
      <c r="A34" s="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7"/>
      <c r="CP34" s="27"/>
      <c r="CQ34" s="27"/>
      <c r="CR34" s="27"/>
      <c r="CS34" s="27"/>
      <c r="CT34" s="27"/>
      <c r="CU34" s="27"/>
      <c r="CV34" s="27"/>
    </row>
    <row r="35" spans="1:108" ht="12.75">
      <c r="A35" s="6" t="s">
        <v>91</v>
      </c>
      <c r="AS35" s="98" t="s">
        <v>198</v>
      </c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</row>
    <row r="36" spans="1:108" ht="12.75">
      <c r="A36" s="6" t="s">
        <v>152</v>
      </c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</row>
    <row r="37" spans="1:108" ht="12.75">
      <c r="A37" s="6" t="s">
        <v>123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ht="15" customHeight="1"/>
    <row r="39" spans="1:108" s="3" customFormat="1" ht="14.25">
      <c r="A39" s="94" t="s">
        <v>153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5" t="s">
        <v>154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0" customHeight="1">
      <c r="A42" s="93" t="s">
        <v>201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</row>
    <row r="43" spans="1:108" ht="15" customHeight="1">
      <c r="A43" s="25" t="s">
        <v>155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93" t="s">
        <v>202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</row>
    <row r="45" spans="1:108" ht="12.75">
      <c r="A45" s="25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</row>
    <row r="47" ht="3" customHeight="1"/>
  </sheetData>
  <mergeCells count="36">
    <mergeCell ref="A46:DD46"/>
    <mergeCell ref="A44:DD44"/>
    <mergeCell ref="A39:DD39"/>
    <mergeCell ref="A42:DD42"/>
    <mergeCell ref="BK22:BN22"/>
    <mergeCell ref="BO22:BR22"/>
    <mergeCell ref="AI29:BW29"/>
    <mergeCell ref="AS35:DD37"/>
    <mergeCell ref="AI25:BW27"/>
    <mergeCell ref="CO22:DD22"/>
    <mergeCell ref="CO29:DD29"/>
    <mergeCell ref="CO26:DD26"/>
    <mergeCell ref="CO27:DD27"/>
    <mergeCell ref="CO30:DD30"/>
    <mergeCell ref="AS32:DD33"/>
    <mergeCell ref="CO28:DD28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CO23:DD23"/>
    <mergeCell ref="CO24:DD24"/>
    <mergeCell ref="CO25:DD25"/>
    <mergeCell ref="CQ15:CT15"/>
    <mergeCell ref="CO20:DD20"/>
    <mergeCell ref="A17:DD17"/>
    <mergeCell ref="BB18:BE18"/>
    <mergeCell ref="BN15:BQ15"/>
    <mergeCell ref="BU15:CL15"/>
    <mergeCell ref="CM15:CP15"/>
    <mergeCell ref="AL22:AO22"/>
    <mergeCell ref="AS22:BJ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76"/>
  <sheetViews>
    <sheetView view="pageBreakPreview" zoomScale="60" workbookViewId="0" topLeftCell="A1">
      <selection activeCell="BU47" sqref="BU47:DD4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2.75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ht="6" customHeight="1"/>
    <row r="4" spans="1:108" ht="12.75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6"/>
      <c r="BU4" s="114" t="s">
        <v>183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3" customFormat="1" ht="15" customHeight="1">
      <c r="A5" s="30"/>
      <c r="B5" s="117" t="s">
        <v>96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32">
        <v>11999042.75</v>
      </c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108" ht="12.75">
      <c r="A6" s="11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3"/>
      <c r="BU6" s="127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ht="30" customHeight="1">
      <c r="A7" s="31"/>
      <c r="B7" s="106" t="s">
        <v>20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35">
        <v>10019173</v>
      </c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</row>
    <row r="8" spans="1:108" ht="12.75">
      <c r="A8" s="11"/>
      <c r="B8" s="119" t="s">
        <v>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20"/>
      <c r="BU8" s="127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ht="45" customHeight="1">
      <c r="A9" s="31"/>
      <c r="B9" s="106" t="s">
        <v>92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7"/>
      <c r="BU9" s="108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</row>
    <row r="10" spans="1:108" ht="45" customHeight="1">
      <c r="A10" s="31"/>
      <c r="B10" s="106" t="s">
        <v>124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108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</row>
    <row r="11" spans="1:108" ht="45" customHeight="1">
      <c r="A11" s="31"/>
      <c r="B11" s="106" t="s">
        <v>125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08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</row>
    <row r="12" spans="1:108" ht="30" customHeight="1">
      <c r="A12" s="31"/>
      <c r="B12" s="106" t="s">
        <v>77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7"/>
      <c r="BU12" s="121">
        <v>8584384</v>
      </c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ht="30" customHeight="1">
      <c r="A13" s="31"/>
      <c r="B13" s="106" t="s">
        <v>21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7"/>
      <c r="BU13" s="108">
        <f>1662699.42+317170.33</f>
        <v>1979869.75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</row>
    <row r="14" spans="1:108" ht="12.75">
      <c r="A14" s="32"/>
      <c r="B14" s="119" t="s">
        <v>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20"/>
      <c r="BU14" s="108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ht="30" customHeight="1">
      <c r="A15" s="31"/>
      <c r="B15" s="106" t="s">
        <v>24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08">
        <f>1107355.76</f>
        <v>1107355.76</v>
      </c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</row>
    <row r="16" spans="1:108" ht="12.75">
      <c r="A16" s="31"/>
      <c r="B16" s="106" t="s">
        <v>25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7"/>
      <c r="BU16" s="108">
        <v>802708.97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1:108" s="3" customFormat="1" ht="15" customHeight="1">
      <c r="A17" s="30"/>
      <c r="B17" s="117" t="s">
        <v>97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8"/>
      <c r="BU17" s="124">
        <v>9692.12</v>
      </c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ht="12.75">
      <c r="A18" s="11"/>
      <c r="B18" s="112" t="s">
        <v>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3"/>
      <c r="BU18" s="108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</row>
    <row r="19" spans="1:108" ht="30" customHeight="1">
      <c r="A19" s="33"/>
      <c r="B19" s="130" t="s">
        <v>49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1"/>
      <c r="BU19" s="127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ht="30" customHeight="1">
      <c r="A20" s="31"/>
      <c r="B20" s="106" t="s">
        <v>98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7"/>
      <c r="BU20" s="127">
        <v>9692.12</v>
      </c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ht="15" customHeight="1">
      <c r="A21" s="34"/>
      <c r="B21" s="119" t="s">
        <v>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27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ht="15" customHeight="1">
      <c r="A22" s="31"/>
      <c r="B22" s="106" t="s">
        <v>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08">
        <v>145.08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5" customHeight="1">
      <c r="A23" s="31"/>
      <c r="B23" s="106" t="s">
        <v>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7"/>
      <c r="BU23" s="108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5" customHeight="1">
      <c r="A24" s="31"/>
      <c r="B24" s="106" t="s">
        <v>84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7"/>
      <c r="BU24" s="108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15" customHeight="1">
      <c r="A25" s="31"/>
      <c r="B25" s="106" t="s">
        <v>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7"/>
      <c r="BU25" s="108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" customHeight="1">
      <c r="A26" s="31"/>
      <c r="B26" s="106" t="s">
        <v>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108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5" customHeight="1">
      <c r="A27" s="31"/>
      <c r="B27" s="106" t="s">
        <v>11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7"/>
      <c r="BU27" s="108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30" customHeight="1">
      <c r="A28" s="31"/>
      <c r="B28" s="106" t="s">
        <v>51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7"/>
      <c r="BU28" s="108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30" customHeight="1">
      <c r="A29" s="31"/>
      <c r="B29" s="106" t="s">
        <v>79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7"/>
      <c r="BU29" s="108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15" customHeight="1">
      <c r="A30" s="31"/>
      <c r="B30" s="106" t="s">
        <v>52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08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</row>
    <row r="31" spans="1:108" ht="15" customHeight="1">
      <c r="A31" s="31"/>
      <c r="B31" s="106" t="s">
        <v>53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8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ht="45" customHeight="1">
      <c r="A32" s="31"/>
      <c r="B32" s="106" t="s">
        <v>99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7"/>
      <c r="BU32" s="108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ht="13.5" customHeight="1">
      <c r="A33" s="34"/>
      <c r="B33" s="119" t="s">
        <v>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0"/>
      <c r="BU33" s="108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</row>
    <row r="34" spans="1:108" ht="15" customHeight="1">
      <c r="A34" s="31"/>
      <c r="B34" s="106" t="s">
        <v>54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  <c r="BU34" s="108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" customHeight="1">
      <c r="A35" s="31"/>
      <c r="B35" s="106" t="s">
        <v>55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7"/>
      <c r="BU35" s="108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</row>
    <row r="36" spans="1:108" ht="15" customHeight="1">
      <c r="A36" s="31"/>
      <c r="B36" s="106" t="s">
        <v>50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7"/>
      <c r="BU36" s="108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" customHeight="1">
      <c r="A37" s="31"/>
      <c r="B37" s="106" t="s">
        <v>56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7"/>
      <c r="BU37" s="108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</row>
    <row r="38" spans="1:108" ht="15" customHeight="1">
      <c r="A38" s="31"/>
      <c r="B38" s="106" t="s">
        <v>57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108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</row>
    <row r="39" spans="1:108" ht="15" customHeight="1">
      <c r="A39" s="31"/>
      <c r="B39" s="106" t="s">
        <v>58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08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30" customHeight="1">
      <c r="A40" s="31"/>
      <c r="B40" s="106" t="s">
        <v>59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7"/>
      <c r="BU40" s="108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</row>
    <row r="41" spans="1:108" ht="30" customHeight="1">
      <c r="A41" s="31"/>
      <c r="B41" s="106" t="s">
        <v>78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7"/>
      <c r="BU41" s="108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15" customHeight="1">
      <c r="A42" s="31"/>
      <c r="B42" s="106" t="s">
        <v>60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7"/>
      <c r="BU42" s="108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</row>
    <row r="43" spans="1:108" ht="15" customHeight="1">
      <c r="A43" s="31"/>
      <c r="B43" s="106" t="s">
        <v>61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08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s="3" customFormat="1" ht="15" customHeight="1">
      <c r="A44" s="30"/>
      <c r="B44" s="117" t="s">
        <v>100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8"/>
      <c r="BU44" s="124">
        <v>1687784.36</v>
      </c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1:108" ht="15" customHeight="1">
      <c r="A45" s="35"/>
      <c r="B45" s="112" t="s">
        <v>1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3"/>
      <c r="BU45" s="108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</row>
    <row r="46" spans="1:108" ht="15" customHeight="1">
      <c r="A46" s="31"/>
      <c r="B46" s="106" t="s">
        <v>62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08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</row>
    <row r="47" spans="1:108" ht="30" customHeight="1">
      <c r="A47" s="31"/>
      <c r="B47" s="106" t="s">
        <v>101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8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</row>
    <row r="48" spans="1:108" ht="15" customHeight="1">
      <c r="A48" s="34"/>
      <c r="B48" s="119" t="s">
        <v>6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20"/>
      <c r="BU48" s="127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15" customHeight="1">
      <c r="A49" s="31"/>
      <c r="B49" s="106" t="s">
        <v>68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108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</row>
    <row r="50" spans="1:108" ht="15" customHeight="1">
      <c r="A50" s="31"/>
      <c r="B50" s="106" t="s">
        <v>32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08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</row>
    <row r="51" spans="1:108" ht="15" customHeight="1">
      <c r="A51" s="31"/>
      <c r="B51" s="106" t="s">
        <v>33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8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</row>
    <row r="52" spans="1:108" ht="15" customHeight="1">
      <c r="A52" s="31"/>
      <c r="B52" s="106" t="s">
        <v>34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7"/>
      <c r="BU52" s="108">
        <v>1529142.48</v>
      </c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</row>
    <row r="53" spans="1:108" ht="15" customHeight="1">
      <c r="A53" s="31"/>
      <c r="B53" s="106" t="s">
        <v>35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21">
        <v>10000</v>
      </c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" customHeight="1">
      <c r="A54" s="31"/>
      <c r="B54" s="106" t="s">
        <v>36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08">
        <v>60641.88</v>
      </c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</row>
    <row r="55" spans="1:108" ht="15" customHeight="1">
      <c r="A55" s="31"/>
      <c r="B55" s="106" t="s">
        <v>37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108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</row>
    <row r="56" spans="1:108" ht="15" customHeight="1">
      <c r="A56" s="31"/>
      <c r="B56" s="106" t="s">
        <v>63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7"/>
      <c r="BU56" s="108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</row>
    <row r="57" spans="1:108" ht="15" customHeight="1">
      <c r="A57" s="31"/>
      <c r="B57" s="106" t="s">
        <v>80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08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10"/>
    </row>
    <row r="58" spans="1:108" ht="15" customHeight="1">
      <c r="A58" s="31"/>
      <c r="B58" s="106" t="s">
        <v>64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108">
        <v>88000</v>
      </c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10"/>
    </row>
    <row r="59" spans="1:108" ht="15" customHeight="1">
      <c r="A59" s="31"/>
      <c r="B59" s="106" t="s">
        <v>65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7"/>
      <c r="BU59" s="108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10"/>
    </row>
    <row r="60" spans="1:108" ht="15" customHeight="1">
      <c r="A60" s="31"/>
      <c r="B60" s="106" t="s">
        <v>66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7"/>
      <c r="BU60" s="108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10"/>
    </row>
    <row r="61" spans="1:108" ht="15" customHeight="1">
      <c r="A61" s="31"/>
      <c r="B61" s="106" t="s">
        <v>67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08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10"/>
    </row>
    <row r="62" spans="1:108" ht="45" customHeight="1">
      <c r="A62" s="31"/>
      <c r="B62" s="106" t="s">
        <v>102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7"/>
      <c r="BU62" s="108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10"/>
    </row>
    <row r="63" spans="1:108" ht="15" customHeight="1">
      <c r="A63" s="36"/>
      <c r="B63" s="119" t="s">
        <v>6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20"/>
      <c r="BU63" s="108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" customHeight="1">
      <c r="A64" s="31"/>
      <c r="B64" s="106" t="s">
        <v>69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08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</row>
    <row r="65" spans="1:108" ht="15" customHeight="1">
      <c r="A65" s="31"/>
      <c r="B65" s="106" t="s">
        <v>38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8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" customHeight="1">
      <c r="A66" s="31"/>
      <c r="B66" s="106" t="s">
        <v>39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7"/>
      <c r="BU66" s="108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10"/>
    </row>
    <row r="67" spans="1:108" ht="15" customHeight="1">
      <c r="A67" s="31"/>
      <c r="B67" s="106" t="s">
        <v>40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8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" customHeight="1">
      <c r="A68" s="31"/>
      <c r="B68" s="106" t="s">
        <v>41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7"/>
      <c r="BU68" s="108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10"/>
    </row>
    <row r="69" spans="1:108" ht="15" customHeight="1">
      <c r="A69" s="31"/>
      <c r="B69" s="106" t="s">
        <v>42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7"/>
      <c r="BU69" s="108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" customHeight="1">
      <c r="A70" s="31"/>
      <c r="B70" s="106" t="s">
        <v>43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108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</row>
    <row r="71" spans="1:108" ht="15" customHeight="1">
      <c r="A71" s="31"/>
      <c r="B71" s="106" t="s">
        <v>70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7"/>
      <c r="BU71" s="108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" customHeight="1">
      <c r="A72" s="31"/>
      <c r="B72" s="106" t="s">
        <v>81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7"/>
      <c r="BU72" s="108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10"/>
    </row>
    <row r="73" spans="1:108" ht="15" customHeight="1">
      <c r="A73" s="31"/>
      <c r="B73" s="106" t="s">
        <v>71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108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" customHeight="1">
      <c r="A74" s="31"/>
      <c r="B74" s="106" t="s">
        <v>72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108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</row>
    <row r="75" spans="1:108" ht="15" customHeight="1">
      <c r="A75" s="31"/>
      <c r="B75" s="106" t="s">
        <v>73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08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" customHeight="1">
      <c r="A76" s="31"/>
      <c r="B76" s="106" t="s">
        <v>74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7"/>
      <c r="BU76" s="108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10"/>
    </row>
  </sheetData>
  <mergeCells count="147"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54:BT54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49:BT49"/>
    <mergeCell ref="BU49:DD49"/>
    <mergeCell ref="B46:BT46"/>
    <mergeCell ref="BU46:DD46"/>
    <mergeCell ref="B48:BT48"/>
    <mergeCell ref="BU47:DD47"/>
    <mergeCell ref="BU48:DD48"/>
    <mergeCell ref="B23:BT23"/>
    <mergeCell ref="BU23:DD23"/>
    <mergeCell ref="B24:BT24"/>
    <mergeCell ref="BU24:DD24"/>
    <mergeCell ref="BU39:DD39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U42:DD42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105"/>
  <sheetViews>
    <sheetView tabSelected="1" view="pageBreakPreview" zoomScale="90" zoomScaleSheetLayoutView="90" workbookViewId="0" topLeftCell="A1">
      <pane xSplit="55" ySplit="5" topLeftCell="BD76" activePane="bottomRight" state="frozen"/>
      <selection pane="topRight" activeCell="BN1" sqref="BN1"/>
      <selection pane="bottomLeft" activeCell="A6" sqref="A6"/>
      <selection pane="bottomRight" activeCell="BC79" sqref="BC79"/>
    </sheetView>
  </sheetViews>
  <sheetFormatPr defaultColWidth="0.875" defaultRowHeight="12.75"/>
  <cols>
    <col min="1" max="47" width="0.875" style="1" customWidth="1"/>
    <col min="48" max="48" width="3.625" style="1" customWidth="1"/>
    <col min="49" max="50" width="0.875" style="1" customWidth="1"/>
    <col min="51" max="54" width="10.00390625" style="49" customWidth="1"/>
    <col min="55" max="55" width="21.25390625" style="58" customWidth="1"/>
    <col min="56" max="56" width="13.75390625" style="71" customWidth="1"/>
    <col min="57" max="96" width="0.875" style="1" customWidth="1"/>
    <col min="97" max="97" width="2.00390625" style="1" bestFit="1" customWidth="1"/>
    <col min="98" max="16384" width="0.875" style="1" customWidth="1"/>
  </cols>
  <sheetData>
    <row r="1" ht="3" customHeight="1"/>
    <row r="2" spans="1:56" s="3" customFormat="1" ht="15" customHeight="1">
      <c r="A2" s="111" t="s">
        <v>103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72"/>
    </row>
    <row r="3" spans="1:50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6" s="43" customFormat="1" ht="14.2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45" t="s">
        <v>167</v>
      </c>
      <c r="AZ4" s="145" t="s">
        <v>168</v>
      </c>
      <c r="BA4" s="145" t="s">
        <v>169</v>
      </c>
      <c r="BB4" s="145" t="s">
        <v>170</v>
      </c>
      <c r="BC4" s="147" t="s">
        <v>173</v>
      </c>
      <c r="BD4" s="73"/>
    </row>
    <row r="5" spans="1:56" s="43" customFormat="1" ht="92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46"/>
      <c r="AZ5" s="146"/>
      <c r="BA5" s="146"/>
      <c r="BB5" s="146"/>
      <c r="BC5" s="148"/>
      <c r="BD5" s="73"/>
    </row>
    <row r="6" spans="1:56" s="43" customFormat="1" ht="34.5" customHeight="1">
      <c r="A6" s="48"/>
      <c r="B6" s="140" t="s">
        <v>44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50" t="s">
        <v>171</v>
      </c>
      <c r="AZ6" s="51"/>
      <c r="BA6" s="51">
        <v>130</v>
      </c>
      <c r="BB6" s="51"/>
      <c r="BC6" s="59"/>
      <c r="BD6" s="73"/>
    </row>
    <row r="7" spans="1:56" s="43" customFormat="1" ht="34.5" customHeight="1">
      <c r="A7" s="48"/>
      <c r="B7" s="140" t="s">
        <v>44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50" t="s">
        <v>171</v>
      </c>
      <c r="AZ7" s="51"/>
      <c r="BA7" s="51">
        <v>130</v>
      </c>
      <c r="BB7" s="50" t="s">
        <v>179</v>
      </c>
      <c r="BC7" s="59"/>
      <c r="BD7" s="73"/>
    </row>
    <row r="8" spans="1:55" ht="32.25" customHeight="1">
      <c r="A8" s="46"/>
      <c r="B8" s="140" t="s">
        <v>44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50" t="s">
        <v>171</v>
      </c>
      <c r="AZ8" s="51"/>
      <c r="BA8" s="51">
        <v>130</v>
      </c>
      <c r="BB8" s="50" t="s">
        <v>172</v>
      </c>
      <c r="BC8" s="59"/>
    </row>
    <row r="9" spans="1:56" s="6" customFormat="1" ht="12.75">
      <c r="A9" s="46"/>
      <c r="B9" s="139" t="s">
        <v>104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52"/>
      <c r="AZ9" s="52"/>
      <c r="BA9" s="52"/>
      <c r="BB9" s="52"/>
      <c r="BC9" s="60">
        <f>BC11+BC12+BC19</f>
        <v>13916088.6</v>
      </c>
      <c r="BD9" s="74"/>
    </row>
    <row r="10" spans="1:56" s="6" customFormat="1" ht="12.75">
      <c r="A10" s="46"/>
      <c r="B10" s="140" t="s">
        <v>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51"/>
      <c r="AZ10" s="51"/>
      <c r="BA10" s="51"/>
      <c r="BB10" s="51"/>
      <c r="BC10" s="59"/>
      <c r="BD10" s="74"/>
    </row>
    <row r="11" spans="1:56" s="37" customFormat="1" ht="30" customHeight="1">
      <c r="A11" s="47"/>
      <c r="B11" s="139" t="s">
        <v>26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50" t="s">
        <v>171</v>
      </c>
      <c r="AZ11" s="52"/>
      <c r="BA11" s="52">
        <v>130</v>
      </c>
      <c r="BB11" s="50" t="s">
        <v>179</v>
      </c>
      <c r="BC11" s="154">
        <v>3637500</v>
      </c>
      <c r="BD11" s="75"/>
    </row>
    <row r="12" spans="1:56" s="37" customFormat="1" ht="30" customHeight="1">
      <c r="A12" s="47"/>
      <c r="B12" s="139" t="s">
        <v>127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50" t="s">
        <v>171</v>
      </c>
      <c r="AZ12" s="52"/>
      <c r="BA12" s="52">
        <v>130</v>
      </c>
      <c r="BB12" s="50" t="s">
        <v>172</v>
      </c>
      <c r="BC12" s="154">
        <v>10128588.6</v>
      </c>
      <c r="BD12" s="75"/>
    </row>
    <row r="13" spans="1:56" s="6" customFormat="1" ht="12.75">
      <c r="A13" s="46"/>
      <c r="B13" s="140" t="s">
        <v>93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51"/>
      <c r="AZ13" s="51"/>
      <c r="BA13" s="51"/>
      <c r="BB13" s="51"/>
      <c r="BC13" s="155"/>
      <c r="BD13" s="74"/>
    </row>
    <row r="14" spans="1:56" s="6" customFormat="1" ht="74.25" customHeight="1">
      <c r="A14" s="46"/>
      <c r="B14" s="140" t="s">
        <v>126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51" t="s">
        <v>22</v>
      </c>
      <c r="AZ14" s="51"/>
      <c r="BA14" s="51"/>
      <c r="BB14" s="51"/>
      <c r="BC14" s="155"/>
      <c r="BD14" s="74"/>
    </row>
    <row r="15" spans="1:56" s="6" customFormat="1" ht="12.75">
      <c r="A15" s="46"/>
      <c r="B15" s="140" t="s">
        <v>6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51" t="s">
        <v>22</v>
      </c>
      <c r="AZ15" s="51"/>
      <c r="BA15" s="51"/>
      <c r="BB15" s="51"/>
      <c r="BC15" s="155"/>
      <c r="BD15" s="74"/>
    </row>
    <row r="16" spans="1:56" s="6" customFormat="1" ht="15" customHeight="1">
      <c r="A16" s="46"/>
      <c r="B16" s="140" t="s">
        <v>106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51" t="s">
        <v>22</v>
      </c>
      <c r="AZ16" s="51"/>
      <c r="BA16" s="51"/>
      <c r="BB16" s="51"/>
      <c r="BC16" s="155"/>
      <c r="BD16" s="74"/>
    </row>
    <row r="17" spans="1:56" s="6" customFormat="1" ht="15" customHeight="1">
      <c r="A17" s="46"/>
      <c r="B17" s="140" t="s">
        <v>105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51" t="s">
        <v>22</v>
      </c>
      <c r="AZ17" s="51"/>
      <c r="BA17" s="51"/>
      <c r="BB17" s="51"/>
      <c r="BC17" s="155"/>
      <c r="BD17" s="74"/>
    </row>
    <row r="18" spans="1:56" s="6" customFormat="1" ht="12.75">
      <c r="A18" s="46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51"/>
      <c r="AZ18" s="51"/>
      <c r="BA18" s="51"/>
      <c r="BB18" s="51"/>
      <c r="BC18" s="155"/>
      <c r="BD18" s="74"/>
    </row>
    <row r="19" spans="1:56" s="37" customFormat="1" ht="30" customHeight="1">
      <c r="A19" s="47"/>
      <c r="B19" s="139" t="s">
        <v>107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50" t="s">
        <v>171</v>
      </c>
      <c r="AZ19" s="52"/>
      <c r="BA19" s="52">
        <v>130</v>
      </c>
      <c r="BB19" s="52"/>
      <c r="BC19" s="154">
        <f>BC21</f>
        <v>150000</v>
      </c>
      <c r="BD19" s="75"/>
    </row>
    <row r="20" spans="1:56" s="6" customFormat="1" ht="15" customHeight="1">
      <c r="A20" s="46"/>
      <c r="B20" s="140" t="s">
        <v>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51" t="s">
        <v>22</v>
      </c>
      <c r="AZ20" s="51"/>
      <c r="BA20" s="51"/>
      <c r="BB20" s="51"/>
      <c r="BC20" s="155"/>
      <c r="BD20" s="74"/>
    </row>
    <row r="21" spans="1:56" s="6" customFormat="1" ht="12.75">
      <c r="A21" s="46"/>
      <c r="B21" s="140" t="s">
        <v>161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50" t="s">
        <v>171</v>
      </c>
      <c r="AZ21" s="51"/>
      <c r="BA21" s="51"/>
      <c r="BB21" s="51"/>
      <c r="BC21" s="155">
        <v>150000</v>
      </c>
      <c r="BD21" s="74"/>
    </row>
    <row r="22" spans="1:56" s="6" customFormat="1" ht="12.75">
      <c r="A22" s="46"/>
      <c r="B22" s="140" t="s">
        <v>75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51" t="s">
        <v>22</v>
      </c>
      <c r="AZ22" s="51"/>
      <c r="BA22" s="51"/>
      <c r="BB22" s="51"/>
      <c r="BC22" s="155"/>
      <c r="BD22" s="74"/>
    </row>
    <row r="23" spans="1:56" s="37" customFormat="1" ht="15" customHeight="1">
      <c r="A23" s="47"/>
      <c r="B23" s="139" t="s">
        <v>128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52">
        <v>900</v>
      </c>
      <c r="AZ23" s="52"/>
      <c r="BA23" s="52"/>
      <c r="BB23" s="52"/>
      <c r="BC23" s="154">
        <f>BC25+BC30+BC52+BC56</f>
        <v>10128588.6</v>
      </c>
      <c r="BD23" s="77">
        <f>BC12-BC23</f>
        <v>0</v>
      </c>
    </row>
    <row r="24" spans="1:56" s="6" customFormat="1" ht="12.75">
      <c r="A24" s="46"/>
      <c r="B24" s="140" t="s">
        <v>6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51"/>
      <c r="AZ24" s="51"/>
      <c r="BA24" s="51"/>
      <c r="BB24" s="51"/>
      <c r="BC24" s="155"/>
      <c r="BD24" s="74"/>
    </row>
    <row r="25" spans="1:56" s="37" customFormat="1" ht="30" customHeight="1">
      <c r="A25" s="47"/>
      <c r="B25" s="139" t="s">
        <v>27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57" t="s">
        <v>171</v>
      </c>
      <c r="AZ25" s="52">
        <v>110</v>
      </c>
      <c r="BA25" s="67">
        <v>210</v>
      </c>
      <c r="BB25" s="57" t="s">
        <v>172</v>
      </c>
      <c r="BC25" s="154">
        <f>BC27+BC28+BC29</f>
        <v>3546000</v>
      </c>
      <c r="BD25" s="75"/>
    </row>
    <row r="26" spans="1:56" s="6" customFormat="1" ht="12.75">
      <c r="A26" s="46"/>
      <c r="B26" s="140" t="s">
        <v>1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51"/>
      <c r="AZ26" s="51"/>
      <c r="BA26" s="51"/>
      <c r="BB26" s="51"/>
      <c r="BC26" s="155"/>
      <c r="BD26" s="74"/>
    </row>
    <row r="27" spans="1:56" s="6" customFormat="1" ht="15.75" customHeight="1">
      <c r="A27" s="46"/>
      <c r="B27" s="140" t="s">
        <v>28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50" t="s">
        <v>171</v>
      </c>
      <c r="AZ27" s="63">
        <v>111</v>
      </c>
      <c r="BA27" s="63">
        <v>211</v>
      </c>
      <c r="BB27" s="50" t="s">
        <v>172</v>
      </c>
      <c r="BC27" s="155">
        <v>2723500</v>
      </c>
      <c r="BD27" s="74"/>
    </row>
    <row r="28" spans="1:56" s="6" customFormat="1" ht="15.75" customHeight="1">
      <c r="A28" s="46"/>
      <c r="B28" s="138" t="s">
        <v>132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7"/>
      <c r="AY28" s="50" t="s">
        <v>171</v>
      </c>
      <c r="AZ28" s="51">
        <v>112</v>
      </c>
      <c r="BA28" s="64">
        <v>226</v>
      </c>
      <c r="BB28" s="50" t="s">
        <v>172</v>
      </c>
      <c r="BC28" s="155"/>
      <c r="BD28" s="74"/>
    </row>
    <row r="29" spans="1:56" s="6" customFormat="1" ht="15.75" customHeight="1">
      <c r="A29" s="46"/>
      <c r="B29" s="140" t="s">
        <v>87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50" t="s">
        <v>171</v>
      </c>
      <c r="AZ29" s="51">
        <v>119</v>
      </c>
      <c r="BA29" s="51">
        <v>213</v>
      </c>
      <c r="BB29" s="50" t="s">
        <v>172</v>
      </c>
      <c r="BC29" s="155">
        <v>822500</v>
      </c>
      <c r="BD29" s="74"/>
    </row>
    <row r="30" spans="1:56" s="37" customFormat="1" ht="15" customHeight="1">
      <c r="A30" s="47"/>
      <c r="B30" s="139" t="s">
        <v>29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57" t="s">
        <v>171</v>
      </c>
      <c r="AZ30" s="52">
        <v>240</v>
      </c>
      <c r="BA30" s="52">
        <v>220</v>
      </c>
      <c r="BB30" s="57" t="s">
        <v>172</v>
      </c>
      <c r="BC30" s="154">
        <f>BC32+BC33+BC34+BC42+BC43+BC46</f>
        <v>6003735.4799999995</v>
      </c>
      <c r="BD30" s="75"/>
    </row>
    <row r="31" spans="1:56" s="6" customFormat="1" ht="12.75">
      <c r="A31" s="46"/>
      <c r="B31" s="140" t="s">
        <v>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51"/>
      <c r="AZ31" s="51"/>
      <c r="BA31" s="51"/>
      <c r="BB31" s="51"/>
      <c r="BC31" s="155"/>
      <c r="BD31" s="74"/>
    </row>
    <row r="32" spans="1:56" s="6" customFormat="1" ht="15" customHeight="1">
      <c r="A32" s="46"/>
      <c r="B32" s="140" t="s">
        <v>108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50" t="s">
        <v>171</v>
      </c>
      <c r="AZ32" s="51">
        <v>244</v>
      </c>
      <c r="BA32" s="51">
        <v>221</v>
      </c>
      <c r="BB32" s="50" t="s">
        <v>172</v>
      </c>
      <c r="BC32" s="155">
        <v>10300</v>
      </c>
      <c r="BD32" s="74"/>
    </row>
    <row r="33" spans="1:56" s="6" customFormat="1" ht="15" customHeight="1">
      <c r="A33" s="46"/>
      <c r="B33" s="140" t="s">
        <v>109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50" t="s">
        <v>171</v>
      </c>
      <c r="AZ33" s="51">
        <v>244</v>
      </c>
      <c r="BA33" s="51">
        <v>222</v>
      </c>
      <c r="BB33" s="50" t="s">
        <v>172</v>
      </c>
      <c r="BC33" s="155"/>
      <c r="BD33" s="74"/>
    </row>
    <row r="34" spans="1:56" s="37" customFormat="1" ht="15" customHeight="1">
      <c r="A34" s="47"/>
      <c r="B34" s="139" t="s">
        <v>110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57" t="s">
        <v>171</v>
      </c>
      <c r="AZ34" s="52">
        <v>240</v>
      </c>
      <c r="BA34" s="52">
        <v>223</v>
      </c>
      <c r="BB34" s="57" t="s">
        <v>172</v>
      </c>
      <c r="BC34" s="154">
        <f>BC35+BC36+BC37+BC38+BC39+BC40+BC41</f>
        <v>5842793.6</v>
      </c>
      <c r="BD34" s="75"/>
    </row>
    <row r="35" spans="1:56" s="6" customFormat="1" ht="15" customHeight="1">
      <c r="A35" s="46"/>
      <c r="B35" s="140" t="s">
        <v>134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50" t="s">
        <v>171</v>
      </c>
      <c r="AZ35" s="51">
        <v>244</v>
      </c>
      <c r="BA35" s="51">
        <v>223</v>
      </c>
      <c r="BB35" s="50" t="s">
        <v>174</v>
      </c>
      <c r="BC35" s="155">
        <v>5376793.6</v>
      </c>
      <c r="BD35" s="74"/>
    </row>
    <row r="36" spans="1:56" s="6" customFormat="1" ht="30.75" customHeight="1">
      <c r="A36" s="46"/>
      <c r="B36" s="140" t="s">
        <v>187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50" t="s">
        <v>171</v>
      </c>
      <c r="AZ36" s="51">
        <v>244</v>
      </c>
      <c r="BA36" s="51">
        <v>223</v>
      </c>
      <c r="BB36" s="50" t="s">
        <v>188</v>
      </c>
      <c r="BC36" s="155">
        <v>400000</v>
      </c>
      <c r="BD36" s="74"/>
    </row>
    <row r="37" spans="1:56" s="6" customFormat="1" ht="15" customHeight="1">
      <c r="A37" s="46"/>
      <c r="B37" s="140" t="s">
        <v>133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50" t="s">
        <v>171</v>
      </c>
      <c r="AZ37" s="51">
        <v>244</v>
      </c>
      <c r="BA37" s="51">
        <v>223</v>
      </c>
      <c r="BB37" s="50" t="s">
        <v>175</v>
      </c>
      <c r="BC37" s="155">
        <v>66000</v>
      </c>
      <c r="BD37" s="74"/>
    </row>
    <row r="38" spans="1:56" s="6" customFormat="1" ht="30.75" customHeight="1">
      <c r="A38" s="46"/>
      <c r="B38" s="140" t="s">
        <v>135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50" t="s">
        <v>171</v>
      </c>
      <c r="AZ38" s="51">
        <v>244</v>
      </c>
      <c r="BA38" s="51">
        <v>223</v>
      </c>
      <c r="BB38" s="50" t="s">
        <v>176</v>
      </c>
      <c r="BC38" s="155"/>
      <c r="BD38" s="74"/>
    </row>
    <row r="39" spans="1:56" s="6" customFormat="1" ht="29.25" customHeight="1">
      <c r="A39" s="46"/>
      <c r="B39" s="140" t="s">
        <v>136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50" t="s">
        <v>171</v>
      </c>
      <c r="AZ39" s="51">
        <v>244</v>
      </c>
      <c r="BA39" s="51">
        <v>223</v>
      </c>
      <c r="BB39" s="50" t="s">
        <v>177</v>
      </c>
      <c r="BC39" s="155"/>
      <c r="BD39" s="74"/>
    </row>
    <row r="40" spans="1:56" s="6" customFormat="1" ht="30.75" customHeight="1">
      <c r="A40" s="46"/>
      <c r="B40" s="140" t="s">
        <v>137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50" t="s">
        <v>171</v>
      </c>
      <c r="AZ40" s="51">
        <v>244</v>
      </c>
      <c r="BA40" s="51">
        <v>223</v>
      </c>
      <c r="BB40" s="50" t="s">
        <v>178</v>
      </c>
      <c r="BC40" s="155"/>
      <c r="BD40" s="74"/>
    </row>
    <row r="41" spans="1:56" s="6" customFormat="1" ht="30.75" customHeight="1">
      <c r="A41" s="46"/>
      <c r="B41" s="140" t="s">
        <v>190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50" t="s">
        <v>171</v>
      </c>
      <c r="AZ41" s="51">
        <v>244</v>
      </c>
      <c r="BA41" s="51">
        <v>223</v>
      </c>
      <c r="BB41" s="50" t="s">
        <v>180</v>
      </c>
      <c r="BC41" s="155"/>
      <c r="BD41" s="74"/>
    </row>
    <row r="42" spans="1:56" s="6" customFormat="1" ht="15" customHeight="1">
      <c r="A42" s="46"/>
      <c r="B42" s="140" t="s">
        <v>111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50" t="s">
        <v>171</v>
      </c>
      <c r="AZ42" s="51">
        <v>244</v>
      </c>
      <c r="BA42" s="51">
        <v>224</v>
      </c>
      <c r="BB42" s="50" t="s">
        <v>172</v>
      </c>
      <c r="BC42" s="155"/>
      <c r="BD42" s="74"/>
    </row>
    <row r="43" spans="1:56" s="6" customFormat="1" ht="12.75">
      <c r="A43" s="46"/>
      <c r="B43" s="139" t="s">
        <v>112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50" t="s">
        <v>171</v>
      </c>
      <c r="AZ43" s="52">
        <v>240</v>
      </c>
      <c r="BA43" s="52">
        <v>225</v>
      </c>
      <c r="BB43" s="57" t="s">
        <v>172</v>
      </c>
      <c r="BC43" s="154">
        <f>BC44+BC45</f>
        <v>90000</v>
      </c>
      <c r="BD43" s="74"/>
    </row>
    <row r="44" spans="1:56" s="6" customFormat="1" ht="29.25" customHeight="1">
      <c r="A44" s="46"/>
      <c r="B44" s="140" t="s">
        <v>138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50" t="s">
        <v>171</v>
      </c>
      <c r="AZ44" s="51">
        <v>244</v>
      </c>
      <c r="BA44" s="51">
        <v>225</v>
      </c>
      <c r="BB44" s="50" t="s">
        <v>172</v>
      </c>
      <c r="BC44" s="155">
        <v>90000</v>
      </c>
      <c r="BD44" s="74"/>
    </row>
    <row r="45" spans="1:56" s="6" customFormat="1" ht="21" customHeight="1">
      <c r="A45" s="46"/>
      <c r="B45" s="140" t="s">
        <v>164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50" t="s">
        <v>171</v>
      </c>
      <c r="AZ45" s="51">
        <v>244</v>
      </c>
      <c r="BA45" s="51">
        <v>225</v>
      </c>
      <c r="BB45" s="50" t="s">
        <v>172</v>
      </c>
      <c r="BC45" s="155"/>
      <c r="BD45" s="74"/>
    </row>
    <row r="46" spans="1:56" s="37" customFormat="1" ht="15" customHeight="1">
      <c r="A46" s="47"/>
      <c r="B46" s="139" t="s">
        <v>113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50" t="s">
        <v>171</v>
      </c>
      <c r="AZ46" s="52">
        <v>240</v>
      </c>
      <c r="BA46" s="52">
        <v>226</v>
      </c>
      <c r="BB46" s="57" t="s">
        <v>172</v>
      </c>
      <c r="BC46" s="154">
        <f>BC47+BC48+BC49+BC50+BC51</f>
        <v>60641.88</v>
      </c>
      <c r="BD46" s="75"/>
    </row>
    <row r="47" spans="1:56" s="6" customFormat="1" ht="32.25" customHeight="1">
      <c r="A47" s="46"/>
      <c r="B47" s="140" t="s">
        <v>165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50" t="s">
        <v>171</v>
      </c>
      <c r="AZ47" s="51">
        <v>244</v>
      </c>
      <c r="BA47" s="51">
        <v>226</v>
      </c>
      <c r="BB47" s="50" t="s">
        <v>172</v>
      </c>
      <c r="BC47" s="155"/>
      <c r="BD47" s="74"/>
    </row>
    <row r="48" spans="1:56" s="6" customFormat="1" ht="30.75" customHeight="1">
      <c r="A48" s="46"/>
      <c r="B48" s="106" t="s">
        <v>139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7"/>
      <c r="AY48" s="50" t="s">
        <v>171</v>
      </c>
      <c r="AZ48" s="53">
        <v>244</v>
      </c>
      <c r="BA48" s="53">
        <v>226</v>
      </c>
      <c r="BB48" s="50" t="s">
        <v>172</v>
      </c>
      <c r="BC48" s="156"/>
      <c r="BD48" s="74"/>
    </row>
    <row r="49" spans="1:56" s="6" customFormat="1" ht="15" customHeight="1">
      <c r="A49" s="46"/>
      <c r="B49" s="140" t="s">
        <v>140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50" t="s">
        <v>171</v>
      </c>
      <c r="AZ49" s="51">
        <v>244</v>
      </c>
      <c r="BA49" s="51">
        <v>226</v>
      </c>
      <c r="BB49" s="50" t="s">
        <v>172</v>
      </c>
      <c r="BC49" s="155"/>
      <c r="BD49" s="74"/>
    </row>
    <row r="50" spans="1:56" s="6" customFormat="1" ht="15" customHeight="1">
      <c r="A50" s="46"/>
      <c r="B50" s="140" t="s">
        <v>141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50" t="s">
        <v>171</v>
      </c>
      <c r="AZ50" s="51">
        <v>244</v>
      </c>
      <c r="BA50" s="51">
        <v>226</v>
      </c>
      <c r="BB50" s="50" t="s">
        <v>172</v>
      </c>
      <c r="BC50" s="155"/>
      <c r="BD50" s="74"/>
    </row>
    <row r="51" spans="1:56" s="6" customFormat="1" ht="18" customHeight="1">
      <c r="A51" s="46"/>
      <c r="B51" s="140" t="s">
        <v>162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50" t="s">
        <v>171</v>
      </c>
      <c r="AZ51" s="51">
        <v>244</v>
      </c>
      <c r="BA51" s="51">
        <v>226</v>
      </c>
      <c r="BB51" s="50" t="s">
        <v>172</v>
      </c>
      <c r="BC51" s="155">
        <v>60641.88</v>
      </c>
      <c r="BD51" s="74"/>
    </row>
    <row r="52" spans="1:56" s="37" customFormat="1" ht="12.75">
      <c r="A52" s="47"/>
      <c r="B52" s="139" t="s">
        <v>45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50" t="s">
        <v>171</v>
      </c>
      <c r="AZ52" s="52">
        <v>850</v>
      </c>
      <c r="BA52" s="52">
        <v>290</v>
      </c>
      <c r="BB52" s="50" t="s">
        <v>172</v>
      </c>
      <c r="BC52" s="154">
        <f>BC53+BC54+BC55</f>
        <v>182195</v>
      </c>
      <c r="BD52" s="75"/>
    </row>
    <row r="53" spans="1:56" s="6" customFormat="1" ht="15" customHeight="1">
      <c r="A53" s="46"/>
      <c r="B53" s="140" t="s">
        <v>159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50" t="s">
        <v>171</v>
      </c>
      <c r="AZ53" s="51">
        <v>851</v>
      </c>
      <c r="BA53" s="51">
        <v>291</v>
      </c>
      <c r="BB53" s="50" t="s">
        <v>172</v>
      </c>
      <c r="BC53" s="155"/>
      <c r="BD53" s="74"/>
    </row>
    <row r="54" spans="1:56" s="6" customFormat="1" ht="15" customHeight="1">
      <c r="A54" s="46"/>
      <c r="B54" s="140" t="s">
        <v>192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50" t="s">
        <v>171</v>
      </c>
      <c r="AZ54" s="51">
        <v>851</v>
      </c>
      <c r="BA54" s="51">
        <v>291</v>
      </c>
      <c r="BB54" s="50" t="s">
        <v>191</v>
      </c>
      <c r="BC54" s="155">
        <v>177195</v>
      </c>
      <c r="BD54" s="74"/>
    </row>
    <row r="55" spans="1:56" s="6" customFormat="1" ht="15" customHeight="1">
      <c r="A55" s="46"/>
      <c r="B55" s="140" t="s">
        <v>160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50" t="s">
        <v>171</v>
      </c>
      <c r="AZ55" s="51">
        <v>853</v>
      </c>
      <c r="BA55" s="51">
        <v>292</v>
      </c>
      <c r="BB55" s="50" t="s">
        <v>172</v>
      </c>
      <c r="BC55" s="155">
        <v>5000</v>
      </c>
      <c r="BD55" s="74"/>
    </row>
    <row r="56" spans="1:56" s="37" customFormat="1" ht="15" customHeight="1">
      <c r="A56" s="47"/>
      <c r="B56" s="139" t="s">
        <v>23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50" t="s">
        <v>171</v>
      </c>
      <c r="AZ56" s="52">
        <v>240</v>
      </c>
      <c r="BA56" s="52">
        <v>300</v>
      </c>
      <c r="BB56" s="52"/>
      <c r="BC56" s="154">
        <f>BC58+BC60</f>
        <v>396658.12</v>
      </c>
      <c r="BD56" s="75"/>
    </row>
    <row r="57" spans="1:56" s="6" customFormat="1" ht="14.25" customHeight="1">
      <c r="A57" s="46"/>
      <c r="B57" s="140" t="s">
        <v>1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51"/>
      <c r="AZ57" s="51"/>
      <c r="BA57" s="51"/>
      <c r="BB57" s="51"/>
      <c r="BC57" s="155"/>
      <c r="BD57" s="74"/>
    </row>
    <row r="58" spans="1:56" s="37" customFormat="1" ht="12.75">
      <c r="A58" s="47"/>
      <c r="B58" s="139" t="s">
        <v>114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50" t="s">
        <v>171</v>
      </c>
      <c r="AZ58" s="52">
        <v>240</v>
      </c>
      <c r="BA58" s="52">
        <v>310</v>
      </c>
      <c r="BB58" s="50" t="s">
        <v>172</v>
      </c>
      <c r="BC58" s="154">
        <f>BC59</f>
        <v>0</v>
      </c>
      <c r="BD58" s="75"/>
    </row>
    <row r="59" spans="1:56" s="6" customFormat="1" ht="12.75">
      <c r="A59" s="46"/>
      <c r="B59" s="140" t="s">
        <v>142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50" t="s">
        <v>171</v>
      </c>
      <c r="AZ59" s="51">
        <v>244</v>
      </c>
      <c r="BA59" s="51">
        <v>310</v>
      </c>
      <c r="BB59" s="50" t="s">
        <v>172</v>
      </c>
      <c r="BC59" s="155"/>
      <c r="BD59" s="74"/>
    </row>
    <row r="60" spans="1:56" s="37" customFormat="1" ht="15" customHeight="1">
      <c r="A60" s="47"/>
      <c r="B60" s="139" t="s">
        <v>115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57" t="s">
        <v>171</v>
      </c>
      <c r="AZ60" s="52">
        <v>240</v>
      </c>
      <c r="BA60" s="52">
        <v>340</v>
      </c>
      <c r="BB60" s="50" t="s">
        <v>172</v>
      </c>
      <c r="BC60" s="154">
        <f>BC61+BC62+BC63+BC64+BC65+BC66+BC67+BC68</f>
        <v>396658.12</v>
      </c>
      <c r="BD60" s="75"/>
    </row>
    <row r="61" spans="1:56" s="6" customFormat="1" ht="30.75" customHeight="1">
      <c r="A61" s="46"/>
      <c r="B61" s="140" t="s">
        <v>143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50" t="s">
        <v>171</v>
      </c>
      <c r="AZ61" s="51">
        <v>244</v>
      </c>
      <c r="BA61" s="51">
        <v>341</v>
      </c>
      <c r="BB61" s="50" t="s">
        <v>172</v>
      </c>
      <c r="BC61" s="155"/>
      <c r="BD61" s="74"/>
    </row>
    <row r="62" spans="1:56" s="6" customFormat="1" ht="15.75" customHeight="1">
      <c r="A62" s="46"/>
      <c r="B62" s="140" t="s">
        <v>144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50" t="s">
        <v>171</v>
      </c>
      <c r="AZ62" s="51">
        <v>244</v>
      </c>
      <c r="BA62" s="51">
        <v>342</v>
      </c>
      <c r="BB62" s="50" t="s">
        <v>193</v>
      </c>
      <c r="BC62" s="155">
        <v>306600</v>
      </c>
      <c r="BD62" s="74"/>
    </row>
    <row r="63" spans="1:56" s="6" customFormat="1" ht="15" customHeight="1">
      <c r="A63" s="46"/>
      <c r="B63" s="140" t="s">
        <v>145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50" t="s">
        <v>171</v>
      </c>
      <c r="AZ63" s="51">
        <v>244</v>
      </c>
      <c r="BA63" s="51">
        <v>343</v>
      </c>
      <c r="BB63" s="50" t="s">
        <v>172</v>
      </c>
      <c r="BC63" s="155"/>
      <c r="BD63" s="74"/>
    </row>
    <row r="64" spans="1:56" s="6" customFormat="1" ht="15" customHeight="1">
      <c r="A64" s="46"/>
      <c r="B64" s="140" t="s">
        <v>146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50" t="s">
        <v>171</v>
      </c>
      <c r="AZ64" s="51">
        <v>244</v>
      </c>
      <c r="BA64" s="51">
        <v>344</v>
      </c>
      <c r="BB64" s="50" t="s">
        <v>172</v>
      </c>
      <c r="BC64" s="155">
        <v>88000</v>
      </c>
      <c r="BD64" s="74"/>
    </row>
    <row r="65" spans="1:56" s="6" customFormat="1" ht="15" customHeight="1">
      <c r="A65" s="46"/>
      <c r="B65" s="140" t="s">
        <v>147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50" t="s">
        <v>171</v>
      </c>
      <c r="AZ65" s="51">
        <v>244</v>
      </c>
      <c r="BA65" s="51">
        <v>345</v>
      </c>
      <c r="BB65" s="50" t="s">
        <v>172</v>
      </c>
      <c r="BC65" s="155"/>
      <c r="BD65" s="74"/>
    </row>
    <row r="66" spans="1:56" s="6" customFormat="1" ht="16.5" customHeight="1">
      <c r="A66" s="46"/>
      <c r="B66" s="138" t="s">
        <v>186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7"/>
      <c r="AY66" s="50" t="s">
        <v>171</v>
      </c>
      <c r="AZ66" s="51">
        <v>244</v>
      </c>
      <c r="BA66" s="51">
        <v>346</v>
      </c>
      <c r="BB66" s="50" t="s">
        <v>172</v>
      </c>
      <c r="BC66" s="155"/>
      <c r="BD66" s="74"/>
    </row>
    <row r="67" spans="1:56" s="6" customFormat="1" ht="31.5" customHeight="1">
      <c r="A67" s="46"/>
      <c r="B67" s="138" t="s">
        <v>184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7"/>
      <c r="AY67" s="50" t="s">
        <v>171</v>
      </c>
      <c r="AZ67" s="51">
        <v>244</v>
      </c>
      <c r="BA67" s="51">
        <v>347</v>
      </c>
      <c r="BB67" s="50" t="s">
        <v>172</v>
      </c>
      <c r="BC67" s="155"/>
      <c r="BD67" s="74"/>
    </row>
    <row r="68" spans="1:56" s="6" customFormat="1" ht="30.75" customHeight="1">
      <c r="A68" s="46"/>
      <c r="B68" s="138" t="s">
        <v>185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7"/>
      <c r="AY68" s="50" t="s">
        <v>171</v>
      </c>
      <c r="AZ68" s="51">
        <v>244</v>
      </c>
      <c r="BA68" s="51">
        <v>349</v>
      </c>
      <c r="BB68" s="50" t="s">
        <v>172</v>
      </c>
      <c r="BC68" s="155">
        <v>2058.12</v>
      </c>
      <c r="BD68" s="74"/>
    </row>
    <row r="69" spans="1:56" s="6" customFormat="1" ht="15" customHeight="1">
      <c r="A69" s="46"/>
      <c r="B69" s="139" t="s">
        <v>157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52"/>
      <c r="AZ69" s="52"/>
      <c r="BA69" s="52">
        <v>900</v>
      </c>
      <c r="BB69" s="52"/>
      <c r="BC69" s="154">
        <f>BC71+BC75</f>
        <v>3637500</v>
      </c>
      <c r="BD69" s="78">
        <f>BC11-BC69</f>
        <v>0</v>
      </c>
    </row>
    <row r="70" spans="1:56" s="6" customFormat="1" ht="15" customHeight="1">
      <c r="A70" s="46"/>
      <c r="B70" s="140" t="s">
        <v>6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51"/>
      <c r="AZ70" s="51"/>
      <c r="BA70" s="51"/>
      <c r="BB70" s="51"/>
      <c r="BC70" s="155"/>
      <c r="BD70" s="74"/>
    </row>
    <row r="71" spans="1:56" s="37" customFormat="1" ht="15" customHeight="1">
      <c r="A71" s="47"/>
      <c r="B71" s="139" t="s">
        <v>27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50" t="s">
        <v>171</v>
      </c>
      <c r="AZ71" s="52">
        <v>110</v>
      </c>
      <c r="BA71" s="52">
        <v>210</v>
      </c>
      <c r="BB71" s="57" t="s">
        <v>179</v>
      </c>
      <c r="BC71" s="154">
        <f>BC73+BC74</f>
        <v>3489500</v>
      </c>
      <c r="BD71" s="75"/>
    </row>
    <row r="72" spans="1:56" s="6" customFormat="1" ht="15" customHeight="1">
      <c r="A72" s="46"/>
      <c r="B72" s="140" t="s">
        <v>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51"/>
      <c r="AZ72" s="51"/>
      <c r="BA72" s="51"/>
      <c r="BB72" s="51"/>
      <c r="BC72" s="155"/>
      <c r="BD72" s="74"/>
    </row>
    <row r="73" spans="1:56" s="6" customFormat="1" ht="15" customHeight="1">
      <c r="A73" s="46"/>
      <c r="B73" s="140" t="s">
        <v>28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50" t="s">
        <v>171</v>
      </c>
      <c r="AZ73" s="51">
        <v>111</v>
      </c>
      <c r="BA73" s="51">
        <v>211</v>
      </c>
      <c r="BB73" s="50" t="s">
        <v>179</v>
      </c>
      <c r="BC73" s="155">
        <v>2680100</v>
      </c>
      <c r="BD73" s="74"/>
    </row>
    <row r="74" spans="1:56" s="6" customFormat="1" ht="15" customHeight="1">
      <c r="A74" s="46"/>
      <c r="B74" s="140" t="s">
        <v>87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50" t="s">
        <v>171</v>
      </c>
      <c r="AZ74" s="51">
        <v>119</v>
      </c>
      <c r="BA74" s="51">
        <v>213</v>
      </c>
      <c r="BB74" s="50" t="s">
        <v>179</v>
      </c>
      <c r="BC74" s="155">
        <v>809400</v>
      </c>
      <c r="BD74" s="74"/>
    </row>
    <row r="75" spans="1:56" s="37" customFormat="1" ht="15" customHeight="1">
      <c r="A75" s="47"/>
      <c r="B75" s="139" t="s">
        <v>29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52"/>
      <c r="AZ75" s="52"/>
      <c r="BA75" s="52"/>
      <c r="BB75" s="52"/>
      <c r="BC75" s="154">
        <f>BC77+BC78+BC79+BC80</f>
        <v>148000</v>
      </c>
      <c r="BD75" s="75"/>
    </row>
    <row r="76" spans="1:56" s="6" customFormat="1" ht="15" customHeight="1">
      <c r="A76" s="46"/>
      <c r="B76" s="140" t="s">
        <v>1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51"/>
      <c r="AZ76" s="51"/>
      <c r="BA76" s="51"/>
      <c r="BB76" s="51"/>
      <c r="BC76" s="155"/>
      <c r="BD76" s="74"/>
    </row>
    <row r="77" spans="1:56" s="6" customFormat="1" ht="15" customHeight="1">
      <c r="A77" s="46"/>
      <c r="B77" s="140" t="s">
        <v>108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50" t="s">
        <v>171</v>
      </c>
      <c r="AZ77" s="51">
        <v>244</v>
      </c>
      <c r="BA77" s="51">
        <v>221</v>
      </c>
      <c r="BB77" s="50" t="s">
        <v>179</v>
      </c>
      <c r="BC77" s="155">
        <v>93000</v>
      </c>
      <c r="BD77" s="74"/>
    </row>
    <row r="78" spans="1:56" s="6" customFormat="1" ht="43.5" customHeight="1">
      <c r="A78" s="46"/>
      <c r="B78" s="106" t="s">
        <v>129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7"/>
      <c r="AY78" s="50" t="s">
        <v>171</v>
      </c>
      <c r="AZ78" s="53">
        <v>244</v>
      </c>
      <c r="BA78" s="53">
        <v>226</v>
      </c>
      <c r="BB78" s="50" t="s">
        <v>179</v>
      </c>
      <c r="BC78" s="156">
        <v>6000</v>
      </c>
      <c r="BD78" s="74"/>
    </row>
    <row r="79" spans="1:56" s="6" customFormat="1" ht="29.25" customHeight="1">
      <c r="A79" s="46"/>
      <c r="B79" s="106" t="s">
        <v>130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7"/>
      <c r="AY79" s="50" t="s">
        <v>171</v>
      </c>
      <c r="AZ79" s="53">
        <v>244</v>
      </c>
      <c r="BA79" s="53">
        <v>310</v>
      </c>
      <c r="BB79" s="50" t="s">
        <v>179</v>
      </c>
      <c r="BC79" s="156">
        <v>38000</v>
      </c>
      <c r="BD79" s="74"/>
    </row>
    <row r="80" spans="1:56" s="37" customFormat="1" ht="15" customHeight="1">
      <c r="A80" s="47"/>
      <c r="B80" s="117" t="s">
        <v>131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8"/>
      <c r="AY80" s="57" t="s">
        <v>171</v>
      </c>
      <c r="AZ80" s="66">
        <v>244</v>
      </c>
      <c r="BA80" s="66">
        <v>340</v>
      </c>
      <c r="BB80" s="57" t="s">
        <v>179</v>
      </c>
      <c r="BC80" s="157">
        <f>BC81+BC82</f>
        <v>11000</v>
      </c>
      <c r="BD80" s="75"/>
    </row>
    <row r="81" spans="1:56" s="6" customFormat="1" ht="30.75" customHeight="1">
      <c r="A81" s="46"/>
      <c r="B81" s="138" t="s">
        <v>186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7"/>
      <c r="AY81" s="50" t="s">
        <v>171</v>
      </c>
      <c r="AZ81" s="51">
        <v>244</v>
      </c>
      <c r="BA81" s="51">
        <v>346</v>
      </c>
      <c r="BB81" s="50" t="s">
        <v>179</v>
      </c>
      <c r="BC81" s="155"/>
      <c r="BD81" s="74"/>
    </row>
    <row r="82" spans="1:56" s="6" customFormat="1" ht="30.75" customHeight="1">
      <c r="A82" s="46"/>
      <c r="B82" s="138" t="s">
        <v>185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7"/>
      <c r="AY82" s="50" t="s">
        <v>171</v>
      </c>
      <c r="AZ82" s="51">
        <v>244</v>
      </c>
      <c r="BA82" s="51">
        <v>349</v>
      </c>
      <c r="BB82" s="50" t="s">
        <v>179</v>
      </c>
      <c r="BC82" s="155">
        <v>11000</v>
      </c>
      <c r="BD82" s="74"/>
    </row>
    <row r="83" spans="1:56" s="6" customFormat="1" ht="30.75" customHeight="1">
      <c r="A83" s="46"/>
      <c r="B83" s="139" t="s">
        <v>158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50" t="s">
        <v>171</v>
      </c>
      <c r="AZ83" s="52">
        <v>244</v>
      </c>
      <c r="BA83" s="52">
        <v>900</v>
      </c>
      <c r="BB83" s="52"/>
      <c r="BC83" s="154">
        <f>BC85+BC86+BC87</f>
        <v>150000</v>
      </c>
      <c r="BD83" s="74"/>
    </row>
    <row r="84" spans="1:56" s="6" customFormat="1" ht="15" customHeight="1">
      <c r="A84" s="45"/>
      <c r="B84" s="140" t="s">
        <v>6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51"/>
      <c r="AZ84" s="51"/>
      <c r="BA84" s="51"/>
      <c r="BB84" s="51"/>
      <c r="BC84" s="155"/>
      <c r="BD84" s="74"/>
    </row>
    <row r="85" spans="1:56" s="6" customFormat="1" ht="15" customHeight="1">
      <c r="A85" s="45"/>
      <c r="B85" s="138" t="s">
        <v>109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7"/>
      <c r="AY85" s="50" t="s">
        <v>171</v>
      </c>
      <c r="AZ85" s="51">
        <v>244</v>
      </c>
      <c r="BA85" s="51">
        <v>222</v>
      </c>
      <c r="BB85" s="51"/>
      <c r="BC85" s="155"/>
      <c r="BD85" s="74"/>
    </row>
    <row r="86" spans="1:56" s="6" customFormat="1" ht="15" customHeight="1">
      <c r="A86" s="45"/>
      <c r="B86" s="138" t="s">
        <v>114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7"/>
      <c r="AY86" s="50" t="s">
        <v>171</v>
      </c>
      <c r="AZ86" s="63">
        <v>244</v>
      </c>
      <c r="BA86" s="51">
        <v>310</v>
      </c>
      <c r="BB86" s="51"/>
      <c r="BC86" s="155"/>
      <c r="BD86" s="74"/>
    </row>
    <row r="87" spans="1:56" s="37" customFormat="1" ht="15" customHeight="1">
      <c r="A87" s="68"/>
      <c r="B87" s="139" t="s">
        <v>131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57" t="s">
        <v>171</v>
      </c>
      <c r="AZ87" s="70">
        <v>244</v>
      </c>
      <c r="BA87" s="67">
        <v>340</v>
      </c>
      <c r="BB87" s="52"/>
      <c r="BC87" s="154">
        <f>BC88+BC89+BC90+BC91+BC92</f>
        <v>150000</v>
      </c>
      <c r="BD87" s="75"/>
    </row>
    <row r="88" spans="1:56" s="37" customFormat="1" ht="15" customHeight="1">
      <c r="A88" s="68"/>
      <c r="B88" s="138" t="s">
        <v>194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7"/>
      <c r="AY88" s="50" t="s">
        <v>171</v>
      </c>
      <c r="AZ88" s="63">
        <v>244</v>
      </c>
      <c r="BA88" s="56">
        <v>342</v>
      </c>
      <c r="BB88" s="51"/>
      <c r="BC88" s="155">
        <v>150000</v>
      </c>
      <c r="BD88" s="75"/>
    </row>
    <row r="89" spans="1:56" s="37" customFormat="1" ht="15" customHeight="1">
      <c r="A89" s="68"/>
      <c r="B89" s="138" t="s">
        <v>195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7"/>
      <c r="AY89" s="50" t="s">
        <v>171</v>
      </c>
      <c r="AZ89" s="63">
        <v>244</v>
      </c>
      <c r="BA89" s="56">
        <v>344</v>
      </c>
      <c r="BB89" s="51"/>
      <c r="BC89" s="155"/>
      <c r="BD89" s="75"/>
    </row>
    <row r="90" spans="1:56" s="37" customFormat="1" ht="15" customHeight="1">
      <c r="A90" s="68"/>
      <c r="B90" s="138" t="s">
        <v>147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7"/>
      <c r="AY90" s="50" t="s">
        <v>171</v>
      </c>
      <c r="AZ90" s="63">
        <v>244</v>
      </c>
      <c r="BA90" s="56">
        <v>345</v>
      </c>
      <c r="BB90" s="51"/>
      <c r="BC90" s="155"/>
      <c r="BD90" s="75"/>
    </row>
    <row r="91" spans="1:56" s="6" customFormat="1" ht="15.75" customHeight="1">
      <c r="A91" s="46"/>
      <c r="B91" s="138" t="s">
        <v>186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7"/>
      <c r="AY91" s="50" t="s">
        <v>171</v>
      </c>
      <c r="AZ91" s="63">
        <v>244</v>
      </c>
      <c r="BA91" s="51">
        <v>346</v>
      </c>
      <c r="BB91" s="50"/>
      <c r="BC91" s="155"/>
      <c r="BD91" s="74"/>
    </row>
    <row r="92" spans="1:56" s="6" customFormat="1" ht="15.75" customHeight="1">
      <c r="A92" s="46"/>
      <c r="B92" s="138" t="s">
        <v>185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7"/>
      <c r="AY92" s="50" t="s">
        <v>171</v>
      </c>
      <c r="AZ92" s="63">
        <v>244</v>
      </c>
      <c r="BA92" s="51">
        <v>349</v>
      </c>
      <c r="BB92" s="50"/>
      <c r="BC92" s="155"/>
      <c r="BD92" s="74"/>
    </row>
    <row r="93" spans="1:55" ht="14.25" customHeight="1">
      <c r="A93" s="6" t="s">
        <v>148</v>
      </c>
      <c r="B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61"/>
    </row>
    <row r="94" spans="1:55" ht="14.25" customHeight="1">
      <c r="A94" s="6" t="s">
        <v>123</v>
      </c>
      <c r="B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61"/>
    </row>
    <row r="95" spans="1:55" ht="14.25" customHeight="1">
      <c r="A95" s="6" t="s">
        <v>94</v>
      </c>
      <c r="B95" s="6"/>
      <c r="AZ95" s="141" t="s">
        <v>189</v>
      </c>
      <c r="BA95" s="141"/>
      <c r="BB95" s="142"/>
      <c r="BC95" s="142"/>
    </row>
    <row r="96" spans="1:56" s="2" customFormat="1" ht="12">
      <c r="A96" s="38"/>
      <c r="B96" s="38"/>
      <c r="AY96" s="54"/>
      <c r="AZ96" s="54" t="s">
        <v>12</v>
      </c>
      <c r="BA96" s="54"/>
      <c r="BB96" s="143" t="s">
        <v>13</v>
      </c>
      <c r="BC96" s="143"/>
      <c r="BD96" s="76"/>
    </row>
    <row r="97" spans="2:54" ht="14.25" customHeight="1">
      <c r="B97" s="6"/>
      <c r="AZ97" s="65"/>
      <c r="BA97" s="65"/>
      <c r="BB97" s="65"/>
    </row>
    <row r="98" spans="1:55" ht="14.25" customHeight="1">
      <c r="A98" s="6" t="s">
        <v>149</v>
      </c>
      <c r="B98" s="6"/>
      <c r="AZ98" s="141" t="s">
        <v>189</v>
      </c>
      <c r="BA98" s="141"/>
      <c r="BB98" s="142"/>
      <c r="BC98" s="142"/>
    </row>
    <row r="99" spans="1:55" ht="16.5" customHeight="1">
      <c r="A99" s="6"/>
      <c r="B99" s="6"/>
      <c r="AZ99" s="69" t="s">
        <v>12</v>
      </c>
      <c r="BA99" s="65"/>
      <c r="BB99" s="144" t="s">
        <v>13</v>
      </c>
      <c r="BC99" s="144"/>
    </row>
    <row r="100" spans="1:56" s="43" customFormat="1" ht="13.5" customHeight="1">
      <c r="A100" s="42" t="s">
        <v>82</v>
      </c>
      <c r="B100" s="42"/>
      <c r="AY100" s="55"/>
      <c r="AZ100" s="141" t="s">
        <v>189</v>
      </c>
      <c r="BA100" s="141"/>
      <c r="BB100" s="142"/>
      <c r="BC100" s="142"/>
      <c r="BD100" s="73"/>
    </row>
    <row r="101" spans="1:56" s="2" customFormat="1" ht="13.5" customHeight="1">
      <c r="A101" s="38"/>
      <c r="B101" s="38"/>
      <c r="AY101" s="54"/>
      <c r="AZ101" s="54" t="s">
        <v>12</v>
      </c>
      <c r="BA101" s="54"/>
      <c r="BB101" s="143" t="s">
        <v>13</v>
      </c>
      <c r="BC101" s="143"/>
      <c r="BD101" s="76"/>
    </row>
    <row r="102" spans="1:56" s="43" customFormat="1" ht="12" customHeight="1">
      <c r="A102" s="42" t="s">
        <v>83</v>
      </c>
      <c r="B102" s="4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Y102" s="55"/>
      <c r="AZ102" s="55"/>
      <c r="BA102" s="55"/>
      <c r="BB102" s="55"/>
      <c r="BC102" s="62"/>
      <c r="BD102" s="73"/>
    </row>
    <row r="103" spans="51:56" s="43" customFormat="1" ht="25.5" customHeight="1">
      <c r="AY103" s="55"/>
      <c r="AZ103" s="55"/>
      <c r="BA103" s="55"/>
      <c r="BB103" s="55"/>
      <c r="BC103" s="62"/>
      <c r="BD103" s="73"/>
    </row>
    <row r="104" spans="2:56" s="43" customFormat="1" ht="12" customHeight="1">
      <c r="B104" s="44" t="s">
        <v>2</v>
      </c>
      <c r="C104" s="149" t="s">
        <v>181</v>
      </c>
      <c r="D104" s="149"/>
      <c r="E104" s="149"/>
      <c r="F104" s="149"/>
      <c r="G104" s="43" t="s">
        <v>2</v>
      </c>
      <c r="J104" s="149" t="s">
        <v>150</v>
      </c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50">
        <v>20</v>
      </c>
      <c r="AC104" s="150"/>
      <c r="AD104" s="150"/>
      <c r="AE104" s="150"/>
      <c r="AF104" s="151" t="s">
        <v>182</v>
      </c>
      <c r="AG104" s="151"/>
      <c r="AH104" s="151"/>
      <c r="AI104" s="151"/>
      <c r="AJ104" s="43" t="s">
        <v>3</v>
      </c>
      <c r="AY104" s="55"/>
      <c r="AZ104" s="55"/>
      <c r="BA104" s="55"/>
      <c r="BB104" s="55"/>
      <c r="BC104" s="62"/>
      <c r="BD104" s="73"/>
    </row>
    <row r="105" spans="51:56" s="43" customFormat="1" ht="3" customHeight="1">
      <c r="AY105" s="55"/>
      <c r="AZ105" s="55"/>
      <c r="BA105" s="55"/>
      <c r="BB105" s="55"/>
      <c r="BC105" s="62"/>
      <c r="BD105" s="73"/>
    </row>
  </sheetData>
  <mergeCells count="108">
    <mergeCell ref="A2:BC2"/>
    <mergeCell ref="B19:AX19"/>
    <mergeCell ref="B58:AX58"/>
    <mergeCell ref="B60:AX60"/>
    <mergeCell ref="B28:AX28"/>
    <mergeCell ref="B57:AX57"/>
    <mergeCell ref="B52:AX52"/>
    <mergeCell ref="B43:AX43"/>
    <mergeCell ref="B46:AX46"/>
    <mergeCell ref="B27:AX27"/>
    <mergeCell ref="B29:AX29"/>
    <mergeCell ref="A4:AX5"/>
    <mergeCell ref="B14:AX14"/>
    <mergeCell ref="B41:AX41"/>
    <mergeCell ref="B54:AX54"/>
    <mergeCell ref="B15:AX15"/>
    <mergeCell ref="B16:AX16"/>
    <mergeCell ref="B12:AX12"/>
    <mergeCell ref="B25:AX25"/>
    <mergeCell ref="B22:AX22"/>
    <mergeCell ref="B23:AX23"/>
    <mergeCell ref="B21:AX21"/>
    <mergeCell ref="B24:AX24"/>
    <mergeCell ref="B39:AX39"/>
    <mergeCell ref="C104:F104"/>
    <mergeCell ref="J104:AA104"/>
    <mergeCell ref="AB104:AE104"/>
    <mergeCell ref="AF104:AI104"/>
    <mergeCell ref="B56:AX56"/>
    <mergeCell ref="B44:AX44"/>
    <mergeCell ref="B45:AX45"/>
    <mergeCell ref="B47:AX47"/>
    <mergeCell ref="B48:AX48"/>
    <mergeCell ref="B49:AX49"/>
    <mergeCell ref="B81:AX81"/>
    <mergeCell ref="B82:AX82"/>
    <mergeCell ref="B87:AX87"/>
    <mergeCell ref="B92:AX92"/>
    <mergeCell ref="B79:AX79"/>
    <mergeCell ref="B80:AX80"/>
    <mergeCell ref="B64:AX64"/>
    <mergeCell ref="G102:AI102"/>
    <mergeCell ref="B83:AX83"/>
    <mergeCell ref="B84:AX84"/>
    <mergeCell ref="B86:AX86"/>
    <mergeCell ref="B91:AX91"/>
    <mergeCell ref="B85:AX85"/>
    <mergeCell ref="B66:AX66"/>
    <mergeCell ref="BB4:BB5"/>
    <mergeCell ref="BC4:BC5"/>
    <mergeCell ref="B6:AX6"/>
    <mergeCell ref="B7:AX7"/>
    <mergeCell ref="B35:AX35"/>
    <mergeCell ref="B37:AX37"/>
    <mergeCell ref="B71:AX71"/>
    <mergeCell ref="B78:AX78"/>
    <mergeCell ref="B72:AX72"/>
    <mergeCell ref="B53:AX53"/>
    <mergeCell ref="B77:AX77"/>
    <mergeCell ref="B75:AX75"/>
    <mergeCell ref="B76:AX76"/>
    <mergeCell ref="B59:AX59"/>
    <mergeCell ref="B70:AX70"/>
    <mergeCell ref="B38:AX38"/>
    <mergeCell ref="B36:AX36"/>
    <mergeCell ref="B62:AX62"/>
    <mergeCell ref="AY4:AY5"/>
    <mergeCell ref="BA4:BA5"/>
    <mergeCell ref="AZ4:AZ5"/>
    <mergeCell ref="B63:AX63"/>
    <mergeCell ref="B65:AX65"/>
    <mergeCell ref="B33:AX33"/>
    <mergeCell ref="BB101:BC101"/>
    <mergeCell ref="B26:AX26"/>
    <mergeCell ref="B17:AX17"/>
    <mergeCell ref="B9:AX9"/>
    <mergeCell ref="AZ95:BA95"/>
    <mergeCell ref="BB95:BC95"/>
    <mergeCell ref="BB96:BC96"/>
    <mergeCell ref="AZ98:BA98"/>
    <mergeCell ref="BB98:BC98"/>
    <mergeCell ref="BB99:BC99"/>
    <mergeCell ref="B55:AX55"/>
    <mergeCell ref="B50:AX50"/>
    <mergeCell ref="B51:AX51"/>
    <mergeCell ref="B67:AX67"/>
    <mergeCell ref="B68:AX68"/>
    <mergeCell ref="B69:AX69"/>
    <mergeCell ref="B74:AX74"/>
    <mergeCell ref="B73:AX73"/>
    <mergeCell ref="B34:AX34"/>
    <mergeCell ref="B40:AX40"/>
    <mergeCell ref="B31:AX31"/>
    <mergeCell ref="B32:AX32"/>
    <mergeCell ref="B30:AX30"/>
    <mergeCell ref="B20:AX20"/>
    <mergeCell ref="B88:AX88"/>
    <mergeCell ref="B89:AX89"/>
    <mergeCell ref="B90:AX90"/>
    <mergeCell ref="B11:AX11"/>
    <mergeCell ref="B10:AX10"/>
    <mergeCell ref="B8:AX8"/>
    <mergeCell ref="B18:AX18"/>
    <mergeCell ref="AZ100:BA100"/>
    <mergeCell ref="BB100:BC100"/>
    <mergeCell ref="B13:AX13"/>
    <mergeCell ref="B61:AX61"/>
    <mergeCell ref="B42:AX42"/>
  </mergeCells>
  <printOptions/>
  <pageMargins left="0.7874015748031497" right="0.31496062992125984" top="0.5905511811023623" bottom="0.3937007874015748" header="0.1968503937007874" footer="0.1968503937007874"/>
  <pageSetup fitToHeight="8" fitToWidth="1"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Miriana</cp:lastModifiedBy>
  <cp:lastPrinted>2019-01-22T09:07:14Z</cp:lastPrinted>
  <dcterms:created xsi:type="dcterms:W3CDTF">2010-11-26T07:12:57Z</dcterms:created>
  <dcterms:modified xsi:type="dcterms:W3CDTF">2019-01-28T00:25:43Z</dcterms:modified>
  <cp:category/>
  <cp:version/>
  <cp:contentType/>
  <cp:contentStatus/>
</cp:coreProperties>
</file>