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updateLinks="never" codeName="xlsBook" defaultThemeVersion="124226"/>
  <mc:AlternateContent xmlns:mc="http://schemas.openxmlformats.org/markup-compatibility/2006">
    <mc:Choice Requires="x15">
      <x15ac:absPath xmlns:x15ac="http://schemas.microsoft.com/office/spreadsheetml/2010/11/ac" url="C:\Users\rock_\Desktop\Сайт\Раскрытие\Информация о наличиии (отсутствии) возможностей\"/>
    </mc:Choice>
  </mc:AlternateContent>
  <xr:revisionPtr revIDLastSave="0" documentId="8_{46B15DA8-9F72-45F6-ACA4-55234FB0D90C}" xr6:coauthVersionLast="47" xr6:coauthVersionMax="47" xr10:uidLastSave="{00000000-0000-0000-0000-000000000000}"/>
  <bookViews>
    <workbookView xWindow="-120" yWindow="-120" windowWidth="29040" windowHeight="15840" tabRatio="947" firstSheet="1" activeTab="3" xr2:uid="{00000000-000D-0000-FFFF-FFFF00000000}"/>
  </bookViews>
  <sheets>
    <sheet name="modProv" sheetId="570"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1.7"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Дифференциация!$E$22:$E$118</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1.7'!$G$13:$CW$13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1.7'!$2:$2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1.7'!$G:$G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1.7'!$G$9:$CW$9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REESTR_VED!$B$2:$B$4</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REESTR_MO!$A$2:$D$251</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1.7'!$E$11:$CW$17</definedName>
    <definedName name="List01_Name">'Форма 1.7'!$G$8:$CW$8</definedName>
    <definedName name="List01_Num">'Форма 1.7'!$G$1:$CW$1</definedName>
    <definedName name="List01_p1">'Форма 1.7'!$G$11:$CW$11</definedName>
    <definedName name="List01_p2">'Форма 1.7'!$G$12:$CW$12</definedName>
    <definedName name="List01_p3">'Форма 1.7'!$G$13:$CW$13</definedName>
    <definedName name="List01_p4">'Форма 1.7'!$G$3:$CW$3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Дифференциация!$X$20:$X$119</definedName>
    <definedName name="List07_CheckC">Дифференциация!$D$21:$M$118</definedName>
    <definedName name="List07_fieldMarker">Дифференциация!$Y$20:$Y$119</definedName>
    <definedName name="List07_Fill">Дифференциация!$D$120:$F$120</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Дифференциация!$M$21:$M$118</definedName>
    <definedName name="note_ter">Дифференциация!$I$21:$I$118</definedName>
    <definedName name="num_of_cst">Титульный!$F$17</definedName>
    <definedName name="obj_List01_100">'Форма 1.7'!$CG:$CG</definedName>
    <definedName name="obj_List01_101">'Форма 1.7'!$CH:$CH</definedName>
    <definedName name="obj_List01_102">'Форма 1.7'!$CI:$CI</definedName>
    <definedName name="obj_List01_103">'Форма 1.7'!$CJ:$CJ</definedName>
    <definedName name="obj_List01_104">'Форма 1.7'!$CK:$CK</definedName>
    <definedName name="obj_List01_105">'Форма 1.7'!$CL:$CL</definedName>
    <definedName name="obj_List01_106">'Форма 1.7'!$CM:$CM</definedName>
    <definedName name="obj_List01_107">'Форма 1.7'!$CN:$CN</definedName>
    <definedName name="obj_List01_108">'Форма 1.7'!$CO:$CO</definedName>
    <definedName name="obj_List01_109">'Форма 1.7'!$CP:$CP</definedName>
    <definedName name="obj_List01_110">'Форма 1.7'!$CQ:$CQ</definedName>
    <definedName name="obj_List01_111">'Форма 1.7'!$CR:$CR</definedName>
    <definedName name="obj_List01_112">'Форма 1.7'!$CS:$CS</definedName>
    <definedName name="obj_List01_113">'Форма 1.7'!$CT:$CT</definedName>
    <definedName name="obj_List01_114">'Форма 1.7'!$CU:$CU</definedName>
    <definedName name="obj_List01_115">'Форма 1.7'!$CV:$CV</definedName>
    <definedName name="obj_List01_22">'Форма 1.7'!$G:$G</definedName>
    <definedName name="obj_List01_23">'Форма 1.7'!$H:$H</definedName>
    <definedName name="obj_List01_24">'Форма 1.7'!$I:$I</definedName>
    <definedName name="obj_List01_25">'Форма 1.7'!$J:$J</definedName>
    <definedName name="obj_List01_26">'Форма 1.7'!$K:$K</definedName>
    <definedName name="obj_List01_27">'Форма 1.7'!$L:$L</definedName>
    <definedName name="obj_List01_28">'Форма 1.7'!$M:$M</definedName>
    <definedName name="obj_List01_29">'Форма 1.7'!$N:$N</definedName>
    <definedName name="obj_List01_30">'Форма 1.7'!$O:$O</definedName>
    <definedName name="obj_List01_31">'Форма 1.7'!$P:$P</definedName>
    <definedName name="obj_List01_32">'Форма 1.7'!$Q:$Q</definedName>
    <definedName name="obj_List01_33">'Форма 1.7'!$R:$R</definedName>
    <definedName name="obj_List01_34">'Форма 1.7'!$S:$S</definedName>
    <definedName name="obj_List01_35">'Форма 1.7'!$T:$T</definedName>
    <definedName name="obj_List01_36">'Форма 1.7'!$U:$U</definedName>
    <definedName name="obj_List01_37">'Форма 1.7'!$V:$V</definedName>
    <definedName name="obj_List01_38">'Форма 1.7'!$W:$W</definedName>
    <definedName name="obj_List01_39">'Форма 1.7'!$X:$X</definedName>
    <definedName name="obj_List01_40">'Форма 1.7'!$Y:$Y</definedName>
    <definedName name="obj_List01_41">'Форма 1.7'!$Z:$Z</definedName>
    <definedName name="obj_List01_42">'Форма 1.7'!$AA:$AA</definedName>
    <definedName name="obj_List01_43">'Форма 1.7'!$AB:$AB</definedName>
    <definedName name="obj_List01_44">'Форма 1.7'!$AC:$AC</definedName>
    <definedName name="obj_List01_45">'Форма 1.7'!$AD:$AD</definedName>
    <definedName name="obj_List01_46">'Форма 1.7'!$AE:$AE</definedName>
    <definedName name="obj_List01_47">'Форма 1.7'!$AF:$AF</definedName>
    <definedName name="obj_List01_48">'Форма 1.7'!$AG:$AG</definedName>
    <definedName name="obj_List01_49">'Форма 1.7'!$AH:$AH</definedName>
    <definedName name="obj_List01_50">'Форма 1.7'!$AI:$AI</definedName>
    <definedName name="obj_List01_51">'Форма 1.7'!$AJ:$AJ</definedName>
    <definedName name="obj_List01_52">'Форма 1.7'!$AK:$AK</definedName>
    <definedName name="obj_List01_53">'Форма 1.7'!$AL:$AL</definedName>
    <definedName name="obj_List01_54">'Форма 1.7'!$AM:$AM</definedName>
    <definedName name="obj_List01_55">'Форма 1.7'!$AN:$AN</definedName>
    <definedName name="obj_List01_56">'Форма 1.7'!$AO:$AO</definedName>
    <definedName name="obj_List01_57">'Форма 1.7'!$AP:$AP</definedName>
    <definedName name="obj_List01_58">'Форма 1.7'!$AQ:$AQ</definedName>
    <definedName name="obj_List01_59">'Форма 1.7'!$AR:$AR</definedName>
    <definedName name="obj_List01_60">'Форма 1.7'!$AS:$AS</definedName>
    <definedName name="obj_List01_61">'Форма 1.7'!$AT:$AT</definedName>
    <definedName name="obj_List01_62">'Форма 1.7'!$AU:$AU</definedName>
    <definedName name="obj_List01_63">'Форма 1.7'!$AV:$AV</definedName>
    <definedName name="obj_List01_64">'Форма 1.7'!$AW:$AW</definedName>
    <definedName name="obj_List01_65">'Форма 1.7'!$AX:$AX</definedName>
    <definedName name="obj_List01_66">'Форма 1.7'!$AY:$AY</definedName>
    <definedName name="obj_List01_67">'Форма 1.7'!$AZ:$AZ</definedName>
    <definedName name="obj_List01_68">'Форма 1.7'!$BA:$BA</definedName>
    <definedName name="obj_List01_69">'Форма 1.7'!$BB:$BB</definedName>
    <definedName name="obj_List01_70">'Форма 1.7'!$BC:$BC</definedName>
    <definedName name="obj_List01_71">'Форма 1.7'!$BD:$BD</definedName>
    <definedName name="obj_List01_72">'Форма 1.7'!$BE:$BE</definedName>
    <definedName name="obj_List01_73">'Форма 1.7'!$BF:$BF</definedName>
    <definedName name="obj_List01_74">'Форма 1.7'!$BG:$BG</definedName>
    <definedName name="obj_List01_75">'Форма 1.7'!$BH:$BH</definedName>
    <definedName name="obj_List01_76">'Форма 1.7'!$BI:$BI</definedName>
    <definedName name="obj_List01_77">'Форма 1.7'!$BJ:$BJ</definedName>
    <definedName name="obj_List01_78">'Форма 1.7'!$BK:$BK</definedName>
    <definedName name="obj_List01_79">'Форма 1.7'!$BL:$BL</definedName>
    <definedName name="obj_List01_80">'Форма 1.7'!$BM:$BM</definedName>
    <definedName name="obj_List01_81">'Форма 1.7'!$BN:$BN</definedName>
    <definedName name="obj_List01_82">'Форма 1.7'!$BO:$BO</definedName>
    <definedName name="obj_List01_83">'Форма 1.7'!$BP:$BP</definedName>
    <definedName name="obj_List01_84">'Форма 1.7'!$BQ:$BQ</definedName>
    <definedName name="obj_List01_85">'Форма 1.7'!$BR:$BR</definedName>
    <definedName name="obj_List01_86">'Форма 1.7'!$BS:$BS</definedName>
    <definedName name="obj_List01_87">'Форма 1.7'!$BT:$BT</definedName>
    <definedName name="obj_List01_88">'Форма 1.7'!$BU:$BU</definedName>
    <definedName name="obj_List01_89">'Форма 1.7'!$BV:$BV</definedName>
    <definedName name="obj_List01_90">'Форма 1.7'!$BW:$BW</definedName>
    <definedName name="obj_List01_91">'Форма 1.7'!$BX:$BX</definedName>
    <definedName name="obj_List01_92">'Форма 1.7'!$BY:$BY</definedName>
    <definedName name="obj_List01_93">'Форма 1.7'!$BZ:$BZ</definedName>
    <definedName name="obj_List01_94">'Форма 1.7'!$CA:$CA</definedName>
    <definedName name="obj_List01_95">'Форма 1.7'!$CB:$CB</definedName>
    <definedName name="obj_List01_96">'Форма 1.7'!$CC:$CC</definedName>
    <definedName name="obj_List01_97">'Форма 1.7'!$CD:$CD</definedName>
    <definedName name="obj_List01_98">'Форма 1.7'!$CE:$CE</definedName>
    <definedName name="obj_List01_99">'Форма 1.7'!$CF:$CF</definedName>
    <definedName name="obj_List02_100">'Форма 1.0.1'!$944:$944</definedName>
    <definedName name="obj_List02_101">'Форма 1.0.1'!$956:$956</definedName>
    <definedName name="obj_List02_102">'Форма 1.0.1'!$968:$968</definedName>
    <definedName name="obj_List02_103">'Форма 1.0.1'!$980:$980</definedName>
    <definedName name="obj_List02_104">'Форма 1.0.1'!$992:$992</definedName>
    <definedName name="obj_List02_105">'Форма 1.0.1'!$1004:$1004</definedName>
    <definedName name="obj_List02_106">'Форма 1.0.1'!$1016:$1016</definedName>
    <definedName name="obj_List02_107">'Форма 1.0.1'!$1028:$1028</definedName>
    <definedName name="obj_List02_108">'Форма 1.0.1'!$1040:$1040</definedName>
    <definedName name="obj_List02_109">'Форма 1.0.1'!$1052:$1052</definedName>
    <definedName name="obj_List02_110">'Форма 1.0.1'!$1064:$1064</definedName>
    <definedName name="obj_List02_111">'Форма 1.0.1'!$1076:$1076</definedName>
    <definedName name="obj_List02_112">'Форма 1.0.1'!$1088:$1088</definedName>
    <definedName name="obj_List02_113">'Форма 1.0.1'!$1100:$1100</definedName>
    <definedName name="obj_List02_114">'Форма 1.0.1'!$1112:$1112</definedName>
    <definedName name="obj_List02_115">'Форма 1.0.1'!$1124:$1124</definedName>
    <definedName name="obj_List02_22">'Форма 1.0.1'!$8:$8</definedName>
    <definedName name="obj_List02_23">'Форма 1.0.1'!$20:$20</definedName>
    <definedName name="obj_List02_24">'Форма 1.0.1'!$32:$32</definedName>
    <definedName name="obj_List02_25">'Форма 1.0.1'!$44:$44</definedName>
    <definedName name="obj_List02_26">'Форма 1.0.1'!$56:$56</definedName>
    <definedName name="obj_List02_27">'Форма 1.0.1'!$68:$68</definedName>
    <definedName name="obj_List02_28">'Форма 1.0.1'!$80:$80</definedName>
    <definedName name="obj_List02_29">'Форма 1.0.1'!$92:$92</definedName>
    <definedName name="obj_List02_30">'Форма 1.0.1'!$104:$104</definedName>
    <definedName name="obj_List02_31">'Форма 1.0.1'!$116:$116</definedName>
    <definedName name="obj_List02_32">'Форма 1.0.1'!$128:$128</definedName>
    <definedName name="obj_List02_33">'Форма 1.0.1'!$140:$140</definedName>
    <definedName name="obj_List02_34">'Форма 1.0.1'!$152:$152</definedName>
    <definedName name="obj_List02_35">'Форма 1.0.1'!$164:$164</definedName>
    <definedName name="obj_List02_36">'Форма 1.0.1'!$176:$176</definedName>
    <definedName name="obj_List02_37">'Форма 1.0.1'!$188:$188</definedName>
    <definedName name="obj_List02_38">'Форма 1.0.1'!$200:$200</definedName>
    <definedName name="obj_List02_39">'Форма 1.0.1'!$212:$212</definedName>
    <definedName name="obj_List02_40">'Форма 1.0.1'!$224:$224</definedName>
    <definedName name="obj_List02_41">'Форма 1.0.1'!$236:$236</definedName>
    <definedName name="obj_List02_42">'Форма 1.0.1'!$248:$248</definedName>
    <definedName name="obj_List02_43">'Форма 1.0.1'!$260:$260</definedName>
    <definedName name="obj_List02_44">'Форма 1.0.1'!$272:$272</definedName>
    <definedName name="obj_List02_45">'Форма 1.0.1'!$284:$284</definedName>
    <definedName name="obj_List02_46">'Форма 1.0.1'!$296:$296</definedName>
    <definedName name="obj_List02_47">'Форма 1.0.1'!$308:$308</definedName>
    <definedName name="obj_List02_48">'Форма 1.0.1'!$320:$320</definedName>
    <definedName name="obj_List02_49">'Форма 1.0.1'!$332:$332</definedName>
    <definedName name="obj_List02_50">'Форма 1.0.1'!$344:$344</definedName>
    <definedName name="obj_List02_51">'Форма 1.0.1'!$356:$356</definedName>
    <definedName name="obj_List02_52">'Форма 1.0.1'!$368:$368</definedName>
    <definedName name="obj_List02_53">'Форма 1.0.1'!$380:$380</definedName>
    <definedName name="obj_List02_54">'Форма 1.0.1'!$392:$392</definedName>
    <definedName name="obj_List02_55">'Форма 1.0.1'!$404:$404</definedName>
    <definedName name="obj_List02_56">'Форма 1.0.1'!$416:$416</definedName>
    <definedName name="obj_List02_57">'Форма 1.0.1'!$428:$428</definedName>
    <definedName name="obj_List02_58">'Форма 1.0.1'!$440:$440</definedName>
    <definedName name="obj_List02_59">'Форма 1.0.1'!$452:$452</definedName>
    <definedName name="obj_List02_60">'Форма 1.0.1'!$464:$464</definedName>
    <definedName name="obj_List02_61">'Форма 1.0.1'!$476:$476</definedName>
    <definedName name="obj_List02_62">'Форма 1.0.1'!$488:$488</definedName>
    <definedName name="obj_List02_63">'Форма 1.0.1'!$500:$500</definedName>
    <definedName name="obj_List02_64">'Форма 1.0.1'!$512:$512</definedName>
    <definedName name="obj_List02_65">'Форма 1.0.1'!$524:$524</definedName>
    <definedName name="obj_List02_66">'Форма 1.0.1'!$536:$536</definedName>
    <definedName name="obj_List02_67">'Форма 1.0.1'!$548:$548</definedName>
    <definedName name="obj_List02_68">'Форма 1.0.1'!$560:$560</definedName>
    <definedName name="obj_List02_69">'Форма 1.0.1'!$572:$572</definedName>
    <definedName name="obj_List02_70">'Форма 1.0.1'!$584:$584</definedName>
    <definedName name="obj_List02_71">'Форма 1.0.1'!$596:$596</definedName>
    <definedName name="obj_List02_72">'Форма 1.0.1'!$608:$608</definedName>
    <definedName name="obj_List02_73">'Форма 1.0.1'!$620:$620</definedName>
    <definedName name="obj_List02_74">'Форма 1.0.1'!$632:$632</definedName>
    <definedName name="obj_List02_75">'Форма 1.0.1'!$644:$644</definedName>
    <definedName name="obj_List02_76">'Форма 1.0.1'!$656:$656</definedName>
    <definedName name="obj_List02_77">'Форма 1.0.1'!$668:$668</definedName>
    <definedName name="obj_List02_78">'Форма 1.0.1'!$680:$680</definedName>
    <definedName name="obj_List02_79">'Форма 1.0.1'!$692:$692</definedName>
    <definedName name="obj_List02_80">'Форма 1.0.1'!$704:$704</definedName>
    <definedName name="obj_List02_81">'Форма 1.0.1'!$716:$716</definedName>
    <definedName name="obj_List02_82">'Форма 1.0.1'!$728:$728</definedName>
    <definedName name="obj_List02_83">'Форма 1.0.1'!$740:$740</definedName>
    <definedName name="obj_List02_84">'Форма 1.0.1'!$752:$752</definedName>
    <definedName name="obj_List02_85">'Форма 1.0.1'!$764:$764</definedName>
    <definedName name="obj_List02_86">'Форма 1.0.1'!$776:$776</definedName>
    <definedName name="obj_List02_87">'Форма 1.0.1'!$788:$788</definedName>
    <definedName name="obj_List02_88">'Форма 1.0.1'!$800:$800</definedName>
    <definedName name="obj_List02_89">'Форма 1.0.1'!$812:$812</definedName>
    <definedName name="obj_List02_90">'Форма 1.0.1'!$824:$824</definedName>
    <definedName name="obj_List02_91">'Форма 1.0.1'!$836:$836</definedName>
    <definedName name="obj_List02_92">'Форма 1.0.1'!$848:$848</definedName>
    <definedName name="obj_List02_93">'Форма 1.0.1'!$860:$860</definedName>
    <definedName name="obj_List02_94">'Форма 1.0.1'!$872:$872</definedName>
    <definedName name="obj_List02_95">'Форма 1.0.1'!$884:$884</definedName>
    <definedName name="obj_List02_96">'Форма 1.0.1'!$896:$896</definedName>
    <definedName name="obj_List02_97">'Форма 1.0.1'!$908:$908</definedName>
    <definedName name="obj_List02_98">'Форма 1.0.1'!$920:$920</definedName>
    <definedName name="obj_List02_99">'Форма 1.0.1'!$932:$932</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Дифференциация!$C$22:$C$119</definedName>
    <definedName name="pDelList07_04">Дифференциация!$G$22:$G$119</definedName>
    <definedName name="pDelList07_05">Дифференциация!$K$22:$K$119</definedName>
    <definedName name="pIns_Comm">Комментарии!$E$13</definedName>
    <definedName name="pIns_List01_1">'Форма 1.7'!$CW$8</definedName>
    <definedName name="pIns_List01_2">'Форма 1.7'!$E$111</definedName>
    <definedName name="pIns_List02">'Форма 1.0.1'!$1135:$1135</definedName>
    <definedName name="pIns_List03">'Форма 1.0.2'!$E$13</definedName>
    <definedName name="pIns_List04">'Сведения об изменении'!$E$14</definedName>
    <definedName name="pIns_List07_01">Дифференциация!$E$20:$E$119</definedName>
    <definedName name="pIns_List07_04">Дифференциация!$I$20:$I$119</definedName>
    <definedName name="pIns_List07_05">Дифференциация!$M$20:$M$119</definedName>
    <definedName name="pIns_List09_0">Территории!$E$17</definedName>
    <definedName name="QUARTER">TEHSHEET!$F$2:$F$5</definedName>
    <definedName name="REESTR_LINK_RANGE">REESTR_LINK!$A$2:$C$3</definedName>
    <definedName name="REESTR_ORG_RANGE">REESTR_ORG!$A$2:$J$39</definedName>
    <definedName name="REESTR_VED_RANGE">REESTR_VED!$A$2:$B$4</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Дифференциация!$B$20:$B$119</definedName>
    <definedName name="Y_N_List07_02">Дифференциация!$F$20:$F$119</definedName>
    <definedName name="Y_N_List07_05">Дифференциация!$J$20:$J$119</definedName>
    <definedName name="year_list">TEHSHEET!$C$2:$C$9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75" i="553" l="1"/>
  <c r="A474" i="553"/>
  <c r="A473" i="553"/>
  <c r="A472" i="553"/>
  <c r="A471" i="553"/>
  <c r="A470" i="553"/>
  <c r="A469" i="553"/>
  <c r="A468" i="553"/>
  <c r="A467" i="553"/>
  <c r="A466" i="553"/>
  <c r="A465" i="553"/>
  <c r="A464" i="553"/>
  <c r="A463" i="553"/>
  <c r="A462" i="553"/>
  <c r="A461" i="553"/>
  <c r="A460" i="553"/>
  <c r="A459" i="553"/>
  <c r="A458" i="553"/>
  <c r="A457" i="553"/>
  <c r="A456" i="553"/>
  <c r="A455" i="553"/>
  <c r="A454" i="553"/>
  <c r="A453" i="553"/>
  <c r="A452" i="553"/>
  <c r="A451" i="553"/>
  <c r="A450" i="553"/>
  <c r="A449" i="553"/>
  <c r="A448" i="553"/>
  <c r="A447" i="553"/>
  <c r="A446" i="553"/>
  <c r="A445" i="553"/>
  <c r="A444" i="553"/>
  <c r="A443" i="553"/>
  <c r="A442" i="553"/>
  <c r="A441" i="553"/>
  <c r="A440" i="553"/>
  <c r="A439" i="553"/>
  <c r="A438" i="553"/>
  <c r="A437" i="553"/>
  <c r="A436" i="553"/>
  <c r="A435" i="553"/>
  <c r="A434" i="553"/>
  <c r="A433" i="553"/>
  <c r="A432" i="553"/>
  <c r="A431" i="553"/>
  <c r="A430" i="553"/>
  <c r="A429" i="553"/>
  <c r="A428" i="553"/>
  <c r="A427" i="553"/>
  <c r="A426" i="553"/>
  <c r="A425" i="553"/>
  <c r="A424" i="553"/>
  <c r="A423" i="553"/>
  <c r="A422" i="553"/>
  <c r="A421" i="553"/>
  <c r="A420" i="553"/>
  <c r="A419" i="553"/>
  <c r="A418" i="553"/>
  <c r="A417" i="553"/>
  <c r="A416" i="553"/>
  <c r="A415" i="553"/>
  <c r="A414" i="553"/>
  <c r="A413" i="553"/>
  <c r="A412" i="553"/>
  <c r="A411" i="553"/>
  <c r="A410" i="553"/>
  <c r="A409" i="553"/>
  <c r="A408" i="553"/>
  <c r="A407" i="553"/>
  <c r="A406" i="553"/>
  <c r="A405" i="553"/>
  <c r="A404" i="553"/>
  <c r="A403" i="553"/>
  <c r="A402" i="553"/>
  <c r="A401" i="553"/>
  <c r="A400" i="553"/>
  <c r="A399" i="553"/>
  <c r="A398" i="553"/>
  <c r="A397" i="553"/>
  <c r="A396" i="553"/>
  <c r="A395" i="553"/>
  <c r="A394" i="553"/>
  <c r="A393" i="553"/>
  <c r="A392" i="553"/>
  <c r="A391" i="553"/>
  <c r="A390" i="553"/>
  <c r="A389" i="553"/>
  <c r="A388" i="553"/>
  <c r="A387" i="553"/>
  <c r="A386" i="553"/>
  <c r="A385" i="553"/>
  <c r="A384" i="553"/>
  <c r="A383" i="553"/>
  <c r="F1132" i="569"/>
  <c r="D1132" i="569"/>
  <c r="F1128" i="569"/>
  <c r="F1120" i="569"/>
  <c r="D1120" i="569"/>
  <c r="F1116" i="569"/>
  <c r="F1108" i="569"/>
  <c r="D1108" i="569"/>
  <c r="F1104" i="569"/>
  <c r="F1096" i="569"/>
  <c r="D1096" i="569"/>
  <c r="F1092" i="569"/>
  <c r="F1084" i="569"/>
  <c r="D1084" i="569"/>
  <c r="F1080" i="569"/>
  <c r="F1072" i="569"/>
  <c r="D1072" i="569"/>
  <c r="F1068" i="569"/>
  <c r="F1060" i="569"/>
  <c r="D1060" i="569"/>
  <c r="F1056" i="569"/>
  <c r="F1048" i="569"/>
  <c r="D1048" i="569"/>
  <c r="F1044" i="569"/>
  <c r="F1036" i="569"/>
  <c r="D1036" i="569"/>
  <c r="F1032" i="569"/>
  <c r="F1024" i="569"/>
  <c r="D1024" i="569"/>
  <c r="F1020" i="569"/>
  <c r="F1012" i="569"/>
  <c r="D1012" i="569"/>
  <c r="F1008" i="569"/>
  <c r="F1000" i="569"/>
  <c r="D1000" i="569"/>
  <c r="F996" i="569"/>
  <c r="F988" i="569"/>
  <c r="D988" i="569"/>
  <c r="F984" i="569"/>
  <c r="F976" i="569"/>
  <c r="D976" i="569"/>
  <c r="F972" i="569"/>
  <c r="F964" i="569"/>
  <c r="D964" i="569"/>
  <c r="F960" i="569"/>
  <c r="F952" i="569"/>
  <c r="D952" i="569"/>
  <c r="F948" i="569"/>
  <c r="F940" i="569"/>
  <c r="D940" i="569"/>
  <c r="F936" i="569"/>
  <c r="F928" i="569"/>
  <c r="D928" i="569"/>
  <c r="F924" i="569"/>
  <c r="F916" i="569"/>
  <c r="D916" i="569"/>
  <c r="F912" i="569"/>
  <c r="F904" i="569"/>
  <c r="D904" i="569"/>
  <c r="F900" i="569"/>
  <c r="F892" i="569"/>
  <c r="D892" i="569"/>
  <c r="F888" i="569"/>
  <c r="F880" i="569"/>
  <c r="D880" i="569"/>
  <c r="F876" i="569"/>
  <c r="F868" i="569"/>
  <c r="D868" i="569"/>
  <c r="F864" i="569"/>
  <c r="F856" i="569"/>
  <c r="D856" i="569"/>
  <c r="F852" i="569"/>
  <c r="F844" i="569"/>
  <c r="D844" i="569"/>
  <c r="F840" i="569"/>
  <c r="F832" i="569"/>
  <c r="D832" i="569"/>
  <c r="F828" i="569"/>
  <c r="F820" i="569"/>
  <c r="D820" i="569"/>
  <c r="F816" i="569"/>
  <c r="F808" i="569"/>
  <c r="D808" i="569"/>
  <c r="F804" i="569"/>
  <c r="F796" i="569"/>
  <c r="D796" i="569"/>
  <c r="F792" i="569"/>
  <c r="F784" i="569"/>
  <c r="D784" i="569"/>
  <c r="F780" i="569"/>
  <c r="F772" i="569"/>
  <c r="D772" i="569"/>
  <c r="F768" i="569"/>
  <c r="F760" i="569"/>
  <c r="D760" i="569"/>
  <c r="F756" i="569"/>
  <c r="F748" i="569"/>
  <c r="D748" i="569"/>
  <c r="F744" i="569"/>
  <c r="F736" i="569"/>
  <c r="D736" i="569"/>
  <c r="F732" i="569"/>
  <c r="F724" i="569"/>
  <c r="D724" i="569"/>
  <c r="F720" i="569"/>
  <c r="F712" i="569"/>
  <c r="D712" i="569"/>
  <c r="F708" i="569"/>
  <c r="F700" i="569"/>
  <c r="D700" i="569"/>
  <c r="F696" i="569"/>
  <c r="F688" i="569"/>
  <c r="D688" i="569"/>
  <c r="F684" i="569"/>
  <c r="F676" i="569"/>
  <c r="D676" i="569"/>
  <c r="F672" i="569"/>
  <c r="F664" i="569"/>
  <c r="D664" i="569"/>
  <c r="F660" i="569"/>
  <c r="F652" i="569"/>
  <c r="D652" i="569"/>
  <c r="F648" i="569"/>
  <c r="F640" i="569"/>
  <c r="D640" i="569"/>
  <c r="F636" i="569"/>
  <c r="F628" i="569"/>
  <c r="D628" i="569"/>
  <c r="F624" i="569"/>
  <c r="F616" i="569"/>
  <c r="D616" i="569"/>
  <c r="F612" i="569"/>
  <c r="F604" i="569"/>
  <c r="D604" i="569"/>
  <c r="F600" i="569"/>
  <c r="F592" i="569"/>
  <c r="D592" i="569"/>
  <c r="F588" i="569"/>
  <c r="F580" i="569"/>
  <c r="D580" i="569"/>
  <c r="F576" i="569"/>
  <c r="F568" i="569"/>
  <c r="D568" i="569"/>
  <c r="F564" i="569"/>
  <c r="F556" i="569"/>
  <c r="D556" i="569"/>
  <c r="F552" i="569"/>
  <c r="F544" i="569"/>
  <c r="D544" i="569"/>
  <c r="F540" i="569"/>
  <c r="F532" i="569"/>
  <c r="D532" i="569"/>
  <c r="F528" i="569"/>
  <c r="F520" i="569"/>
  <c r="D520" i="569"/>
  <c r="F516" i="569"/>
  <c r="F508" i="569"/>
  <c r="D508" i="569"/>
  <c r="F504" i="569"/>
  <c r="F496" i="569"/>
  <c r="D496" i="569"/>
  <c r="F492" i="569"/>
  <c r="F484" i="569"/>
  <c r="D484" i="569"/>
  <c r="F480" i="569"/>
  <c r="F472" i="569"/>
  <c r="D472" i="569"/>
  <c r="F468" i="569"/>
  <c r="F460" i="569"/>
  <c r="D460" i="569"/>
  <c r="F456" i="569"/>
  <c r="F448" i="569"/>
  <c r="D448" i="569"/>
  <c r="F444" i="569"/>
  <c r="F436" i="569"/>
  <c r="D436" i="569"/>
  <c r="F432" i="569"/>
  <c r="F424" i="569"/>
  <c r="D424" i="569"/>
  <c r="F420" i="569"/>
  <c r="F412" i="569"/>
  <c r="D412" i="569"/>
  <c r="F408" i="569"/>
  <c r="F400" i="569"/>
  <c r="D400" i="569"/>
  <c r="F396" i="569"/>
  <c r="F388" i="569"/>
  <c r="D388" i="569"/>
  <c r="F384" i="569"/>
  <c r="F376" i="569"/>
  <c r="D376" i="569"/>
  <c r="F372" i="569"/>
  <c r="F364" i="569"/>
  <c r="D364" i="569"/>
  <c r="F360" i="569"/>
  <c r="F352" i="569"/>
  <c r="D352" i="569"/>
  <c r="F348" i="569"/>
  <c r="F340" i="569"/>
  <c r="D340" i="569"/>
  <c r="F336" i="569"/>
  <c r="F328" i="569"/>
  <c r="D328" i="569"/>
  <c r="F324" i="569"/>
  <c r="F316" i="569"/>
  <c r="D316" i="569"/>
  <c r="F312" i="569"/>
  <c r="F304" i="569"/>
  <c r="D304" i="569"/>
  <c r="F300" i="569"/>
  <c r="F292" i="569"/>
  <c r="D292" i="569"/>
  <c r="F288" i="569"/>
  <c r="F280" i="569"/>
  <c r="D280" i="569"/>
  <c r="F276" i="569"/>
  <c r="F268" i="569"/>
  <c r="D268" i="569"/>
  <c r="F264" i="569"/>
  <c r="F256" i="569"/>
  <c r="D256" i="569"/>
  <c r="F252" i="569"/>
  <c r="F244" i="569"/>
  <c r="D244" i="569"/>
  <c r="F240" i="569"/>
  <c r="F232" i="569"/>
  <c r="D232" i="569"/>
  <c r="F228" i="569"/>
  <c r="F220" i="569"/>
  <c r="D220" i="569"/>
  <c r="F216" i="569"/>
  <c r="F208" i="569"/>
  <c r="D208" i="569"/>
  <c r="F204" i="569"/>
  <c r="F196" i="569"/>
  <c r="D196" i="569"/>
  <c r="F192" i="569"/>
  <c r="F184" i="569"/>
  <c r="D184" i="569"/>
  <c r="F180" i="569"/>
  <c r="F172" i="569"/>
  <c r="D172" i="569"/>
  <c r="F168" i="569"/>
  <c r="F160" i="569"/>
  <c r="D160" i="569"/>
  <c r="F156" i="569"/>
  <c r="F148" i="569"/>
  <c r="D148" i="569"/>
  <c r="F144" i="569"/>
  <c r="F136" i="569"/>
  <c r="D136" i="569"/>
  <c r="F132" i="569"/>
  <c r="F124" i="569"/>
  <c r="D124" i="569"/>
  <c r="F120" i="569"/>
  <c r="F112" i="569"/>
  <c r="D112" i="569"/>
  <c r="F108" i="569"/>
  <c r="F100" i="569"/>
  <c r="D100" i="569"/>
  <c r="F96" i="569"/>
  <c r="F88" i="569"/>
  <c r="D88" i="569"/>
  <c r="F84" i="569"/>
  <c r="F76" i="569"/>
  <c r="D76" i="569"/>
  <c r="F72" i="569"/>
  <c r="F64" i="569"/>
  <c r="D64" i="569"/>
  <c r="F60" i="569"/>
  <c r="F52" i="569"/>
  <c r="D52" i="569"/>
  <c r="F48" i="569"/>
  <c r="F40" i="569"/>
  <c r="D40" i="569"/>
  <c r="F36" i="569"/>
  <c r="F28" i="569"/>
  <c r="D28" i="569"/>
  <c r="F24" i="569"/>
  <c r="F16" i="569"/>
  <c r="D16" i="569"/>
  <c r="F12" i="569"/>
  <c r="A100" i="553"/>
  <c r="A101" i="553"/>
  <c r="A102" i="553"/>
  <c r="A103" i="553"/>
  <c r="A104" i="553"/>
  <c r="A105" i="553"/>
  <c r="A106" i="553"/>
  <c r="A107" i="553"/>
  <c r="A108" i="553"/>
  <c r="A109" i="553"/>
  <c r="A110" i="553"/>
  <c r="A111" i="553"/>
  <c r="A112" i="553"/>
  <c r="A113" i="553"/>
  <c r="A114" i="553"/>
  <c r="A115" i="553"/>
  <c r="A116" i="553"/>
  <c r="A117" i="553"/>
  <c r="A118" i="553"/>
  <c r="A119" i="553"/>
  <c r="A120" i="553"/>
  <c r="A121" i="553"/>
  <c r="A122" i="553"/>
  <c r="A123" i="553"/>
  <c r="A124" i="553"/>
  <c r="A125" i="553"/>
  <c r="A126" i="553"/>
  <c r="A127" i="553"/>
  <c r="A128" i="553"/>
  <c r="A129" i="553"/>
  <c r="A130" i="553"/>
  <c r="A131" i="553"/>
  <c r="A132" i="553"/>
  <c r="A133" i="553"/>
  <c r="A134" i="553"/>
  <c r="A135" i="553"/>
  <c r="A136" i="553"/>
  <c r="A137" i="553"/>
  <c r="A138" i="553"/>
  <c r="A139" i="553"/>
  <c r="A140" i="553"/>
  <c r="A141" i="553"/>
  <c r="A142" i="553"/>
  <c r="A143" i="553"/>
  <c r="A144" i="553"/>
  <c r="A145" i="553"/>
  <c r="A146" i="553"/>
  <c r="A147" i="553"/>
  <c r="A148" i="553"/>
  <c r="A149" i="553"/>
  <c r="A150" i="553"/>
  <c r="A151" i="553"/>
  <c r="A152" i="553"/>
  <c r="A153" i="553"/>
  <c r="A154" i="553"/>
  <c r="A155" i="553"/>
  <c r="A156" i="553"/>
  <c r="A157" i="553"/>
  <c r="A158" i="553"/>
  <c r="A159" i="553"/>
  <c r="A160" i="553"/>
  <c r="A161" i="553"/>
  <c r="A162" i="553"/>
  <c r="A163" i="553"/>
  <c r="A164" i="553"/>
  <c r="A165" i="553"/>
  <c r="A166" i="553"/>
  <c r="A167" i="553"/>
  <c r="A168" i="553"/>
  <c r="A169" i="553"/>
  <c r="A170" i="553"/>
  <c r="A171" i="553"/>
  <c r="A172" i="553"/>
  <c r="A173" i="553"/>
  <c r="A174" i="553"/>
  <c r="A175" i="553"/>
  <c r="A176" i="553"/>
  <c r="A177" i="553"/>
  <c r="A178" i="553"/>
  <c r="A179" i="553"/>
  <c r="A180" i="553"/>
  <c r="A181" i="553"/>
  <c r="A182" i="553"/>
  <c r="A183" i="553"/>
  <c r="A184" i="553"/>
  <c r="A185" i="553"/>
  <c r="A186" i="553"/>
  <c r="A187" i="553"/>
  <c r="A188" i="553"/>
  <c r="A189" i="553"/>
  <c r="A190" i="553"/>
  <c r="A191" i="553"/>
  <c r="A192" i="553"/>
  <c r="A193" i="553"/>
  <c r="A194" i="553"/>
  <c r="A195" i="553"/>
  <c r="A196" i="553"/>
  <c r="A197" i="553"/>
  <c r="A198" i="553"/>
  <c r="A199" i="553"/>
  <c r="A200" i="553"/>
  <c r="A201" i="553"/>
  <c r="A202" i="553"/>
  <c r="A203" i="553"/>
  <c r="A204" i="553"/>
  <c r="A205" i="553"/>
  <c r="A206" i="553"/>
  <c r="A207" i="553"/>
  <c r="A208" i="553"/>
  <c r="A209" i="553"/>
  <c r="A210" i="553"/>
  <c r="A211" i="553"/>
  <c r="A212" i="553"/>
  <c r="A213" i="553"/>
  <c r="A214" i="553"/>
  <c r="A215" i="553"/>
  <c r="A216" i="553"/>
  <c r="A217" i="553"/>
  <c r="A218" i="553"/>
  <c r="A219" i="553"/>
  <c r="A220" i="553"/>
  <c r="A221" i="553"/>
  <c r="A222" i="553"/>
  <c r="A223" i="553"/>
  <c r="A224" i="553"/>
  <c r="A225" i="553"/>
  <c r="A226" i="553"/>
  <c r="A227" i="553"/>
  <c r="A228" i="553"/>
  <c r="A229" i="553"/>
  <c r="A230" i="553"/>
  <c r="A231" i="553"/>
  <c r="A232" i="553"/>
  <c r="A233" i="553"/>
  <c r="A234" i="553"/>
  <c r="A235" i="553"/>
  <c r="A236" i="553"/>
  <c r="A237" i="553"/>
  <c r="A238" i="553"/>
  <c r="A239" i="553"/>
  <c r="A240" i="553"/>
  <c r="A241" i="553"/>
  <c r="A242" i="553"/>
  <c r="A243" i="553"/>
  <c r="A244" i="553"/>
  <c r="A245" i="553"/>
  <c r="A246" i="553"/>
  <c r="A247" i="553"/>
  <c r="A248" i="553"/>
  <c r="A249" i="553"/>
  <c r="A250" i="553"/>
  <c r="A251" i="553"/>
  <c r="A252" i="553"/>
  <c r="A253" i="553"/>
  <c r="A254" i="553"/>
  <c r="A255" i="553"/>
  <c r="A256" i="553"/>
  <c r="A257" i="553"/>
  <c r="A258" i="553"/>
  <c r="A259" i="553"/>
  <c r="A260" i="553"/>
  <c r="A261" i="553"/>
  <c r="A262" i="553"/>
  <c r="A263" i="553"/>
  <c r="A264" i="553"/>
  <c r="A265" i="553"/>
  <c r="A266" i="553"/>
  <c r="A267" i="553"/>
  <c r="A268" i="553"/>
  <c r="A269" i="553"/>
  <c r="A270" i="553"/>
  <c r="A271" i="553"/>
  <c r="A272" i="553"/>
  <c r="A273" i="553"/>
  <c r="A274" i="553"/>
  <c r="A275" i="553"/>
  <c r="A276" i="553"/>
  <c r="A277" i="553"/>
  <c r="A278" i="553"/>
  <c r="A279" i="553"/>
  <c r="A280" i="553"/>
  <c r="A281" i="553"/>
  <c r="A282" i="553"/>
  <c r="A283" i="553"/>
  <c r="A284" i="553"/>
  <c r="A285" i="553"/>
  <c r="A286" i="553"/>
  <c r="A287" i="553"/>
  <c r="A288" i="553"/>
  <c r="A289" i="553"/>
  <c r="A290" i="553"/>
  <c r="A291" i="553"/>
  <c r="A292" i="553"/>
  <c r="A293" i="553"/>
  <c r="A294" i="553"/>
  <c r="A295" i="553"/>
  <c r="A296" i="553"/>
  <c r="A297" i="553"/>
  <c r="A298" i="553"/>
  <c r="A299" i="553"/>
  <c r="A300" i="553"/>
  <c r="A301" i="553"/>
  <c r="A302" i="553"/>
  <c r="A303" i="553"/>
  <c r="A304" i="553"/>
  <c r="A305" i="553"/>
  <c r="A306" i="553"/>
  <c r="A307" i="553"/>
  <c r="A308" i="553"/>
  <c r="A309" i="553"/>
  <c r="A310" i="553"/>
  <c r="A311" i="553"/>
  <c r="A312" i="553"/>
  <c r="A313" i="553"/>
  <c r="A314" i="553"/>
  <c r="A315" i="553"/>
  <c r="A316" i="553"/>
  <c r="A317" i="553"/>
  <c r="A318" i="553"/>
  <c r="A319" i="553"/>
  <c r="A320" i="553"/>
  <c r="A321" i="553"/>
  <c r="A322" i="553"/>
  <c r="A323" i="553"/>
  <c r="A324" i="553"/>
  <c r="A325" i="553"/>
  <c r="A326" i="553"/>
  <c r="A327" i="553"/>
  <c r="A328" i="553"/>
  <c r="A329" i="553"/>
  <c r="A330" i="553"/>
  <c r="A331" i="553"/>
  <c r="A332" i="553"/>
  <c r="A333" i="553"/>
  <c r="A334" i="553"/>
  <c r="A335" i="553"/>
  <c r="A336" i="553"/>
  <c r="A337" i="553"/>
  <c r="A338" i="553"/>
  <c r="A339" i="553"/>
  <c r="A340" i="553"/>
  <c r="A341" i="553"/>
  <c r="A342" i="553"/>
  <c r="A343" i="553"/>
  <c r="A344" i="553"/>
  <c r="A345" i="553"/>
  <c r="A346" i="553"/>
  <c r="A347" i="553"/>
  <c r="A348" i="553"/>
  <c r="A349" i="553"/>
  <c r="A350" i="553"/>
  <c r="A351" i="553"/>
  <c r="A352" i="553"/>
  <c r="A353" i="553"/>
  <c r="A354" i="553"/>
  <c r="A355" i="553"/>
  <c r="A356" i="553"/>
  <c r="A357" i="553"/>
  <c r="A358" i="553"/>
  <c r="A359" i="553"/>
  <c r="A360" i="553"/>
  <c r="A361" i="553"/>
  <c r="A362" i="553"/>
  <c r="A363" i="553"/>
  <c r="A364" i="553"/>
  <c r="A365" i="553"/>
  <c r="A366" i="553"/>
  <c r="A367" i="553"/>
  <c r="A368" i="553"/>
  <c r="A369" i="553"/>
  <c r="A370" i="553"/>
  <c r="A371" i="553"/>
  <c r="A372" i="553"/>
  <c r="A373" i="553"/>
  <c r="A374" i="553"/>
  <c r="A375" i="553"/>
  <c r="A376" i="553"/>
  <c r="A377" i="553"/>
  <c r="A378" i="553"/>
  <c r="A379" i="553"/>
  <c r="A380" i="553"/>
  <c r="A381" i="553"/>
  <c r="A382" i="553"/>
  <c r="CV15" i="532"/>
  <c r="CV10" i="532"/>
  <c r="CU15" i="532"/>
  <c r="CU10" i="532"/>
  <c r="CT15" i="532"/>
  <c r="CT10" i="532"/>
  <c r="CS15" i="532"/>
  <c r="CS10" i="532"/>
  <c r="CR15" i="532"/>
  <c r="CR10" i="532"/>
  <c r="CQ15" i="532"/>
  <c r="CQ10" i="532"/>
  <c r="CP15" i="532"/>
  <c r="CP10" i="532"/>
  <c r="CO15" i="532"/>
  <c r="CO10" i="532"/>
  <c r="CN15" i="532"/>
  <c r="CN10" i="532"/>
  <c r="CM15" i="532"/>
  <c r="CM10" i="532"/>
  <c r="CL15" i="532"/>
  <c r="CL10" i="532"/>
  <c r="CK15" i="532"/>
  <c r="CK10" i="532"/>
  <c r="CJ15" i="532"/>
  <c r="CJ10" i="532"/>
  <c r="CI15" i="532"/>
  <c r="CI10" i="532"/>
  <c r="CH15" i="532"/>
  <c r="CH10" i="532"/>
  <c r="CG15" i="532"/>
  <c r="CG10" i="532"/>
  <c r="CF15" i="532"/>
  <c r="CF10" i="532"/>
  <c r="CE15" i="532"/>
  <c r="CE10" i="532"/>
  <c r="CD15" i="532"/>
  <c r="CD10" i="532"/>
  <c r="CC15" i="532"/>
  <c r="CC10" i="532"/>
  <c r="CB15" i="532"/>
  <c r="CB10" i="532"/>
  <c r="CA15" i="532"/>
  <c r="CA10" i="532"/>
  <c r="BZ15" i="532"/>
  <c r="BZ10" i="532"/>
  <c r="BY15" i="532"/>
  <c r="BY10" i="532"/>
  <c r="BX15" i="532"/>
  <c r="BX10" i="532"/>
  <c r="BW15" i="532"/>
  <c r="BW10" i="532"/>
  <c r="BV15" i="532"/>
  <c r="BV10" i="532"/>
  <c r="BU15" i="532"/>
  <c r="BU10" i="532"/>
  <c r="BT15" i="532"/>
  <c r="BT10" i="532"/>
  <c r="BS15" i="532"/>
  <c r="BS10" i="532"/>
  <c r="BR15" i="532"/>
  <c r="BR10" i="532"/>
  <c r="BQ15" i="532"/>
  <c r="BQ10" i="532"/>
  <c r="BP15" i="532"/>
  <c r="BP10" i="532"/>
  <c r="BO15" i="532"/>
  <c r="BO10" i="532"/>
  <c r="BN15" i="532"/>
  <c r="BN10" i="532"/>
  <c r="BM15" i="532"/>
  <c r="BM10" i="532"/>
  <c r="BL15" i="532"/>
  <c r="BL10" i="532"/>
  <c r="BK15" i="532"/>
  <c r="BK10" i="532"/>
  <c r="BJ15" i="532"/>
  <c r="BJ10" i="532"/>
  <c r="BI15" i="532"/>
  <c r="BI10" i="532"/>
  <c r="BH15" i="532"/>
  <c r="BH10" i="532"/>
  <c r="BG15" i="532"/>
  <c r="BG10" i="532"/>
  <c r="BF15" i="532"/>
  <c r="BF10" i="532"/>
  <c r="BE15" i="532"/>
  <c r="BE10" i="532"/>
  <c r="BD15" i="532"/>
  <c r="BD10" i="532"/>
  <c r="BC15" i="532"/>
  <c r="BC10" i="532"/>
  <c r="BB15" i="532"/>
  <c r="BB10" i="532"/>
  <c r="BA15" i="532"/>
  <c r="BA10" i="532"/>
  <c r="AZ15" i="532"/>
  <c r="AZ10" i="532"/>
  <c r="AY15" i="532"/>
  <c r="AY10" i="532"/>
  <c r="AX15" i="532"/>
  <c r="AX10" i="532"/>
  <c r="AW15" i="532"/>
  <c r="AW10" i="532"/>
  <c r="AV15" i="532"/>
  <c r="AV10" i="532"/>
  <c r="AU15" i="532"/>
  <c r="AU10" i="532"/>
  <c r="AT15" i="532"/>
  <c r="AT10" i="532"/>
  <c r="AS15" i="532"/>
  <c r="AS10" i="532"/>
  <c r="AR15" i="532"/>
  <c r="AR10" i="532"/>
  <c r="AQ15" i="532"/>
  <c r="AQ10" i="532"/>
  <c r="AP15" i="532"/>
  <c r="AP10" i="532"/>
  <c r="AO15" i="532"/>
  <c r="AO10" i="532"/>
  <c r="AN15" i="532"/>
  <c r="AN10" i="532"/>
  <c r="AM15" i="532"/>
  <c r="AM10" i="532"/>
  <c r="AL15" i="532"/>
  <c r="AL10" i="532"/>
  <c r="AK15" i="532"/>
  <c r="AK10" i="532"/>
  <c r="AJ15" i="532"/>
  <c r="AJ10" i="532"/>
  <c r="AI15" i="532"/>
  <c r="AI10" i="532"/>
  <c r="AH15" i="532"/>
  <c r="AH10" i="532"/>
  <c r="AG15" i="532"/>
  <c r="AG10" i="532"/>
  <c r="AF15" i="532"/>
  <c r="AF10" i="532"/>
  <c r="AE15" i="532"/>
  <c r="AE10" i="532"/>
  <c r="AD15" i="532"/>
  <c r="AD10" i="532"/>
  <c r="AC15" i="532"/>
  <c r="AC10" i="532"/>
  <c r="AB15" i="532"/>
  <c r="AB10" i="532"/>
  <c r="AA15" i="532"/>
  <c r="AA10" i="532"/>
  <c r="Z15" i="532"/>
  <c r="Z10" i="532"/>
  <c r="Y15" i="532"/>
  <c r="Y10" i="532"/>
  <c r="X15" i="532"/>
  <c r="X10" i="532"/>
  <c r="W15" i="532"/>
  <c r="W10" i="532"/>
  <c r="V15" i="532"/>
  <c r="V10" i="532"/>
  <c r="U15" i="532"/>
  <c r="U10" i="532"/>
  <c r="T15" i="532"/>
  <c r="T10" i="532"/>
  <c r="S15" i="532"/>
  <c r="S10" i="532"/>
  <c r="R15" i="532"/>
  <c r="R10" i="532"/>
  <c r="Q15" i="532"/>
  <c r="Q10" i="532"/>
  <c r="P15" i="532"/>
  <c r="P10" i="532"/>
  <c r="O15" i="532"/>
  <c r="O10" i="532"/>
  <c r="N15" i="532"/>
  <c r="N10" i="532"/>
  <c r="M15" i="532"/>
  <c r="M10" i="532"/>
  <c r="L15" i="532"/>
  <c r="L10" i="532"/>
  <c r="K15" i="532"/>
  <c r="K10" i="532"/>
  <c r="J15" i="532"/>
  <c r="J10" i="532"/>
  <c r="I15" i="532"/>
  <c r="I10" i="532"/>
  <c r="H15" i="532"/>
  <c r="H10" i="532"/>
  <c r="A99" i="553"/>
  <c r="A98" i="553"/>
  <c r="A97" i="553"/>
  <c r="A96" i="553"/>
  <c r="A95" i="553"/>
  <c r="A94" i="553"/>
  <c r="A93" i="553"/>
  <c r="A92" i="553"/>
  <c r="A91" i="553"/>
  <c r="A90" i="553"/>
  <c r="A89" i="553"/>
  <c r="A88" i="553"/>
  <c r="A87" i="553"/>
  <c r="A86" i="553"/>
  <c r="A85" i="553"/>
  <c r="A84" i="553"/>
  <c r="A83" i="553"/>
  <c r="A82" i="553"/>
  <c r="A81" i="553"/>
  <c r="A80" i="553"/>
  <c r="A79" i="553"/>
  <c r="A78" i="553"/>
  <c r="A77" i="553"/>
  <c r="A76" i="553"/>
  <c r="A75" i="553"/>
  <c r="A74" i="553"/>
  <c r="A73" i="553"/>
  <c r="A72" i="553"/>
  <c r="A71" i="553"/>
  <c r="A70" i="553"/>
  <c r="A69" i="553"/>
  <c r="A68" i="553"/>
  <c r="A67" i="553"/>
  <c r="A66" i="553"/>
  <c r="A65" i="553"/>
  <c r="A64" i="553"/>
  <c r="A63" i="553"/>
  <c r="A62" i="553"/>
  <c r="A61" i="553"/>
  <c r="A60" i="553"/>
  <c r="A59" i="553"/>
  <c r="A58" i="553"/>
  <c r="A57" i="553"/>
  <c r="A56" i="553"/>
  <c r="A55" i="553"/>
  <c r="A54" i="553"/>
  <c r="A53" i="553"/>
  <c r="A52" i="553"/>
  <c r="A51" i="553"/>
  <c r="A50" i="553"/>
  <c r="A49" i="553"/>
  <c r="A48" i="553"/>
  <c r="A47" i="553"/>
  <c r="A46" i="553"/>
  <c r="A45" i="553"/>
  <c r="A44" i="553"/>
  <c r="A43" i="553"/>
  <c r="A42" i="553"/>
  <c r="A41" i="553"/>
  <c r="A40" i="553"/>
  <c r="A39" i="553"/>
  <c r="A38" i="553"/>
  <c r="A37" i="553"/>
  <c r="A36" i="553"/>
  <c r="A35" i="553"/>
  <c r="A34" i="553"/>
  <c r="A33" i="553"/>
  <c r="A32" i="553"/>
  <c r="A31" i="553"/>
  <c r="A30" i="553"/>
  <c r="A29" i="553"/>
  <c r="A28" i="553"/>
  <c r="A27" i="553"/>
  <c r="A26" i="553"/>
  <c r="A25" i="553"/>
  <c r="A24" i="553"/>
  <c r="A23" i="553"/>
  <c r="A22" i="553"/>
  <c r="A21" i="553"/>
  <c r="A20" i="553"/>
  <c r="A19" i="553"/>
  <c r="A18" i="553"/>
  <c r="A17" i="553"/>
  <c r="A16" i="553"/>
  <c r="A15" i="553"/>
  <c r="A14" i="553"/>
  <c r="A13" i="553"/>
  <c r="A12" i="553"/>
  <c r="A11" i="553"/>
  <c r="A10" i="553"/>
  <c r="A9" i="553"/>
  <c r="A8" i="553"/>
  <c r="A7" i="553"/>
  <c r="A6" i="553"/>
  <c r="A5" i="553"/>
  <c r="R14" i="566"/>
  <c r="R13" i="566"/>
  <c r="A4" i="553"/>
  <c r="R12" i="566"/>
  <c r="P12" i="566" a="1"/>
  <c r="P12" i="566" s="1"/>
  <c r="P15" i="471" a="1"/>
  <c r="P15" i="471" s="1"/>
  <c r="M14" i="566"/>
  <c r="M13" i="566"/>
  <c r="B3" i="525"/>
  <c r="M12" i="566"/>
  <c r="D4" i="556" l="1"/>
  <c r="T3" i="205" l="1"/>
  <c r="B2" i="525"/>
  <c r="D5" i="532" l="1"/>
  <c r="B5" i="525"/>
  <c r="A3" i="553" l="1"/>
  <c r="A2" i="553" l="1"/>
  <c r="M12" i="564" l="1"/>
  <c r="F54" i="471" l="1"/>
  <c r="D58" i="471" l="1"/>
  <c r="F58" i="471"/>
  <c r="D6" i="569" l="1"/>
  <c r="G15" i="532" l="1"/>
  <c r="R25" i="471" l="1"/>
  <c r="R20" i="471"/>
  <c r="R15" i="471"/>
  <c r="M15" i="471"/>
  <c r="M25" i="471"/>
  <c r="M20" i="471"/>
  <c r="M45" i="471" l="1"/>
  <c r="D17" i="205" l="1"/>
  <c r="E17" i="205"/>
  <c r="D8" i="431"/>
  <c r="D8" i="547"/>
  <c r="D6" i="532"/>
  <c r="G10" i="532"/>
  <c r="D5" i="556"/>
  <c r="F4" i="4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2C4EF9AF-5FDA-42B4-9159-F1384CB360D1}">
      <text>
        <r>
          <rPr>
            <sz val="9"/>
            <color indexed="81"/>
            <rFont val="Tahoma"/>
            <family val="2"/>
            <charset val="204"/>
          </rPr>
          <t>Для переходя к Форме 2.10 
дважды кликните по этой ячейке</t>
        </r>
      </text>
    </comment>
    <comment ref="D20" authorId="0" shapeId="0" xr:uid="{21C3FB88-C54D-4F7B-B244-515DA35F9987}">
      <text>
        <r>
          <rPr>
            <sz val="9"/>
            <color indexed="81"/>
            <rFont val="Tahoma"/>
            <family val="2"/>
            <charset val="204"/>
          </rPr>
          <t>Для переходя к Форме 2.10 
дважды кликните по этой ячейке</t>
        </r>
      </text>
    </comment>
    <comment ref="D32" authorId="0" shapeId="0" xr:uid="{2DB414B8-B874-4C4D-AF4E-190EF5309A72}">
      <text>
        <r>
          <rPr>
            <sz val="9"/>
            <color indexed="81"/>
            <rFont val="Tahoma"/>
            <family val="2"/>
            <charset val="204"/>
          </rPr>
          <t>Для переходя к Форме 2.10 
дважды кликните по этой ячейке</t>
        </r>
      </text>
    </comment>
    <comment ref="D44" authorId="0" shapeId="0" xr:uid="{6CD6CC64-F3AA-4C6E-859E-946DBE33455A}">
      <text>
        <r>
          <rPr>
            <sz val="9"/>
            <color indexed="81"/>
            <rFont val="Tahoma"/>
            <family val="2"/>
            <charset val="204"/>
          </rPr>
          <t>Для переходя к Форме 2.10 
дважды кликните по этой ячейке</t>
        </r>
      </text>
    </comment>
    <comment ref="D56" authorId="0" shapeId="0" xr:uid="{8BC01989-ADE9-44ED-BC54-43F8B48E4E6C}">
      <text>
        <r>
          <rPr>
            <sz val="9"/>
            <color indexed="81"/>
            <rFont val="Tahoma"/>
            <family val="2"/>
            <charset val="204"/>
          </rPr>
          <t>Для переходя к Форме 2.10 
дважды кликните по этой ячейке</t>
        </r>
      </text>
    </comment>
    <comment ref="D68" authorId="0" shapeId="0" xr:uid="{FD4F3D55-C278-4163-88E6-80EBB08EAC65}">
      <text>
        <r>
          <rPr>
            <sz val="9"/>
            <color indexed="81"/>
            <rFont val="Tahoma"/>
            <family val="2"/>
            <charset val="204"/>
          </rPr>
          <t>Для переходя к Форме 2.10 
дважды кликните по этой ячейке</t>
        </r>
      </text>
    </comment>
    <comment ref="D80" authorId="0" shapeId="0" xr:uid="{F55814BA-9489-4391-ADD1-1D84F4BBCF64}">
      <text>
        <r>
          <rPr>
            <sz val="9"/>
            <color indexed="81"/>
            <rFont val="Tahoma"/>
            <family val="2"/>
            <charset val="204"/>
          </rPr>
          <t>Для переходя к Форме 2.10 
дважды кликните по этой ячейке</t>
        </r>
      </text>
    </comment>
    <comment ref="D92" authorId="0" shapeId="0" xr:uid="{1F1DDCF3-8605-4CAE-8982-CCD4CAA43758}">
      <text>
        <r>
          <rPr>
            <sz val="9"/>
            <color indexed="81"/>
            <rFont val="Tahoma"/>
            <family val="2"/>
            <charset val="204"/>
          </rPr>
          <t>Для переходя к Форме 2.10 
дважды кликните по этой ячейке</t>
        </r>
      </text>
    </comment>
    <comment ref="D104" authorId="0" shapeId="0" xr:uid="{3C7C99AE-34E7-4499-B080-B80B7C387287}">
      <text>
        <r>
          <rPr>
            <sz val="9"/>
            <color indexed="81"/>
            <rFont val="Tahoma"/>
            <family val="2"/>
            <charset val="204"/>
          </rPr>
          <t>Для переходя к Форме 2.10 
дважды кликните по этой ячейке</t>
        </r>
      </text>
    </comment>
    <comment ref="D116" authorId="0" shapeId="0" xr:uid="{2764E9B1-CFF2-4F26-840A-50A862A3A083}">
      <text>
        <r>
          <rPr>
            <sz val="9"/>
            <color indexed="81"/>
            <rFont val="Tahoma"/>
            <family val="2"/>
            <charset val="204"/>
          </rPr>
          <t>Для переходя к Форме 2.10 
дважды кликните по этой ячейке</t>
        </r>
      </text>
    </comment>
    <comment ref="D128" authorId="0" shapeId="0" xr:uid="{F796CDF9-67AF-4023-A84D-93ECF5237DE1}">
      <text>
        <r>
          <rPr>
            <sz val="9"/>
            <color indexed="81"/>
            <rFont val="Tahoma"/>
            <family val="2"/>
            <charset val="204"/>
          </rPr>
          <t>Для переходя к Форме 2.10 
дважды кликните по этой ячейке</t>
        </r>
      </text>
    </comment>
    <comment ref="D140" authorId="0" shapeId="0" xr:uid="{D6BEA420-942F-4AFE-B8B8-0BF4D7AA2A8E}">
      <text>
        <r>
          <rPr>
            <sz val="9"/>
            <color indexed="81"/>
            <rFont val="Tahoma"/>
            <family val="2"/>
            <charset val="204"/>
          </rPr>
          <t>Для переходя к Форме 2.10 
дважды кликните по этой ячейке</t>
        </r>
      </text>
    </comment>
    <comment ref="D152" authorId="0" shapeId="0" xr:uid="{C9639AB8-1537-41DA-96D0-44B87F8A9288}">
      <text>
        <r>
          <rPr>
            <sz val="9"/>
            <color indexed="81"/>
            <rFont val="Tahoma"/>
            <family val="2"/>
            <charset val="204"/>
          </rPr>
          <t>Для переходя к Форме 2.10 
дважды кликните по этой ячейке</t>
        </r>
      </text>
    </comment>
    <comment ref="D164" authorId="0" shapeId="0" xr:uid="{66C92E28-E02F-4B9E-8FC2-9B1E3BA32742}">
      <text>
        <r>
          <rPr>
            <sz val="9"/>
            <color indexed="81"/>
            <rFont val="Tahoma"/>
            <family val="2"/>
            <charset val="204"/>
          </rPr>
          <t>Для переходя к Форме 2.10 
дважды кликните по этой ячейке</t>
        </r>
      </text>
    </comment>
    <comment ref="D176" authorId="0" shapeId="0" xr:uid="{08683318-086D-4482-A8E4-1633DAD77150}">
      <text>
        <r>
          <rPr>
            <sz val="9"/>
            <color indexed="81"/>
            <rFont val="Tahoma"/>
            <family val="2"/>
            <charset val="204"/>
          </rPr>
          <t>Для переходя к Форме 2.10 
дважды кликните по этой ячейке</t>
        </r>
      </text>
    </comment>
    <comment ref="D188" authorId="0" shapeId="0" xr:uid="{37996D5D-8C4E-493A-B520-AFFD5E1D6E77}">
      <text>
        <r>
          <rPr>
            <sz val="9"/>
            <color indexed="81"/>
            <rFont val="Tahoma"/>
            <family val="2"/>
            <charset val="204"/>
          </rPr>
          <t>Для переходя к Форме 2.10 
дважды кликните по этой ячейке</t>
        </r>
      </text>
    </comment>
    <comment ref="D200" authorId="0" shapeId="0" xr:uid="{73E46D22-6864-4CA3-BCAA-41E1C59C0D3C}">
      <text>
        <r>
          <rPr>
            <sz val="9"/>
            <color indexed="81"/>
            <rFont val="Tahoma"/>
            <family val="2"/>
            <charset val="204"/>
          </rPr>
          <t>Для переходя к Форме 2.10 
дважды кликните по этой ячейке</t>
        </r>
      </text>
    </comment>
    <comment ref="D212" authorId="0" shapeId="0" xr:uid="{6FFB4D4B-A1FE-46AD-B71E-1C65BB843FB9}">
      <text>
        <r>
          <rPr>
            <sz val="9"/>
            <color indexed="81"/>
            <rFont val="Tahoma"/>
            <family val="2"/>
            <charset val="204"/>
          </rPr>
          <t>Для переходя к Форме 2.10 
дважды кликните по этой ячейке</t>
        </r>
      </text>
    </comment>
    <comment ref="D224" authorId="0" shapeId="0" xr:uid="{164E05B5-0FFE-473B-A108-F0D04886D324}">
      <text>
        <r>
          <rPr>
            <sz val="9"/>
            <color indexed="81"/>
            <rFont val="Tahoma"/>
            <family val="2"/>
            <charset val="204"/>
          </rPr>
          <t>Для переходя к Форме 2.10 
дважды кликните по этой ячейке</t>
        </r>
      </text>
    </comment>
    <comment ref="D236" authorId="0" shapeId="0" xr:uid="{25FEC71E-A3F2-4166-A134-BF535D3AC40B}">
      <text>
        <r>
          <rPr>
            <sz val="9"/>
            <color indexed="81"/>
            <rFont val="Tahoma"/>
            <family val="2"/>
            <charset val="204"/>
          </rPr>
          <t>Для переходя к Форме 2.10 
дважды кликните по этой ячейке</t>
        </r>
      </text>
    </comment>
    <comment ref="D248" authorId="0" shapeId="0" xr:uid="{08B47B8C-78DD-4235-A346-51AC5682FF22}">
      <text>
        <r>
          <rPr>
            <sz val="9"/>
            <color indexed="81"/>
            <rFont val="Tahoma"/>
            <family val="2"/>
            <charset val="204"/>
          </rPr>
          <t>Для переходя к Форме 2.10 
дважды кликните по этой ячейке</t>
        </r>
      </text>
    </comment>
    <comment ref="D260" authorId="0" shapeId="0" xr:uid="{80CE00BB-7E70-4355-A901-0EBD551F12B3}">
      <text>
        <r>
          <rPr>
            <sz val="9"/>
            <color indexed="81"/>
            <rFont val="Tahoma"/>
            <family val="2"/>
            <charset val="204"/>
          </rPr>
          <t>Для переходя к Форме 2.10 
дважды кликните по этой ячейке</t>
        </r>
      </text>
    </comment>
    <comment ref="D272" authorId="0" shapeId="0" xr:uid="{1B94D545-BB8A-40DB-9F74-B8005414DBEA}">
      <text>
        <r>
          <rPr>
            <sz val="9"/>
            <color indexed="81"/>
            <rFont val="Tahoma"/>
            <family val="2"/>
            <charset val="204"/>
          </rPr>
          <t>Для переходя к Форме 2.10 
дважды кликните по этой ячейке</t>
        </r>
      </text>
    </comment>
    <comment ref="D284" authorId="0" shapeId="0" xr:uid="{E31A13E8-D6F5-4F94-BC7E-1523FC3D69F1}">
      <text>
        <r>
          <rPr>
            <sz val="9"/>
            <color indexed="81"/>
            <rFont val="Tahoma"/>
            <family val="2"/>
            <charset val="204"/>
          </rPr>
          <t>Для переходя к Форме 2.10 
дважды кликните по этой ячейке</t>
        </r>
      </text>
    </comment>
    <comment ref="D296" authorId="0" shapeId="0" xr:uid="{414CB5A0-79F8-4785-8FDC-2081638AB503}">
      <text>
        <r>
          <rPr>
            <sz val="9"/>
            <color indexed="81"/>
            <rFont val="Tahoma"/>
            <family val="2"/>
            <charset val="204"/>
          </rPr>
          <t>Для переходя к Форме 2.10 
дважды кликните по этой ячейке</t>
        </r>
      </text>
    </comment>
    <comment ref="D308" authorId="0" shapeId="0" xr:uid="{F63F143C-03FC-439C-933B-F621B47D0C1A}">
      <text>
        <r>
          <rPr>
            <sz val="9"/>
            <color indexed="81"/>
            <rFont val="Tahoma"/>
            <family val="2"/>
            <charset val="204"/>
          </rPr>
          <t>Для переходя к Форме 2.10 
дважды кликните по этой ячейке</t>
        </r>
      </text>
    </comment>
    <comment ref="D320" authorId="0" shapeId="0" xr:uid="{D5527E4B-94E4-4074-BED2-E3B413B333D0}">
      <text>
        <r>
          <rPr>
            <sz val="9"/>
            <color indexed="81"/>
            <rFont val="Tahoma"/>
            <family val="2"/>
            <charset val="204"/>
          </rPr>
          <t>Для переходя к Форме 2.10 
дважды кликните по этой ячейке</t>
        </r>
      </text>
    </comment>
    <comment ref="D332" authorId="0" shapeId="0" xr:uid="{51753FB0-C7E7-400B-A6DA-A709121B6647}">
      <text>
        <r>
          <rPr>
            <sz val="9"/>
            <color indexed="81"/>
            <rFont val="Tahoma"/>
            <family val="2"/>
            <charset val="204"/>
          </rPr>
          <t>Для переходя к Форме 2.10 
дважды кликните по этой ячейке</t>
        </r>
      </text>
    </comment>
    <comment ref="D344" authorId="0" shapeId="0" xr:uid="{B52E4D13-8785-490C-837E-90957F236BA7}">
      <text>
        <r>
          <rPr>
            <sz val="9"/>
            <color indexed="81"/>
            <rFont val="Tahoma"/>
            <family val="2"/>
            <charset val="204"/>
          </rPr>
          <t>Для переходя к Форме 2.10 
дважды кликните по этой ячейке</t>
        </r>
      </text>
    </comment>
    <comment ref="D356" authorId="0" shapeId="0" xr:uid="{76296933-9F76-4834-9A3B-FC1D183A7D63}">
      <text>
        <r>
          <rPr>
            <sz val="9"/>
            <color indexed="81"/>
            <rFont val="Tahoma"/>
            <family val="2"/>
            <charset val="204"/>
          </rPr>
          <t>Для переходя к Форме 2.10 
дважды кликните по этой ячейке</t>
        </r>
      </text>
    </comment>
    <comment ref="D368" authorId="0" shapeId="0" xr:uid="{C94C0C91-6A75-497B-9048-D9C621FA9C35}">
      <text>
        <r>
          <rPr>
            <sz val="9"/>
            <color indexed="81"/>
            <rFont val="Tahoma"/>
            <family val="2"/>
            <charset val="204"/>
          </rPr>
          <t>Для переходя к Форме 2.10 
дважды кликните по этой ячейке</t>
        </r>
      </text>
    </comment>
    <comment ref="D380" authorId="0" shapeId="0" xr:uid="{0427C5E8-B480-4CF8-A0BD-7FC406993E04}">
      <text>
        <r>
          <rPr>
            <sz val="9"/>
            <color indexed="81"/>
            <rFont val="Tahoma"/>
            <family val="2"/>
            <charset val="204"/>
          </rPr>
          <t>Для переходя к Форме 2.10 
дважды кликните по этой ячейке</t>
        </r>
      </text>
    </comment>
    <comment ref="D392" authorId="0" shapeId="0" xr:uid="{A2E2AD3D-45C7-4D98-8690-936B51AB0C08}">
      <text>
        <r>
          <rPr>
            <sz val="9"/>
            <color indexed="81"/>
            <rFont val="Tahoma"/>
            <family val="2"/>
            <charset val="204"/>
          </rPr>
          <t>Для переходя к Форме 2.10 
дважды кликните по этой ячейке</t>
        </r>
      </text>
    </comment>
    <comment ref="D404" authorId="0" shapeId="0" xr:uid="{BC5263E2-7BC9-4454-B473-38CACA8CEB0D}">
      <text>
        <r>
          <rPr>
            <sz val="9"/>
            <color indexed="81"/>
            <rFont val="Tahoma"/>
            <family val="2"/>
            <charset val="204"/>
          </rPr>
          <t>Для переходя к Форме 2.10 
дважды кликните по этой ячейке</t>
        </r>
      </text>
    </comment>
    <comment ref="D416" authorId="0" shapeId="0" xr:uid="{161DDCAB-54A8-477C-830F-B7661DBF15E3}">
      <text>
        <r>
          <rPr>
            <sz val="9"/>
            <color indexed="81"/>
            <rFont val="Tahoma"/>
            <family val="2"/>
            <charset val="204"/>
          </rPr>
          <t>Для переходя к Форме 2.10 
дважды кликните по этой ячейке</t>
        </r>
      </text>
    </comment>
    <comment ref="D428" authorId="0" shapeId="0" xr:uid="{5C70B23D-FC72-4FBA-BDA6-D3284119CF0C}">
      <text>
        <r>
          <rPr>
            <sz val="9"/>
            <color indexed="81"/>
            <rFont val="Tahoma"/>
            <family val="2"/>
            <charset val="204"/>
          </rPr>
          <t>Для переходя к Форме 2.10 
дважды кликните по этой ячейке</t>
        </r>
      </text>
    </comment>
    <comment ref="D440" authorId="0" shapeId="0" xr:uid="{F6717F73-44FF-4F30-9957-3C8BDA36A5D3}">
      <text>
        <r>
          <rPr>
            <sz val="9"/>
            <color indexed="81"/>
            <rFont val="Tahoma"/>
            <family val="2"/>
            <charset val="204"/>
          </rPr>
          <t>Для переходя к Форме 2.10 
дважды кликните по этой ячейке</t>
        </r>
      </text>
    </comment>
    <comment ref="D452" authorId="0" shapeId="0" xr:uid="{7006A7FA-1D30-46F7-B4F9-772A0DCDBD98}">
      <text>
        <r>
          <rPr>
            <sz val="9"/>
            <color indexed="81"/>
            <rFont val="Tahoma"/>
            <family val="2"/>
            <charset val="204"/>
          </rPr>
          <t>Для переходя к Форме 2.10 
дважды кликните по этой ячейке</t>
        </r>
      </text>
    </comment>
    <comment ref="D464" authorId="0" shapeId="0" xr:uid="{B36A617F-4729-429F-893D-026154F3FEE7}">
      <text>
        <r>
          <rPr>
            <sz val="9"/>
            <color indexed="81"/>
            <rFont val="Tahoma"/>
            <family val="2"/>
            <charset val="204"/>
          </rPr>
          <t>Для переходя к Форме 2.10 
дважды кликните по этой ячейке</t>
        </r>
      </text>
    </comment>
    <comment ref="D476" authorId="0" shapeId="0" xr:uid="{042D4B3F-AEC4-4B14-AA94-FE4F71E96F11}">
      <text>
        <r>
          <rPr>
            <sz val="9"/>
            <color indexed="81"/>
            <rFont val="Tahoma"/>
            <family val="2"/>
            <charset val="204"/>
          </rPr>
          <t>Для переходя к Форме 2.10 
дважды кликните по этой ячейке</t>
        </r>
      </text>
    </comment>
    <comment ref="D488" authorId="0" shapeId="0" xr:uid="{DAF0BA89-CED3-4799-AB7E-CFECFA96A710}">
      <text>
        <r>
          <rPr>
            <sz val="9"/>
            <color indexed="81"/>
            <rFont val="Tahoma"/>
            <family val="2"/>
            <charset val="204"/>
          </rPr>
          <t>Для переходя к Форме 2.10 
дважды кликните по этой ячейке</t>
        </r>
      </text>
    </comment>
    <comment ref="D500" authorId="0" shapeId="0" xr:uid="{7CAC7EBE-2D9F-4729-94A0-65D7FA9213B4}">
      <text>
        <r>
          <rPr>
            <sz val="9"/>
            <color indexed="81"/>
            <rFont val="Tahoma"/>
            <family val="2"/>
            <charset val="204"/>
          </rPr>
          <t>Для переходя к Форме 2.10 
дважды кликните по этой ячейке</t>
        </r>
      </text>
    </comment>
    <comment ref="D512" authorId="0" shapeId="0" xr:uid="{D9DAAFAC-6669-4ABD-A5F0-A04A42495084}">
      <text>
        <r>
          <rPr>
            <sz val="9"/>
            <color indexed="81"/>
            <rFont val="Tahoma"/>
            <family val="2"/>
            <charset val="204"/>
          </rPr>
          <t>Для переходя к Форме 2.10 
дважды кликните по этой ячейке</t>
        </r>
      </text>
    </comment>
    <comment ref="D524" authorId="0" shapeId="0" xr:uid="{5084B3E5-DB9B-485E-9EEB-F26B389E6BE5}">
      <text>
        <r>
          <rPr>
            <sz val="9"/>
            <color indexed="81"/>
            <rFont val="Tahoma"/>
            <family val="2"/>
            <charset val="204"/>
          </rPr>
          <t>Для переходя к Форме 2.10 
дважды кликните по этой ячейке</t>
        </r>
      </text>
    </comment>
    <comment ref="D536" authorId="0" shapeId="0" xr:uid="{72D5CA15-1F91-4B66-A289-6C7CA4E5C657}">
      <text>
        <r>
          <rPr>
            <sz val="9"/>
            <color indexed="81"/>
            <rFont val="Tahoma"/>
            <family val="2"/>
            <charset val="204"/>
          </rPr>
          <t>Для переходя к Форме 2.10 
дважды кликните по этой ячейке</t>
        </r>
      </text>
    </comment>
    <comment ref="D548" authorId="0" shapeId="0" xr:uid="{C2E20368-A538-4D53-A415-927E39589EA0}">
      <text>
        <r>
          <rPr>
            <sz val="9"/>
            <color indexed="81"/>
            <rFont val="Tahoma"/>
            <family val="2"/>
            <charset val="204"/>
          </rPr>
          <t>Для переходя к Форме 2.10 
дважды кликните по этой ячейке</t>
        </r>
      </text>
    </comment>
    <comment ref="D560" authorId="0" shapeId="0" xr:uid="{D5D07749-84BB-4D90-AA1C-640C5C9F9862}">
      <text>
        <r>
          <rPr>
            <sz val="9"/>
            <color indexed="81"/>
            <rFont val="Tahoma"/>
            <family val="2"/>
            <charset val="204"/>
          </rPr>
          <t>Для переходя к Форме 2.10 
дважды кликните по этой ячейке</t>
        </r>
      </text>
    </comment>
    <comment ref="D572" authorId="0" shapeId="0" xr:uid="{BC10D533-BE4B-4CCF-9A40-6F22472CB497}">
      <text>
        <r>
          <rPr>
            <sz val="9"/>
            <color indexed="81"/>
            <rFont val="Tahoma"/>
            <family val="2"/>
            <charset val="204"/>
          </rPr>
          <t>Для переходя к Форме 2.10 
дважды кликните по этой ячейке</t>
        </r>
      </text>
    </comment>
    <comment ref="D584" authorId="0" shapeId="0" xr:uid="{7A6AC34A-F972-47ED-8A81-B0C7E268CC72}">
      <text>
        <r>
          <rPr>
            <sz val="9"/>
            <color indexed="81"/>
            <rFont val="Tahoma"/>
            <family val="2"/>
            <charset val="204"/>
          </rPr>
          <t>Для переходя к Форме 2.10 
дважды кликните по этой ячейке</t>
        </r>
      </text>
    </comment>
    <comment ref="D596" authorId="0" shapeId="0" xr:uid="{9E46F7F5-C945-4ADA-BDE3-42CAD41DC4E1}">
      <text>
        <r>
          <rPr>
            <sz val="9"/>
            <color indexed="81"/>
            <rFont val="Tahoma"/>
            <family val="2"/>
            <charset val="204"/>
          </rPr>
          <t>Для переходя к Форме 2.10 
дважды кликните по этой ячейке</t>
        </r>
      </text>
    </comment>
    <comment ref="D608" authorId="0" shapeId="0" xr:uid="{C268530A-B4D6-45CD-8755-DBC05DFFDA9C}">
      <text>
        <r>
          <rPr>
            <sz val="9"/>
            <color indexed="81"/>
            <rFont val="Tahoma"/>
            <family val="2"/>
            <charset val="204"/>
          </rPr>
          <t>Для переходя к Форме 2.10 
дважды кликните по этой ячейке</t>
        </r>
      </text>
    </comment>
    <comment ref="D620" authorId="0" shapeId="0" xr:uid="{91FF0203-8511-4374-808F-8D88D7C305B2}">
      <text>
        <r>
          <rPr>
            <sz val="9"/>
            <color indexed="81"/>
            <rFont val="Tahoma"/>
            <family val="2"/>
            <charset val="204"/>
          </rPr>
          <t>Для переходя к Форме 2.10 
дважды кликните по этой ячейке</t>
        </r>
      </text>
    </comment>
    <comment ref="D632" authorId="0" shapeId="0" xr:uid="{9E1B8119-3750-454A-A051-5AEA2531A685}">
      <text>
        <r>
          <rPr>
            <sz val="9"/>
            <color indexed="81"/>
            <rFont val="Tahoma"/>
            <family val="2"/>
            <charset val="204"/>
          </rPr>
          <t>Для переходя к Форме 2.10 
дважды кликните по этой ячейке</t>
        </r>
      </text>
    </comment>
    <comment ref="D644" authorId="0" shapeId="0" xr:uid="{88E1AC5F-2200-49E7-A212-80A20837369B}">
      <text>
        <r>
          <rPr>
            <sz val="9"/>
            <color indexed="81"/>
            <rFont val="Tahoma"/>
            <family val="2"/>
            <charset val="204"/>
          </rPr>
          <t>Для переходя к Форме 2.10 
дважды кликните по этой ячейке</t>
        </r>
      </text>
    </comment>
    <comment ref="D656" authorId="0" shapeId="0" xr:uid="{6A84C96B-21E4-4F45-AC26-8469711B15C8}">
      <text>
        <r>
          <rPr>
            <sz val="9"/>
            <color indexed="81"/>
            <rFont val="Tahoma"/>
            <family val="2"/>
            <charset val="204"/>
          </rPr>
          <t>Для переходя к Форме 2.10 
дважды кликните по этой ячейке</t>
        </r>
      </text>
    </comment>
    <comment ref="D668" authorId="0" shapeId="0" xr:uid="{E89601F0-3FA3-4AEB-B139-8B4CF1AFEAE2}">
      <text>
        <r>
          <rPr>
            <sz val="9"/>
            <color indexed="81"/>
            <rFont val="Tahoma"/>
            <family val="2"/>
            <charset val="204"/>
          </rPr>
          <t>Для переходя к Форме 2.10 
дважды кликните по этой ячейке</t>
        </r>
      </text>
    </comment>
    <comment ref="D680" authorId="0" shapeId="0" xr:uid="{D6501995-18FB-4C61-B789-6F94F3FA81B7}">
      <text>
        <r>
          <rPr>
            <sz val="9"/>
            <color indexed="81"/>
            <rFont val="Tahoma"/>
            <family val="2"/>
            <charset val="204"/>
          </rPr>
          <t>Для переходя к Форме 2.10 
дважды кликните по этой ячейке</t>
        </r>
      </text>
    </comment>
    <comment ref="D692" authorId="0" shapeId="0" xr:uid="{849A92F8-F250-48E3-96F5-DE43BD03E800}">
      <text>
        <r>
          <rPr>
            <sz val="9"/>
            <color indexed="81"/>
            <rFont val="Tahoma"/>
            <family val="2"/>
            <charset val="204"/>
          </rPr>
          <t>Для переходя к Форме 2.10 
дважды кликните по этой ячейке</t>
        </r>
      </text>
    </comment>
    <comment ref="D704" authorId="0" shapeId="0" xr:uid="{39F2659F-F0BA-4BAD-A31A-0130C35E5BC9}">
      <text>
        <r>
          <rPr>
            <sz val="9"/>
            <color indexed="81"/>
            <rFont val="Tahoma"/>
            <family val="2"/>
            <charset val="204"/>
          </rPr>
          <t>Для переходя к Форме 2.10 
дважды кликните по этой ячейке</t>
        </r>
      </text>
    </comment>
    <comment ref="D716" authorId="0" shapeId="0" xr:uid="{C71034A3-9842-4777-8911-3319ADEC5AE5}">
      <text>
        <r>
          <rPr>
            <sz val="9"/>
            <color indexed="81"/>
            <rFont val="Tahoma"/>
            <family val="2"/>
            <charset val="204"/>
          </rPr>
          <t>Для переходя к Форме 2.10 
дважды кликните по этой ячейке</t>
        </r>
      </text>
    </comment>
    <comment ref="D728" authorId="0" shapeId="0" xr:uid="{E08D9D2F-DDB6-4E12-89E7-4ED76C8F986C}">
      <text>
        <r>
          <rPr>
            <sz val="9"/>
            <color indexed="81"/>
            <rFont val="Tahoma"/>
            <family val="2"/>
            <charset val="204"/>
          </rPr>
          <t>Для переходя к Форме 2.10 
дважды кликните по этой ячейке</t>
        </r>
      </text>
    </comment>
    <comment ref="D740" authorId="0" shapeId="0" xr:uid="{0C61CDD0-4247-49F8-B3EA-34CBFA3C3A44}">
      <text>
        <r>
          <rPr>
            <sz val="9"/>
            <color indexed="81"/>
            <rFont val="Tahoma"/>
            <family val="2"/>
            <charset val="204"/>
          </rPr>
          <t>Для переходя к Форме 2.10 
дважды кликните по этой ячейке</t>
        </r>
      </text>
    </comment>
    <comment ref="D752" authorId="0" shapeId="0" xr:uid="{6050EAF6-0C48-40D7-AA5F-4BAD1F2E3B79}">
      <text>
        <r>
          <rPr>
            <sz val="9"/>
            <color indexed="81"/>
            <rFont val="Tahoma"/>
            <family val="2"/>
            <charset val="204"/>
          </rPr>
          <t>Для переходя к Форме 2.10 
дважды кликните по этой ячейке</t>
        </r>
      </text>
    </comment>
    <comment ref="D764" authorId="0" shapeId="0" xr:uid="{F84B515E-80C6-4BAF-8132-822729CDB2BC}">
      <text>
        <r>
          <rPr>
            <sz val="9"/>
            <color indexed="81"/>
            <rFont val="Tahoma"/>
            <family val="2"/>
            <charset val="204"/>
          </rPr>
          <t>Для переходя к Форме 2.10 
дважды кликните по этой ячейке</t>
        </r>
      </text>
    </comment>
    <comment ref="D776" authorId="0" shapeId="0" xr:uid="{9C470ABB-60E3-4EB5-83D6-1CE453466CA4}">
      <text>
        <r>
          <rPr>
            <sz val="9"/>
            <color indexed="81"/>
            <rFont val="Tahoma"/>
            <family val="2"/>
            <charset val="204"/>
          </rPr>
          <t>Для переходя к Форме 2.10 
дважды кликните по этой ячейке</t>
        </r>
      </text>
    </comment>
    <comment ref="D788" authorId="0" shapeId="0" xr:uid="{76DCB9C4-2410-4C43-9F9F-C801CB985859}">
      <text>
        <r>
          <rPr>
            <sz val="9"/>
            <color indexed="81"/>
            <rFont val="Tahoma"/>
            <family val="2"/>
            <charset val="204"/>
          </rPr>
          <t>Для переходя к Форме 2.10 
дважды кликните по этой ячейке</t>
        </r>
      </text>
    </comment>
    <comment ref="D800" authorId="0" shapeId="0" xr:uid="{526A96B3-C3EC-40D3-97AA-5F449E10C83D}">
      <text>
        <r>
          <rPr>
            <sz val="9"/>
            <color indexed="81"/>
            <rFont val="Tahoma"/>
            <family val="2"/>
            <charset val="204"/>
          </rPr>
          <t>Для переходя к Форме 2.10 
дважды кликните по этой ячейке</t>
        </r>
      </text>
    </comment>
    <comment ref="D812" authorId="0" shapeId="0" xr:uid="{57AE72CA-CDEA-423F-BB58-CE7F9632F7FD}">
      <text>
        <r>
          <rPr>
            <sz val="9"/>
            <color indexed="81"/>
            <rFont val="Tahoma"/>
            <family val="2"/>
            <charset val="204"/>
          </rPr>
          <t>Для переходя к Форме 2.10 
дважды кликните по этой ячейке</t>
        </r>
      </text>
    </comment>
    <comment ref="D824" authorId="0" shapeId="0" xr:uid="{76A3297D-8310-4C1D-9B6D-A271EA9ADECC}">
      <text>
        <r>
          <rPr>
            <sz val="9"/>
            <color indexed="81"/>
            <rFont val="Tahoma"/>
            <family val="2"/>
            <charset val="204"/>
          </rPr>
          <t>Для переходя к Форме 2.10 
дважды кликните по этой ячейке</t>
        </r>
      </text>
    </comment>
    <comment ref="D836" authorId="0" shapeId="0" xr:uid="{4C4E7E38-9856-4CF6-B14F-2294504E42E2}">
      <text>
        <r>
          <rPr>
            <sz val="9"/>
            <color indexed="81"/>
            <rFont val="Tahoma"/>
            <family val="2"/>
            <charset val="204"/>
          </rPr>
          <t>Для переходя к Форме 2.10 
дважды кликните по этой ячейке</t>
        </r>
      </text>
    </comment>
    <comment ref="D848" authorId="0" shapeId="0" xr:uid="{B07C56F6-F894-4FD2-8FC7-F4BB75DA55C1}">
      <text>
        <r>
          <rPr>
            <sz val="9"/>
            <color indexed="81"/>
            <rFont val="Tahoma"/>
            <family val="2"/>
            <charset val="204"/>
          </rPr>
          <t>Для переходя к Форме 2.10 
дважды кликните по этой ячейке</t>
        </r>
      </text>
    </comment>
    <comment ref="D860" authorId="0" shapeId="0" xr:uid="{097F7189-C1AF-4C72-9E60-1BC3C7AD0151}">
      <text>
        <r>
          <rPr>
            <sz val="9"/>
            <color indexed="81"/>
            <rFont val="Tahoma"/>
            <family val="2"/>
            <charset val="204"/>
          </rPr>
          <t>Для переходя к Форме 2.10 
дважды кликните по этой ячейке</t>
        </r>
      </text>
    </comment>
    <comment ref="D872" authorId="0" shapeId="0" xr:uid="{E7899E37-1B60-4D54-BEBE-C48D46693BCC}">
      <text>
        <r>
          <rPr>
            <sz val="9"/>
            <color indexed="81"/>
            <rFont val="Tahoma"/>
            <family val="2"/>
            <charset val="204"/>
          </rPr>
          <t>Для переходя к Форме 2.10 
дважды кликните по этой ячейке</t>
        </r>
      </text>
    </comment>
    <comment ref="D884" authorId="0" shapeId="0" xr:uid="{ACCB33AB-DF36-4B70-A2FD-3EB5F6BA4210}">
      <text>
        <r>
          <rPr>
            <sz val="9"/>
            <color indexed="81"/>
            <rFont val="Tahoma"/>
            <family val="2"/>
            <charset val="204"/>
          </rPr>
          <t>Для переходя к Форме 2.10 
дважды кликните по этой ячейке</t>
        </r>
      </text>
    </comment>
    <comment ref="D896" authorId="0" shapeId="0" xr:uid="{1455B839-3ECA-4835-B3F1-B9CCC88840CC}">
      <text>
        <r>
          <rPr>
            <sz val="9"/>
            <color indexed="81"/>
            <rFont val="Tahoma"/>
            <family val="2"/>
            <charset val="204"/>
          </rPr>
          <t>Для переходя к Форме 2.10 
дважды кликните по этой ячейке</t>
        </r>
      </text>
    </comment>
    <comment ref="D908" authorId="0" shapeId="0" xr:uid="{C8FABF9D-B33E-43C5-80FC-54CA071579C2}">
      <text>
        <r>
          <rPr>
            <sz val="9"/>
            <color indexed="81"/>
            <rFont val="Tahoma"/>
            <family val="2"/>
            <charset val="204"/>
          </rPr>
          <t>Для переходя к Форме 2.10 
дважды кликните по этой ячейке</t>
        </r>
      </text>
    </comment>
    <comment ref="D920" authorId="0" shapeId="0" xr:uid="{B307BE48-3A40-460C-B685-6EC6CA40124B}">
      <text>
        <r>
          <rPr>
            <sz val="9"/>
            <color indexed="81"/>
            <rFont val="Tahoma"/>
            <family val="2"/>
            <charset val="204"/>
          </rPr>
          <t>Для переходя к Форме 2.10 
дважды кликните по этой ячейке</t>
        </r>
      </text>
    </comment>
    <comment ref="D932" authorId="0" shapeId="0" xr:uid="{597715E6-829F-4998-832B-F1944B40157D}">
      <text>
        <r>
          <rPr>
            <sz val="9"/>
            <color indexed="81"/>
            <rFont val="Tahoma"/>
            <family val="2"/>
            <charset val="204"/>
          </rPr>
          <t>Для переходя к Форме 2.10 
дважды кликните по этой ячейке</t>
        </r>
      </text>
    </comment>
    <comment ref="D944" authorId="0" shapeId="0" xr:uid="{FA73FB46-6B2F-4D54-9FA5-075A7A8B2634}">
      <text>
        <r>
          <rPr>
            <sz val="9"/>
            <color indexed="81"/>
            <rFont val="Tahoma"/>
            <family val="2"/>
            <charset val="204"/>
          </rPr>
          <t>Для переходя к Форме 2.10 
дважды кликните по этой ячейке</t>
        </r>
      </text>
    </comment>
    <comment ref="D956" authorId="0" shapeId="0" xr:uid="{7D9DF72D-AAE8-45B1-AE7E-A0CC8D6904AE}">
      <text>
        <r>
          <rPr>
            <sz val="9"/>
            <color indexed="81"/>
            <rFont val="Tahoma"/>
            <family val="2"/>
            <charset val="204"/>
          </rPr>
          <t>Для переходя к Форме 2.10 
дважды кликните по этой ячейке</t>
        </r>
      </text>
    </comment>
    <comment ref="D968" authorId="0" shapeId="0" xr:uid="{B0745B93-10C7-4A3A-8B59-A5966F612146}">
      <text>
        <r>
          <rPr>
            <sz val="9"/>
            <color indexed="81"/>
            <rFont val="Tahoma"/>
            <family val="2"/>
            <charset val="204"/>
          </rPr>
          <t>Для переходя к Форме 2.10 
дважды кликните по этой ячейке</t>
        </r>
      </text>
    </comment>
    <comment ref="D980" authorId="0" shapeId="0" xr:uid="{11C0F7DB-9724-4330-9218-C37846B46476}">
      <text>
        <r>
          <rPr>
            <sz val="9"/>
            <color indexed="81"/>
            <rFont val="Tahoma"/>
            <family val="2"/>
            <charset val="204"/>
          </rPr>
          <t>Для переходя к Форме 2.10 
дважды кликните по этой ячейке</t>
        </r>
      </text>
    </comment>
    <comment ref="D992" authorId="0" shapeId="0" xr:uid="{71A322F0-2642-4C36-827D-F19D96D59846}">
      <text>
        <r>
          <rPr>
            <sz val="9"/>
            <color indexed="81"/>
            <rFont val="Tahoma"/>
            <family val="2"/>
            <charset val="204"/>
          </rPr>
          <t>Для переходя к Форме 2.10 
дважды кликните по этой ячейке</t>
        </r>
      </text>
    </comment>
    <comment ref="D1004" authorId="0" shapeId="0" xr:uid="{40BA7481-12F5-4F0F-8DB7-76A241658CC5}">
      <text>
        <r>
          <rPr>
            <sz val="9"/>
            <color indexed="81"/>
            <rFont val="Tahoma"/>
            <family val="2"/>
            <charset val="204"/>
          </rPr>
          <t>Для переходя к Форме 2.10 
дважды кликните по этой ячейке</t>
        </r>
      </text>
    </comment>
    <comment ref="D1016" authorId="0" shapeId="0" xr:uid="{73B5391D-950A-406F-8186-F8EDC4B8D8ED}">
      <text>
        <r>
          <rPr>
            <sz val="9"/>
            <color indexed="81"/>
            <rFont val="Tahoma"/>
            <family val="2"/>
            <charset val="204"/>
          </rPr>
          <t>Для переходя к Форме 2.10 
дважды кликните по этой ячейке</t>
        </r>
      </text>
    </comment>
    <comment ref="D1028" authorId="0" shapeId="0" xr:uid="{83C03474-5581-4A4E-AFDE-4A996E6FABEA}">
      <text>
        <r>
          <rPr>
            <sz val="9"/>
            <color indexed="81"/>
            <rFont val="Tahoma"/>
            <family val="2"/>
            <charset val="204"/>
          </rPr>
          <t>Для переходя к Форме 2.10 
дважды кликните по этой ячейке</t>
        </r>
      </text>
    </comment>
    <comment ref="D1040" authorId="0" shapeId="0" xr:uid="{3083B02E-7955-452F-99A0-66D440D05297}">
      <text>
        <r>
          <rPr>
            <sz val="9"/>
            <color indexed="81"/>
            <rFont val="Tahoma"/>
            <family val="2"/>
            <charset val="204"/>
          </rPr>
          <t>Для переходя к Форме 2.10 
дважды кликните по этой ячейке</t>
        </r>
      </text>
    </comment>
    <comment ref="D1052" authorId="0" shapeId="0" xr:uid="{EABF7CFA-9E04-4321-8B60-C866CF5A9440}">
      <text>
        <r>
          <rPr>
            <sz val="9"/>
            <color indexed="81"/>
            <rFont val="Tahoma"/>
            <family val="2"/>
            <charset val="204"/>
          </rPr>
          <t>Для переходя к Форме 2.10 
дважды кликните по этой ячейке</t>
        </r>
      </text>
    </comment>
    <comment ref="D1064" authorId="0" shapeId="0" xr:uid="{47C6C8F1-2C94-4DC8-9989-66D0E9045294}">
      <text>
        <r>
          <rPr>
            <sz val="9"/>
            <color indexed="81"/>
            <rFont val="Tahoma"/>
            <family val="2"/>
            <charset val="204"/>
          </rPr>
          <t>Для переходя к Форме 2.10 
дважды кликните по этой ячейке</t>
        </r>
      </text>
    </comment>
    <comment ref="D1076" authorId="0" shapeId="0" xr:uid="{85C57EBD-D8A1-4196-B25B-2EC16CB06A08}">
      <text>
        <r>
          <rPr>
            <sz val="9"/>
            <color indexed="81"/>
            <rFont val="Tahoma"/>
            <family val="2"/>
            <charset val="204"/>
          </rPr>
          <t>Для переходя к Форме 2.10 
дважды кликните по этой ячейке</t>
        </r>
      </text>
    </comment>
    <comment ref="D1088" authorId="0" shapeId="0" xr:uid="{7834B887-4FD0-4524-A399-BE13203687EE}">
      <text>
        <r>
          <rPr>
            <sz val="9"/>
            <color indexed="81"/>
            <rFont val="Tahoma"/>
            <family val="2"/>
            <charset val="204"/>
          </rPr>
          <t>Для переходя к Форме 2.10 
дважды кликните по этой ячейке</t>
        </r>
      </text>
    </comment>
    <comment ref="D1100" authorId="0" shapeId="0" xr:uid="{B2C799D7-F5F1-446F-9BD8-EAE1D27CF907}">
      <text>
        <r>
          <rPr>
            <sz val="9"/>
            <color indexed="81"/>
            <rFont val="Tahoma"/>
            <family val="2"/>
            <charset val="204"/>
          </rPr>
          <t>Для переходя к Форме 2.10 
дважды кликните по этой ячейке</t>
        </r>
      </text>
    </comment>
    <comment ref="D1112" authorId="0" shapeId="0" xr:uid="{76E6AB04-3640-46A4-A3A3-5930549BCAC6}">
      <text>
        <r>
          <rPr>
            <sz val="9"/>
            <color indexed="81"/>
            <rFont val="Tahoma"/>
            <family val="2"/>
            <charset val="204"/>
          </rPr>
          <t>Для переходя к Форме 2.10 
дважды кликните по этой ячейке</t>
        </r>
      </text>
    </comment>
    <comment ref="D1124" authorId="0" shapeId="0" xr:uid="{164DBC8A-5305-4339-8D01-39572FD6C520}">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700-000001000000}">
      <text>
        <r>
          <rPr>
            <sz val="9"/>
            <color indexed="81"/>
            <rFont val="Tahoma"/>
            <family val="2"/>
            <charset val="204"/>
          </rPr>
          <t>Для переходя к Форме 1.0.1 
дважды кликните по этой ячейке</t>
        </r>
      </text>
    </comment>
    <comment ref="H8" authorId="0" shapeId="0" xr:uid="{70D4FCD5-27C6-4671-8733-DF97255B4F9D}">
      <text>
        <r>
          <rPr>
            <sz val="9"/>
            <color indexed="81"/>
            <rFont val="Tahoma"/>
            <family val="2"/>
            <charset val="204"/>
          </rPr>
          <t>Для переходя к Форме 1.0.1 
дважды кликните по этой ячейке</t>
        </r>
      </text>
    </comment>
    <comment ref="I8" authorId="0" shapeId="0" xr:uid="{3969BD30-7199-40A2-B196-64A6917579C7}">
      <text>
        <r>
          <rPr>
            <sz val="9"/>
            <color indexed="81"/>
            <rFont val="Tahoma"/>
            <family val="2"/>
            <charset val="204"/>
          </rPr>
          <t>Для переходя к Форме 1.0.1 
дважды кликните по этой ячейке</t>
        </r>
      </text>
    </comment>
    <comment ref="J8" authorId="0" shapeId="0" xr:uid="{4B721D32-5BD3-4031-845C-113DEADF4243}">
      <text>
        <r>
          <rPr>
            <sz val="9"/>
            <color indexed="81"/>
            <rFont val="Tahoma"/>
            <family val="2"/>
            <charset val="204"/>
          </rPr>
          <t>Для переходя к Форме 1.0.1 
дважды кликните по этой ячейке</t>
        </r>
      </text>
    </comment>
    <comment ref="K8" authorId="0" shapeId="0" xr:uid="{8F620428-1E61-4093-A46E-16CD152C7036}">
      <text>
        <r>
          <rPr>
            <sz val="9"/>
            <color indexed="81"/>
            <rFont val="Tahoma"/>
            <family val="2"/>
            <charset val="204"/>
          </rPr>
          <t>Для переходя к Форме 1.0.1 
дважды кликните по этой ячейке</t>
        </r>
      </text>
    </comment>
    <comment ref="L8" authorId="0" shapeId="0" xr:uid="{87A58F21-3113-47F5-B1B0-7A282355E9EE}">
      <text>
        <r>
          <rPr>
            <sz val="9"/>
            <color indexed="81"/>
            <rFont val="Tahoma"/>
            <family val="2"/>
            <charset val="204"/>
          </rPr>
          <t>Для переходя к Форме 1.0.1 
дважды кликните по этой ячейке</t>
        </r>
      </text>
    </comment>
    <comment ref="M8" authorId="0" shapeId="0" xr:uid="{8A52A9C4-4EE5-435A-A406-02F88D0A7665}">
      <text>
        <r>
          <rPr>
            <sz val="9"/>
            <color indexed="81"/>
            <rFont val="Tahoma"/>
            <family val="2"/>
            <charset val="204"/>
          </rPr>
          <t>Для переходя к Форме 1.0.1 
дважды кликните по этой ячейке</t>
        </r>
      </text>
    </comment>
    <comment ref="N8" authorId="0" shapeId="0" xr:uid="{540B51A6-02C9-4009-B3E7-CFC3CBF6C7AB}">
      <text>
        <r>
          <rPr>
            <sz val="9"/>
            <color indexed="81"/>
            <rFont val="Tahoma"/>
            <family val="2"/>
            <charset val="204"/>
          </rPr>
          <t>Для переходя к Форме 1.0.1 
дважды кликните по этой ячейке</t>
        </r>
      </text>
    </comment>
    <comment ref="O8" authorId="0" shapeId="0" xr:uid="{3577EF1A-8884-4CFD-AEE2-0676A82C387D}">
      <text>
        <r>
          <rPr>
            <sz val="9"/>
            <color indexed="81"/>
            <rFont val="Tahoma"/>
            <family val="2"/>
            <charset val="204"/>
          </rPr>
          <t>Для переходя к Форме 1.0.1 
дважды кликните по этой ячейке</t>
        </r>
      </text>
    </comment>
    <comment ref="P8" authorId="0" shapeId="0" xr:uid="{3DCE50B7-4763-4954-91C4-87153946525B}">
      <text>
        <r>
          <rPr>
            <sz val="9"/>
            <color indexed="81"/>
            <rFont val="Tahoma"/>
            <family val="2"/>
            <charset val="204"/>
          </rPr>
          <t>Для переходя к Форме 1.0.1 
дважды кликните по этой ячейке</t>
        </r>
      </text>
    </comment>
    <comment ref="Q8" authorId="0" shapeId="0" xr:uid="{41F6E28E-767A-4F66-A1F2-0EEC6AF60AD4}">
      <text>
        <r>
          <rPr>
            <sz val="9"/>
            <color indexed="81"/>
            <rFont val="Tahoma"/>
            <family val="2"/>
            <charset val="204"/>
          </rPr>
          <t>Для переходя к Форме 1.0.1 
дважды кликните по этой ячейке</t>
        </r>
      </text>
    </comment>
    <comment ref="R8" authorId="0" shapeId="0" xr:uid="{8BF53653-4945-46B9-9679-E2CB57D27BDB}">
      <text>
        <r>
          <rPr>
            <sz val="9"/>
            <color indexed="81"/>
            <rFont val="Tahoma"/>
            <family val="2"/>
            <charset val="204"/>
          </rPr>
          <t>Для переходя к Форме 1.0.1 
дважды кликните по этой ячейке</t>
        </r>
      </text>
    </comment>
    <comment ref="S8" authorId="0" shapeId="0" xr:uid="{087998A9-B956-4A17-A2A5-F8B2E4686C27}">
      <text>
        <r>
          <rPr>
            <sz val="9"/>
            <color indexed="81"/>
            <rFont val="Tahoma"/>
            <family val="2"/>
            <charset val="204"/>
          </rPr>
          <t>Для переходя к Форме 1.0.1 
дважды кликните по этой ячейке</t>
        </r>
      </text>
    </comment>
    <comment ref="T8" authorId="0" shapeId="0" xr:uid="{1A58BCAB-61DE-4701-9345-5EBEE048DCE3}">
      <text>
        <r>
          <rPr>
            <sz val="9"/>
            <color indexed="81"/>
            <rFont val="Tahoma"/>
            <family val="2"/>
            <charset val="204"/>
          </rPr>
          <t>Для переходя к Форме 1.0.1 
дважды кликните по этой ячейке</t>
        </r>
      </text>
    </comment>
    <comment ref="U8" authorId="0" shapeId="0" xr:uid="{D6A818D6-AC72-4A03-968E-65318C7DE4A8}">
      <text>
        <r>
          <rPr>
            <sz val="9"/>
            <color indexed="81"/>
            <rFont val="Tahoma"/>
            <family val="2"/>
            <charset val="204"/>
          </rPr>
          <t>Для переходя к Форме 1.0.1 
дважды кликните по этой ячейке</t>
        </r>
      </text>
    </comment>
    <comment ref="V8" authorId="0" shapeId="0" xr:uid="{93DDC97B-C942-44AE-A301-3CA462BB7E9E}">
      <text>
        <r>
          <rPr>
            <sz val="9"/>
            <color indexed="81"/>
            <rFont val="Tahoma"/>
            <family val="2"/>
            <charset val="204"/>
          </rPr>
          <t>Для переходя к Форме 1.0.1 
дважды кликните по этой ячейке</t>
        </r>
      </text>
    </comment>
    <comment ref="W8" authorId="0" shapeId="0" xr:uid="{2348603C-BCE8-45A5-BE92-86C880E184C1}">
      <text>
        <r>
          <rPr>
            <sz val="9"/>
            <color indexed="81"/>
            <rFont val="Tahoma"/>
            <family val="2"/>
            <charset val="204"/>
          </rPr>
          <t>Для переходя к Форме 1.0.1 
дважды кликните по этой ячейке</t>
        </r>
      </text>
    </comment>
    <comment ref="X8" authorId="0" shapeId="0" xr:uid="{083DA746-F971-4AF6-AB06-F6563D44C015}">
      <text>
        <r>
          <rPr>
            <sz val="9"/>
            <color indexed="81"/>
            <rFont val="Tahoma"/>
            <family val="2"/>
            <charset val="204"/>
          </rPr>
          <t>Для переходя к Форме 1.0.1 
дважды кликните по этой ячейке</t>
        </r>
      </text>
    </comment>
    <comment ref="Y8" authorId="0" shapeId="0" xr:uid="{2A714F33-667F-48C3-9192-E6DA7F01291E}">
      <text>
        <r>
          <rPr>
            <sz val="9"/>
            <color indexed="81"/>
            <rFont val="Tahoma"/>
            <family val="2"/>
            <charset val="204"/>
          </rPr>
          <t>Для переходя к Форме 1.0.1 
дважды кликните по этой ячейке</t>
        </r>
      </text>
    </comment>
    <comment ref="Z8" authorId="0" shapeId="0" xr:uid="{83C98DC0-4DDA-4853-B724-7F5C45DE7D5A}">
      <text>
        <r>
          <rPr>
            <sz val="9"/>
            <color indexed="81"/>
            <rFont val="Tahoma"/>
            <family val="2"/>
            <charset val="204"/>
          </rPr>
          <t>Для переходя к Форме 1.0.1 
дважды кликните по этой ячейке</t>
        </r>
      </text>
    </comment>
    <comment ref="AA8" authorId="0" shapeId="0" xr:uid="{FE103ABA-1197-4940-B872-B88D8AEEDFFE}">
      <text>
        <r>
          <rPr>
            <sz val="9"/>
            <color indexed="81"/>
            <rFont val="Tahoma"/>
            <family val="2"/>
            <charset val="204"/>
          </rPr>
          <t>Для переходя к Форме 1.0.1 
дважды кликните по этой ячейке</t>
        </r>
      </text>
    </comment>
    <comment ref="AB8" authorId="0" shapeId="0" xr:uid="{76A65427-C5B4-44E8-8672-7F10ACE4C4CB}">
      <text>
        <r>
          <rPr>
            <sz val="9"/>
            <color indexed="81"/>
            <rFont val="Tahoma"/>
            <family val="2"/>
            <charset val="204"/>
          </rPr>
          <t>Для переходя к Форме 1.0.1 
дважды кликните по этой ячейке</t>
        </r>
      </text>
    </comment>
    <comment ref="AC8" authorId="0" shapeId="0" xr:uid="{1B5D9557-E07F-424C-9D55-109216E41B6B}">
      <text>
        <r>
          <rPr>
            <sz val="9"/>
            <color indexed="81"/>
            <rFont val="Tahoma"/>
            <family val="2"/>
            <charset val="204"/>
          </rPr>
          <t>Для переходя к Форме 1.0.1 
дважды кликните по этой ячейке</t>
        </r>
      </text>
    </comment>
    <comment ref="AD8" authorId="0" shapeId="0" xr:uid="{ABC8864A-F8A9-4C70-8923-A2088EC4F9EB}">
      <text>
        <r>
          <rPr>
            <sz val="9"/>
            <color indexed="81"/>
            <rFont val="Tahoma"/>
            <family val="2"/>
            <charset val="204"/>
          </rPr>
          <t>Для переходя к Форме 1.0.1 
дважды кликните по этой ячейке</t>
        </r>
      </text>
    </comment>
    <comment ref="AE8" authorId="0" shapeId="0" xr:uid="{0052FBF9-145E-42D3-9335-B77A28265E29}">
      <text>
        <r>
          <rPr>
            <sz val="9"/>
            <color indexed="81"/>
            <rFont val="Tahoma"/>
            <family val="2"/>
            <charset val="204"/>
          </rPr>
          <t>Для переходя к Форме 1.0.1 
дважды кликните по этой ячейке</t>
        </r>
      </text>
    </comment>
    <comment ref="AF8" authorId="0" shapeId="0" xr:uid="{433D7442-16FF-499A-ACFE-9F48BBC93EE6}">
      <text>
        <r>
          <rPr>
            <sz val="9"/>
            <color indexed="81"/>
            <rFont val="Tahoma"/>
            <family val="2"/>
            <charset val="204"/>
          </rPr>
          <t>Для переходя к Форме 1.0.1 
дважды кликните по этой ячейке</t>
        </r>
      </text>
    </comment>
    <comment ref="AG8" authorId="0" shapeId="0" xr:uid="{210F45F7-9CDD-42CE-A656-FC11C14929CF}">
      <text>
        <r>
          <rPr>
            <sz val="9"/>
            <color indexed="81"/>
            <rFont val="Tahoma"/>
            <family val="2"/>
            <charset val="204"/>
          </rPr>
          <t>Для переходя к Форме 1.0.1 
дважды кликните по этой ячейке</t>
        </r>
      </text>
    </comment>
    <comment ref="AH8" authorId="0" shapeId="0" xr:uid="{4B08D55E-CC94-41B2-AC54-EF6C18752C65}">
      <text>
        <r>
          <rPr>
            <sz val="9"/>
            <color indexed="81"/>
            <rFont val="Tahoma"/>
            <family val="2"/>
            <charset val="204"/>
          </rPr>
          <t>Для переходя к Форме 1.0.1 
дважды кликните по этой ячейке</t>
        </r>
      </text>
    </comment>
    <comment ref="AI8" authorId="0" shapeId="0" xr:uid="{C6DC298C-E009-4C45-8AF1-AB1FA6B81544}">
      <text>
        <r>
          <rPr>
            <sz val="9"/>
            <color indexed="81"/>
            <rFont val="Tahoma"/>
            <family val="2"/>
            <charset val="204"/>
          </rPr>
          <t>Для переходя к Форме 1.0.1 
дважды кликните по этой ячейке</t>
        </r>
      </text>
    </comment>
    <comment ref="AJ8" authorId="0" shapeId="0" xr:uid="{98E911F0-33F5-466E-9768-CC9A25F82B13}">
      <text>
        <r>
          <rPr>
            <sz val="9"/>
            <color indexed="81"/>
            <rFont val="Tahoma"/>
            <family val="2"/>
            <charset val="204"/>
          </rPr>
          <t>Для переходя к Форме 1.0.1 
дважды кликните по этой ячейке</t>
        </r>
      </text>
    </comment>
    <comment ref="AK8" authorId="0" shapeId="0" xr:uid="{CB2CC216-A6AC-4B88-B09D-F12C3BF48BAA}">
      <text>
        <r>
          <rPr>
            <sz val="9"/>
            <color indexed="81"/>
            <rFont val="Tahoma"/>
            <family val="2"/>
            <charset val="204"/>
          </rPr>
          <t>Для переходя к Форме 1.0.1 
дважды кликните по этой ячейке</t>
        </r>
      </text>
    </comment>
    <comment ref="AL8" authorId="0" shapeId="0" xr:uid="{18614F2C-3184-4BCA-B3AC-C87E26168EC3}">
      <text>
        <r>
          <rPr>
            <sz val="9"/>
            <color indexed="81"/>
            <rFont val="Tahoma"/>
            <family val="2"/>
            <charset val="204"/>
          </rPr>
          <t>Для переходя к Форме 1.0.1 
дважды кликните по этой ячейке</t>
        </r>
      </text>
    </comment>
    <comment ref="AM8" authorId="0" shapeId="0" xr:uid="{2E11B3DD-657B-450B-983D-1EB71557BDA2}">
      <text>
        <r>
          <rPr>
            <sz val="9"/>
            <color indexed="81"/>
            <rFont val="Tahoma"/>
            <family val="2"/>
            <charset val="204"/>
          </rPr>
          <t>Для переходя к Форме 1.0.1 
дважды кликните по этой ячейке</t>
        </r>
      </text>
    </comment>
    <comment ref="AN8" authorId="0" shapeId="0" xr:uid="{ACAD33F4-1D62-4877-9CA8-D5FD11CF872E}">
      <text>
        <r>
          <rPr>
            <sz val="9"/>
            <color indexed="81"/>
            <rFont val="Tahoma"/>
            <family val="2"/>
            <charset val="204"/>
          </rPr>
          <t>Для переходя к Форме 1.0.1 
дважды кликните по этой ячейке</t>
        </r>
      </text>
    </comment>
    <comment ref="AO8" authorId="0" shapeId="0" xr:uid="{DECAB5A1-5659-4B67-A0A0-E9AF9742D8CF}">
      <text>
        <r>
          <rPr>
            <sz val="9"/>
            <color indexed="81"/>
            <rFont val="Tahoma"/>
            <family val="2"/>
            <charset val="204"/>
          </rPr>
          <t>Для переходя к Форме 1.0.1 
дважды кликните по этой ячейке</t>
        </r>
      </text>
    </comment>
    <comment ref="AP8" authorId="0" shapeId="0" xr:uid="{81DCBA4D-95B9-4DC6-84CF-E0B09971BE20}">
      <text>
        <r>
          <rPr>
            <sz val="9"/>
            <color indexed="81"/>
            <rFont val="Tahoma"/>
            <family val="2"/>
            <charset val="204"/>
          </rPr>
          <t>Для переходя к Форме 1.0.1 
дважды кликните по этой ячейке</t>
        </r>
      </text>
    </comment>
    <comment ref="AQ8" authorId="0" shapeId="0" xr:uid="{A2B868EE-34C2-4E3F-A295-C7711AD68074}">
      <text>
        <r>
          <rPr>
            <sz val="9"/>
            <color indexed="81"/>
            <rFont val="Tahoma"/>
            <family val="2"/>
            <charset val="204"/>
          </rPr>
          <t>Для переходя к Форме 1.0.1 
дважды кликните по этой ячейке</t>
        </r>
      </text>
    </comment>
    <comment ref="AR8" authorId="0" shapeId="0" xr:uid="{060D14DA-AB52-4C51-8270-021EAD7BB980}">
      <text>
        <r>
          <rPr>
            <sz val="9"/>
            <color indexed="81"/>
            <rFont val="Tahoma"/>
            <family val="2"/>
            <charset val="204"/>
          </rPr>
          <t>Для переходя к Форме 1.0.1 
дважды кликните по этой ячейке</t>
        </r>
      </text>
    </comment>
    <comment ref="AS8" authorId="0" shapeId="0" xr:uid="{6EFE5C5E-4EBD-42AE-BD69-C7939281A66D}">
      <text>
        <r>
          <rPr>
            <sz val="9"/>
            <color indexed="81"/>
            <rFont val="Tahoma"/>
            <family val="2"/>
            <charset val="204"/>
          </rPr>
          <t>Для переходя к Форме 1.0.1 
дважды кликните по этой ячейке</t>
        </r>
      </text>
    </comment>
    <comment ref="AT8" authorId="0" shapeId="0" xr:uid="{BE9F014A-A3C7-4875-8BA3-F6E618923326}">
      <text>
        <r>
          <rPr>
            <sz val="9"/>
            <color indexed="81"/>
            <rFont val="Tahoma"/>
            <family val="2"/>
            <charset val="204"/>
          </rPr>
          <t>Для переходя к Форме 1.0.1 
дважды кликните по этой ячейке</t>
        </r>
      </text>
    </comment>
    <comment ref="AU8" authorId="0" shapeId="0" xr:uid="{DB3864AE-C6B5-4FC1-B22A-96C2CFBA6A82}">
      <text>
        <r>
          <rPr>
            <sz val="9"/>
            <color indexed="81"/>
            <rFont val="Tahoma"/>
            <family val="2"/>
            <charset val="204"/>
          </rPr>
          <t>Для переходя к Форме 1.0.1 
дважды кликните по этой ячейке</t>
        </r>
      </text>
    </comment>
    <comment ref="AV8" authorId="0" shapeId="0" xr:uid="{2F4E69E1-1AFF-4640-AB2B-ED3E9BDA5EAE}">
      <text>
        <r>
          <rPr>
            <sz val="9"/>
            <color indexed="81"/>
            <rFont val="Tahoma"/>
            <family val="2"/>
            <charset val="204"/>
          </rPr>
          <t>Для переходя к Форме 1.0.1 
дважды кликните по этой ячейке</t>
        </r>
      </text>
    </comment>
    <comment ref="AW8" authorId="0" shapeId="0" xr:uid="{F7BB0AD4-FF23-4CF1-85BD-508139B97134}">
      <text>
        <r>
          <rPr>
            <sz val="9"/>
            <color indexed="81"/>
            <rFont val="Tahoma"/>
            <family val="2"/>
            <charset val="204"/>
          </rPr>
          <t>Для переходя к Форме 1.0.1 
дважды кликните по этой ячейке</t>
        </r>
      </text>
    </comment>
    <comment ref="AX8" authorId="0" shapeId="0" xr:uid="{ED0890E1-DBEC-400D-A85A-303E1666CF64}">
      <text>
        <r>
          <rPr>
            <sz val="9"/>
            <color indexed="81"/>
            <rFont val="Tahoma"/>
            <family val="2"/>
            <charset val="204"/>
          </rPr>
          <t>Для переходя к Форме 1.0.1 
дважды кликните по этой ячейке</t>
        </r>
      </text>
    </comment>
    <comment ref="AY8" authorId="0" shapeId="0" xr:uid="{AD469BAC-0614-4CF4-8B23-83FA45829454}">
      <text>
        <r>
          <rPr>
            <sz val="9"/>
            <color indexed="81"/>
            <rFont val="Tahoma"/>
            <family val="2"/>
            <charset val="204"/>
          </rPr>
          <t>Для переходя к Форме 1.0.1 
дважды кликните по этой ячейке</t>
        </r>
      </text>
    </comment>
    <comment ref="AZ8" authorId="0" shapeId="0" xr:uid="{2977BF90-4AFE-4A1F-862E-351811EA30B4}">
      <text>
        <r>
          <rPr>
            <sz val="9"/>
            <color indexed="81"/>
            <rFont val="Tahoma"/>
            <family val="2"/>
            <charset val="204"/>
          </rPr>
          <t>Для переходя к Форме 1.0.1 
дважды кликните по этой ячейке</t>
        </r>
      </text>
    </comment>
    <comment ref="BA8" authorId="0" shapeId="0" xr:uid="{01E12E90-5428-4DCF-9768-2B5C95919261}">
      <text>
        <r>
          <rPr>
            <sz val="9"/>
            <color indexed="81"/>
            <rFont val="Tahoma"/>
            <family val="2"/>
            <charset val="204"/>
          </rPr>
          <t>Для переходя к Форме 1.0.1 
дважды кликните по этой ячейке</t>
        </r>
      </text>
    </comment>
    <comment ref="BB8" authorId="0" shapeId="0" xr:uid="{A7D3936E-C6DD-4FDF-9A98-0D9AD01949CA}">
      <text>
        <r>
          <rPr>
            <sz val="9"/>
            <color indexed="81"/>
            <rFont val="Tahoma"/>
            <family val="2"/>
            <charset val="204"/>
          </rPr>
          <t>Для переходя к Форме 1.0.1 
дважды кликните по этой ячейке</t>
        </r>
      </text>
    </comment>
    <comment ref="BC8" authorId="0" shapeId="0" xr:uid="{807E2EE1-FED3-408B-9CD0-9283E511CB10}">
      <text>
        <r>
          <rPr>
            <sz val="9"/>
            <color indexed="81"/>
            <rFont val="Tahoma"/>
            <family val="2"/>
            <charset val="204"/>
          </rPr>
          <t>Для переходя к Форме 1.0.1 
дважды кликните по этой ячейке</t>
        </r>
      </text>
    </comment>
    <comment ref="BD8" authorId="0" shapeId="0" xr:uid="{7E9786E1-56DD-4CF8-B370-B29AE9A945D6}">
      <text>
        <r>
          <rPr>
            <sz val="9"/>
            <color indexed="81"/>
            <rFont val="Tahoma"/>
            <family val="2"/>
            <charset val="204"/>
          </rPr>
          <t>Для переходя к Форме 1.0.1 
дважды кликните по этой ячейке</t>
        </r>
      </text>
    </comment>
    <comment ref="BE8" authorId="0" shapeId="0" xr:uid="{DC3C1227-4702-4AE3-A671-F041BC1262CE}">
      <text>
        <r>
          <rPr>
            <sz val="9"/>
            <color indexed="81"/>
            <rFont val="Tahoma"/>
            <family val="2"/>
            <charset val="204"/>
          </rPr>
          <t>Для переходя к Форме 1.0.1 
дважды кликните по этой ячейке</t>
        </r>
      </text>
    </comment>
    <comment ref="BF8" authorId="0" shapeId="0" xr:uid="{35E792EF-2683-4499-B671-ED7C8ADE154D}">
      <text>
        <r>
          <rPr>
            <sz val="9"/>
            <color indexed="81"/>
            <rFont val="Tahoma"/>
            <family val="2"/>
            <charset val="204"/>
          </rPr>
          <t>Для переходя к Форме 1.0.1 
дважды кликните по этой ячейке</t>
        </r>
      </text>
    </comment>
    <comment ref="BG8" authorId="0" shapeId="0" xr:uid="{1FACA756-44BC-44F4-ABB8-3A6A92E618F6}">
      <text>
        <r>
          <rPr>
            <sz val="9"/>
            <color indexed="81"/>
            <rFont val="Tahoma"/>
            <family val="2"/>
            <charset val="204"/>
          </rPr>
          <t>Для переходя к Форме 1.0.1 
дважды кликните по этой ячейке</t>
        </r>
      </text>
    </comment>
    <comment ref="BH8" authorId="0" shapeId="0" xr:uid="{0447E72E-8DD4-459A-A8EA-4917050D9219}">
      <text>
        <r>
          <rPr>
            <sz val="9"/>
            <color indexed="81"/>
            <rFont val="Tahoma"/>
            <family val="2"/>
            <charset val="204"/>
          </rPr>
          <t>Для переходя к Форме 1.0.1 
дважды кликните по этой ячейке</t>
        </r>
      </text>
    </comment>
    <comment ref="BI8" authorId="0" shapeId="0" xr:uid="{252C9A7A-F1B5-405D-9F55-0C085716FD83}">
      <text>
        <r>
          <rPr>
            <sz val="9"/>
            <color indexed="81"/>
            <rFont val="Tahoma"/>
            <family val="2"/>
            <charset val="204"/>
          </rPr>
          <t>Для переходя к Форме 1.0.1 
дважды кликните по этой ячейке</t>
        </r>
      </text>
    </comment>
    <comment ref="BJ8" authorId="0" shapeId="0" xr:uid="{AFF229B4-34CB-4D90-9D63-F25A3AEDB327}">
      <text>
        <r>
          <rPr>
            <sz val="9"/>
            <color indexed="81"/>
            <rFont val="Tahoma"/>
            <family val="2"/>
            <charset val="204"/>
          </rPr>
          <t>Для переходя к Форме 1.0.1 
дважды кликните по этой ячейке</t>
        </r>
      </text>
    </comment>
    <comment ref="BK8" authorId="0" shapeId="0" xr:uid="{4EFCCEA1-B859-4B35-BDA1-A7F8A683566A}">
      <text>
        <r>
          <rPr>
            <sz val="9"/>
            <color indexed="81"/>
            <rFont val="Tahoma"/>
            <family val="2"/>
            <charset val="204"/>
          </rPr>
          <t>Для переходя к Форме 1.0.1 
дважды кликните по этой ячейке</t>
        </r>
      </text>
    </comment>
    <comment ref="BL8" authorId="0" shapeId="0" xr:uid="{B87677A0-959F-4EEC-A395-D3FC622DDE23}">
      <text>
        <r>
          <rPr>
            <sz val="9"/>
            <color indexed="81"/>
            <rFont val="Tahoma"/>
            <family val="2"/>
            <charset val="204"/>
          </rPr>
          <t>Для переходя к Форме 1.0.1 
дважды кликните по этой ячейке</t>
        </r>
      </text>
    </comment>
    <comment ref="BM8" authorId="0" shapeId="0" xr:uid="{9BCB08B4-3823-4291-B1AD-6651024C25F2}">
      <text>
        <r>
          <rPr>
            <sz val="9"/>
            <color indexed="81"/>
            <rFont val="Tahoma"/>
            <family val="2"/>
            <charset val="204"/>
          </rPr>
          <t>Для переходя к Форме 1.0.1 
дважды кликните по этой ячейке</t>
        </r>
      </text>
    </comment>
    <comment ref="BN8" authorId="0" shapeId="0" xr:uid="{FA4075B3-E8FC-4047-ADF2-B8854398A3E4}">
      <text>
        <r>
          <rPr>
            <sz val="9"/>
            <color indexed="81"/>
            <rFont val="Tahoma"/>
            <family val="2"/>
            <charset val="204"/>
          </rPr>
          <t>Для переходя к Форме 1.0.1 
дважды кликните по этой ячейке</t>
        </r>
      </text>
    </comment>
    <comment ref="BO8" authorId="0" shapeId="0" xr:uid="{1C10F512-D27C-4B4B-A46A-F12022C03F82}">
      <text>
        <r>
          <rPr>
            <sz val="9"/>
            <color indexed="81"/>
            <rFont val="Tahoma"/>
            <family val="2"/>
            <charset val="204"/>
          </rPr>
          <t>Для переходя к Форме 1.0.1 
дважды кликните по этой ячейке</t>
        </r>
      </text>
    </comment>
    <comment ref="BP8" authorId="0" shapeId="0" xr:uid="{72A949F5-A53E-4C20-A53E-684898516588}">
      <text>
        <r>
          <rPr>
            <sz val="9"/>
            <color indexed="81"/>
            <rFont val="Tahoma"/>
            <family val="2"/>
            <charset val="204"/>
          </rPr>
          <t>Для переходя к Форме 1.0.1 
дважды кликните по этой ячейке</t>
        </r>
      </text>
    </comment>
    <comment ref="BQ8" authorId="0" shapeId="0" xr:uid="{D6923334-392A-4E86-B2ED-E92A820884F6}">
      <text>
        <r>
          <rPr>
            <sz val="9"/>
            <color indexed="81"/>
            <rFont val="Tahoma"/>
            <family val="2"/>
            <charset val="204"/>
          </rPr>
          <t>Для переходя к Форме 1.0.1 
дважды кликните по этой ячейке</t>
        </r>
      </text>
    </comment>
    <comment ref="BR8" authorId="0" shapeId="0" xr:uid="{6953EBA5-DFBA-4167-90F8-2E9B0CA66147}">
      <text>
        <r>
          <rPr>
            <sz val="9"/>
            <color indexed="81"/>
            <rFont val="Tahoma"/>
            <family val="2"/>
            <charset val="204"/>
          </rPr>
          <t>Для переходя к Форме 1.0.1 
дважды кликните по этой ячейке</t>
        </r>
      </text>
    </comment>
    <comment ref="BS8" authorId="0" shapeId="0" xr:uid="{E5CC6D11-65E5-4C14-8232-5C88C75B50D2}">
      <text>
        <r>
          <rPr>
            <sz val="9"/>
            <color indexed="81"/>
            <rFont val="Tahoma"/>
            <family val="2"/>
            <charset val="204"/>
          </rPr>
          <t>Для переходя к Форме 1.0.1 
дважды кликните по этой ячейке</t>
        </r>
      </text>
    </comment>
    <comment ref="BT8" authorId="0" shapeId="0" xr:uid="{1AC0B70C-16B9-42C6-95F9-A1FA1878097A}">
      <text>
        <r>
          <rPr>
            <sz val="9"/>
            <color indexed="81"/>
            <rFont val="Tahoma"/>
            <family val="2"/>
            <charset val="204"/>
          </rPr>
          <t>Для переходя к Форме 1.0.1 
дважды кликните по этой ячейке</t>
        </r>
      </text>
    </comment>
    <comment ref="BU8" authorId="0" shapeId="0" xr:uid="{D8B080D0-FEA3-45B4-9C96-0D753BEFAB20}">
      <text>
        <r>
          <rPr>
            <sz val="9"/>
            <color indexed="81"/>
            <rFont val="Tahoma"/>
            <family val="2"/>
            <charset val="204"/>
          </rPr>
          <t>Для переходя к Форме 1.0.1 
дважды кликните по этой ячейке</t>
        </r>
      </text>
    </comment>
    <comment ref="BV8" authorId="0" shapeId="0" xr:uid="{35BA04CB-A7C7-4DAD-8636-555EB9CD70E2}">
      <text>
        <r>
          <rPr>
            <sz val="9"/>
            <color indexed="81"/>
            <rFont val="Tahoma"/>
            <family val="2"/>
            <charset val="204"/>
          </rPr>
          <t>Для переходя к Форме 1.0.1 
дважды кликните по этой ячейке</t>
        </r>
      </text>
    </comment>
    <comment ref="BW8" authorId="0" shapeId="0" xr:uid="{046819C6-3D8F-4B0E-8F1E-A3872682CFB0}">
      <text>
        <r>
          <rPr>
            <sz val="9"/>
            <color indexed="81"/>
            <rFont val="Tahoma"/>
            <family val="2"/>
            <charset val="204"/>
          </rPr>
          <t>Для переходя к Форме 1.0.1 
дважды кликните по этой ячейке</t>
        </r>
      </text>
    </comment>
    <comment ref="BX8" authorId="0" shapeId="0" xr:uid="{87A36F47-64D0-48EF-BE17-0564DA9CBD2F}">
      <text>
        <r>
          <rPr>
            <sz val="9"/>
            <color indexed="81"/>
            <rFont val="Tahoma"/>
            <family val="2"/>
            <charset val="204"/>
          </rPr>
          <t>Для переходя к Форме 1.0.1 
дважды кликните по этой ячейке</t>
        </r>
      </text>
    </comment>
    <comment ref="BY8" authorId="0" shapeId="0" xr:uid="{AB2B1D00-65AF-477F-B715-4661DC728B03}">
      <text>
        <r>
          <rPr>
            <sz val="9"/>
            <color indexed="81"/>
            <rFont val="Tahoma"/>
            <family val="2"/>
            <charset val="204"/>
          </rPr>
          <t>Для переходя к Форме 1.0.1 
дважды кликните по этой ячейке</t>
        </r>
      </text>
    </comment>
    <comment ref="BZ8" authorId="0" shapeId="0" xr:uid="{E42C4211-436E-48CB-8418-5AEAEA4C8FB3}">
      <text>
        <r>
          <rPr>
            <sz val="9"/>
            <color indexed="81"/>
            <rFont val="Tahoma"/>
            <family val="2"/>
            <charset val="204"/>
          </rPr>
          <t>Для переходя к Форме 1.0.1 
дважды кликните по этой ячейке</t>
        </r>
      </text>
    </comment>
    <comment ref="CA8" authorId="0" shapeId="0" xr:uid="{34379965-78C2-4356-92FF-378B9FD9D690}">
      <text>
        <r>
          <rPr>
            <sz val="9"/>
            <color indexed="81"/>
            <rFont val="Tahoma"/>
            <family val="2"/>
            <charset val="204"/>
          </rPr>
          <t>Для переходя к Форме 1.0.1 
дважды кликните по этой ячейке</t>
        </r>
      </text>
    </comment>
    <comment ref="CB8" authorId="0" shapeId="0" xr:uid="{9726E145-AD98-4CB6-9903-A5200C79E874}">
      <text>
        <r>
          <rPr>
            <sz val="9"/>
            <color indexed="81"/>
            <rFont val="Tahoma"/>
            <family val="2"/>
            <charset val="204"/>
          </rPr>
          <t>Для переходя к Форме 1.0.1 
дважды кликните по этой ячейке</t>
        </r>
      </text>
    </comment>
    <comment ref="CC8" authorId="0" shapeId="0" xr:uid="{F496787A-29FE-4B75-B5E1-2BC15647D378}">
      <text>
        <r>
          <rPr>
            <sz val="9"/>
            <color indexed="81"/>
            <rFont val="Tahoma"/>
            <family val="2"/>
            <charset val="204"/>
          </rPr>
          <t>Для переходя к Форме 1.0.1 
дважды кликните по этой ячейке</t>
        </r>
      </text>
    </comment>
    <comment ref="CD8" authorId="0" shapeId="0" xr:uid="{C576DB58-6181-4991-8DAA-BFA248058331}">
      <text>
        <r>
          <rPr>
            <sz val="9"/>
            <color indexed="81"/>
            <rFont val="Tahoma"/>
            <family val="2"/>
            <charset val="204"/>
          </rPr>
          <t>Для переходя к Форме 1.0.1 
дважды кликните по этой ячейке</t>
        </r>
      </text>
    </comment>
    <comment ref="CE8" authorId="0" shapeId="0" xr:uid="{4094AB09-BE63-470A-9FB3-793F31FCCE12}">
      <text>
        <r>
          <rPr>
            <sz val="9"/>
            <color indexed="81"/>
            <rFont val="Tahoma"/>
            <family val="2"/>
            <charset val="204"/>
          </rPr>
          <t>Для переходя к Форме 1.0.1 
дважды кликните по этой ячейке</t>
        </r>
      </text>
    </comment>
    <comment ref="CF8" authorId="0" shapeId="0" xr:uid="{68C4A569-6181-43FC-A08A-E7486667D6A8}">
      <text>
        <r>
          <rPr>
            <sz val="9"/>
            <color indexed="81"/>
            <rFont val="Tahoma"/>
            <family val="2"/>
            <charset val="204"/>
          </rPr>
          <t>Для переходя к Форме 1.0.1 
дважды кликните по этой ячейке</t>
        </r>
      </text>
    </comment>
    <comment ref="CG8" authorId="0" shapeId="0" xr:uid="{E017DDCC-C5CE-419F-A0BF-A4EBF2E42B7E}">
      <text>
        <r>
          <rPr>
            <sz val="9"/>
            <color indexed="81"/>
            <rFont val="Tahoma"/>
            <family val="2"/>
            <charset val="204"/>
          </rPr>
          <t>Для переходя к Форме 1.0.1 
дважды кликните по этой ячейке</t>
        </r>
      </text>
    </comment>
    <comment ref="CH8" authorId="0" shapeId="0" xr:uid="{609B5D9B-E816-48ED-BBA2-0D77DDAB8206}">
      <text>
        <r>
          <rPr>
            <sz val="9"/>
            <color indexed="81"/>
            <rFont val="Tahoma"/>
            <family val="2"/>
            <charset val="204"/>
          </rPr>
          <t>Для переходя к Форме 1.0.1 
дважды кликните по этой ячейке</t>
        </r>
      </text>
    </comment>
    <comment ref="CI8" authorId="0" shapeId="0" xr:uid="{70085C45-054A-4B3E-B78C-9EF54C1B8697}">
      <text>
        <r>
          <rPr>
            <sz val="9"/>
            <color indexed="81"/>
            <rFont val="Tahoma"/>
            <family val="2"/>
            <charset val="204"/>
          </rPr>
          <t>Для переходя к Форме 1.0.1 
дважды кликните по этой ячейке</t>
        </r>
      </text>
    </comment>
    <comment ref="CJ8" authorId="0" shapeId="0" xr:uid="{FD45DECF-AE98-47C6-A449-415836056991}">
      <text>
        <r>
          <rPr>
            <sz val="9"/>
            <color indexed="81"/>
            <rFont val="Tahoma"/>
            <family val="2"/>
            <charset val="204"/>
          </rPr>
          <t>Для переходя к Форме 1.0.1 
дважды кликните по этой ячейке</t>
        </r>
      </text>
    </comment>
    <comment ref="CK8" authorId="0" shapeId="0" xr:uid="{0E542107-52A7-4AE2-B016-CD75978C26E3}">
      <text>
        <r>
          <rPr>
            <sz val="9"/>
            <color indexed="81"/>
            <rFont val="Tahoma"/>
            <family val="2"/>
            <charset val="204"/>
          </rPr>
          <t>Для переходя к Форме 1.0.1 
дважды кликните по этой ячейке</t>
        </r>
      </text>
    </comment>
    <comment ref="CL8" authorId="0" shapeId="0" xr:uid="{4362A115-DD51-46F7-B805-8B77FAD40847}">
      <text>
        <r>
          <rPr>
            <sz val="9"/>
            <color indexed="81"/>
            <rFont val="Tahoma"/>
            <family val="2"/>
            <charset val="204"/>
          </rPr>
          <t>Для переходя к Форме 1.0.1 
дважды кликните по этой ячейке</t>
        </r>
      </text>
    </comment>
    <comment ref="CM8" authorId="0" shapeId="0" xr:uid="{34ACCBB3-B194-4B21-93F0-0DAD6CCEBF2E}">
      <text>
        <r>
          <rPr>
            <sz val="9"/>
            <color indexed="81"/>
            <rFont val="Tahoma"/>
            <family val="2"/>
            <charset val="204"/>
          </rPr>
          <t>Для переходя к Форме 1.0.1 
дважды кликните по этой ячейке</t>
        </r>
      </text>
    </comment>
    <comment ref="CN8" authorId="0" shapeId="0" xr:uid="{A742179E-6AF1-4332-82B9-A86D2C973322}">
      <text>
        <r>
          <rPr>
            <sz val="9"/>
            <color indexed="81"/>
            <rFont val="Tahoma"/>
            <family val="2"/>
            <charset val="204"/>
          </rPr>
          <t>Для переходя к Форме 1.0.1 
дважды кликните по этой ячейке</t>
        </r>
      </text>
    </comment>
    <comment ref="CO8" authorId="0" shapeId="0" xr:uid="{F5451748-2CDB-41BA-95E1-C65CC8E33860}">
      <text>
        <r>
          <rPr>
            <sz val="9"/>
            <color indexed="81"/>
            <rFont val="Tahoma"/>
            <family val="2"/>
            <charset val="204"/>
          </rPr>
          <t>Для переходя к Форме 1.0.1 
дважды кликните по этой ячейке</t>
        </r>
      </text>
    </comment>
    <comment ref="CP8" authorId="0" shapeId="0" xr:uid="{07FE3081-B506-4507-BF81-210378E20647}">
      <text>
        <r>
          <rPr>
            <sz val="9"/>
            <color indexed="81"/>
            <rFont val="Tahoma"/>
            <family val="2"/>
            <charset val="204"/>
          </rPr>
          <t>Для переходя к Форме 1.0.1 
дважды кликните по этой ячейке</t>
        </r>
      </text>
    </comment>
    <comment ref="CQ8" authorId="0" shapeId="0" xr:uid="{54F1639F-D214-4150-892F-3F6E611EE614}">
      <text>
        <r>
          <rPr>
            <sz val="9"/>
            <color indexed="81"/>
            <rFont val="Tahoma"/>
            <family val="2"/>
            <charset val="204"/>
          </rPr>
          <t>Для переходя к Форме 1.0.1 
дважды кликните по этой ячейке</t>
        </r>
      </text>
    </comment>
    <comment ref="CR8" authorId="0" shapeId="0" xr:uid="{DEC3072B-55F0-47D3-8D4B-D510B8018E75}">
      <text>
        <r>
          <rPr>
            <sz val="9"/>
            <color indexed="81"/>
            <rFont val="Tahoma"/>
            <family val="2"/>
            <charset val="204"/>
          </rPr>
          <t>Для переходя к Форме 1.0.1 
дважды кликните по этой ячейке</t>
        </r>
      </text>
    </comment>
    <comment ref="CS8" authorId="0" shapeId="0" xr:uid="{79E9C30E-5870-4664-BB55-E0DE517D6D3C}">
      <text>
        <r>
          <rPr>
            <sz val="9"/>
            <color indexed="81"/>
            <rFont val="Tahoma"/>
            <family val="2"/>
            <charset val="204"/>
          </rPr>
          <t>Для переходя к Форме 1.0.1 
дважды кликните по этой ячейке</t>
        </r>
      </text>
    </comment>
    <comment ref="CT8" authorId="0" shapeId="0" xr:uid="{4D0D3E46-4219-44FD-A230-0E5C383ACCCA}">
      <text>
        <r>
          <rPr>
            <sz val="9"/>
            <color indexed="81"/>
            <rFont val="Tahoma"/>
            <family val="2"/>
            <charset val="204"/>
          </rPr>
          <t>Для переходя к Форме 1.0.1 
дважды кликните по этой ячейке</t>
        </r>
      </text>
    </comment>
    <comment ref="CU8" authorId="0" shapeId="0" xr:uid="{1C20663E-7B8E-412B-98FB-FA5884CEB162}">
      <text>
        <r>
          <rPr>
            <sz val="9"/>
            <color indexed="81"/>
            <rFont val="Tahoma"/>
            <family val="2"/>
            <charset val="204"/>
          </rPr>
          <t>Для переходя к Форме 1.0.1 
дважды кликните по этой ячейке</t>
        </r>
      </text>
    </comment>
    <comment ref="CV8" authorId="0" shapeId="0" xr:uid="{BA2E8E26-3754-4B38-8489-100F4D55E1CB}">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50" authorId="0" shapeId="0" xr:uid="{00000000-0006-0000-1100-00000100000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<sst xmlns="http://schemas.openxmlformats.org/spreadsheetml/2006/main" count="5402" uniqueCount="1373">
  <si>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</si>
  <si>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</si>
  <si>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</si>
  <si>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</si>
  <si>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</si>
  <si>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</si>
  <si>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</si>
  <si>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</si>
  <si>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</si>
  <si>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</si>
  <si>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</si>
  <si>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</si>
  <si>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</si>
  <si>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</si>
  <si>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</si>
  <si>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</si>
  <si>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</si>
  <si>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</si>
  <si>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</si>
  <si>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</si>
  <si>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</si>
  <si>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</si>
  <si>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</si>
  <si>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</si>
  <si>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</si>
  <si>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</si>
  <si>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</si>
  <si>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</si>
  <si>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</si>
  <si>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</si>
  <si>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</si>
  <si>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</si>
  <si>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</si>
  <si>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</si>
  <si>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</si>
  <si>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</si>
  <si>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</si>
  <si>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</si>
  <si>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</si>
  <si>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</si>
  <si>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</si>
  <si>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</si>
  <si>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</si>
  <si>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</si>
  <si>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</si>
  <si>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</si>
  <si>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</si>
  <si>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</si>
  <si>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</si>
  <si>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</si>
  <si>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</si>
  <si>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</si>
  <si>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</si>
  <si>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</si>
  <si>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</si>
  <si>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</si>
  <si>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</si>
  <si>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</si>
  <si>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</si>
  <si>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</si>
  <si>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</si>
  <si>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</si>
  <si>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</si>
  <si>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</si>
  <si>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</si>
  <si>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</si>
  <si>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</si>
  <si>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</si>
  <si>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</si>
  <si>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</si>
  <si>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</si>
  <si>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</si>
  <si>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</si>
  <si>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</si>
  <si>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</si>
  <si>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</si>
  <si>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</si>
  <si>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</si>
  <si>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</si>
  <si>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</si>
  <si>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</si>
  <si>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</si>
  <si>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</si>
  <si>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</si>
  <si>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</si>
  <si>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</si>
  <si>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</si>
  <si>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</si>
  <si>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</si>
  <si>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</si>
  <si>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</si>
  <si>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</si>
  <si>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</si>
  <si>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</si>
  <si>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</si>
  <si>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</si>
  <si>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</si>
  <si>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</si>
  <si>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</si>
  <si>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</si>
  <si>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</si>
  <si>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</si>
  <si>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</si>
  <si>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</si>
  <si>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</si>
  <si>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</si>
  <si>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</si>
  <si>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</si>
  <si>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</si>
  <si>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</si>
  <si>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</si>
  <si>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</si>
  <si>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</si>
  <si>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</si>
  <si>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</si>
  <si>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</si>
  <si>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</si>
  <si>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</si>
  <si>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</si>
  <si>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</si>
  <si>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</si>
  <si>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</si>
  <si>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</si>
  <si>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</si>
  <si>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</si>
  <si>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</si>
  <si>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</si>
  <si>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</si>
  <si>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</si>
  <si>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</si>
  <si>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</si>
  <si>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</si>
  <si>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</si>
  <si>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</si>
  <si>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</si>
  <si>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</si>
  <si>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</si>
  <si>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</si>
  <si>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</si>
  <si>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</si>
  <si>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</si>
  <si>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</si>
  <si>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</si>
  <si>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</si>
  <si>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</si>
  <si>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</si>
  <si>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</si>
  <si>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</si>
  <si>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</si>
  <si>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</si>
  <si>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</si>
  <si>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</si>
  <si>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</si>
  <si>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</si>
  <si>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</si>
  <si>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</si>
  <si>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</si>
  <si>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</si>
  <si>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</si>
  <si>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</si>
  <si>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</si>
  <si>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</si>
  <si>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</si>
  <si>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</si>
  <si>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</si>
  <si>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</si>
  <si>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</si>
  <si>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</si>
  <si>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</si>
  <si>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</si>
  <si>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</si>
  <si>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</si>
  <si>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</si>
  <si>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</si>
  <si>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</si>
  <si>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</si>
  <si>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</si>
  <si>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</si>
  <si>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</si>
  <si>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</si>
  <si>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</si>
  <si>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</si>
  <si>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</si>
  <si>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</si>
  <si>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</si>
  <si>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</si>
  <si>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</si>
  <si>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</si>
  <si>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</si>
  <si>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</si>
  <si>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</si>
  <si>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</si>
  <si>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</si>
  <si>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</si>
  <si>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</si>
  <si>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</si>
  <si>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</si>
  <si>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</si>
  <si>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</si>
  <si>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</si>
  <si>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</si>
  <si>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</si>
  <si>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</si>
  <si>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</si>
  <si>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</si>
  <si>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</si>
  <si>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</si>
  <si>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</si>
  <si>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</si>
  <si>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</si>
  <si>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</si>
  <si>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</si>
  <si>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</si>
  <si>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</si>
  <si>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</si>
  <si>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</si>
  <si>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</si>
  <si>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</si>
  <si>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</si>
  <si>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</si>
  <si>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</si>
  <si>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</si>
  <si>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</si>
  <si>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</si>
  <si>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</si>
  <si>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</si>
  <si>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</si>
  <si>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</si>
  <si>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</si>
  <si>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</si>
  <si>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</si>
  <si>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</si>
  <si>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</si>
  <si>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</si>
  <si>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</si>
  <si>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</si>
  <si>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</si>
  <si>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</si>
  <si>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</si>
  <si>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</si>
  <si>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</si>
  <si>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</si>
  <si>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</si>
  <si>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</si>
  <si>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</si>
  <si>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</si>
  <si>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</si>
  <si>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</si>
  <si>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</si>
  <si>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</si>
  <si>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</si>
  <si>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</si>
  <si>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</si>
  <si>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</si>
  <si>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</si>
  <si>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</si>
  <si>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</si>
  <si>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</si>
  <si>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</si>
  <si>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</si>
  <si>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</si>
  <si>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</si>
  <si>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</si>
  <si>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</si>
  <si>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</si>
  <si>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</si>
  <si>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</si>
  <si>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</si>
  <si>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</si>
  <si>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</si>
  <si>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</si>
  <si>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</si>
  <si>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</si>
  <si>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</si>
  <si>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</si>
  <si>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</si>
  <si>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</si>
  <si>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</si>
  <si>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</si>
  <si>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</si>
  <si>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</si>
  <si>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</si>
  <si>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</si>
  <si>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</si>
  <si>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</si>
  <si>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</si>
  <si>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</si>
  <si>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</si>
  <si>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</si>
  <si>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</si>
  <si>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</si>
  <si>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</si>
  <si>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</si>
  <si>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</si>
  <si>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</si>
  <si>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</si>
  <si>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</si>
  <si>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</si>
  <si>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</si>
  <si>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</si>
  <si>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</si>
  <si>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</si>
  <si>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</si>
  <si>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</si>
  <si>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</si>
  <si>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</si>
  <si>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</si>
  <si>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</si>
  <si>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</si>
  <si>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</si>
  <si>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</si>
  <si>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</si>
  <si>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</si>
  <si>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</si>
  <si>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</si>
  <si>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</si>
  <si>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</si>
  <si>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</si>
  <si>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</si>
  <si>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</si>
  <si>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</si>
  <si>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</si>
  <si>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</si>
  <si>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</si>
  <si>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</si>
  <si>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</si>
  <si>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</si>
  <si>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</si>
  <si>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</si>
  <si>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</si>
  <si>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</si>
  <si>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</si>
  <si>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</si>
  <si>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</si>
  <si>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</si>
  <si>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</si>
  <si>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</si>
  <si>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</si>
  <si>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</si>
  <si>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</si>
  <si>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централизованной системы горячего водоснабжения в течение квартала, в том числе:</t>
  </si>
  <si>
    <t>Указывается количество поданных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</si>
  <si>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</si>
  <si>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заявок с решением об отказе в подключении (технологическом присоединении) к централизованной системе горячего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</si>
  <si>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горячего водоснабжения.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</si>
  <si>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</si>
  <si>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Указывается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резерве мощности таких систем указывается в отношении каждой централизованной системы горячего водоснабжения в отдельных строках.</t>
  </si>
  <si>
    <t>Добавить централизованную систему горячего водоснабжения</t>
  </si>
  <si>
    <t>Форма 1.7</t>
  </si>
  <si>
    <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t>
  </si>
  <si>
    <t>Проверка доступных обновлений...</t>
  </si>
  <si>
    <t>Нет доступных обновлений для отчёта с кодом FAS.JKH.OPEN.INFO.QUARTER.GVS!</t>
  </si>
  <si>
    <t>20.10.2022</t>
  </si>
  <si>
    <t>https://portal.eias.ru/Portal/DownloadPage.aspx?type=12&amp;guid=????????-????-????-????-????????????</t>
  </si>
  <si>
    <t>https://eias.fstrf.ru/disclo/get_file?p_guid=????????-????-????-????-????????????</t>
  </si>
  <si>
    <t>Горячее водоснабжение</t>
  </si>
  <si>
    <t>Транспортировка</t>
  </si>
  <si>
    <t>Подключение (технологическое присоединение) к централизованной системе горячего водоснабжения</t>
  </si>
  <si>
    <t>REGION_ID</t>
  </si>
  <si>
    <t>REGION_NAME</t>
  </si>
  <si>
    <t>RST_ORG_ID</t>
  </si>
  <si>
    <t>ORG_NAME</t>
  </si>
  <si>
    <t>INN_NAME</t>
  </si>
  <si>
    <t>KPP_NAME</t>
  </si>
  <si>
    <t>ORG_START_DATE</t>
  </si>
  <si>
    <t>ORG_END_DATE</t>
  </si>
  <si>
    <t>2597</t>
  </si>
  <si>
    <t>30356335</t>
  </si>
  <si>
    <t>АО "ГУ ЖКХ"</t>
  </si>
  <si>
    <t>5116000922</t>
  </si>
  <si>
    <t>511601005</t>
  </si>
  <si>
    <t>31616395</t>
  </si>
  <si>
    <t>АО "Орелгортеплоэнерго"</t>
  </si>
  <si>
    <t>5752049900</t>
  </si>
  <si>
    <t>575201001</t>
  </si>
  <si>
    <t>26838066</t>
  </si>
  <si>
    <t>АО "РЭУ"</t>
  </si>
  <si>
    <t>7714783092</t>
  </si>
  <si>
    <t>770401001</t>
  </si>
  <si>
    <t>26440191</t>
  </si>
  <si>
    <t>МУЖКП Троснянского района</t>
  </si>
  <si>
    <t>5724001583</t>
  </si>
  <si>
    <t>572401001</t>
  </si>
  <si>
    <t>31169675</t>
  </si>
  <si>
    <t>МУП "Мценск-Тепло" города Мценска</t>
  </si>
  <si>
    <t>5703008066</t>
  </si>
  <si>
    <t>570301001</t>
  </si>
  <si>
    <t>31291319</t>
  </si>
  <si>
    <t>МУП "Орловский теплосервис"</t>
  </si>
  <si>
    <t>5720023995</t>
  </si>
  <si>
    <t>572001001</t>
  </si>
  <si>
    <t>26359164</t>
  </si>
  <si>
    <t>МУП "Тепловодсервис"</t>
  </si>
  <si>
    <t>5719003000</t>
  </si>
  <si>
    <t>571901001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</si>
  <si>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</si>
  <si>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</si>
  <si>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</si>
  <si>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</si>
  <si>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</si>
  <si>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</si>
  <si>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</si>
  <si>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</si>
  <si>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</si>
  <si>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</si>
  <si>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</si>
  <si>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</si>
  <si>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</si>
  <si>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</si>
  <si>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</si>
  <si>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</si>
  <si>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</si>
  <si>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</si>
  <si>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26550140</t>
  </si>
  <si>
    <t>ОАО "Гамма"</t>
  </si>
  <si>
    <t>5752006640</t>
  </si>
  <si>
    <t>31473580</t>
  </si>
  <si>
    <t>ОАО "Орелтеплосервис"</t>
  </si>
  <si>
    <t>5752050039</t>
  </si>
  <si>
    <t>575101001</t>
  </si>
  <si>
    <t>26425570</t>
  </si>
  <si>
    <t>ООО  "Орловский теплосервис"</t>
  </si>
  <si>
    <t>5720016814</t>
  </si>
  <si>
    <t>28423073</t>
  </si>
  <si>
    <t>ООО "Аквасервис"</t>
  </si>
  <si>
    <t>5702011563</t>
  </si>
  <si>
    <t>31160333</t>
  </si>
  <si>
    <t>ООО "ВКХ Орловское"</t>
  </si>
  <si>
    <t>5720022960</t>
  </si>
  <si>
    <t>26425454</t>
  </si>
  <si>
    <t>ООО "Коммунсервис" Знаменского района</t>
  </si>
  <si>
    <t>5710001872</t>
  </si>
  <si>
    <t>571001001</t>
  </si>
  <si>
    <t>14-09-2012 00:00:00</t>
  </si>
  <si>
    <t>26359155</t>
  </si>
  <si>
    <t>ООО "Коммунсервис-Колпна"</t>
  </si>
  <si>
    <t>5711003022</t>
  </si>
  <si>
    <t>571101001</t>
  </si>
  <si>
    <t>28871207</t>
  </si>
  <si>
    <t>ООО "Орловские тепловые магистрали"</t>
  </si>
  <si>
    <t>5753059612</t>
  </si>
  <si>
    <t>575301001</t>
  </si>
  <si>
    <t>28457043</t>
  </si>
  <si>
    <t>ООО "ТСК-Орел"</t>
  </si>
  <si>
    <t>5754022238</t>
  </si>
  <si>
    <t>575401001</t>
  </si>
  <si>
    <t>26439995</t>
  </si>
  <si>
    <t>ООО "ТеплоМир" Кромского района</t>
  </si>
  <si>
    <t>5714005204</t>
  </si>
  <si>
    <t>571401001</t>
  </si>
  <si>
    <t>31511472</t>
  </si>
  <si>
    <t>ООО "Теплоавтоматика"</t>
  </si>
  <si>
    <t>5753075847</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</si>
  <si>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</si>
  <si>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</si>
  <si>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</si>
  <si>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</si>
  <si>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</si>
  <si>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</si>
  <si>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</si>
  <si>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</si>
  <si>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</si>
  <si>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</si>
  <si>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</si>
  <si>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</si>
  <si>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</si>
  <si>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</si>
  <si>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</si>
  <si>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</si>
  <si>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</si>
  <si>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</si>
  <si>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</si>
  <si>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</si>
  <si>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</si>
  <si>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</si>
  <si>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</si>
  <si>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</si>
  <si>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</si>
  <si>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27051136</t>
  </si>
  <si>
    <t>ПАО "Квадра - Генерирующая компания"</t>
  </si>
  <si>
    <t>6829012680</t>
  </si>
  <si>
    <t>710701001</t>
  </si>
  <si>
    <t>26440193</t>
  </si>
  <si>
    <t>Урицкое МУП "Теплоэнерго"</t>
  </si>
  <si>
    <t>5725003262</t>
  </si>
  <si>
    <t>572501001</t>
  </si>
  <si>
    <t>30903763</t>
  </si>
  <si>
    <t>ФГБУ "ЦЖКУ" МИНОБОРОНЫ РОССИИ</t>
  </si>
  <si>
    <t>7729314745</t>
  </si>
  <si>
    <t>770101001</t>
  </si>
  <si>
    <t>27135237</t>
  </si>
  <si>
    <t>Филиал ОАО "РЭУ" "Курский"</t>
  </si>
  <si>
    <t>463243001</t>
  </si>
  <si>
    <t>30378002</t>
  </si>
  <si>
    <t>Филиал ПАО "Квадра" - "Орловская генерация"</t>
  </si>
  <si>
    <t>575143001</t>
  </si>
  <si>
    <t>30941480</t>
  </si>
  <si>
    <t>Филиал ФГБУ "ЦЖКУ" Минобороны России по ЗВО</t>
  </si>
  <si>
    <t>784243001</t>
  </si>
  <si>
    <t>26513518</t>
  </si>
  <si>
    <t>Центральный филиал ООО «Газпром энерго»</t>
  </si>
  <si>
    <t>7736186950</t>
  </si>
  <si>
    <t>504343001</t>
  </si>
  <si>
    <t>07-02-2006 00:00:00</t>
  </si>
  <si>
    <t>№</t>
  </si>
  <si>
    <t>HOT_VS</t>
  </si>
  <si>
    <t>Болховский муниципальный район</t>
  </si>
  <si>
    <t>54604000</t>
  </si>
  <si>
    <t>Багриновское сельское поселение</t>
  </si>
  <si>
    <t>54604402</t>
  </si>
  <si>
    <t>Болхов городское поселение</t>
  </si>
  <si>
    <t>54604101</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</si>
  <si>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</si>
  <si>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</si>
  <si>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</si>
  <si>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</si>
  <si>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</si>
  <si>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</si>
  <si>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</si>
  <si>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</si>
  <si>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</si>
  <si>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</si>
  <si>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</si>
  <si>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</si>
  <si>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</si>
  <si>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</si>
  <si>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</si>
  <si>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</si>
  <si>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</si>
  <si>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</si>
  <si>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</si>
  <si>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</si>
  <si>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</si>
  <si>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</si>
  <si>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</si>
  <si>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</si>
  <si>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</si>
  <si>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</si>
  <si>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</si>
  <si>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</si>
  <si>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</si>
  <si>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</si>
  <si>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</si>
  <si>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</si>
  <si>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</si>
  <si>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</si>
  <si>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</si>
  <si>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</si>
  <si>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</si>
  <si>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</si>
  <si>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</si>
  <si>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</si>
  <si>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</si>
  <si>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</si>
  <si>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</si>
  <si>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</si>
  <si>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</si>
  <si>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</si>
  <si>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</si>
  <si>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</si>
  <si>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</si>
  <si>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</si>
  <si>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</si>
  <si>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</si>
  <si>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</si>
  <si>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</si>
  <si>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</si>
  <si>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</si>
  <si>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</si>
  <si>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</si>
  <si>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</si>
  <si>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</si>
  <si>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</si>
  <si>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</si>
  <si>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</si>
  <si>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</si>
  <si>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</si>
  <si>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</si>
  <si>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</si>
  <si>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</si>
  <si>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 Мценск</t>
  </si>
  <si>
    <t>54710000</t>
  </si>
  <si>
    <t>Город Орёл</t>
  </si>
  <si>
    <t>54701000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</si>
  <si>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</si>
  <si>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</si>
  <si>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</si>
  <si>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</si>
  <si>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</si>
  <si>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</si>
  <si>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</si>
  <si>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</si>
  <si>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</si>
  <si>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</si>
  <si>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</si>
  <si>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</si>
  <si>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</si>
  <si>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</si>
  <si>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</si>
  <si>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</si>
  <si>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</si>
  <si>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</si>
  <si>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</si>
  <si>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</si>
  <si>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</si>
  <si>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</si>
  <si>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</si>
  <si>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</si>
  <si>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</si>
  <si>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</si>
  <si>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</si>
  <si>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</si>
  <si>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</si>
  <si>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</si>
  <si>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</si>
  <si>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</si>
  <si>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</si>
  <si>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</si>
  <si>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</si>
  <si>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</si>
  <si>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</si>
  <si>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</si>
  <si>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</si>
  <si>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</si>
  <si>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</si>
  <si>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</si>
  <si>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Урыновское сельское поселение</t>
  </si>
  <si>
    <t>54615416</t>
  </si>
  <si>
    <t>Успенское сельское поселение</t>
  </si>
  <si>
    <t>54615419</t>
  </si>
  <si>
    <t>Залегощенский муниципальный район</t>
  </si>
  <si>
    <t>54618000</t>
  </si>
  <si>
    <t>Бортновское сельское поселение</t>
  </si>
  <si>
    <t>54618402</t>
  </si>
  <si>
    <t>Верхнескворченское сельское поселение</t>
  </si>
  <si>
    <t>54618404</t>
  </si>
  <si>
    <t>Грачевское сельское поселение</t>
  </si>
  <si>
    <t>54618407</t>
  </si>
  <si>
    <t>Залегощь городское поселение</t>
  </si>
  <si>
    <t>54618151</t>
  </si>
  <si>
    <t>Золотаревское сельское поселение</t>
  </si>
  <si>
    <t>54618410</t>
  </si>
  <si>
    <t>Красненское сельское поселение</t>
  </si>
  <si>
    <t>54618413</t>
  </si>
  <si>
    <t>Ломовское сельское поселение</t>
  </si>
  <si>
    <t>54618416</t>
  </si>
  <si>
    <t>Моховское сельское поселение</t>
  </si>
  <si>
    <t>54618419</t>
  </si>
  <si>
    <t>Нижнезалегощенское сельское поселение</t>
  </si>
  <si>
    <t>54618422</t>
  </si>
  <si>
    <t>Октябрьское сельское поселение</t>
  </si>
  <si>
    <t>54618425</t>
  </si>
  <si>
    <t>Прилепское сельское поселение</t>
  </si>
  <si>
    <t>54618428</t>
  </si>
  <si>
    <t>Знаменский муниципальный район</t>
  </si>
  <si>
    <t>54620000</t>
  </si>
  <si>
    <t>Глотовское сельское поселение</t>
  </si>
  <si>
    <t>54620405</t>
  </si>
  <si>
    <t>Ждимирское сельское поселение</t>
  </si>
  <si>
    <t>54620408</t>
  </si>
  <si>
    <t>Знаменское сельское поселение</t>
  </si>
  <si>
    <t>54620412</t>
  </si>
  <si>
    <t>Коптевское сельское поселение</t>
  </si>
  <si>
    <t>54620420</t>
  </si>
  <si>
    <t>Красниковское сельское поселение</t>
  </si>
  <si>
    <t>54620422</t>
  </si>
  <si>
    <t>Селиховское сельское поселение</t>
  </si>
  <si>
    <t>54620428</t>
  </si>
  <si>
    <t>Узкинское сельское поселение</t>
  </si>
  <si>
    <t>54620432</t>
  </si>
  <si>
    <t>Колпнянский муниципальный район</t>
  </si>
  <si>
    <t>54623000</t>
  </si>
  <si>
    <t>Ахтырское сельское поселение</t>
  </si>
  <si>
    <t>54623402</t>
  </si>
  <si>
    <t>Белоколодезьское сельское поселение</t>
  </si>
  <si>
    <t>54623404</t>
  </si>
  <si>
    <t>54623407</t>
  </si>
  <si>
    <t>Карловское сельское поселение</t>
  </si>
  <si>
    <t>54623410</t>
  </si>
  <si>
    <t>Колпна городское поселение</t>
  </si>
  <si>
    <t>54623151</t>
  </si>
  <si>
    <t>Краснянское сельское поселение</t>
  </si>
  <si>
    <t>54623413</t>
  </si>
  <si>
    <t>Крутовское сельское поселение</t>
  </si>
  <si>
    <t>54623416</t>
  </si>
  <si>
    <t>Тимирязевское сельское поселение</t>
  </si>
  <si>
    <t>54623419</t>
  </si>
  <si>
    <t>Ушаковское сельское поселение</t>
  </si>
  <si>
    <t>54623422</t>
  </si>
  <si>
    <t>Ярищенское сельское поселение</t>
  </si>
  <si>
    <t>54623425</t>
  </si>
  <si>
    <t>Корсаковский муниципальный район</t>
  </si>
  <si>
    <t>54626000</t>
  </si>
  <si>
    <t>Гагаринское сельское поселение</t>
  </si>
  <si>
    <t>54626405</t>
  </si>
  <si>
    <t>Корсаковское сельское поселение</t>
  </si>
  <si>
    <t>54626410</t>
  </si>
  <si>
    <t>Марьинское сельское поселение</t>
  </si>
  <si>
    <t>54626413</t>
  </si>
  <si>
    <t>Нечаевское сельское поселение</t>
  </si>
  <si>
    <t>54626417</t>
  </si>
  <si>
    <t>Новомихайловское сельское поселение</t>
  </si>
  <si>
    <t>54626420</t>
  </si>
  <si>
    <t>Парамоновское сельское поселение</t>
  </si>
  <si>
    <t>54626425</t>
  </si>
  <si>
    <t>Спешневское сельское поселение</t>
  </si>
  <si>
    <t>54626430</t>
  </si>
  <si>
    <t>Краснозоренский муниципальный район</t>
  </si>
  <si>
    <t>54624000</t>
  </si>
  <si>
    <t>Краснозоренское сельское поселение</t>
  </si>
  <si>
    <t>54624407</t>
  </si>
  <si>
    <t>Покровское сельское поселение</t>
  </si>
  <si>
    <t>54624412</t>
  </si>
  <si>
    <t>Россошенское сельское поселение</t>
  </si>
  <si>
    <t>54624417</t>
  </si>
  <si>
    <t>Труновское сельское поселение</t>
  </si>
  <si>
    <t>54624420</t>
  </si>
  <si>
    <t>54624425</t>
  </si>
  <si>
    <t>Кромской муниципальный район</t>
  </si>
  <si>
    <t>54625000</t>
  </si>
  <si>
    <t>Апальковское сельское поселение</t>
  </si>
  <si>
    <t>54625402</t>
  </si>
  <si>
    <t>Бельдяжское сельское поселение</t>
  </si>
  <si>
    <t>54625404</t>
  </si>
  <si>
    <t>Большеколчевское сельское поселение</t>
  </si>
  <si>
    <t>54625407</t>
  </si>
  <si>
    <t>Городское поселение Кромы</t>
  </si>
  <si>
    <t>54625151</t>
  </si>
  <si>
    <t>Гостомльское сельское поселение</t>
  </si>
  <si>
    <t>54625413</t>
  </si>
  <si>
    <t>Гуторовское сельское поселение</t>
  </si>
  <si>
    <t>54625416</t>
  </si>
  <si>
    <t>Короськовское сельское поселение</t>
  </si>
  <si>
    <t>54625422</t>
  </si>
  <si>
    <t>54625425</t>
  </si>
  <si>
    <t>Кривчиковское сельское поселение</t>
  </si>
  <si>
    <t>54625428</t>
  </si>
  <si>
    <t>Кутафинское сельское поселение</t>
  </si>
  <si>
    <t>54625431</t>
  </si>
  <si>
    <t>Ретяжское сельское поселение</t>
  </si>
  <si>
    <t>54625449</t>
  </si>
  <si>
    <t>Стрелецкое сельское поселение</t>
  </si>
  <si>
    <t>54625452</t>
  </si>
  <si>
    <t>Шаховское сельское поселение</t>
  </si>
  <si>
    <t>54625458</t>
  </si>
  <si>
    <t>Ливенский муниципальный район</t>
  </si>
  <si>
    <t>54629000</t>
  </si>
  <si>
    <t>Беломестненское сельское поселение</t>
  </si>
  <si>
    <t>54629402</t>
  </si>
  <si>
    <t>Вахновское сельское поселение</t>
  </si>
  <si>
    <t>54629404</t>
  </si>
  <si>
    <t>Галическое сельское поселение</t>
  </si>
  <si>
    <t>54629407</t>
  </si>
  <si>
    <t>Дутовское сельское поселение</t>
  </si>
  <si>
    <t>54629410</t>
  </si>
  <si>
    <t>Здоровецкое сельское поселение</t>
  </si>
  <si>
    <t>54629413</t>
  </si>
  <si>
    <t>Казанское сельское поселение</t>
  </si>
  <si>
    <t>54629416</t>
  </si>
  <si>
    <t>Козьминское сельское поселение</t>
  </si>
  <si>
    <t>54629419</t>
  </si>
  <si>
    <t>Коротышское сельское поселение</t>
  </si>
  <si>
    <t>54629422</t>
  </si>
  <si>
    <t>54629425</t>
  </si>
  <si>
    <t>Лютовское сельское поселение</t>
  </si>
  <si>
    <t>54629428</t>
  </si>
  <si>
    <t>Навесненское сельское поселение</t>
  </si>
  <si>
    <t>54629431</t>
  </si>
  <si>
    <t>Никольское сельское поселение</t>
  </si>
  <si>
    <t>54629434</t>
  </si>
  <si>
    <t>Островское сельское поселение</t>
  </si>
  <si>
    <t>54629440</t>
  </si>
  <si>
    <t>Речицкое сельское поселение</t>
  </si>
  <si>
    <t>54629443</t>
  </si>
  <si>
    <t>Сергиевское</t>
  </si>
  <si>
    <t>54629446</t>
  </si>
  <si>
    <t>Сосновское сельское поселение</t>
  </si>
  <si>
    <t>54629449</t>
  </si>
  <si>
    <t>Малоархангельский муниципальный район</t>
  </si>
  <si>
    <t>54632000</t>
  </si>
  <si>
    <t>Губкинское сельское поселение</t>
  </si>
  <si>
    <t>54632402</t>
  </si>
  <si>
    <t>Дубовицкое сельское поселение</t>
  </si>
  <si>
    <t>54632404</t>
  </si>
  <si>
    <t>Ленинское сельское поселение</t>
  </si>
  <si>
    <t>54632407</t>
  </si>
  <si>
    <t>Луковское сельское поселение</t>
  </si>
  <si>
    <t>54632410</t>
  </si>
  <si>
    <t>Малоархангельск городское поселение</t>
  </si>
  <si>
    <t>54632101</t>
  </si>
  <si>
    <t>54632413</t>
  </si>
  <si>
    <t>Первомайское сельское поселение</t>
  </si>
  <si>
    <t>54632416</t>
  </si>
  <si>
    <t>Подгородненское сельское поселение</t>
  </si>
  <si>
    <t>54632419</t>
  </si>
  <si>
    <t>Мценский муниципальный район</t>
  </si>
  <si>
    <t>54636000</t>
  </si>
  <si>
    <t>Алябьевское сельское поселение</t>
  </si>
  <si>
    <t>54636402</t>
  </si>
  <si>
    <t>Аникановское сельское поселение</t>
  </si>
  <si>
    <t>54636407</t>
  </si>
  <si>
    <t>Башкатовское сельское поселение</t>
  </si>
  <si>
    <t>54636404</t>
  </si>
  <si>
    <t>Воинское сельское поселение</t>
  </si>
  <si>
    <t>54636410</t>
  </si>
  <si>
    <t>Высокинское сельское поселение</t>
  </si>
  <si>
    <t>54636413</t>
  </si>
  <si>
    <t>Карандаковское сельское поселение</t>
  </si>
  <si>
    <t>54636416</t>
  </si>
  <si>
    <t>Отрадинское</t>
  </si>
  <si>
    <t>54636418</t>
  </si>
  <si>
    <t>Подберезовское сельское поселение</t>
  </si>
  <si>
    <t>54636428</t>
  </si>
  <si>
    <t>Подмокринское сельское поселение</t>
  </si>
  <si>
    <t>54636419</t>
  </si>
  <si>
    <t>Протасовское сельское поселение</t>
  </si>
  <si>
    <t>54636422</t>
  </si>
  <si>
    <t>Спасско-Лутовиновское</t>
  </si>
  <si>
    <t>54636425</t>
  </si>
  <si>
    <t>Тельченское сельское поселение</t>
  </si>
  <si>
    <t>54636431</t>
  </si>
  <si>
    <t>Чахинское сельское поселение</t>
  </si>
  <si>
    <t>54636434</t>
  </si>
  <si>
    <t>Черемошенское сельское поселение</t>
  </si>
  <si>
    <t>54636437</t>
  </si>
  <si>
    <t>Новодеревеньковский муниципальный район</t>
  </si>
  <si>
    <t>54639000</t>
  </si>
  <si>
    <t>Глебовское сельское поселение</t>
  </si>
  <si>
    <t>54639404</t>
  </si>
  <si>
    <t>Никитинское сельское поселение</t>
  </si>
  <si>
    <t>54639409</t>
  </si>
  <si>
    <t>Новодеревеньковское сельское поселение</t>
  </si>
  <si>
    <t>54639410</t>
  </si>
  <si>
    <t>Паньковское сельское поселение</t>
  </si>
  <si>
    <t>54639413</t>
  </si>
  <si>
    <t>Старогольское сельское поселение</t>
  </si>
  <si>
    <t>54639419</t>
  </si>
  <si>
    <t>Судбищенское</t>
  </si>
  <si>
    <t>54639422</t>
  </si>
  <si>
    <t>Суровское сельское поселение</t>
  </si>
  <si>
    <t>54639425</t>
  </si>
  <si>
    <t>Хомутово городское поселение</t>
  </si>
  <si>
    <t>54639151</t>
  </si>
  <si>
    <t>Новосильский муниципальный район</t>
  </si>
  <si>
    <t>54643000</t>
  </si>
  <si>
    <t>Вяжевское сельское поселение</t>
  </si>
  <si>
    <t>54643402</t>
  </si>
  <si>
    <t>Глубковское сельское поселение</t>
  </si>
  <si>
    <t>54643404</t>
  </si>
  <si>
    <t>Голунское сельское поселение</t>
  </si>
  <si>
    <t>54643410</t>
  </si>
  <si>
    <t>Зареченское сельское поселение</t>
  </si>
  <si>
    <t>54643413</t>
  </si>
  <si>
    <t>Новосиль городское поселение</t>
  </si>
  <si>
    <t>54643101</t>
  </si>
  <si>
    <t>Петушенское сельское поселение</t>
  </si>
  <si>
    <t>54643431</t>
  </si>
  <si>
    <t>Прудовское сельское поселение</t>
  </si>
  <si>
    <t>54643434</t>
  </si>
  <si>
    <t>Хворостянское сельское поселение</t>
  </si>
  <si>
    <t>54643440</t>
  </si>
  <si>
    <t>Орловский муниципальный округ</t>
  </si>
  <si>
    <t>54501000</t>
  </si>
  <si>
    <t>Покровский муниципальный район</t>
  </si>
  <si>
    <t>54650000</t>
  </si>
  <si>
    <t>54650402</t>
  </si>
  <si>
    <t>Верхнежерновское сельское поселение</t>
  </si>
  <si>
    <t>54650404</t>
  </si>
  <si>
    <t>Верхососенское сельское поселение</t>
  </si>
  <si>
    <t>54650405</t>
  </si>
  <si>
    <t>Владимирское сельское поселение</t>
  </si>
  <si>
    <t>54650407</t>
  </si>
  <si>
    <t>Вышнетуровецкое сельское поселение</t>
  </si>
  <si>
    <t>54650410</t>
  </si>
  <si>
    <t>Даниловское сельское поселение</t>
  </si>
  <si>
    <t>54650413</t>
  </si>
  <si>
    <t>Дросковское сельское поселение</t>
  </si>
  <si>
    <t>54650416</t>
  </si>
  <si>
    <t>Журавецкое сельское поселение</t>
  </si>
  <si>
    <t>54650419</t>
  </si>
  <si>
    <t>Ивановское сельское поселение</t>
  </si>
  <si>
    <t>54650422</t>
  </si>
  <si>
    <t>54650425</t>
  </si>
  <si>
    <t>Покровское городское поселение</t>
  </si>
  <si>
    <t>54650151</t>
  </si>
  <si>
    <t>Ретинское сельское поселение</t>
  </si>
  <si>
    <t>54650431</t>
  </si>
  <si>
    <t>Столбецкое сельское поселение</t>
  </si>
  <si>
    <t>54650434</t>
  </si>
  <si>
    <t>Топковское сельское поселение</t>
  </si>
  <si>
    <t>54650437</t>
  </si>
  <si>
    <t>Свердловский муниципальный район</t>
  </si>
  <si>
    <t>54652000</t>
  </si>
  <si>
    <t>Богодуховское сельское поселение</t>
  </si>
  <si>
    <t>54652402</t>
  </si>
  <si>
    <t>Змиевка городское поселение</t>
  </si>
  <si>
    <t>54652151</t>
  </si>
  <si>
    <t>Котовское сельское поселение</t>
  </si>
  <si>
    <t>54652404</t>
  </si>
  <si>
    <t>Кошелевское сельское поселение</t>
  </si>
  <si>
    <t>54652407</t>
  </si>
  <si>
    <t>Красноармейское сельское поселение</t>
  </si>
  <si>
    <t>54652410</t>
  </si>
  <si>
    <t>54652413</t>
  </si>
  <si>
    <t>Новопетровское сельское поселение</t>
  </si>
  <si>
    <t>54652416</t>
  </si>
  <si>
    <t>Яковлевское сельское поселение</t>
  </si>
  <si>
    <t>54652419</t>
  </si>
  <si>
    <t>Сосковский муниципальный район</t>
  </si>
  <si>
    <t>54653000</t>
  </si>
  <si>
    <t>Алмазовское сельское поселение</t>
  </si>
  <si>
    <t>54653403</t>
  </si>
  <si>
    <t>Алпеевское сельское поселение</t>
  </si>
  <si>
    <t>54653405</t>
  </si>
  <si>
    <t>Кировское сельское поселение</t>
  </si>
  <si>
    <t>54653415</t>
  </si>
  <si>
    <t>Лобынцевское сельское поселение</t>
  </si>
  <si>
    <t>54653417</t>
  </si>
  <si>
    <t>Мураевское сельское поселение</t>
  </si>
  <si>
    <t>54653419</t>
  </si>
  <si>
    <t>Рыжковское сельское поселение</t>
  </si>
  <si>
    <t>54653422</t>
  </si>
  <si>
    <t>Сосковское сельское поселение</t>
  </si>
  <si>
    <t>54653425</t>
  </si>
  <si>
    <t>Троснянский муниципальный район</t>
  </si>
  <si>
    <t>54654000</t>
  </si>
  <si>
    <t>Воронецкое сельское поселение</t>
  </si>
  <si>
    <t>54654405</t>
  </si>
  <si>
    <t>Жерновецкое сельское поселение</t>
  </si>
  <si>
    <t>54654408</t>
  </si>
  <si>
    <t>Ломовецкое сельское поселение</t>
  </si>
  <si>
    <t>54654415</t>
  </si>
  <si>
    <t>Малахово-Слободское сельское поселение</t>
  </si>
  <si>
    <t>54654417</t>
  </si>
  <si>
    <t>Муравльское сельское поселение</t>
  </si>
  <si>
    <t>54654419</t>
  </si>
  <si>
    <t>54654422</t>
  </si>
  <si>
    <t>Пенновское сельское поселение</t>
  </si>
  <si>
    <t>54654425</t>
  </si>
  <si>
    <t>Троснянское сельское поселение</t>
  </si>
  <si>
    <t>54654430</t>
  </si>
  <si>
    <t>Урицкий муниципальный район</t>
  </si>
  <si>
    <t>54655000</t>
  </si>
  <si>
    <t>Архангельское сельское поселение</t>
  </si>
  <si>
    <t>54655407</t>
  </si>
  <si>
    <t>Богдановское сельское поселение</t>
  </si>
  <si>
    <t>54655410</t>
  </si>
  <si>
    <t>Бунинское сельское поселение</t>
  </si>
  <si>
    <t>54655413</t>
  </si>
  <si>
    <t>Городищенское сельское поселение</t>
  </si>
  <si>
    <t>54655416</t>
  </si>
  <si>
    <t>54655422</t>
  </si>
  <si>
    <t>Луначарское сельское поселение</t>
  </si>
  <si>
    <t>54655428</t>
  </si>
  <si>
    <t>Нарышкино городское поселение</t>
  </si>
  <si>
    <t>54655151</t>
  </si>
  <si>
    <t>Подзаваловское сельское поселение</t>
  </si>
  <si>
    <t>54655437</t>
  </si>
  <si>
    <t>Хотынецкий муниципальный район</t>
  </si>
  <si>
    <t>54657000</t>
  </si>
  <si>
    <t>Аболмасовское сельское поселение</t>
  </si>
  <si>
    <t>54657402</t>
  </si>
  <si>
    <t>Алехинское сельское поселение</t>
  </si>
  <si>
    <t>54657404</t>
  </si>
  <si>
    <t>Богородицкое сельское поселение</t>
  </si>
  <si>
    <t>54657407</t>
  </si>
  <si>
    <t>Ильинское сельское поселение</t>
  </si>
  <si>
    <t>54657419</t>
  </si>
  <si>
    <t>Краснорябинское</t>
  </si>
  <si>
    <t>54657424</t>
  </si>
  <si>
    <t>Меловское сельское поселение</t>
  </si>
  <si>
    <t>54657426</t>
  </si>
  <si>
    <t>Студеновское сельское поселение</t>
  </si>
  <si>
    <t>54657431</t>
  </si>
  <si>
    <t>Хотимль-Кузменковское</t>
  </si>
  <si>
    <t>54657437</t>
  </si>
  <si>
    <t>Хотынец городское поселение</t>
  </si>
  <si>
    <t>54657151</t>
  </si>
  <si>
    <t>Шаблыкинский муниципальный район</t>
  </si>
  <si>
    <t>54659000</t>
  </si>
  <si>
    <t>54659402</t>
  </si>
  <si>
    <t>Косулическое сельское поселение</t>
  </si>
  <si>
    <t>54659404</t>
  </si>
  <si>
    <t>Молодовское сельское поселение</t>
  </si>
  <si>
    <t>54659406</t>
  </si>
  <si>
    <t>Навлинское сельское поселение</t>
  </si>
  <si>
    <t>54659408</t>
  </si>
  <si>
    <t>Сомовское сельское поселение</t>
  </si>
  <si>
    <t>54659410</t>
  </si>
  <si>
    <t>Титовское сельское поселение</t>
  </si>
  <si>
    <t>54659413</t>
  </si>
  <si>
    <t>Хотьковское сельское поселение</t>
  </si>
  <si>
    <t>54659416</t>
  </si>
  <si>
    <t>Шаблыкино городское поселение</t>
  </si>
  <si>
    <t>54659151</t>
  </si>
  <si>
    <t>МО_ОКТМО</t>
  </si>
  <si>
    <t>302010, г. Орел, ул. Авиационная, д.1</t>
  </si>
  <si>
    <t>Леонов Денис Александрович</t>
  </si>
  <si>
    <t>Кошелева Елена Сергеевна</t>
  </si>
  <si>
    <t>Начальник ПЭО</t>
  </si>
  <si>
    <t>(4862)72-33-35 доб. 238</t>
  </si>
  <si>
    <t>kosheleva-elena2022</t>
  </si>
  <si>
    <t>20.10.2022 14:09:12</t>
  </si>
  <si>
    <t>О</t>
  </si>
  <si>
    <t>Город Орёл, Город Орёл (54701000);</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</si>
  <si>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</si>
  <si>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</si>
  <si>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</si>
  <si>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</si>
  <si>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</si>
  <si>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</si>
  <si>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</si>
  <si>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</si>
  <si>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</si>
  <si>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</si>
  <si>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</si>
  <si>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</si>
  <si>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</si>
  <si>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</si>
  <si>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</si>
  <si>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</si>
  <si>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</si>
  <si>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</si>
  <si>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</si>
  <si>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</si>
  <si>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</si>
  <si>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</si>
  <si>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</si>
  <si>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</si>
  <si>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</si>
  <si>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</si>
  <si>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</si>
  <si>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</si>
  <si>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</si>
  <si>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</si>
  <si>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</si>
  <si>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</si>
  <si>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</si>
  <si>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</si>
  <si>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</si>
  <si>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</si>
  <si>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</si>
  <si>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</si>
  <si>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</si>
  <si>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</si>
  <si>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</si>
  <si>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</si>
  <si>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</si>
  <si>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</si>
  <si>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</si>
  <si>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</si>
  <si>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</si>
  <si>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</si>
  <si>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</si>
  <si>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</si>
  <si>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</si>
  <si>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</si>
  <si>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</si>
  <si>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</si>
  <si>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</si>
  <si>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</si>
  <si>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</si>
  <si>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</si>
  <si>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</si>
  <si>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</si>
  <si>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</si>
  <si>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</si>
  <si>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</si>
  <si>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</si>
  <si>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</si>
  <si>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</si>
  <si>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</si>
  <si>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</si>
  <si>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</si>
  <si>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</si>
  <si>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</si>
  <si>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</si>
  <si>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</si>
  <si>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</si>
  <si>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</si>
  <si>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</si>
  <si>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</si>
  <si>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</si>
  <si>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</si>
  <si>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</si>
  <si>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</si>
  <si>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</si>
  <si>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</si>
  <si>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</si>
  <si>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</si>
  <si>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</si>
  <si>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Авиационная, 1</t>
  </si>
  <si>
    <t>Автовокзальная,77</t>
  </si>
  <si>
    <t>Бетонный, 4а</t>
  </si>
  <si>
    <t>Ботанический,2а</t>
  </si>
  <si>
    <t>Васильевская, 84 б</t>
  </si>
  <si>
    <t>Васильевская, 138 а</t>
  </si>
  <si>
    <t>Гагарина, 48 а</t>
  </si>
  <si>
    <t>Городская, 98к</t>
  </si>
  <si>
    <t>Калинина 6б</t>
  </si>
  <si>
    <t>Карачевская, 29 а</t>
  </si>
  <si>
    <t>Карачквский, 41б</t>
  </si>
  <si>
    <t>пер. Карачевский, 23 а</t>
  </si>
  <si>
    <t>Карачевскон шоссе, 5а</t>
  </si>
  <si>
    <t>Карачевское шоссе, 60а</t>
  </si>
  <si>
    <t>Комсомольская, 15а</t>
  </si>
  <si>
    <t>Комсомольская, 119 а</t>
  </si>
  <si>
    <t>Комсомольская, 127 а</t>
  </si>
  <si>
    <t>Комсомольская, 185а</t>
  </si>
  <si>
    <t>Комсомольская, 206а</t>
  </si>
  <si>
    <t>Комсомольская, 252 а</t>
  </si>
  <si>
    <t>Комсомольская, 261 а</t>
  </si>
  <si>
    <t>Красина, 6а</t>
  </si>
  <si>
    <t>Красина, 7а</t>
  </si>
  <si>
    <t>Красина, 52</t>
  </si>
  <si>
    <t>Кромская, 7а (908 кв)</t>
  </si>
  <si>
    <t>Кромская, 7а (909 кв)</t>
  </si>
  <si>
    <t>Кромское шоссе, 13а</t>
  </si>
  <si>
    <t>Латышских стрелков,37 а</t>
  </si>
  <si>
    <t>Латышских стрелков, 98</t>
  </si>
  <si>
    <t>Латышских стрелков, 109</t>
  </si>
  <si>
    <t>Левый берег р. Оки, 23</t>
  </si>
  <si>
    <t>Гостиничный комплекс "Лесной"</t>
  </si>
  <si>
    <t>Машиностроительная, 5а</t>
  </si>
  <si>
    <t>Маяковского, 10а</t>
  </si>
  <si>
    <t>Маяковского, 55 а</t>
  </si>
  <si>
    <t>Маяковского, 62а</t>
  </si>
  <si>
    <t>Мопра, 28а</t>
  </si>
  <si>
    <t>Мопра, 48а</t>
  </si>
  <si>
    <t>6-ой Орловской дивизии, 14</t>
  </si>
  <si>
    <t>Пищевой, 9 а</t>
  </si>
  <si>
    <t>2-я Посадская, 19а</t>
  </si>
  <si>
    <t>1-я Пушкарная, 20а</t>
  </si>
  <si>
    <t>1-я Пушкарная, 21а</t>
  </si>
  <si>
    <t>Связистов, 1а</t>
  </si>
  <si>
    <t>Спивака, 85</t>
  </si>
  <si>
    <t>Федотовой, 12</t>
  </si>
  <si>
    <t>Циолковского, 1 б</t>
  </si>
  <si>
    <t>Циолковского, 51 а</t>
  </si>
  <si>
    <t>Черепичная, 24 б</t>
  </si>
  <si>
    <t>Шпагатный, 92</t>
  </si>
  <si>
    <t>Шпагатный, 92 г</t>
  </si>
  <si>
    <t>Щепная, 12 б</t>
  </si>
  <si>
    <t>Энгельса, 88а</t>
  </si>
  <si>
    <t>Яблочная, 59а</t>
  </si>
  <si>
    <t>Комсомольская,241 б</t>
  </si>
  <si>
    <t>Генерала Жадова, 4 а</t>
  </si>
  <si>
    <t>Генерала Родина, 69 а</t>
  </si>
  <si>
    <t>Ипподромный, 2а</t>
  </si>
  <si>
    <t>Лесков, 31а</t>
  </si>
  <si>
    <t>Матвеева, 9а</t>
  </si>
  <si>
    <t>Матросова, 46 б</t>
  </si>
  <si>
    <t>Наугорское шоссе, 13 б</t>
  </si>
  <si>
    <t>Наугорское шоссе, 27</t>
  </si>
  <si>
    <t>Наугорское шоссе, 29 б</t>
  </si>
  <si>
    <t>Октябрьская, 4а</t>
  </si>
  <si>
    <t>Октябрьская, 54а</t>
  </si>
  <si>
    <t>Трудовые резервы, 32 а</t>
  </si>
  <si>
    <t>Цветаева, 15 б</t>
  </si>
  <si>
    <t>Брестская, 6</t>
  </si>
  <si>
    <t>Веселая, 2</t>
  </si>
  <si>
    <t>Огородный, 7а</t>
  </si>
  <si>
    <t>Тургенева, 50</t>
  </si>
  <si>
    <t>Абрамова-Соколова, 76 б</t>
  </si>
  <si>
    <t>5 Августа, 66 б</t>
  </si>
  <si>
    <t>Грузовая, 119 г</t>
  </si>
  <si>
    <t>Деповская, 6а</t>
  </si>
  <si>
    <t>1-я Курская, 99а</t>
  </si>
  <si>
    <t>3-я Курская, 3а</t>
  </si>
  <si>
    <t>Ливенская, 48 г</t>
  </si>
  <si>
    <t>Лесная, 9а</t>
  </si>
  <si>
    <t>Московская, 27 а</t>
  </si>
  <si>
    <t>ул.Пролетарская гора, 1</t>
  </si>
  <si>
    <t>Новосильская , 7а пом 1</t>
  </si>
  <si>
    <t>Новосильское , 7а пом 2</t>
  </si>
  <si>
    <t>Паровозная, 64б</t>
  </si>
  <si>
    <t>Пушкина, 68 а</t>
  </si>
  <si>
    <t>Ст. Разина, 11 б</t>
  </si>
  <si>
    <t>Рельсовая, 7а</t>
  </si>
  <si>
    <t>Студенческая, 2а</t>
  </si>
  <si>
    <t>Тульская, 24 а</t>
  </si>
  <si>
    <t>Тульская, 63,б</t>
  </si>
  <si>
    <t>пер. Южный,26 б</t>
  </si>
  <si>
    <t>Металлургов, 80 б</t>
  </si>
  <si>
    <t>Силикатная ,28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</si>
  <si>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Авиационная, 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</si>
  <si>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Автовокзальная,77</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</si>
  <si>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Бетонный, 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</si>
  <si>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Ботанический,2а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</si>
  <si>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Васильевская, 84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</si>
  <si>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Васильевская, 138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</si>
  <si>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Гагарина, 48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</si>
  <si>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Городская, 98к</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</si>
  <si>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Калинина 6б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</si>
  <si>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Карачевская, 29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</si>
  <si>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Карачквский, 41б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</si>
  <si>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пер. Карачевский, 23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</si>
  <si>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Карачевскон шоссе, 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</si>
  <si>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Карачевское шоссе, 60а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</si>
  <si>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</si>
  <si>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119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</si>
  <si>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127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</si>
  <si>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185а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</si>
  <si>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206а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</si>
  <si>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252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</si>
  <si>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261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</si>
  <si>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</si>
  <si>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</si>
  <si>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52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</si>
  <si>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Кромская, 7а (908 кв)</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</si>
  <si>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Кромская, 7а (909 кв)</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</si>
  <si>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Кромское шоссе, 13а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</si>
  <si>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стрелков,37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</si>
  <si>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 98</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</si>
  <si>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 109</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</si>
  <si>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Левый берег р. Оки, 23</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</si>
  <si>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Гостиничный комплекс "Лесной"</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</si>
  <si>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Машиностроительная, 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</si>
  <si>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10а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</si>
  <si>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55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</si>
  <si>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62а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</si>
  <si>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Мопра, 28а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</si>
  <si>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Мопра, 48а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</si>
  <si>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- 6-ой Орловской дивизии, 14</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</si>
  <si>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Пищевой, 9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</si>
  <si>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- 2-я Посадская, 19а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</si>
  <si>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- 1-я Пушкарная, 20а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</si>
  <si>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- 1-я Пушкарная, 21а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</si>
  <si>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Связистов, 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</si>
  <si>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Спивака, 85</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</si>
  <si>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Федотовой, 12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</si>
  <si>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Циолковского, 1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</si>
  <si>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Циолковского, 51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</si>
  <si>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Черепичная, 24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</si>
  <si>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Шпагатный, 92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</si>
  <si>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Шпагатный, 92 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</si>
  <si>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Щепная, 12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</si>
  <si>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Энгельса, 88а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</si>
  <si>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Яблочная, 59а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</si>
  <si>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Комсомольская,241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</si>
  <si>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Генерала Жадова, 4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</si>
  <si>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Генерала Родина, 69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</si>
  <si>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Ипподромный, 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</si>
  <si>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Лесков, 31а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</si>
  <si>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Матвеева, 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</si>
  <si>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Матросова, 46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</si>
  <si>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шоссе, 13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</si>
  <si>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шоссе, 27</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</si>
  <si>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шоссе, 29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</si>
  <si>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Октябрьская, 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</si>
  <si>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Октябрьская, 54а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</si>
  <si>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Трудовые резервы, 32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</si>
  <si>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Цветаева, 15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</si>
  <si>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Брестская, 6</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</si>
  <si>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Веселая, 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</si>
  <si>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Огородный, 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</si>
  <si>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Тургенева, 50</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</si>
  <si>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Абрамова-Соколова, 76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</si>
  <si>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- 5 Августа, 66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</si>
  <si>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Грузовая, 119 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</si>
  <si>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Деповская, 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</si>
  <si>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- 1-я Курская, 99а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</si>
  <si>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- 3-я Курская, 3а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</si>
  <si>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Ливенская, 48 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</si>
  <si>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Лесная, 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</si>
  <si>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Московская, 27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</si>
  <si>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ул.Пролетарская гора, 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</si>
  <si>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Новосильская , 7а пом 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</si>
  <si>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Новосильское , 7а пом 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</si>
  <si>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Паровозная, 64б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</si>
  <si>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Пушкина, 68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</si>
  <si>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Ст. Разина, 11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</si>
  <si>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Рельсовая, 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</si>
  <si>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Студенческая, 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</si>
  <si>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Тульская, 24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</si>
  <si>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Тульская, 63,б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</si>
  <si>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пер. Южный,26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</si>
  <si>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Металлургов, 80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</si>
  <si>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Силикатная ,28 а</t>
  </si>
  <si>
    <t>Город Орёл (54701000)</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</si>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</sst>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83">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u/>
      <sz val="9"/>
      <color theme="11"/>
      <name val="Tahoma"/>
      <family val="2"/>
      <charset val="204"/>
    </font>
  </fonts>
  <fills count="46">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55">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s>
  <cellStyleXfs count="107">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169" fontId="5" fillId="5" borderId="0">
      <protection locked="0"/>
    </xf>
    <xf numFmtId="170" fontId="5" fillId="5" borderId="0">
      <protection locked="0"/>
    </xf>
    <xf numFmtId="171" fontId="5" fillId="5" borderId="0">
      <protection locked="0"/>
    </xf>
    <xf numFmtId="49" fontId="5" fillId="0" borderId="0" applyBorder="0">
      <alignment vertical="top"/>
    </xf>
    <xf numFmtId="49" fontId="35" fillId="0" borderId="0" applyBorder="0">
      <alignment vertical="top"/>
    </xf>
    <xf numFmtId="49" fontId="82" fillId="0" borderId="0" applyNumberFormat="0" applyFill="0" applyBorder="0" applyAlignment="0" applyProtection="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585">
    <xf numFmtId="49" fontId="0" fillId="0" borderId="0" xfId="0">
      <alignment vertical="top"/>
    </xf>
    <xf numFmtId="49" fontId="5" fillId="7" borderId="4" xfId="0" applyFont="1" applyFill="1" applyBorder="1" applyAlignment="1" applyProtection="1">
      <alignment horizontal="center" vertical="top"/>
    </xf>
    <xf numFmtId="49" fontId="5" fillId="0" borderId="0" xfId="48" applyFont="1" applyAlignment="1" applyProtection="1">
      <alignment vertical="center" wrapText="1"/>
    </xf>
    <xf numFmtId="49" fontId="10" fillId="0" borderId="0" xfId="48" applyFont="1" applyAlignment="1" applyProtection="1">
      <alignment vertical="center"/>
    </xf>
    <xf numFmtId="0" fontId="10" fillId="0" borderId="0" xfId="47" applyFont="1" applyAlignment="1" applyProtection="1">
      <alignment horizontal="center" vertical="center" wrapText="1"/>
    </xf>
    <xf numFmtId="0" fontId="5" fillId="0" borderId="0" xfId="47" applyFont="1" applyAlignment="1" applyProtection="1">
      <alignment vertical="center" wrapText="1"/>
    </xf>
    <xf numFmtId="0" fontId="5" fillId="0" borderId="0" xfId="47" applyFont="1" applyAlignment="1" applyProtection="1">
      <alignment horizontal="left" vertical="center" wrapText="1"/>
    </xf>
    <xf numFmtId="0" fontId="5" fillId="0" borderId="0" xfId="47" applyFont="1" applyProtection="1"/>
    <xf numFmtId="49" fontId="5" fillId="0" borderId="0" xfId="42" applyFont="1" applyProtection="1">
      <alignment vertical="top"/>
    </xf>
    <xf numFmtId="49" fontId="5" fillId="0" borderId="0" xfId="42" applyProtection="1">
      <alignment vertical="top"/>
    </xf>
    <xf numFmtId="0" fontId="10" fillId="0" borderId="0" xfId="50" applyNumberFormat="1" applyFont="1" applyFill="1" applyAlignment="1" applyProtection="1">
      <alignment vertical="center" wrapText="1"/>
    </xf>
    <xf numFmtId="0" fontId="10" fillId="0" borderId="0" xfId="50" applyFont="1" applyFill="1" applyAlignment="1" applyProtection="1">
      <alignment horizontal="left" vertical="center" wrapText="1"/>
    </xf>
    <xf numFmtId="0" fontId="10" fillId="0" borderId="0" xfId="50" applyFont="1" applyFill="1" applyAlignment="1" applyProtection="1">
      <alignment vertical="center" wrapText="1"/>
    </xf>
    <xf numFmtId="0" fontId="5" fillId="0" borderId="0" xfId="50" applyFont="1" applyAlignment="1" applyProtection="1">
      <alignment vertical="center" wrapText="1"/>
    </xf>
    <xf numFmtId="0" fontId="5" fillId="0" borderId="0" xfId="50" applyFont="1" applyFill="1" applyAlignment="1" applyProtection="1">
      <alignment vertical="center"/>
    </xf>
    <xf numFmtId="0" fontId="10" fillId="0" borderId="0" xfId="50" applyFont="1" applyFill="1" applyBorder="1" applyAlignment="1" applyProtection="1">
      <alignment vertical="center" wrapText="1"/>
    </xf>
    <xf numFmtId="49" fontId="10" fillId="0" borderId="0" xfId="50" applyNumberFormat="1" applyFont="1" applyFill="1" applyBorder="1" applyAlignment="1" applyProtection="1">
      <alignment horizontal="left" vertical="center" wrapText="1"/>
    </xf>
    <xf numFmtId="49" fontId="0" fillId="8" borderId="0" xfId="0" applyFill="1" applyProtection="1">
      <alignment vertical="top"/>
    </xf>
    <xf numFmtId="0" fontId="5" fillId="0" borderId="0" xfId="53" applyFont="1" applyFill="1" applyAlignment="1" applyProtection="1">
      <alignment vertical="center" wrapText="1"/>
    </xf>
    <xf numFmtId="0" fontId="21" fillId="0" borderId="0" xfId="45" applyProtection="1"/>
    <xf numFmtId="0" fontId="5" fillId="0" borderId="0" xfId="49" applyFont="1" applyFill="1" applyBorder="1" applyAlignment="1" applyProtection="1">
      <alignment horizontal="left" vertical="center" wrapText="1" indent="1"/>
    </xf>
    <xf numFmtId="4" fontId="5" fillId="0" borderId="0" xfId="33" applyFont="1" applyFill="1" applyBorder="1" applyAlignment="1" applyProtection="1">
      <alignment horizontal="right" vertical="center" wrapText="1"/>
    </xf>
    <xf numFmtId="0" fontId="19" fillId="8" borderId="0" xfId="53" applyFont="1" applyFill="1" applyAlignment="1" applyProtection="1">
      <alignment horizontal="center" vertical="center" wrapText="1"/>
    </xf>
    <xf numFmtId="0" fontId="5" fillId="0" borderId="5" xfId="49" applyFont="1" applyFill="1" applyBorder="1" applyAlignment="1" applyProtection="1">
      <alignment vertical="center" wrapText="1"/>
    </xf>
    <xf numFmtId="0" fontId="0" fillId="0" borderId="5" xfId="49" applyFont="1" applyFill="1" applyBorder="1" applyAlignment="1" applyProtection="1">
      <alignment vertical="center" wrapText="1"/>
    </xf>
    <xf numFmtId="0" fontId="52" fillId="0" borderId="0" xfId="50" applyFont="1" applyAlignment="1" applyProtection="1">
      <alignment horizontal="center" vertical="center" wrapText="1"/>
    </xf>
    <xf numFmtId="0" fontId="0" fillId="0" borderId="0" xfId="49" applyFont="1" applyFill="1" applyBorder="1" applyAlignment="1" applyProtection="1">
      <alignment vertical="center" wrapText="1"/>
    </xf>
    <xf numFmtId="0" fontId="18" fillId="0" borderId="0" xfId="19" applyFont="1" applyFill="1" applyBorder="1" applyAlignment="1" applyProtection="1">
      <alignment horizontal="left" vertical="top" wrapText="1"/>
    </xf>
    <xf numFmtId="49" fontId="14" fillId="0" borderId="0" xfId="40" applyFont="1" applyFill="1" applyBorder="1" applyAlignment="1" applyProtection="1">
      <alignment vertical="top" wrapText="1"/>
    </xf>
    <xf numFmtId="0" fontId="18" fillId="0" borderId="0" xfId="19" applyFont="1" applyFill="1" applyBorder="1" applyAlignment="1" applyProtection="1">
      <alignment horizontal="right" vertical="top" wrapText="1"/>
    </xf>
    <xf numFmtId="49" fontId="0" fillId="8"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0" fillId="0" borderId="0" xfId="53" applyFont="1" applyFill="1" applyAlignment="1" applyProtection="1">
      <alignment vertical="center" wrapText="1"/>
    </xf>
    <xf numFmtId="49" fontId="7" fillId="8" borderId="0" xfId="0" applyNumberFormat="1" applyFont="1" applyFill="1" applyAlignment="1" applyProtection="1">
      <alignment horizontal="center" vertical="center"/>
    </xf>
    <xf numFmtId="0" fontId="1" fillId="0" borderId="0" xfId="36"/>
    <xf numFmtId="0" fontId="5" fillId="0" borderId="0" xfId="41" applyNumberFormat="1" applyFont="1">
      <alignment vertical="top"/>
    </xf>
    <xf numFmtId="0" fontId="0" fillId="0" borderId="0" xfId="53" applyFont="1" applyFill="1" applyAlignment="1" applyProtection="1">
      <alignment vertical="center" wrapText="1"/>
    </xf>
    <xf numFmtId="0" fontId="27" fillId="0" borderId="0" xfId="53" applyFont="1" applyFill="1" applyAlignment="1" applyProtection="1">
      <alignment horizontal="center" vertical="center" wrapText="1"/>
    </xf>
    <xf numFmtId="0" fontId="27" fillId="0" borderId="0" xfId="47" applyFont="1" applyAlignment="1" applyProtection="1">
      <alignment horizontal="center" vertical="center"/>
    </xf>
    <xf numFmtId="0" fontId="31" fillId="0" borderId="0" xfId="53" applyFont="1" applyFill="1" applyBorder="1" applyAlignment="1" applyProtection="1">
      <alignment horizontal="center" vertical="center" wrapText="1"/>
    </xf>
    <xf numFmtId="0" fontId="18" fillId="0" borderId="0" xfId="19" applyFont="1" applyFill="1" applyBorder="1" applyAlignment="1" applyProtection="1">
      <alignment horizontal="left" vertical="top"/>
    </xf>
    <xf numFmtId="49" fontId="5" fillId="0" borderId="0" xfId="50" applyNumberFormat="1" applyFont="1" applyFill="1" applyBorder="1" applyAlignment="1" applyProtection="1">
      <alignment horizontal="center" vertical="center" wrapText="1"/>
    </xf>
    <xf numFmtId="0" fontId="31" fillId="0" borderId="0" xfId="47" applyFont="1" applyAlignment="1" applyProtection="1">
      <alignment horizontal="center" vertical="center"/>
    </xf>
    <xf numFmtId="49" fontId="19" fillId="8" borderId="0" xfId="53" applyNumberFormat="1" applyFont="1" applyFill="1" applyAlignment="1" applyProtection="1">
      <alignment horizontal="center" vertical="center" wrapText="1"/>
    </xf>
    <xf numFmtId="0" fontId="5" fillId="0" borderId="27" xfId="47" applyFont="1" applyFill="1" applyBorder="1" applyAlignment="1" applyProtection="1">
      <alignment horizontal="center" vertical="center" wrapText="1"/>
    </xf>
    <xf numFmtId="0" fontId="5" fillId="7" borderId="27" xfId="50" applyFont="1" applyFill="1" applyBorder="1" applyAlignment="1" applyProtection="1">
      <alignment horizontal="center" vertical="center"/>
    </xf>
    <xf numFmtId="49" fontId="5" fillId="7" borderId="27" xfId="50" applyNumberFormat="1" applyFont="1" applyFill="1" applyBorder="1" applyAlignment="1" applyProtection="1">
      <alignment horizontal="center" vertical="center" wrapText="1"/>
    </xf>
    <xf numFmtId="49" fontId="5" fillId="0" borderId="27" xfId="50" applyNumberFormat="1" applyFont="1" applyFill="1" applyBorder="1" applyAlignment="1" applyProtection="1">
      <alignment horizontal="center" vertical="center" wrapText="1"/>
    </xf>
    <xf numFmtId="0" fontId="5" fillId="0" borderId="27" xfId="32" applyFont="1" applyFill="1" applyBorder="1" applyAlignment="1" applyProtection="1">
      <alignment horizontal="center" vertical="center" wrapText="1"/>
    </xf>
    <xf numFmtId="0" fontId="5" fillId="0" borderId="27" xfId="53" applyFont="1" applyFill="1" applyBorder="1" applyAlignment="1" applyProtection="1">
      <alignment horizontal="center" vertical="center" wrapText="1"/>
    </xf>
    <xf numFmtId="49" fontId="5" fillId="0" borderId="27" xfId="47" applyNumberFormat="1" applyFont="1" applyFill="1" applyBorder="1" applyAlignment="1" applyProtection="1">
      <alignment horizontal="left" vertical="center" wrapText="1"/>
    </xf>
    <xf numFmtId="49" fontId="5" fillId="9" borderId="27" xfId="47" applyNumberFormat="1" applyFont="1" applyFill="1" applyBorder="1" applyAlignment="1" applyProtection="1">
      <alignment horizontal="left" vertical="center" wrapText="1"/>
      <protection locked="0"/>
    </xf>
    <xf numFmtId="49" fontId="5" fillId="9" borderId="27" xfId="50" applyNumberFormat="1" applyFont="1" applyFill="1" applyBorder="1" applyAlignment="1" applyProtection="1">
      <alignment horizontal="center" vertical="center" wrapText="1"/>
      <protection locked="0"/>
    </xf>
    <xf numFmtId="0" fontId="5" fillId="0" borderId="0" xfId="47" applyFont="1"/>
    <xf numFmtId="0" fontId="5" fillId="0" borderId="0" xfId="31" applyFont="1" applyFill="1" applyBorder="1" applyAlignment="1" applyProtection="1">
      <alignment vertical="center" wrapText="1"/>
    </xf>
    <xf numFmtId="49" fontId="5" fillId="0" borderId="0" xfId="0" applyFont="1" applyFill="1" applyProtection="1">
      <alignment vertical="top"/>
    </xf>
    <xf numFmtId="49" fontId="0" fillId="0" borderId="0" xfId="0" applyFill="1" applyProtection="1">
      <alignment vertical="top"/>
    </xf>
    <xf numFmtId="49" fontId="7" fillId="0" borderId="0" xfId="0" applyNumberFormat="1" applyFont="1" applyFill="1" applyAlignment="1" applyProtection="1">
      <alignment horizontal="center" vertical="center"/>
    </xf>
    <xf numFmtId="49" fontId="0" fillId="0" borderId="0" xfId="51" applyNumberFormat="1" applyFont="1" applyFill="1" applyAlignment="1" applyProtection="1">
      <alignment vertical="center" wrapText="1"/>
    </xf>
    <xf numFmtId="49" fontId="12"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2" fillId="0" borderId="0" xfId="0" applyNumberFormat="1" applyFont="1" applyFill="1" applyProtection="1">
      <alignment vertical="top"/>
    </xf>
    <xf numFmtId="49" fontId="5" fillId="0" borderId="0" xfId="51" applyNumberFormat="1" applyFont="1" applyFill="1" applyAlignment="1" applyProtection="1">
      <alignment vertical="center" wrapText="1"/>
    </xf>
    <xf numFmtId="0" fontId="5" fillId="0" borderId="0" xfId="51" applyFont="1" applyFill="1" applyAlignment="1" applyProtection="1">
      <alignment vertical="center"/>
    </xf>
    <xf numFmtId="49" fontId="5"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19" fillId="0" borderId="28" xfId="53" applyFont="1" applyFill="1" applyBorder="1" applyAlignment="1" applyProtection="1">
      <alignment horizontal="center" vertical="center" wrapText="1"/>
    </xf>
    <xf numFmtId="49" fontId="0" fillId="0" borderId="28" xfId="0" applyFill="1" applyBorder="1" applyAlignment="1" applyProtection="1">
      <alignment horizontal="center" vertical="center" wrapText="1"/>
    </xf>
    <xf numFmtId="0" fontId="0" fillId="0" borderId="28" xfId="0" applyNumberFormat="1" applyFill="1" applyBorder="1" applyAlignment="1" applyProtection="1">
      <alignment horizontal="center" vertical="center" wrapText="1"/>
    </xf>
    <xf numFmtId="0" fontId="27" fillId="0" borderId="0" xfId="53" applyFont="1" applyFill="1" applyBorder="1" applyAlignment="1" applyProtection="1">
      <alignment horizontal="center" vertical="center" wrapText="1"/>
    </xf>
    <xf numFmtId="0" fontId="5" fillId="0" borderId="0" xfId="53" applyFont="1" applyFill="1" applyBorder="1" applyAlignment="1" applyProtection="1">
      <alignment vertical="center" wrapText="1"/>
    </xf>
    <xf numFmtId="0" fontId="5" fillId="0" borderId="0" xfId="53" applyFont="1" applyFill="1" applyBorder="1" applyAlignment="1" applyProtection="1">
      <alignment horizontal="right" vertical="center" wrapText="1"/>
    </xf>
    <xf numFmtId="49" fontId="27" fillId="0" borderId="0" xfId="32" applyNumberFormat="1" applyFont="1" applyFill="1" applyBorder="1" applyAlignment="1" applyProtection="1">
      <alignment horizontal="center" vertical="center" wrapText="1"/>
    </xf>
    <xf numFmtId="49" fontId="10" fillId="0" borderId="0" xfId="0" applyFont="1" applyFill="1" applyBorder="1" applyProtection="1">
      <alignment vertical="top"/>
    </xf>
    <xf numFmtId="49" fontId="0" fillId="0" borderId="0" xfId="0" applyFont="1" applyFill="1" applyBorder="1" applyProtection="1">
      <alignment vertical="top"/>
    </xf>
    <xf numFmtId="0" fontId="31" fillId="0" borderId="0" xfId="47" applyFont="1" applyFill="1" applyAlignment="1" applyProtection="1">
      <alignment horizontal="center" vertical="center"/>
    </xf>
    <xf numFmtId="0" fontId="5" fillId="0" borderId="0" xfId="47" applyFont="1" applyFill="1" applyProtection="1"/>
    <xf numFmtId="0" fontId="31" fillId="0" borderId="0" xfId="47" applyFont="1" applyFill="1" applyBorder="1" applyAlignment="1" applyProtection="1">
      <alignment horizontal="center" vertical="center"/>
    </xf>
    <xf numFmtId="0" fontId="5" fillId="0" borderId="0" xfId="47" applyFont="1" applyFill="1" applyBorder="1" applyProtection="1"/>
    <xf numFmtId="0" fontId="5" fillId="0" borderId="27" xfId="47" applyFont="1" applyFill="1" applyBorder="1" applyAlignment="1" applyProtection="1">
      <alignment horizontal="center" vertical="center"/>
    </xf>
    <xf numFmtId="0" fontId="31" fillId="0" borderId="0" xfId="47" applyFont="1" applyFill="1" applyBorder="1" applyAlignment="1" applyProtection="1">
      <alignment horizontal="center" vertical="center" wrapText="1"/>
    </xf>
    <xf numFmtId="49" fontId="8" fillId="0" borderId="0" xfId="0" applyFont="1" applyFill="1" applyAlignment="1" applyProtection="1">
      <alignment horizontal="left" vertical="top" wrapText="1"/>
    </xf>
    <xf numFmtId="49" fontId="8" fillId="0" borderId="0" xfId="0" applyFont="1" applyFill="1" applyAlignment="1" applyProtection="1">
      <alignment vertical="top"/>
    </xf>
    <xf numFmtId="0" fontId="27" fillId="0" borderId="0" xfId="47" applyFont="1" applyFill="1" applyAlignment="1" applyProtection="1">
      <alignment horizontal="center" vertical="center"/>
    </xf>
    <xf numFmtId="0" fontId="27" fillId="0" borderId="0" xfId="47" applyFont="1" applyFill="1" applyBorder="1" applyAlignment="1" applyProtection="1">
      <alignment horizontal="center" vertical="center"/>
    </xf>
    <xf numFmtId="49" fontId="7" fillId="10" borderId="29" xfId="0" applyFont="1" applyFill="1" applyBorder="1" applyAlignment="1" applyProtection="1">
      <alignment horizontal="center" vertical="center"/>
    </xf>
    <xf numFmtId="49" fontId="39" fillId="10" borderId="30" xfId="0" applyFont="1" applyFill="1" applyBorder="1" applyAlignment="1" applyProtection="1">
      <alignment horizontal="left" vertical="center"/>
    </xf>
    <xf numFmtId="0" fontId="22" fillId="0" borderId="0" xfId="50" applyFont="1" applyFill="1" applyAlignment="1" applyProtection="1">
      <alignment vertical="center" wrapText="1"/>
    </xf>
    <xf numFmtId="0" fontId="5" fillId="0" borderId="0" xfId="50" applyFont="1" applyFill="1" applyAlignment="1" applyProtection="1">
      <alignment vertical="center" wrapText="1"/>
    </xf>
    <xf numFmtId="0" fontId="5" fillId="0" borderId="0" xfId="50" applyFont="1" applyFill="1" applyBorder="1" applyAlignment="1" applyProtection="1">
      <alignment vertical="center" wrapText="1"/>
    </xf>
    <xf numFmtId="0" fontId="5" fillId="0" borderId="0" xfId="50" applyFont="1" applyFill="1" applyBorder="1" applyAlignment="1" applyProtection="1">
      <alignment horizontal="right" vertical="center" wrapText="1" indent="1"/>
    </xf>
    <xf numFmtId="14" fontId="10" fillId="0" borderId="0" xfId="50" applyNumberFormat="1" applyFont="1" applyFill="1" applyBorder="1" applyAlignment="1" applyProtection="1">
      <alignment horizontal="center" vertical="center" wrapText="1"/>
    </xf>
    <xf numFmtId="0" fontId="10" fillId="0" borderId="0" xfId="50" applyNumberFormat="1" applyFont="1" applyFill="1" applyBorder="1" applyAlignment="1" applyProtection="1">
      <alignment horizontal="center" vertical="center" wrapText="1"/>
    </xf>
    <xf numFmtId="0" fontId="0" fillId="0" borderId="0" xfId="50" applyFont="1" applyFill="1" applyBorder="1" applyAlignment="1" applyProtection="1">
      <alignment horizontal="right" vertical="center" wrapText="1" indent="1"/>
    </xf>
    <xf numFmtId="0" fontId="22" fillId="0" borderId="0" xfId="50" applyFont="1" applyFill="1" applyAlignment="1" applyProtection="1">
      <alignment horizontal="center" vertical="center" wrapText="1"/>
    </xf>
    <xf numFmtId="0" fontId="5" fillId="0" borderId="0" xfId="50" applyNumberFormat="1" applyFont="1" applyFill="1" applyBorder="1" applyAlignment="1" applyProtection="1">
      <alignment horizontal="right" vertical="center" wrapText="1" indent="1"/>
    </xf>
    <xf numFmtId="0" fontId="0" fillId="0" borderId="0" xfId="50" applyNumberFormat="1" applyFont="1" applyFill="1" applyBorder="1" applyAlignment="1" applyProtection="1">
      <alignment horizontal="right" vertical="center" wrapText="1" indent="1"/>
    </xf>
    <xf numFmtId="49" fontId="5" fillId="0" borderId="0" xfId="50" applyNumberFormat="1" applyFont="1" applyFill="1" applyBorder="1" applyAlignment="1" applyProtection="1">
      <alignment horizontal="right" vertical="center" wrapText="1" indent="1"/>
    </xf>
    <xf numFmtId="0" fontId="10" fillId="0" borderId="0" xfId="50" applyFont="1" applyFill="1" applyAlignment="1" applyProtection="1">
      <alignment horizontal="center" vertical="center" wrapText="1"/>
    </xf>
    <xf numFmtId="0" fontId="52" fillId="0" borderId="0" xfId="50" applyFont="1" applyFill="1" applyAlignment="1" applyProtection="1">
      <alignment horizontal="center" vertical="center" wrapText="1"/>
    </xf>
    <xf numFmtId="0" fontId="5" fillId="0" borderId="0" xfId="50" applyFont="1" applyFill="1" applyAlignment="1" applyProtection="1">
      <alignment horizontal="center" vertical="center" wrapText="1"/>
    </xf>
    <xf numFmtId="0" fontId="5" fillId="0" borderId="0" xfId="50" applyFont="1" applyFill="1" applyAlignment="1" applyProtection="1">
      <alignment horizontal="right" vertical="center"/>
    </xf>
    <xf numFmtId="0" fontId="7" fillId="0" borderId="0" xfId="50" applyFont="1" applyFill="1" applyBorder="1" applyAlignment="1" applyProtection="1">
      <alignment vertical="center" wrapText="1"/>
    </xf>
    <xf numFmtId="0" fontId="24" fillId="0" borderId="0" xfId="50" applyFont="1" applyFill="1" applyBorder="1" applyAlignment="1" applyProtection="1">
      <alignment horizontal="center" vertical="center" wrapText="1"/>
    </xf>
    <xf numFmtId="0" fontId="5" fillId="0" borderId="0" xfId="50" applyFont="1" applyFill="1" applyBorder="1" applyAlignment="1" applyProtection="1">
      <alignment horizontal="center" vertical="center" wrapText="1"/>
    </xf>
    <xf numFmtId="14" fontId="5" fillId="0" borderId="0" xfId="50" applyNumberFormat="1" applyFont="1" applyFill="1" applyBorder="1" applyAlignment="1" applyProtection="1">
      <alignment horizontal="center" vertical="center" wrapText="1"/>
    </xf>
    <xf numFmtId="0" fontId="5" fillId="0" borderId="0" xfId="50" applyNumberFormat="1" applyFont="1" applyFill="1" applyBorder="1" applyAlignment="1" applyProtection="1">
      <alignment horizontal="center" vertical="center" wrapText="1"/>
    </xf>
    <xf numFmtId="0" fontId="31" fillId="0" borderId="0" xfId="47"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23" fillId="0" borderId="32" xfId="40" applyFont="1" applyFill="1" applyBorder="1" applyAlignment="1" applyProtection="1">
      <alignment vertical="center" wrapText="1"/>
    </xf>
    <xf numFmtId="49" fontId="23" fillId="0" borderId="33" xfId="40" applyFont="1" applyFill="1" applyBorder="1" applyAlignment="1" applyProtection="1">
      <alignment vertical="center" wrapText="1"/>
    </xf>
    <xf numFmtId="49" fontId="23" fillId="0" borderId="33" xfId="40" applyFont="1" applyFill="1" applyBorder="1" applyAlignment="1" applyProtection="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0" applyFont="1" applyFill="1" applyBorder="1" applyAlignment="1" applyProtection="1">
      <alignment vertical="center" wrapText="1"/>
    </xf>
    <xf numFmtId="49" fontId="52" fillId="0" borderId="0" xfId="0" applyFont="1" applyFill="1" applyProtection="1">
      <alignment vertical="top"/>
    </xf>
    <xf numFmtId="49" fontId="0" fillId="0" borderId="35" xfId="0" applyFill="1" applyBorder="1" applyProtection="1">
      <alignment vertical="top"/>
    </xf>
    <xf numFmtId="49" fontId="0" fillId="0" borderId="36" xfId="0" applyFill="1" applyBorder="1" applyProtection="1">
      <alignment vertical="top"/>
    </xf>
    <xf numFmtId="49" fontId="14" fillId="0" borderId="37" xfId="40" applyFont="1" applyFill="1" applyBorder="1" applyAlignment="1" applyProtection="1">
      <alignment wrapText="1"/>
    </xf>
    <xf numFmtId="49" fontId="0" fillId="0" borderId="38" xfId="0" applyFill="1" applyBorder="1" applyProtection="1">
      <alignment vertical="top"/>
    </xf>
    <xf numFmtId="49" fontId="0" fillId="0" borderId="10" xfId="0" applyFill="1" applyBorder="1" applyProtection="1">
      <alignment vertical="top"/>
    </xf>
    <xf numFmtId="49" fontId="14" fillId="0" borderId="0" xfId="40" applyFont="1" applyFill="1" applyBorder="1" applyAlignment="1" applyProtection="1">
      <alignment wrapText="1"/>
    </xf>
    <xf numFmtId="49" fontId="20" fillId="0" borderId="11" xfId="40" applyFont="1" applyFill="1" applyBorder="1" applyAlignment="1" applyProtection="1">
      <alignment horizontal="left" vertical="center" wrapText="1"/>
    </xf>
    <xf numFmtId="49" fontId="20" fillId="0" borderId="0" xfId="40" applyFont="1" applyFill="1" applyBorder="1" applyAlignment="1" applyProtection="1">
      <alignment horizontal="left" vertical="center" wrapText="1"/>
    </xf>
    <xf numFmtId="49" fontId="14" fillId="0" borderId="11" xfId="40" applyFont="1" applyFill="1" applyBorder="1" applyAlignment="1" applyProtection="1">
      <alignment wrapText="1"/>
    </xf>
    <xf numFmtId="0" fontId="14" fillId="0" borderId="0" xfId="46" applyFont="1" applyFill="1" applyBorder="1" applyAlignment="1" applyProtection="1">
      <alignment horizontal="right" vertical="top" wrapText="1"/>
    </xf>
    <xf numFmtId="49" fontId="14" fillId="0" borderId="0" xfId="40" applyFont="1" applyFill="1" applyBorder="1" applyAlignment="1" applyProtection="1">
      <alignment horizontal="right" wrapText="1"/>
    </xf>
    <xf numFmtId="49" fontId="0" fillId="0" borderId="39" xfId="0" applyFill="1" applyBorder="1" applyProtection="1">
      <alignment vertical="top"/>
    </xf>
    <xf numFmtId="49" fontId="0" fillId="0" borderId="40" xfId="0" applyFill="1" applyBorder="1" applyProtection="1">
      <alignment vertical="top"/>
    </xf>
    <xf numFmtId="49" fontId="20" fillId="0" borderId="41" xfId="40" applyFont="1" applyFill="1" applyBorder="1" applyAlignment="1" applyProtection="1">
      <alignment horizontal="left" vertical="center" wrapText="1"/>
    </xf>
    <xf numFmtId="49" fontId="20" fillId="0" borderId="42" xfId="40" applyFont="1" applyFill="1" applyBorder="1" applyAlignment="1" applyProtection="1">
      <alignment horizontal="left" vertical="center" wrapText="1"/>
    </xf>
    <xf numFmtId="49" fontId="32" fillId="5" borderId="6" xfId="37" applyNumberFormat="1" applyFont="1" applyFill="1" applyBorder="1" applyAlignment="1" applyProtection="1">
      <alignment horizontal="center" vertical="center" wrapText="1"/>
      <protection locked="0"/>
    </xf>
    <xf numFmtId="49" fontId="32" fillId="9" borderId="6" xfId="37" applyNumberFormat="1" applyFont="1" applyFill="1" applyBorder="1" applyAlignment="1" applyProtection="1">
      <alignment horizontal="center" vertical="center" wrapText="1"/>
      <protection locked="0"/>
    </xf>
    <xf numFmtId="49" fontId="32" fillId="7" borderId="6" xfId="37" applyNumberFormat="1" applyFont="1" applyFill="1" applyBorder="1" applyAlignment="1" applyProtection="1">
      <alignment horizontal="center" vertical="center" wrapText="1"/>
    </xf>
    <xf numFmtId="49" fontId="32" fillId="14" borderId="6" xfId="37" applyNumberFormat="1" applyFont="1" applyFill="1" applyBorder="1" applyAlignment="1" applyProtection="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Fill="1" applyBorder="1" applyAlignment="1" applyProtection="1">
      <alignment horizontal="left" vertical="center" wrapText="1"/>
    </xf>
    <xf numFmtId="0" fontId="0" fillId="0" borderId="43"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5" fillId="0" borderId="0" xfId="0" applyNumberFormat="1" applyFont="1" applyFill="1" applyProtection="1">
      <alignment vertical="top"/>
    </xf>
    <xf numFmtId="0" fontId="0" fillId="0" borderId="0" xfId="0" applyNumberFormat="1">
      <alignment vertical="top"/>
    </xf>
    <xf numFmtId="0" fontId="1" fillId="0" borderId="0" xfId="54"/>
    <xf numFmtId="49" fontId="5" fillId="0" borderId="0" xfId="38">
      <alignment vertical="top"/>
    </xf>
    <xf numFmtId="0" fontId="38" fillId="0" borderId="0" xfId="50" applyFont="1" applyFill="1" applyAlignment="1" applyProtection="1">
      <alignment vertical="top" wrapText="1"/>
    </xf>
    <xf numFmtId="0" fontId="38" fillId="0" borderId="0" xfId="50" applyFont="1" applyFill="1" applyAlignment="1" applyProtection="1">
      <alignment horizontal="right" vertical="top" wrapText="1"/>
    </xf>
    <xf numFmtId="0" fontId="52" fillId="0" borderId="0" xfId="50" applyFont="1" applyFill="1" applyBorder="1" applyAlignment="1" applyProtection="1">
      <alignment horizontal="right" vertical="center" wrapText="1" indent="1"/>
    </xf>
    <xf numFmtId="49" fontId="52" fillId="0" borderId="0" xfId="50" applyNumberFormat="1" applyFont="1" applyFill="1" applyBorder="1" applyAlignment="1" applyProtection="1">
      <alignment horizontal="center" vertical="center" wrapText="1"/>
    </xf>
    <xf numFmtId="0" fontId="31" fillId="0" borderId="0" xfId="53" applyFont="1" applyFill="1" applyAlignment="1" applyProtection="1">
      <alignment horizontal="center" vertical="center" wrapText="1"/>
    </xf>
    <xf numFmtId="0" fontId="30" fillId="0" borderId="0" xfId="53" applyFont="1" applyFill="1" applyAlignment="1" applyProtection="1">
      <alignment vertical="center" wrapText="1"/>
    </xf>
    <xf numFmtId="4" fontId="0" fillId="0" borderId="0" xfId="33" applyFont="1" applyFill="1" applyBorder="1" applyAlignment="1" applyProtection="1">
      <alignment horizontal="center" vertical="center" wrapText="1"/>
    </xf>
    <xf numFmtId="4" fontId="5" fillId="0" borderId="0" xfId="33" applyFont="1" applyFill="1" applyBorder="1" applyAlignment="1" applyProtection="1">
      <alignment horizontal="center" vertical="center" wrapText="1"/>
    </xf>
    <xf numFmtId="0" fontId="43" fillId="0" borderId="0" xfId="53" applyFont="1" applyFill="1" applyAlignment="1" applyProtection="1">
      <alignment vertical="center" wrapText="1"/>
    </xf>
    <xf numFmtId="0" fontId="8" fillId="0" borderId="0" xfId="53" applyFont="1" applyFill="1" applyAlignment="1" applyProtection="1">
      <alignment vertical="center" wrapText="1"/>
    </xf>
    <xf numFmtId="0" fontId="44" fillId="0" borderId="0" xfId="53" applyFont="1" applyFill="1" applyAlignment="1" applyProtection="1">
      <alignment horizontal="center" vertical="center" wrapText="1"/>
    </xf>
    <xf numFmtId="0" fontId="35" fillId="0" borderId="0" xfId="39" applyNumberFormat="1" applyAlignment="1">
      <alignment vertical="center"/>
    </xf>
    <xf numFmtId="0" fontId="52" fillId="0" borderId="0" xfId="39" applyNumberFormat="1" applyFont="1" applyAlignment="1">
      <alignment vertical="center"/>
    </xf>
    <xf numFmtId="0" fontId="5" fillId="0" borderId="0" xfId="43" applyFont="1" applyFill="1" applyBorder="1" applyAlignment="1" applyProtection="1">
      <alignment vertical="center" wrapText="1"/>
    </xf>
    <xf numFmtId="0" fontId="5" fillId="0" borderId="0" xfId="43" applyNumberFormat="1" applyFont="1" applyFill="1" applyBorder="1" applyAlignment="1" applyProtection="1">
      <alignment vertical="center" wrapText="1"/>
    </xf>
    <xf numFmtId="0" fontId="5" fillId="0" borderId="0" xfId="43" applyFont="1" applyFill="1" applyBorder="1" applyAlignment="1" applyProtection="1">
      <alignment horizontal="center" vertical="center" wrapText="1"/>
    </xf>
    <xf numFmtId="0" fontId="45" fillId="0" borderId="0" xfId="43" applyFont="1" applyFill="1" applyBorder="1" applyAlignment="1" applyProtection="1">
      <alignment horizontal="center" vertical="center" wrapText="1"/>
    </xf>
    <xf numFmtId="0" fontId="5" fillId="0" borderId="0" xfId="32" applyNumberFormat="1" applyFont="1" applyFill="1" applyBorder="1" applyAlignment="1" applyProtection="1">
      <alignment horizontal="center" vertical="center" wrapText="1"/>
    </xf>
    <xf numFmtId="0" fontId="35" fillId="0" borderId="0" xfId="39" applyNumberFormat="1" applyFill="1" applyAlignment="1" applyProtection="1">
      <alignment vertical="center"/>
    </xf>
    <xf numFmtId="49" fontId="5" fillId="0" borderId="0" xfId="38" applyFill="1" applyProtection="1">
      <alignment vertical="top"/>
    </xf>
    <xf numFmtId="0" fontId="53" fillId="0" borderId="0" xfId="35" applyFont="1" applyFill="1" applyProtection="1"/>
    <xf numFmtId="0" fontId="7" fillId="0" borderId="6" xfId="34" applyFont="1" applyBorder="1" applyAlignment="1" applyProtection="1">
      <alignment horizontal="justify" vertical="center" wrapText="1"/>
    </xf>
    <xf numFmtId="0" fontId="5" fillId="0" borderId="6" xfId="34" applyFont="1" applyBorder="1" applyAlignment="1" applyProtection="1">
      <alignment horizontal="justify" vertical="center" wrapText="1"/>
    </xf>
    <xf numFmtId="0" fontId="5" fillId="0" borderId="5" xfId="53" applyFont="1" applyFill="1" applyBorder="1" applyAlignment="1" applyProtection="1">
      <alignment horizontal="center" vertical="center" wrapText="1"/>
    </xf>
    <xf numFmtId="168" fontId="5" fillId="0" borderId="5" xfId="32" applyNumberFormat="1" applyFont="1" applyFill="1" applyBorder="1" applyAlignment="1" applyProtection="1">
      <alignment horizontal="center" vertical="center" wrapText="1"/>
    </xf>
    <xf numFmtId="49" fontId="7" fillId="10" borderId="12" xfId="38" applyFont="1" applyFill="1" applyBorder="1" applyAlignment="1" applyProtection="1">
      <alignment horizontal="right" vertical="center" wrapText="1"/>
    </xf>
    <xf numFmtId="49" fontId="39" fillId="10" borderId="13" xfId="38" applyFont="1" applyFill="1" applyBorder="1" applyAlignment="1" applyProtection="1">
      <alignment horizontal="left" vertical="center" indent="2"/>
    </xf>
    <xf numFmtId="49" fontId="5" fillId="10" borderId="13" xfId="38" applyFont="1" applyFill="1" applyBorder="1" applyAlignment="1" applyProtection="1">
      <alignment horizontal="right" vertical="center" wrapText="1"/>
    </xf>
    <xf numFmtId="49" fontId="5" fillId="10" borderId="14" xfId="38" applyFont="1" applyFill="1" applyBorder="1" applyAlignment="1" applyProtection="1">
      <alignment horizontal="right" vertical="center" wrapText="1"/>
    </xf>
    <xf numFmtId="0" fontId="52" fillId="0" borderId="0" xfId="53" applyFont="1" applyFill="1" applyAlignment="1" applyProtection="1">
      <alignment vertical="center" wrapText="1"/>
    </xf>
    <xf numFmtId="49" fontId="5" fillId="7" borderId="5" xfId="53" applyNumberFormat="1" applyFont="1" applyFill="1" applyBorder="1" applyAlignment="1" applyProtection="1">
      <alignment horizontal="center" vertical="center" wrapText="1"/>
    </xf>
    <xf numFmtId="49" fontId="39" fillId="10" borderId="13" xfId="38" applyFont="1" applyFill="1" applyBorder="1" applyAlignment="1" applyProtection="1">
      <alignment horizontal="left" vertical="center" indent="1"/>
    </xf>
    <xf numFmtId="0" fontId="52" fillId="0" borderId="0" xfId="39" applyNumberFormat="1" applyFont="1" applyFill="1" applyAlignment="1" applyProtection="1">
      <alignment vertical="center"/>
    </xf>
    <xf numFmtId="49" fontId="27" fillId="0" borderId="5" xfId="32" applyNumberFormat="1"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49" fontId="7" fillId="10" borderId="13" xfId="38" applyFont="1" applyFill="1" applyBorder="1" applyAlignment="1" applyProtection="1">
      <alignment horizontal="right" vertical="center" wrapText="1"/>
    </xf>
    <xf numFmtId="49" fontId="7" fillId="10" borderId="14" xfId="38" applyFont="1" applyFill="1" applyBorder="1" applyAlignment="1" applyProtection="1">
      <alignment horizontal="right" vertical="center" wrapText="1"/>
    </xf>
    <xf numFmtId="49" fontId="5" fillId="0" borderId="0" xfId="51" applyNumberFormat="1" applyFont="1" applyFill="1" applyBorder="1" applyAlignment="1" applyProtection="1">
      <alignment vertical="center" wrapText="1"/>
    </xf>
    <xf numFmtId="49" fontId="5" fillId="0" borderId="16" xfId="32" applyNumberFormat="1" applyFont="1" applyFill="1" applyBorder="1" applyAlignment="1" applyProtection="1">
      <alignment horizontal="center" vertical="center" wrapText="1"/>
    </xf>
    <xf numFmtId="49" fontId="5" fillId="0" borderId="15" xfId="32" applyNumberFormat="1" applyFont="1" applyFill="1" applyBorder="1" applyAlignment="1" applyProtection="1">
      <alignment horizontal="center" vertical="center" wrapText="1"/>
    </xf>
    <xf numFmtId="0" fontId="5" fillId="10" borderId="12" xfId="32" applyNumberFormat="1" applyFont="1" applyFill="1" applyBorder="1" applyAlignment="1" applyProtection="1">
      <alignment horizontal="center" vertical="center" wrapText="1"/>
    </xf>
    <xf numFmtId="49" fontId="5" fillId="10" borderId="13" xfId="51" applyNumberFormat="1" applyFont="1" applyFill="1" applyBorder="1" applyAlignment="1" applyProtection="1">
      <alignment horizontal="center" vertical="center" wrapText="1"/>
    </xf>
    <xf numFmtId="49" fontId="5" fillId="10" borderId="13" xfId="32" applyNumberFormat="1" applyFont="1" applyFill="1" applyBorder="1" applyAlignment="1" applyProtection="1">
      <alignment horizontal="center" vertical="center" wrapText="1"/>
    </xf>
    <xf numFmtId="49" fontId="35" fillId="10" borderId="13" xfId="39" applyNumberFormat="1" applyFill="1" applyBorder="1" applyAlignment="1" applyProtection="1">
      <alignment horizontal="left" vertical="center"/>
    </xf>
    <xf numFmtId="0" fontId="35" fillId="10" borderId="14" xfId="39" applyNumberFormat="1" applyFill="1" applyBorder="1" applyAlignment="1" applyProtection="1">
      <alignment vertical="center"/>
    </xf>
    <xf numFmtId="0" fontId="52" fillId="10" borderId="18" xfId="53" applyFont="1" applyFill="1" applyBorder="1" applyAlignment="1" applyProtection="1">
      <alignment horizontal="center" vertical="center" wrapText="1"/>
    </xf>
    <xf numFmtId="0" fontId="52" fillId="10" borderId="19" xfId="53" applyFont="1" applyFill="1" applyBorder="1" applyAlignment="1" applyProtection="1">
      <alignment horizontal="center" vertical="center" wrapText="1"/>
    </xf>
    <xf numFmtId="49" fontId="52" fillId="10" borderId="19" xfId="53" applyNumberFormat="1" applyFont="1" applyFill="1" applyBorder="1" applyAlignment="1" applyProtection="1">
      <alignment horizontal="left" vertical="center" wrapText="1"/>
    </xf>
    <xf numFmtId="49" fontId="52" fillId="10" borderId="20" xfId="53" applyNumberFormat="1" applyFont="1" applyFill="1" applyBorder="1" applyAlignment="1" applyProtection="1">
      <alignment horizontal="left" vertical="center" wrapText="1"/>
    </xf>
    <xf numFmtId="49" fontId="39" fillId="10" borderId="13" xfId="0" applyFont="1" applyFill="1" applyBorder="1" applyAlignment="1" applyProtection="1">
      <alignment horizontal="left" vertical="center" indent="1"/>
    </xf>
    <xf numFmtId="49" fontId="52" fillId="0" borderId="0" xfId="51" applyNumberFormat="1" applyFont="1" applyFill="1" applyBorder="1" applyAlignment="1" applyProtection="1">
      <alignment horizontal="center" vertical="center" wrapText="1"/>
    </xf>
    <xf numFmtId="3" fontId="52" fillId="0" borderId="0" xfId="52" applyNumberFormat="1" applyFont="1" applyFill="1" applyBorder="1" applyAlignment="1" applyProtection="1">
      <alignment horizontal="center" vertical="center" wrapText="1"/>
    </xf>
    <xf numFmtId="49" fontId="39" fillId="10" borderId="14" xfId="38" applyFont="1" applyFill="1" applyBorder="1" applyAlignment="1" applyProtection="1">
      <alignment horizontal="left" vertical="center" indent="1"/>
    </xf>
    <xf numFmtId="49" fontId="54" fillId="0" borderId="5" xfId="35" applyNumberFormat="1" applyFont="1" applyFill="1" applyBorder="1" applyAlignment="1" applyProtection="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35" fillId="0" borderId="0" xfId="39" applyNumberFormat="1" applyAlignment="1" applyProtection="1">
      <alignment vertical="center"/>
    </xf>
    <xf numFmtId="0" fontId="52" fillId="0" borderId="0" xfId="39" applyNumberFormat="1" applyFont="1" applyAlignment="1" applyProtection="1">
      <alignment vertical="center"/>
    </xf>
    <xf numFmtId="0" fontId="5" fillId="0" borderId="0" xfId="39" applyNumberFormat="1" applyFont="1" applyBorder="1" applyAlignment="1" applyProtection="1">
      <alignment vertical="center"/>
    </xf>
    <xf numFmtId="0" fontId="55" fillId="0" borderId="0" xfId="39" applyNumberFormat="1" applyFont="1" applyAlignment="1" applyProtection="1">
      <alignment vertical="center"/>
    </xf>
    <xf numFmtId="0" fontId="41" fillId="0" borderId="0" xfId="39" applyNumberFormat="1" applyFont="1" applyAlignment="1" applyProtection="1">
      <alignment vertical="center"/>
    </xf>
    <xf numFmtId="0" fontId="41" fillId="0" borderId="0" xfId="39" applyNumberFormat="1" applyFont="1" applyBorder="1" applyAlignment="1" applyProtection="1">
      <alignment vertical="center"/>
    </xf>
    <xf numFmtId="0" fontId="55" fillId="0" borderId="0" xfId="39" applyNumberFormat="1" applyFont="1" applyBorder="1" applyAlignment="1" applyProtection="1">
      <alignment vertical="center"/>
    </xf>
    <xf numFmtId="0" fontId="21" fillId="0" borderId="0" xfId="39" applyNumberFormat="1" applyFont="1" applyBorder="1" applyAlignment="1" applyProtection="1">
      <alignment vertical="center"/>
    </xf>
    <xf numFmtId="0" fontId="56" fillId="0" borderId="0" xfId="39" applyNumberFormat="1" applyFont="1" applyBorder="1" applyAlignment="1" applyProtection="1">
      <alignment horizontal="center" vertical="center"/>
    </xf>
    <xf numFmtId="0" fontId="54" fillId="15" borderId="0" xfId="35"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43" xfId="0" applyNumberFormat="1" applyFill="1" applyBorder="1" applyAlignment="1" applyProtection="1">
      <alignment horizontal="center" vertical="center" wrapText="1"/>
    </xf>
    <xf numFmtId="0" fontId="5" fillId="9" borderId="27" xfId="51" applyNumberFormat="1" applyFont="1" applyFill="1" applyBorder="1" applyAlignment="1" applyProtection="1">
      <alignment horizontal="center" vertical="center" wrapText="1"/>
      <protection locked="0"/>
    </xf>
    <xf numFmtId="0" fontId="35" fillId="0" borderId="19" xfId="39" applyNumberFormat="1" applyBorder="1" applyAlignment="1" applyProtection="1">
      <alignment vertical="center"/>
    </xf>
    <xf numFmtId="49" fontId="0" fillId="10" borderId="13" xfId="0" applyFont="1" applyFill="1" applyBorder="1" applyAlignment="1" applyProtection="1">
      <alignment horizontal="right" vertical="center" wrapText="1"/>
    </xf>
    <xf numFmtId="49" fontId="0" fillId="10" borderId="14" xfId="0" applyFont="1" applyFill="1" applyBorder="1" applyAlignment="1" applyProtection="1">
      <alignment horizontal="right" vertical="center" wrapText="1"/>
    </xf>
    <xf numFmtId="0" fontId="5" fillId="0" borderId="0" xfId="53" applyFont="1" applyFill="1" applyBorder="1" applyAlignment="1" applyProtection="1">
      <alignment horizontal="left" vertical="center" wrapText="1"/>
    </xf>
    <xf numFmtId="0" fontId="5" fillId="0" borderId="5" xfId="32" applyFont="1" applyFill="1" applyBorder="1" applyAlignment="1" applyProtection="1">
      <alignment horizontal="left" vertical="center" wrapText="1"/>
    </xf>
    <xf numFmtId="0" fontId="5" fillId="0" borderId="5" xfId="53" applyFont="1" applyFill="1" applyBorder="1" applyAlignment="1" applyProtection="1">
      <alignment horizontal="left" vertical="center" wrapText="1"/>
    </xf>
    <xf numFmtId="0" fontId="52" fillId="0" borderId="0" xfId="53" applyFont="1" applyFill="1" applyAlignment="1" applyProtection="1">
      <alignment horizontal="center" vertical="center" wrapText="1"/>
    </xf>
    <xf numFmtId="0" fontId="27" fillId="0" borderId="0" xfId="32" applyNumberFormat="1" applyFont="1" applyFill="1" applyBorder="1" applyAlignment="1" applyProtection="1">
      <alignment horizontal="center" vertical="center" wrapText="1"/>
    </xf>
    <xf numFmtId="0" fontId="52" fillId="0" borderId="0" xfId="53" applyFont="1" applyFill="1" applyBorder="1" applyAlignment="1" applyProtection="1">
      <alignment vertical="center" wrapText="1"/>
    </xf>
    <xf numFmtId="0" fontId="52" fillId="0" borderId="24" xfId="39" applyNumberFormat="1" applyFont="1" applyBorder="1" applyAlignment="1">
      <alignment vertical="center"/>
    </xf>
    <xf numFmtId="0" fontId="5" fillId="0" borderId="5" xfId="47" applyFont="1" applyFill="1" applyBorder="1" applyAlignment="1" applyProtection="1">
      <alignment horizontal="center" vertical="center"/>
    </xf>
    <xf numFmtId="49" fontId="5" fillId="9" borderId="5" xfId="47" applyNumberFormat="1" applyFont="1" applyFill="1" applyBorder="1" applyAlignment="1" applyProtection="1">
      <alignment horizontal="left" vertical="center" wrapText="1"/>
      <protection locked="0"/>
    </xf>
    <xf numFmtId="49" fontId="5" fillId="5" borderId="5" xfId="47" applyNumberFormat="1" applyFont="1" applyFill="1" applyBorder="1" applyAlignment="1" applyProtection="1">
      <alignment horizontal="left" vertical="center" wrapText="1"/>
      <protection locked="0"/>
    </xf>
    <xf numFmtId="49" fontId="52" fillId="0" borderId="0" xfId="0" applyFont="1" applyFill="1" applyAlignment="1" applyProtection="1">
      <alignment vertical="top"/>
    </xf>
    <xf numFmtId="49" fontId="52" fillId="8" borderId="0" xfId="0" applyFont="1" applyFill="1" applyAlignment="1" applyProtection="1">
      <alignment vertical="top"/>
    </xf>
    <xf numFmtId="0" fontId="47" fillId="0" borderId="0" xfId="50" applyFont="1" applyFill="1" applyAlignment="1" applyProtection="1">
      <alignment vertical="center" wrapText="1"/>
    </xf>
    <xf numFmtId="0" fontId="48" fillId="0" borderId="0" xfId="50" applyFont="1" applyFill="1" applyAlignment="1" applyProtection="1">
      <alignment vertical="center" wrapText="1"/>
    </xf>
    <xf numFmtId="0" fontId="48" fillId="0" borderId="0" xfId="50" applyFont="1" applyAlignment="1" applyProtection="1">
      <alignment vertical="center" wrapText="1"/>
    </xf>
    <xf numFmtId="0" fontId="48" fillId="0" borderId="0" xfId="53" applyFont="1" applyFill="1" applyAlignment="1" applyProtection="1">
      <alignment vertical="center" wrapText="1"/>
    </xf>
    <xf numFmtId="0" fontId="58" fillId="0" borderId="0" xfId="53" applyFont="1" applyFill="1" applyAlignment="1" applyProtection="1">
      <alignment vertical="center" wrapText="1"/>
    </xf>
    <xf numFmtId="0" fontId="58" fillId="0" borderId="0" xfId="39" applyNumberFormat="1" applyFont="1" applyAlignment="1" applyProtection="1">
      <alignment vertical="center"/>
    </xf>
    <xf numFmtId="0" fontId="59" fillId="0" borderId="0" xfId="39" applyNumberFormat="1" applyFont="1" applyAlignment="1" applyProtection="1">
      <alignment vertical="center"/>
    </xf>
    <xf numFmtId="0" fontId="59" fillId="0" borderId="0" xfId="39" applyNumberFormat="1" applyFont="1" applyBorder="1" applyAlignment="1" applyProtection="1">
      <alignment vertical="center"/>
    </xf>
    <xf numFmtId="0" fontId="58" fillId="0" borderId="0" xfId="39" applyNumberFormat="1" applyFont="1" applyFill="1" applyAlignment="1" applyProtection="1">
      <alignment vertical="center"/>
    </xf>
    <xf numFmtId="0" fontId="58" fillId="0" borderId="0" xfId="39" applyNumberFormat="1" applyFont="1" applyAlignment="1">
      <alignment vertical="center"/>
    </xf>
    <xf numFmtId="49" fontId="49" fillId="0" borderId="0" xfId="0" applyFont="1" applyFill="1" applyBorder="1" applyProtection="1">
      <alignment vertical="top"/>
    </xf>
    <xf numFmtId="0" fontId="49" fillId="0" borderId="0" xfId="53" applyFont="1" applyFill="1" applyAlignment="1" applyProtection="1">
      <alignment vertical="center" wrapText="1"/>
    </xf>
    <xf numFmtId="0" fontId="48" fillId="0" borderId="0" xfId="47" applyFont="1" applyFill="1" applyProtection="1"/>
    <xf numFmtId="0" fontId="48" fillId="0" borderId="0" xfId="47" applyFont="1" applyProtection="1"/>
    <xf numFmtId="49" fontId="49" fillId="8" borderId="0" xfId="0" applyFont="1" applyFill="1" applyProtection="1">
      <alignment vertical="top"/>
    </xf>
    <xf numFmtId="49" fontId="49" fillId="0" borderId="0" xfId="0" applyFont="1" applyFill="1" applyProtection="1">
      <alignment vertical="top"/>
    </xf>
    <xf numFmtId="49" fontId="56" fillId="0" borderId="0" xfId="0" applyFont="1" applyFill="1" applyProtection="1">
      <alignment vertical="top"/>
    </xf>
    <xf numFmtId="0" fontId="52" fillId="0" borderId="0" xfId="50" applyFont="1" applyFill="1" applyAlignment="1" applyProtection="1">
      <alignment vertical="center"/>
    </xf>
    <xf numFmtId="49" fontId="7" fillId="0" borderId="0" xfId="0" applyFont="1" applyFill="1" applyBorder="1" applyAlignment="1" applyProtection="1">
      <alignment horizontal="left" vertical="top"/>
    </xf>
    <xf numFmtId="0" fontId="32" fillId="0" borderId="0" xfId="40" applyNumberFormat="1" applyFont="1" applyFill="1" applyBorder="1" applyAlignment="1" applyProtection="1">
      <alignment horizontal="justify" vertical="center" wrapText="1"/>
    </xf>
    <xf numFmtId="0" fontId="50" fillId="0" borderId="0" xfId="27" applyFill="1" applyBorder="1" applyAlignment="1" applyProtection="1">
      <alignment horizontal="left" vertical="top" wrapText="1" indent="1"/>
    </xf>
    <xf numFmtId="0" fontId="5" fillId="0" borderId="5" xfId="44" applyNumberFormat="1" applyFont="1" applyFill="1" applyBorder="1" applyAlignment="1" applyProtection="1">
      <alignment horizontal="center" vertical="center" wrapText="1"/>
    </xf>
    <xf numFmtId="0" fontId="0" fillId="0" borderId="0" xfId="0" applyNumberFormat="1" applyFill="1" applyProtection="1">
      <alignment vertical="top"/>
    </xf>
    <xf numFmtId="0" fontId="5" fillId="0" borderId="5" xfId="53"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0" fontId="5" fillId="0" borderId="5" xfId="53" applyFont="1" applyFill="1" applyBorder="1" applyAlignment="1" applyProtection="1">
      <alignment horizontal="left" vertical="center" wrapText="1"/>
    </xf>
    <xf numFmtId="0" fontId="5" fillId="9" borderId="27" xfId="50" applyNumberFormat="1" applyFont="1" applyFill="1" applyBorder="1" applyAlignment="1" applyProtection="1">
      <alignment horizontal="center" vertical="center" wrapText="1"/>
      <protection locked="0"/>
    </xf>
    <xf numFmtId="49" fontId="10" fillId="0" borderId="0" xfId="38" applyFont="1" applyBorder="1" applyProtection="1">
      <alignment vertical="top"/>
    </xf>
    <xf numFmtId="49" fontId="5" fillId="0" borderId="0" xfId="38" applyFont="1" applyBorder="1" applyProtection="1">
      <alignment vertical="top"/>
    </xf>
    <xf numFmtId="49" fontId="31" fillId="0" borderId="0" xfId="38" applyFont="1" applyBorder="1" applyAlignment="1" applyProtection="1">
      <alignment horizontal="center" vertical="center"/>
    </xf>
    <xf numFmtId="49" fontId="5" fillId="0" borderId="0" xfId="38" applyBorder="1" applyProtection="1">
      <alignment vertical="top"/>
    </xf>
    <xf numFmtId="0" fontId="75" fillId="0" borderId="0" xfId="31" applyFont="1" applyFill="1" applyBorder="1" applyAlignment="1" applyProtection="1">
      <alignment vertical="center" wrapText="1"/>
    </xf>
    <xf numFmtId="49" fontId="52" fillId="0" borderId="0" xfId="39" applyFont="1">
      <alignment vertical="top"/>
    </xf>
    <xf numFmtId="49" fontId="5" fillId="0" borderId="0" xfId="38" applyFont="1">
      <alignment vertical="top"/>
    </xf>
    <xf numFmtId="49" fontId="31" fillId="0" borderId="0" xfId="38" applyFont="1" applyAlignment="1">
      <alignment horizontal="center" vertical="center" wrapText="1"/>
    </xf>
    <xf numFmtId="49" fontId="5" fillId="0" borderId="5" xfId="44" applyNumberFormat="1" applyFont="1" applyFill="1" applyBorder="1" applyAlignment="1" applyProtection="1">
      <alignment horizontal="center" vertical="center" wrapText="1"/>
    </xf>
    <xf numFmtId="0" fontId="5" fillId="9" borderId="5" xfId="51" applyNumberFormat="1" applyFont="1" applyFill="1" applyBorder="1" applyAlignment="1" applyProtection="1">
      <alignment horizontal="left" vertical="center" wrapText="1"/>
      <protection locked="0"/>
    </xf>
    <xf numFmtId="49" fontId="5" fillId="9" borderId="5" xfId="51" applyNumberFormat="1" applyFont="1" applyFill="1" applyBorder="1" applyAlignment="1" applyProtection="1">
      <alignment horizontal="left" vertical="center" wrapText="1"/>
      <protection locked="0"/>
    </xf>
    <xf numFmtId="49" fontId="0" fillId="9" borderId="5" xfId="51"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8" applyNumberFormat="1" applyFont="1">
      <alignment vertical="top"/>
    </xf>
    <xf numFmtId="49" fontId="56" fillId="0" borderId="0" xfId="38" applyNumberFormat="1" applyFont="1">
      <alignment vertical="top"/>
    </xf>
    <xf numFmtId="0" fontId="5" fillId="10" borderId="12" xfId="53" applyFont="1" applyFill="1" applyBorder="1" applyAlignment="1" applyProtection="1">
      <alignment vertical="center" wrapText="1"/>
    </xf>
    <xf numFmtId="49" fontId="39" fillId="10" borderId="13" xfId="38" applyFont="1" applyFill="1" applyBorder="1" applyAlignment="1" applyProtection="1">
      <alignment horizontal="left" vertical="center"/>
    </xf>
    <xf numFmtId="49" fontId="25" fillId="10" borderId="13" xfId="38" applyFont="1" applyFill="1" applyBorder="1" applyAlignment="1" applyProtection="1">
      <alignment horizontal="center" vertical="top"/>
    </xf>
    <xf numFmtId="49" fontId="25" fillId="10" borderId="14" xfId="38" applyFont="1" applyFill="1" applyBorder="1" applyAlignment="1" applyProtection="1">
      <alignment horizontal="center" vertical="top"/>
    </xf>
    <xf numFmtId="49" fontId="5" fillId="0" borderId="0" xfId="38" applyProtection="1">
      <alignment vertical="top"/>
    </xf>
    <xf numFmtId="49" fontId="52" fillId="0" borderId="0" xfId="0" applyFont="1">
      <alignment vertical="top"/>
    </xf>
    <xf numFmtId="49" fontId="5" fillId="0" borderId="5" xfId="38" applyBorder="1">
      <alignment vertical="top"/>
    </xf>
    <xf numFmtId="49" fontId="10" fillId="0" borderId="0" xfId="38" applyFont="1" applyFill="1" applyBorder="1" applyProtection="1">
      <alignment vertical="top"/>
    </xf>
    <xf numFmtId="49" fontId="5" fillId="0" borderId="0" xfId="38" applyFont="1" applyFill="1" applyBorder="1" applyProtection="1">
      <alignment vertical="top"/>
    </xf>
    <xf numFmtId="49" fontId="31" fillId="0" borderId="0" xfId="38" applyFont="1" applyFill="1" applyBorder="1" applyAlignment="1" applyProtection="1">
      <alignment horizontal="center" vertical="center"/>
    </xf>
    <xf numFmtId="0" fontId="5" fillId="0" borderId="0" xfId="38" applyNumberFormat="1" applyFont="1" applyFill="1" applyBorder="1" applyAlignment="1" applyProtection="1"/>
    <xf numFmtId="49" fontId="5" fillId="0" borderId="0" xfId="38" applyFill="1" applyBorder="1" applyProtection="1">
      <alignment vertical="top"/>
    </xf>
    <xf numFmtId="0" fontId="76" fillId="0" borderId="0" xfId="38" applyNumberFormat="1" applyFont="1" applyFill="1" applyBorder="1" applyAlignment="1" applyProtection="1">
      <alignment horizontal="center" vertical="center" wrapText="1"/>
    </xf>
    <xf numFmtId="0" fontId="10" fillId="0" borderId="0" xfId="38" applyNumberFormat="1" applyFont="1" applyFill="1" applyBorder="1" applyAlignment="1" applyProtection="1"/>
    <xf numFmtId="49" fontId="5" fillId="0" borderId="22" xfId="0" applyNumberFormat="1" applyFont="1" applyBorder="1" applyProtection="1">
      <alignment vertical="top"/>
    </xf>
    <xf numFmtId="49" fontId="5" fillId="0" borderId="22" xfId="0" applyNumberFormat="1" applyFont="1" applyBorder="1" applyAlignment="1" applyProtection="1">
      <alignment vertical="top" wrapText="1"/>
    </xf>
    <xf numFmtId="49" fontId="5" fillId="0" borderId="5" xfId="0" applyNumberFormat="1" applyFont="1" applyBorder="1" applyProtection="1">
      <alignment vertical="top"/>
    </xf>
    <xf numFmtId="49" fontId="52" fillId="0" borderId="0" xfId="38" applyFont="1">
      <alignment vertical="top"/>
    </xf>
    <xf numFmtId="0" fontId="56" fillId="0" borderId="0" xfId="53" applyFont="1" applyFill="1" applyAlignment="1" applyProtection="1">
      <alignment vertical="center" wrapText="1"/>
    </xf>
    <xf numFmtId="0" fontId="56" fillId="0" borderId="0" xfId="53" applyFont="1" applyFill="1" applyAlignment="1" applyProtection="1">
      <alignment horizontal="center" vertical="center" wrapText="1"/>
    </xf>
    <xf numFmtId="0" fontId="56" fillId="0" borderId="0" xfId="53" applyFont="1" applyFill="1" applyAlignment="1" applyProtection="1">
      <alignment horizontal="left" vertical="center" wrapText="1" indent="1"/>
    </xf>
    <xf numFmtId="0" fontId="56" fillId="0" borderId="0" xfId="53" applyFont="1" applyFill="1" applyAlignment="1" applyProtection="1">
      <alignment horizontal="left" vertical="center" indent="1"/>
    </xf>
    <xf numFmtId="0" fontId="56" fillId="0" borderId="0" xfId="53" applyNumberFormat="1" applyFont="1" applyFill="1" applyAlignment="1" applyProtection="1">
      <alignment horizontal="left" vertical="center" indent="1"/>
    </xf>
    <xf numFmtId="0" fontId="52" fillId="0" borderId="0" xfId="53" applyFont="1" applyFill="1" applyAlignment="1" applyProtection="1">
      <alignment horizontal="left" vertical="center" wrapText="1" indent="1"/>
    </xf>
    <xf numFmtId="0" fontId="57" fillId="0" borderId="0" xfId="53" applyFont="1" applyFill="1" applyAlignment="1" applyProtection="1">
      <alignment horizontal="left" vertical="center" wrapText="1" indent="1"/>
    </xf>
    <xf numFmtId="0" fontId="78" fillId="0" borderId="0" xfId="53" applyFont="1" applyFill="1" applyAlignment="1" applyProtection="1">
      <alignment horizontal="left" vertical="center" indent="1"/>
    </xf>
    <xf numFmtId="0" fontId="57" fillId="0" borderId="0" xfId="53" applyFont="1" applyFill="1" applyAlignment="1" applyProtection="1">
      <alignment vertical="center" wrapText="1"/>
    </xf>
    <xf numFmtId="0" fontId="56" fillId="0" borderId="0" xfId="53" applyFont="1" applyFill="1" applyAlignment="1" applyProtection="1">
      <alignment vertical="center"/>
    </xf>
    <xf numFmtId="0" fontId="56" fillId="0" borderId="0" xfId="53" applyNumberFormat="1" applyFont="1" applyFill="1" applyAlignment="1" applyProtection="1">
      <alignment vertical="center"/>
    </xf>
    <xf numFmtId="0" fontId="79" fillId="0" borderId="0" xfId="53" applyFont="1" applyFill="1" applyAlignment="1" applyProtection="1">
      <alignment vertical="center"/>
    </xf>
    <xf numFmtId="0" fontId="75" fillId="0" borderId="0" xfId="53" applyFont="1" applyFill="1" applyAlignment="1" applyProtection="1">
      <alignment vertical="center" wrapText="1"/>
    </xf>
    <xf numFmtId="0" fontId="72" fillId="0" borderId="0" xfId="53" applyFont="1" applyFill="1" applyAlignment="1" applyProtection="1">
      <alignment vertical="center"/>
    </xf>
    <xf numFmtId="0" fontId="5" fillId="0" borderId="54" xfId="53" applyFont="1" applyFill="1" applyBorder="1" applyAlignment="1" applyProtection="1">
      <alignment vertical="center" wrapText="1"/>
    </xf>
    <xf numFmtId="49" fontId="35" fillId="0" borderId="0" xfId="100" applyProtection="1">
      <alignment vertical="top"/>
    </xf>
    <xf numFmtId="49" fontId="35" fillId="0" borderId="0" xfId="100">
      <alignment vertical="top"/>
    </xf>
    <xf numFmtId="49" fontId="0" fillId="0" borderId="25" xfId="0" applyFill="1" applyBorder="1" applyProtection="1">
      <alignment vertical="top"/>
    </xf>
    <xf numFmtId="14" fontId="46" fillId="0" borderId="5" xfId="51" applyNumberFormat="1" applyFont="1" applyFill="1" applyBorder="1" applyAlignment="1" applyProtection="1">
      <alignment horizontal="center" vertical="center" wrapText="1"/>
    </xf>
    <xf numFmtId="14" fontId="5" fillId="0" borderId="5" xfId="51" applyNumberFormat="1" applyFont="1" applyFill="1" applyBorder="1" applyAlignment="1" applyProtection="1">
      <alignment horizontal="left" vertical="center" wrapText="1" indent="1"/>
    </xf>
    <xf numFmtId="49" fontId="71" fillId="10" borderId="13" xfId="38" applyFont="1" applyFill="1" applyBorder="1" applyAlignment="1" applyProtection="1">
      <alignment horizontal="center" vertical="center" wrapText="1"/>
    </xf>
    <xf numFmtId="0" fontId="27" fillId="0" borderId="0" xfId="53" applyNumberFormat="1" applyFont="1" applyFill="1" applyBorder="1" applyAlignment="1" applyProtection="1">
      <alignment horizontal="center" vertical="center" wrapText="1"/>
    </xf>
    <xf numFmtId="0" fontId="27" fillId="0" borderId="0" xfId="53" applyFont="1" applyFill="1" applyBorder="1" applyAlignment="1" applyProtection="1">
      <alignment horizontal="center" vertical="top" wrapText="1"/>
    </xf>
    <xf numFmtId="14" fontId="5" fillId="7" borderId="5" xfId="51" applyNumberFormat="1" applyFont="1" applyFill="1" applyBorder="1" applyAlignment="1" applyProtection="1">
      <alignment horizontal="left" vertical="center" wrapText="1" indent="1"/>
    </xf>
    <xf numFmtId="0" fontId="5" fillId="0" borderId="5" xfId="53" applyFont="1" applyFill="1" applyBorder="1" applyAlignment="1" applyProtection="1">
      <alignment vertical="center" wrapText="1"/>
    </xf>
    <xf numFmtId="0" fontId="5" fillId="10" borderId="13" xfId="53" applyFont="1" applyFill="1" applyBorder="1" applyAlignment="1" applyProtection="1">
      <alignment vertical="center" wrapText="1"/>
    </xf>
    <xf numFmtId="0" fontId="5" fillId="0" borderId="12" xfId="32" applyFont="1" applyFill="1" applyBorder="1" applyAlignment="1" applyProtection="1">
      <alignment horizontal="left" vertical="top" wrapText="1"/>
    </xf>
    <xf numFmtId="0" fontId="5" fillId="0" borderId="12" xfId="32" applyFont="1" applyFill="1" applyBorder="1" applyAlignment="1" applyProtection="1">
      <alignment horizontal="center" vertical="center" wrapText="1"/>
    </xf>
    <xf numFmtId="3" fontId="5" fillId="9" borderId="12" xfId="53" applyNumberFormat="1" applyFont="1" applyFill="1" applyBorder="1" applyAlignment="1" applyProtection="1">
      <alignment vertical="center" wrapText="1"/>
      <protection locked="0"/>
    </xf>
    <xf numFmtId="4" fontId="5" fillId="7" borderId="12" xfId="53" applyNumberFormat="1" applyFont="1" applyFill="1" applyBorder="1" applyAlignment="1" applyProtection="1">
      <alignment horizontal="right" vertical="center" wrapText="1"/>
    </xf>
    <xf numFmtId="0" fontId="52" fillId="10" borderId="14" xfId="53" applyFont="1" applyFill="1" applyBorder="1" applyAlignment="1" applyProtection="1">
      <alignment vertical="center" wrapText="1"/>
    </xf>
    <xf numFmtId="49" fontId="5" fillId="0" borderId="5" xfId="53" applyNumberFormat="1" applyFont="1" applyFill="1" applyBorder="1" applyAlignment="1" applyProtection="1">
      <alignment horizontal="center" vertical="center" wrapText="1"/>
    </xf>
    <xf numFmtId="4" fontId="5" fillId="5" borderId="12" xfId="53" applyNumberFormat="1" applyFont="1" applyFill="1" applyBorder="1" applyAlignment="1" applyProtection="1">
      <alignment horizontal="right" vertical="center" wrapText="1"/>
      <protection locked="0"/>
    </xf>
    <xf numFmtId="0" fontId="5" fillId="0" borderId="5" xfId="53" applyFont="1" applyFill="1" applyBorder="1" applyAlignment="1" applyProtection="1">
      <alignment horizontal="center" vertical="center" wrapText="1"/>
    </xf>
    <xf numFmtId="0" fontId="0" fillId="0" borderId="5" xfId="0" applyNumberFormat="1" applyFill="1" applyBorder="1" applyAlignment="1">
      <alignment horizontal="center" vertical="center"/>
    </xf>
    <xf numFmtId="0" fontId="5" fillId="0" borderId="5" xfId="43" applyNumberFormat="1" applyFont="1" applyFill="1" applyBorder="1" applyAlignment="1" applyProtection="1">
      <alignment horizontal="center" vertical="center" wrapText="1"/>
    </xf>
    <xf numFmtId="0" fontId="5" fillId="0" borderId="5" xfId="51" applyNumberFormat="1" applyFont="1" applyFill="1" applyBorder="1" applyAlignment="1" applyProtection="1">
      <alignment horizontal="center" vertical="center" wrapText="1"/>
    </xf>
    <xf numFmtId="0" fontId="80" fillId="0" borderId="0" xfId="43" applyNumberFormat="1" applyFont="1" applyFill="1" applyBorder="1" applyAlignment="1" applyProtection="1">
      <alignment horizontal="center" vertical="center" wrapText="1"/>
    </xf>
    <xf numFmtId="0" fontId="80" fillId="0" borderId="0" xfId="51" applyNumberFormat="1" applyFont="1" applyFill="1" applyBorder="1" applyAlignment="1" applyProtection="1">
      <alignment horizontal="center" vertical="center" wrapText="1"/>
    </xf>
    <xf numFmtId="0" fontId="80" fillId="0" borderId="0" xfId="0" applyNumberFormat="1" applyFont="1" applyFill="1" applyBorder="1" applyAlignment="1">
      <alignment horizontal="center" vertical="center"/>
    </xf>
    <xf numFmtId="0" fontId="5" fillId="0" borderId="5" xfId="53" applyNumberFormat="1" applyFont="1" applyFill="1" applyBorder="1" applyAlignment="1" applyProtection="1">
      <alignment horizontal="center" vertical="center" wrapText="1"/>
    </xf>
    <xf numFmtId="0" fontId="5" fillId="0" borderId="5" xfId="43" applyFont="1" applyFill="1" applyBorder="1" applyAlignment="1" applyProtection="1">
      <alignment horizontal="left" vertical="center" wrapText="1" indent="1"/>
    </xf>
    <xf numFmtId="0" fontId="5" fillId="0" borderId="5" xfId="53" applyNumberFormat="1" applyFont="1" applyFill="1" applyBorder="1" applyAlignment="1" applyProtection="1">
      <alignment vertical="center" wrapText="1"/>
    </xf>
    <xf numFmtId="0" fontId="5" fillId="0" borderId="5" xfId="43" applyFont="1" applyFill="1" applyBorder="1" applyAlignment="1" applyProtection="1">
      <alignment horizontal="left" vertical="center" wrapText="1" indent="2"/>
    </xf>
    <xf numFmtId="0" fontId="5" fillId="0" borderId="5" xfId="43" applyFont="1" applyFill="1" applyBorder="1" applyAlignment="1" applyProtection="1">
      <alignment horizontal="left" vertical="center" wrapText="1" indent="3"/>
    </xf>
    <xf numFmtId="0" fontId="5" fillId="0" borderId="5" xfId="43" applyFont="1" applyFill="1" applyBorder="1" applyAlignment="1" applyProtection="1">
      <alignment horizontal="left" vertical="center" wrapText="1" indent="4"/>
    </xf>
    <xf numFmtId="49" fontId="5" fillId="0" borderId="19" xfId="53" applyNumberFormat="1" applyFont="1" applyFill="1" applyBorder="1" applyAlignment="1" applyProtection="1">
      <alignment horizontal="center" vertical="center" wrapText="1"/>
    </xf>
    <xf numFmtId="0" fontId="5" fillId="0" borderId="19" xfId="43" applyFont="1" applyFill="1" applyBorder="1" applyAlignment="1" applyProtection="1">
      <alignment horizontal="left" vertical="center" wrapText="1" indent="2"/>
    </xf>
    <xf numFmtId="0" fontId="5" fillId="0" borderId="19" xfId="51" applyNumberFormat="1" applyFont="1" applyFill="1" applyBorder="1" applyAlignment="1" applyProtection="1">
      <alignment horizontal="left" vertical="center" wrapText="1"/>
    </xf>
    <xf numFmtId="49" fontId="5" fillId="0" borderId="19" xfId="53" applyNumberFormat="1" applyFont="1" applyFill="1" applyBorder="1" applyAlignment="1" applyProtection="1">
      <alignment vertical="center" wrapText="1"/>
    </xf>
    <xf numFmtId="49" fontId="5" fillId="0" borderId="0" xfId="53" applyNumberFormat="1" applyFont="1" applyFill="1" applyBorder="1" applyAlignment="1" applyProtection="1">
      <alignment horizontal="center" vertical="center" wrapText="1"/>
    </xf>
    <xf numFmtId="49" fontId="5" fillId="0" borderId="0" xfId="53" applyNumberFormat="1" applyFont="1" applyFill="1" applyBorder="1" applyAlignment="1" applyProtection="1">
      <alignment vertical="center" wrapText="1"/>
    </xf>
    <xf numFmtId="0" fontId="5" fillId="0" borderId="5" xfId="53" applyNumberFormat="1" applyFont="1" applyFill="1" applyBorder="1" applyAlignment="1" applyProtection="1">
      <alignment horizontal="left" vertical="top" wrapText="1"/>
    </xf>
    <xf numFmtId="49" fontId="80" fillId="0" borderId="0" xfId="32" applyNumberFormat="1" applyFont="1" applyFill="1" applyBorder="1" applyAlignment="1" applyProtection="1">
      <alignment horizontal="center" vertical="center" wrapText="1"/>
    </xf>
    <xf numFmtId="0" fontId="5" fillId="0" borderId="0" xfId="53" applyFont="1" applyFill="1" applyAlignment="1" applyProtection="1">
      <alignment vertical="center"/>
    </xf>
    <xf numFmtId="0" fontId="5" fillId="0" borderId="0" xfId="53" applyNumberFormat="1" applyFont="1" applyFill="1" applyAlignment="1" applyProtection="1">
      <alignment vertical="center"/>
    </xf>
    <xf numFmtId="0" fontId="5" fillId="0" borderId="24" xfId="53" applyFont="1" applyFill="1" applyBorder="1" applyAlignment="1" applyProtection="1">
      <alignment vertical="center"/>
    </xf>
    <xf numFmtId="49" fontId="0" fillId="0" borderId="0" xfId="0" applyFill="1" applyBorder="1" applyProtection="1">
      <alignment vertical="top"/>
    </xf>
    <xf numFmtId="49" fontId="0" fillId="0" borderId="25" xfId="0" applyFill="1" applyBorder="1" applyAlignment="1" applyProtection="1">
      <alignment horizontal="left" vertical="center" indent="1"/>
    </xf>
    <xf numFmtId="0" fontId="5" fillId="0" borderId="0" xfId="43" applyFont="1" applyFill="1" applyBorder="1" applyAlignment="1" applyProtection="1">
      <alignment horizontal="right" vertical="center" wrapText="1"/>
    </xf>
    <xf numFmtId="0" fontId="35" fillId="0" borderId="0" xfId="39" applyNumberFormat="1" applyFill="1" applyBorder="1" applyAlignment="1" applyProtection="1">
      <alignment horizontal="right" vertical="center"/>
    </xf>
    <xf numFmtId="49" fontId="32" fillId="0" borderId="27" xfId="51" applyNumberFormat="1" applyFont="1" applyFill="1" applyBorder="1" applyAlignment="1" applyProtection="1">
      <alignment horizontal="center" vertical="center" wrapText="1"/>
    </xf>
    <xf numFmtId="49" fontId="5" fillId="5" borderId="12" xfId="53" applyNumberFormat="1" applyFont="1" applyFill="1" applyBorder="1" applyAlignment="1" applyProtection="1">
      <alignment horizontal="left" vertical="center" wrapText="1"/>
      <protection locked="0"/>
    </xf>
    <xf numFmtId="0" fontId="5" fillId="0" borderId="5" xfId="53" applyFont="1" applyFill="1" applyBorder="1" applyAlignment="1" applyProtection="1">
      <alignment horizontal="center" vertical="center" wrapText="1"/>
    </xf>
    <xf numFmtId="49" fontId="5" fillId="0" borderId="0" xfId="0" applyNumberFormat="1" applyFont="1" applyAlignment="1" applyProtection="1">
      <alignment vertical="top" wrapText="1"/>
    </xf>
    <xf numFmtId="49" fontId="5" fillId="9" borderId="5" xfId="53" applyNumberFormat="1" applyFont="1" applyFill="1" applyBorder="1" applyAlignment="1" applyProtection="1">
      <alignment horizontal="left" vertical="center" wrapText="1" indent="1"/>
      <protection locked="0"/>
    </xf>
    <xf numFmtId="49" fontId="5" fillId="9" borderId="5" xfId="53" applyNumberFormat="1" applyFont="1" applyFill="1" applyBorder="1" applyAlignment="1" applyProtection="1">
      <alignment horizontal="left" vertical="center" wrapText="1"/>
      <protection locked="0"/>
    </xf>
    <xf numFmtId="0" fontId="1" fillId="0" borderId="0" xfId="54" applyNumberFormat="1"/>
    <xf numFmtId="0" fontId="5" fillId="7" borderId="12" xfId="51" applyNumberFormat="1" applyFont="1" applyFill="1" applyBorder="1" applyAlignment="1" applyProtection="1">
      <alignment horizontal="left" vertical="center" wrapText="1"/>
    </xf>
    <xf numFmtId="0" fontId="5" fillId="0" borderId="12" xfId="51"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0" fontId="5" fillId="0" borderId="53" xfId="0" applyNumberFormat="1" applyFont="1" applyBorder="1" applyAlignment="1" applyProtection="1">
      <alignment vertical="top" wrapText="1"/>
    </xf>
    <xf numFmtId="49" fontId="0" fillId="0" borderId="5" xfId="0" applyFont="1" applyBorder="1" applyAlignment="1">
      <alignment vertical="top" wrapText="1"/>
    </xf>
    <xf numFmtId="49" fontId="5" fillId="0" borderId="0" xfId="99">
      <alignment vertical="top"/>
    </xf>
    <xf numFmtId="49" fontId="0" fillId="0" borderId="0" xfId="0" applyFill="1" applyBorder="1" applyProtection="1">
      <alignment vertical="top"/>
    </xf>
    <xf numFmtId="168" fontId="5" fillId="0" borderId="5" xfId="53"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49" fontId="5" fillId="0" borderId="0" xfId="51" applyNumberFormat="1" applyFont="1" applyFill="1" applyBorder="1" applyAlignment="1" applyProtection="1">
      <alignment horizontal="center" vertical="center" wrapText="1"/>
    </xf>
    <xf numFmtId="0" fontId="5" fillId="0" borderId="5" xfId="53" applyFont="1" applyFill="1" applyBorder="1" applyAlignment="1" applyProtection="1">
      <alignment horizontal="center" vertical="center" wrapText="1"/>
    </xf>
    <xf numFmtId="0" fontId="5" fillId="0" borderId="5" xfId="43" applyFont="1" applyFill="1" applyBorder="1" applyAlignment="1" applyProtection="1">
      <alignment horizontal="center" vertical="center" wrapText="1"/>
    </xf>
    <xf numFmtId="0" fontId="5" fillId="0" borderId="0" xfId="43" applyFont="1" applyFill="1" applyBorder="1" applyAlignment="1" applyProtection="1">
      <alignment horizontal="right" vertical="center" wrapText="1"/>
    </xf>
    <xf numFmtId="49" fontId="5" fillId="0" borderId="5" xfId="32" applyNumberFormat="1" applyFont="1" applyFill="1" applyBorder="1" applyAlignment="1" applyProtection="1">
      <alignment horizontal="center" vertical="center" wrapText="1"/>
    </xf>
    <xf numFmtId="14" fontId="5" fillId="7" borderId="5" xfId="51" applyNumberFormat="1" applyFont="1" applyFill="1" applyBorder="1" applyAlignment="1" applyProtection="1">
      <alignment horizontal="left" vertical="center" wrapText="1" indent="1"/>
    </xf>
    <xf numFmtId="0" fontId="0" fillId="0" borderId="5" xfId="0" applyNumberFormat="1" applyFill="1" applyBorder="1" applyAlignment="1">
      <alignment horizontal="center" vertical="center"/>
    </xf>
    <xf numFmtId="14" fontId="46" fillId="0" borderId="5" xfId="51" applyNumberFormat="1" applyFont="1" applyFill="1" applyBorder="1" applyAlignment="1" applyProtection="1">
      <alignment horizontal="center" vertical="center" wrapText="1"/>
    </xf>
    <xf numFmtId="22" fontId="5" fillId="0" borderId="0" xfId="47" applyNumberFormat="1" applyFont="1" applyAlignment="1" applyProtection="1">
      <alignment horizontal="left" vertical="center" wrapText="1"/>
    </xf>
    <xf numFmtId="49" fontId="5" fillId="7" borderId="5" xfId="51" applyNumberFormat="1" applyFont="1" applyFill="1" applyBorder="1" applyAlignment="1" applyProtection="1">
      <alignment horizontal="center" vertical="center" wrapText="1"/>
    </xf>
    <xf numFmtId="49" fontId="31" fillId="0" borderId="5" xfId="32" applyNumberFormat="1" applyFont="1" applyFill="1" applyBorder="1" applyAlignment="1" applyProtection="1">
      <alignment horizontal="center" vertical="center" wrapText="1"/>
    </xf>
    <xf numFmtId="49" fontId="31" fillId="0" borderId="16" xfId="32" applyNumberFormat="1" applyFont="1" applyFill="1" applyBorder="1" applyAlignment="1" applyProtection="1">
      <alignment horizontal="center" vertical="center" wrapText="1"/>
    </xf>
    <xf numFmtId="49" fontId="54" fillId="7" borderId="5" xfId="35" applyNumberFormat="1" applyFont="1" applyFill="1" applyBorder="1" applyAlignment="1" applyProtection="1">
      <alignment horizontal="left" vertical="center" wrapText="1" indent="1"/>
    </xf>
    <xf numFmtId="0" fontId="52" fillId="0" borderId="24" xfId="39" applyNumberFormat="1" applyFont="1" applyBorder="1" applyAlignment="1" applyProtection="1">
      <alignment vertical="center"/>
    </xf>
    <xf numFmtId="0" fontId="5" fillId="0" borderId="0" xfId="31" applyFont="1" applyFill="1" applyBorder="1" applyAlignment="1" applyProtection="1">
      <alignment horizontal="left" vertical="center" wrapText="1"/>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4" fontId="5" fillId="5" borderId="12" xfId="53" applyNumberFormat="1" applyFont="1" applyFill="1" applyBorder="1" applyAlignment="1" applyProtection="1">
      <alignment horizontal="right" vertical="center" wrapText="1"/>
      <protection locked="0"/>
    </xf>
    <xf numFmtId="0" fontId="5" fillId="12" borderId="7" xfId="47" applyFont="1" applyFill="1" applyBorder="1" applyAlignment="1">
      <alignment horizontal="center" vertical="center"/>
    </xf>
    <xf numFmtId="0" fontId="5" fillId="12" borderId="17" xfId="47" applyFont="1" applyFill="1" applyBorder="1" applyAlignment="1">
      <alignment horizontal="center" vertical="center"/>
    </xf>
    <xf numFmtId="49" fontId="14" fillId="0" borderId="0" xfId="40" applyFont="1" applyFill="1" applyBorder="1" applyAlignment="1" applyProtection="1">
      <alignment horizontal="left" wrapText="1"/>
    </xf>
    <xf numFmtId="0" fontId="18" fillId="0" borderId="0" xfId="19" applyFont="1" applyFill="1" applyBorder="1" applyAlignment="1" applyProtection="1">
      <alignment horizontal="left" vertical="top" wrapText="1"/>
    </xf>
    <xf numFmtId="49" fontId="14" fillId="0" borderId="0" xfId="40" applyFont="1" applyFill="1" applyBorder="1" applyAlignment="1" applyProtection="1">
      <alignment horizontal="justify" vertical="justify" wrapText="1"/>
    </xf>
    <xf numFmtId="0" fontId="14" fillId="0" borderId="0" xfId="46" applyFont="1" applyFill="1" applyBorder="1" applyAlignment="1" applyProtection="1">
      <alignment vertical="top" wrapText="1"/>
    </xf>
    <xf numFmtId="49" fontId="0" fillId="0" borderId="0" xfId="0" applyFill="1" applyBorder="1" applyProtection="1">
      <alignment vertical="top"/>
    </xf>
    <xf numFmtId="0" fontId="33" fillId="0" borderId="0" xfId="40" applyNumberFormat="1" applyFont="1" applyFill="1" applyBorder="1" applyAlignment="1" applyProtection="1">
      <alignment horizontal="left" vertical="center" wrapText="1"/>
    </xf>
    <xf numFmtId="0" fontId="32" fillId="0" borderId="0" xfId="40" applyNumberFormat="1" applyFont="1" applyFill="1" applyBorder="1" applyAlignment="1" applyProtection="1">
      <alignment horizontal="justify" vertical="top" wrapText="1"/>
    </xf>
    <xf numFmtId="49" fontId="50" fillId="0" borderId="0" xfId="27" applyNumberFormat="1" applyBorder="1" applyAlignment="1" applyProtection="1">
      <alignment vertical="center"/>
    </xf>
    <xf numFmtId="49" fontId="25" fillId="0" borderId="0" xfId="30" applyNumberFormat="1" applyFont="1" applyFill="1" applyBorder="1" applyAlignment="1" applyProtection="1">
      <alignment horizontal="left" vertical="top" wrapText="1" indent="1"/>
    </xf>
    <xf numFmtId="0" fontId="14" fillId="0" borderId="0" xfId="40" applyNumberFormat="1" applyFont="1" applyFill="1" applyBorder="1" applyAlignment="1" applyProtection="1">
      <alignment horizontal="justify" vertical="center" wrapText="1"/>
    </xf>
    <xf numFmtId="0" fontId="14" fillId="0" borderId="0" xfId="40" applyNumberFormat="1" applyFont="1" applyFill="1" applyBorder="1" applyAlignment="1" applyProtection="1">
      <alignment horizontal="justify" vertical="top" wrapText="1"/>
    </xf>
    <xf numFmtId="0" fontId="18" fillId="0" borderId="0" xfId="19" applyFont="1" applyFill="1" applyBorder="1" applyAlignment="1" applyProtection="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ont="1" applyFill="1" applyBorder="1" applyAlignment="1" applyProtection="1">
      <alignment horizontal="left" vertical="center" wrapText="1"/>
    </xf>
    <xf numFmtId="0" fontId="18" fillId="0" borderId="21" xfId="19" applyFont="1" applyFill="1" applyBorder="1" applyAlignment="1" applyProtection="1">
      <alignment horizontal="left" vertical="center" wrapText="1"/>
    </xf>
    <xf numFmtId="0" fontId="18" fillId="0" borderId="24" xfId="19" applyFont="1" applyFill="1" applyBorder="1" applyAlignment="1" applyProtection="1">
      <alignment horizontal="left" vertical="center" wrapText="1"/>
    </xf>
    <xf numFmtId="49" fontId="14" fillId="0" borderId="0" xfId="40" applyFont="1" applyFill="1" applyBorder="1" applyAlignment="1" applyProtection="1">
      <alignment horizontal="left" vertical="top" wrapText="1" indent="1"/>
    </xf>
    <xf numFmtId="49" fontId="14" fillId="0" borderId="9" xfId="40" applyFont="1" applyFill="1" applyBorder="1" applyAlignment="1" applyProtection="1">
      <alignment vertical="center" wrapText="1"/>
    </xf>
    <xf numFmtId="49" fontId="14" fillId="0" borderId="0" xfId="40" applyFont="1" applyFill="1" applyBorder="1" applyAlignment="1" applyProtection="1">
      <alignment vertical="center" wrapText="1"/>
    </xf>
    <xf numFmtId="0" fontId="0" fillId="0" borderId="0" xfId="0" applyNumberFormat="1" applyFill="1" applyProtection="1">
      <alignment vertical="top"/>
    </xf>
    <xf numFmtId="0" fontId="0" fillId="0" borderId="0" xfId="0" applyNumberFormat="1" applyFill="1" applyAlignment="1" applyProtection="1">
      <alignment vertical="center"/>
    </xf>
    <xf numFmtId="0" fontId="18" fillId="13" borderId="29" xfId="25" applyNumberFormat="1" applyFont="1" applyFill="1" applyBorder="1" applyAlignment="1" applyProtection="1">
      <alignment horizontal="center" vertical="center" wrapText="1"/>
    </xf>
    <xf numFmtId="0" fontId="18" fillId="13" borderId="31" xfId="25" applyNumberFormat="1" applyFont="1" applyFill="1" applyBorder="1" applyAlignment="1" applyProtection="1">
      <alignment horizontal="center" vertical="center" wrapText="1"/>
    </xf>
    <xf numFmtId="0" fontId="18" fillId="13" borderId="30" xfId="25" applyNumberFormat="1" applyFont="1" applyFill="1" applyBorder="1" applyAlignment="1" applyProtection="1">
      <alignment horizontal="center" vertical="center" wrapText="1"/>
    </xf>
    <xf numFmtId="49" fontId="14" fillId="0" borderId="9" xfId="40" applyFont="1" applyFill="1" applyBorder="1" applyAlignment="1" applyProtection="1">
      <alignment horizontal="left" vertical="center" wrapText="1"/>
    </xf>
    <xf numFmtId="49" fontId="14" fillId="0" borderId="0" xfId="40" applyFont="1" applyFill="1" applyBorder="1" applyAlignment="1" applyProtection="1">
      <alignment horizontal="left" vertical="center" wrapText="1"/>
    </xf>
    <xf numFmtId="0" fontId="5" fillId="0" borderId="31" xfId="50" applyFont="1" applyFill="1" applyBorder="1" applyAlignment="1" applyProtection="1">
      <alignment horizontal="left" vertical="center" wrapText="1" indent="1"/>
    </xf>
    <xf numFmtId="14" fontId="5" fillId="7" borderId="5" xfId="51" applyNumberFormat="1" applyFont="1" applyFill="1" applyBorder="1" applyAlignment="1" applyProtection="1">
      <alignment horizontal="left" vertical="center" wrapText="1" indent="1"/>
    </xf>
    <xf numFmtId="0" fontId="31" fillId="0" borderId="16" xfId="53" applyFont="1" applyFill="1" applyBorder="1" applyAlignment="1" applyProtection="1">
      <alignment horizontal="center" vertical="center" wrapText="1"/>
    </xf>
    <xf numFmtId="0" fontId="27" fillId="0" borderId="16" xfId="53" applyFont="1" applyFill="1" applyBorder="1" applyAlignment="1" applyProtection="1">
      <alignment horizontal="center" vertical="center" wrapText="1"/>
    </xf>
    <xf numFmtId="0" fontId="5" fillId="0" borderId="5" xfId="53" applyFont="1" applyFill="1" applyBorder="1" applyAlignment="1" applyProtection="1">
      <alignment horizontal="center" vertical="center" wrapText="1"/>
    </xf>
    <xf numFmtId="0" fontId="5" fillId="7" borderId="15" xfId="53" applyNumberFormat="1" applyFont="1" applyFill="1" applyBorder="1" applyAlignment="1" applyProtection="1">
      <alignment horizontal="left" vertical="center" wrapText="1" indent="1"/>
    </xf>
    <xf numFmtId="0" fontId="5" fillId="9" borderId="21" xfId="53" applyNumberFormat="1" applyFont="1" applyFill="1" applyBorder="1" applyAlignment="1" applyProtection="1">
      <alignment horizontal="left" vertical="center" wrapText="1" indent="1"/>
    </xf>
    <xf numFmtId="0" fontId="5" fillId="9" borderId="22" xfId="53" applyNumberFormat="1" applyFont="1" applyFill="1" applyBorder="1" applyAlignment="1" applyProtection="1">
      <alignment horizontal="left" vertical="center" wrapText="1" indent="1"/>
    </xf>
    <xf numFmtId="14" fontId="31" fillId="0" borderId="15" xfId="51" applyNumberFormat="1" applyFont="1" applyFill="1" applyBorder="1" applyAlignment="1" applyProtection="1">
      <alignment horizontal="center" vertical="center" wrapText="1"/>
    </xf>
    <xf numFmtId="14" fontId="31" fillId="0" borderId="21" xfId="51" applyNumberFormat="1" applyFont="1" applyFill="1" applyBorder="1" applyAlignment="1" applyProtection="1">
      <alignment horizontal="center" vertical="center" wrapText="1"/>
    </xf>
    <xf numFmtId="14" fontId="46" fillId="0" borderId="22" xfId="51" applyNumberFormat="1" applyFont="1" applyFill="1" applyBorder="1" applyAlignment="1" applyProtection="1">
      <alignment horizontal="center" vertical="center" wrapText="1"/>
    </xf>
    <xf numFmtId="168" fontId="5" fillId="0" borderId="12" xfId="53" applyNumberFormat="1" applyFont="1" applyFill="1" applyBorder="1" applyAlignment="1" applyProtection="1">
      <alignment horizontal="center" vertical="center" wrapText="1"/>
    </xf>
    <xf numFmtId="168" fontId="5" fillId="0" borderId="14" xfId="53" applyNumberFormat="1" applyFont="1" applyFill="1" applyBorder="1" applyAlignment="1" applyProtection="1">
      <alignment horizontal="center" vertical="center" wrapText="1"/>
    </xf>
    <xf numFmtId="168" fontId="5" fillId="0" borderId="5" xfId="53"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0" fontId="18" fillId="0" borderId="14" xfId="31" applyFont="1" applyFill="1" applyBorder="1" applyAlignment="1" applyProtection="1">
      <alignment horizontal="left" vertical="center" wrapText="1" indent="1"/>
    </xf>
    <xf numFmtId="0" fontId="18" fillId="0" borderId="5" xfId="31" applyFont="1" applyFill="1" applyBorder="1" applyAlignment="1" applyProtection="1">
      <alignment horizontal="left" vertical="center" wrapText="1" indent="1"/>
    </xf>
    <xf numFmtId="0" fontId="18" fillId="0" borderId="12" xfId="31" applyFont="1" applyFill="1" applyBorder="1" applyAlignment="1" applyProtection="1">
      <alignment horizontal="left" vertical="center" wrapText="1" indent="1"/>
    </xf>
    <xf numFmtId="0" fontId="5" fillId="0" borderId="0" xfId="53" applyFont="1" applyFill="1" applyBorder="1" applyAlignment="1" applyProtection="1">
      <alignment horizontal="center" vertical="center" wrapText="1"/>
    </xf>
    <xf numFmtId="49" fontId="5" fillId="0" borderId="0" xfId="51" applyNumberFormat="1" applyFont="1" applyFill="1" applyBorder="1" applyAlignment="1" applyProtection="1">
      <alignment horizontal="center" vertical="center" wrapText="1"/>
    </xf>
    <xf numFmtId="4" fontId="5" fillId="0" borderId="5" xfId="33" applyFont="1" applyFill="1" applyBorder="1" applyAlignment="1" applyProtection="1">
      <alignment horizontal="center" vertical="center" wrapText="1"/>
    </xf>
    <xf numFmtId="0" fontId="5" fillId="15" borderId="0" xfId="43" applyFont="1" applyFill="1" applyBorder="1" applyAlignment="1" applyProtection="1">
      <alignment horizontal="center" vertical="center" wrapText="1"/>
    </xf>
    <xf numFmtId="0" fontId="5" fillId="0" borderId="5" xfId="43" applyFont="1" applyFill="1" applyBorder="1" applyAlignment="1" applyProtection="1">
      <alignment horizontal="center" vertical="center" wrapText="1"/>
    </xf>
    <xf numFmtId="0" fontId="5" fillId="0" borderId="20" xfId="39" applyNumberFormat="1" applyFont="1" applyBorder="1" applyAlignment="1" applyProtection="1">
      <alignment horizontal="left" vertical="center" wrapText="1" indent="1"/>
    </xf>
    <xf numFmtId="0" fontId="5" fillId="0" borderId="15" xfId="39" applyNumberFormat="1" applyFont="1" applyBorder="1" applyAlignment="1" applyProtection="1">
      <alignment horizontal="left" vertical="center" wrapText="1" indent="1"/>
    </xf>
    <xf numFmtId="0" fontId="5" fillId="0" borderId="18" xfId="39" applyNumberFormat="1" applyFont="1" applyBorder="1" applyAlignment="1" applyProtection="1">
      <alignment horizontal="left" vertical="center" wrapText="1" indent="1"/>
    </xf>
    <xf numFmtId="0" fontId="5" fillId="0" borderId="26" xfId="39" applyNumberFormat="1" applyFont="1" applyBorder="1" applyAlignment="1" applyProtection="1">
      <alignment horizontal="left" vertical="center" indent="1"/>
    </xf>
    <xf numFmtId="0" fontId="5" fillId="0" borderId="22" xfId="39" applyNumberFormat="1" applyFont="1" applyBorder="1" applyAlignment="1" applyProtection="1">
      <alignment horizontal="left" vertical="center" indent="1"/>
    </xf>
    <xf numFmtId="0" fontId="5" fillId="0" borderId="23" xfId="39" applyNumberFormat="1" applyFont="1" applyBorder="1" applyAlignment="1" applyProtection="1">
      <alignment horizontal="left" vertical="center" indent="1"/>
    </xf>
    <xf numFmtId="0" fontId="35" fillId="0" borderId="0" xfId="39" applyNumberFormat="1" applyFill="1" applyBorder="1" applyAlignment="1" applyProtection="1">
      <alignment horizontal="center" vertical="center"/>
    </xf>
    <xf numFmtId="0" fontId="5" fillId="0" borderId="0" xfId="43" applyFont="1" applyFill="1" applyBorder="1" applyAlignment="1" applyProtection="1">
      <alignment horizontal="right" vertical="center" wrapText="1"/>
    </xf>
    <xf numFmtId="0" fontId="5" fillId="0" borderId="0" xfId="31" applyFont="1" applyFill="1" applyBorder="1" applyAlignment="1" applyProtection="1">
      <alignment horizontal="center" vertical="center" wrapText="1"/>
    </xf>
    <xf numFmtId="0" fontId="35" fillId="0" borderId="0" xfId="39" applyNumberFormat="1" applyFill="1" applyBorder="1" applyAlignment="1" applyProtection="1">
      <alignment horizontal="right" vertical="center"/>
    </xf>
    <xf numFmtId="49" fontId="5" fillId="7" borderId="15" xfId="51" applyNumberFormat="1" applyFont="1" applyFill="1" applyBorder="1" applyAlignment="1" applyProtection="1">
      <alignment horizontal="left" vertical="center" wrapText="1" indent="2"/>
    </xf>
    <xf numFmtId="49" fontId="5" fillId="11" borderId="21" xfId="51" applyNumberFormat="1" applyFont="1" applyFill="1" applyBorder="1" applyAlignment="1" applyProtection="1">
      <alignment horizontal="left" vertical="center" wrapText="1" indent="2"/>
    </xf>
    <xf numFmtId="49" fontId="5" fillId="11" borderId="22" xfId="51" applyNumberFormat="1" applyFont="1" applyFill="1" applyBorder="1" applyAlignment="1" applyProtection="1">
      <alignment horizontal="left" vertical="center" wrapText="1" indent="2"/>
    </xf>
    <xf numFmtId="49" fontId="5" fillId="7" borderId="5" xfId="51" applyNumberFormat="1" applyFont="1" applyFill="1" applyBorder="1" applyAlignment="1" applyProtection="1">
      <alignment horizontal="center" vertical="center" wrapText="1"/>
    </xf>
    <xf numFmtId="49" fontId="5" fillId="11" borderId="5" xfId="51" applyNumberFormat="1"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0" fontId="54" fillId="0" borderId="5" xfId="38" applyNumberFormat="1" applyFont="1" applyBorder="1" applyAlignment="1" applyProtection="1">
      <alignment horizontal="center" vertical="center" wrapText="1"/>
    </xf>
    <xf numFmtId="14" fontId="46" fillId="0" borderId="15" xfId="51" applyNumberFormat="1" applyFont="1" applyFill="1" applyBorder="1" applyAlignment="1" applyProtection="1">
      <alignment horizontal="center" vertical="center" wrapText="1"/>
    </xf>
    <xf numFmtId="14" fontId="46" fillId="0" borderId="21" xfId="51" applyNumberFormat="1" applyFont="1" applyFill="1" applyBorder="1" applyAlignment="1" applyProtection="1">
      <alignment horizontal="center" vertical="center" wrapText="1"/>
    </xf>
    <xf numFmtId="0" fontId="54" fillId="7" borderId="15" xfId="35" applyNumberFormat="1" applyFont="1" applyFill="1" applyBorder="1" applyAlignment="1" applyProtection="1">
      <alignment horizontal="left" vertical="center" wrapText="1" indent="1"/>
    </xf>
    <xf numFmtId="0" fontId="54" fillId="9" borderId="21" xfId="35" applyNumberFormat="1" applyFont="1" applyFill="1" applyBorder="1" applyAlignment="1" applyProtection="1">
      <alignment horizontal="left" vertical="center" wrapText="1" indent="1"/>
    </xf>
    <xf numFmtId="0" fontId="54" fillId="9" borderId="22" xfId="35" applyNumberFormat="1" applyFont="1" applyFill="1" applyBorder="1" applyAlignment="1" applyProtection="1">
      <alignment horizontal="left" vertical="center" wrapText="1" indent="1"/>
    </xf>
    <xf numFmtId="49" fontId="27" fillId="0" borderId="12" xfId="32" applyNumberFormat="1" applyFont="1" applyFill="1" applyBorder="1" applyAlignment="1" applyProtection="1">
      <alignment horizontal="center" vertical="center" wrapText="1"/>
    </xf>
    <xf numFmtId="49" fontId="27" fillId="0" borderId="14" xfId="32" applyNumberFormat="1" applyFont="1" applyFill="1" applyBorder="1" applyAlignment="1" applyProtection="1">
      <alignment horizontal="center" vertical="center" wrapText="1"/>
    </xf>
    <xf numFmtId="0" fontId="5" fillId="0" borderId="29" xfId="53" applyFont="1" applyFill="1" applyBorder="1" applyAlignment="1" applyProtection="1">
      <alignment horizontal="center" vertical="center" wrapText="1"/>
    </xf>
    <xf numFmtId="0" fontId="5" fillId="0" borderId="30" xfId="53" applyFont="1" applyFill="1" applyBorder="1" applyAlignment="1" applyProtection="1">
      <alignment horizontal="center" vertical="center" wrapText="1"/>
    </xf>
    <xf numFmtId="49" fontId="0" fillId="13" borderId="12" xfId="0" applyFill="1" applyBorder="1" applyAlignment="1" applyProtection="1">
      <alignment horizontal="left" vertical="center" indent="1"/>
    </xf>
    <xf numFmtId="49" fontId="0" fillId="13" borderId="13" xfId="0" applyFill="1" applyBorder="1" applyAlignment="1" applyProtection="1">
      <alignment horizontal="left" vertical="center" indent="1"/>
    </xf>
    <xf numFmtId="49" fontId="0" fillId="13" borderId="14" xfId="0" applyFill="1" applyBorder="1" applyAlignment="1" applyProtection="1">
      <alignment horizontal="left" vertical="center" indent="1"/>
    </xf>
    <xf numFmtId="0" fontId="5" fillId="0" borderId="22" xfId="53" applyFont="1" applyFill="1" applyBorder="1" applyAlignment="1" applyProtection="1">
      <alignment horizontal="center" vertical="center" wrapText="1"/>
    </xf>
    <xf numFmtId="0" fontId="0" fillId="0" borderId="22" xfId="0" applyNumberFormat="1" applyFill="1" applyBorder="1" applyAlignment="1">
      <alignment horizontal="center" vertical="center"/>
    </xf>
    <xf numFmtId="0" fontId="0" fillId="0" borderId="5" xfId="0" applyNumberFormat="1" applyFill="1" applyBorder="1" applyAlignment="1">
      <alignment horizontal="center" vertical="center"/>
    </xf>
    <xf numFmtId="0" fontId="5" fillId="0" borderId="0" xfId="53" applyFont="1" applyFill="1" applyAlignment="1" applyProtection="1">
      <alignment horizontal="left" vertical="top" wrapText="1"/>
    </xf>
    <xf numFmtId="0" fontId="5" fillId="0" borderId="19" xfId="31" applyFont="1" applyFill="1" applyBorder="1" applyAlignment="1" applyProtection="1">
      <alignment horizontal="left" vertical="center" wrapText="1"/>
    </xf>
    <xf numFmtId="0" fontId="5" fillId="0" borderId="25" xfId="31" applyFont="1" applyFill="1" applyBorder="1" applyAlignment="1" applyProtection="1">
      <alignment horizontal="left" vertical="center" wrapText="1"/>
    </xf>
    <xf numFmtId="0" fontId="5" fillId="0" borderId="15" xfId="53" applyFont="1" applyFill="1" applyBorder="1" applyAlignment="1" applyProtection="1">
      <alignment horizontal="center" vertical="center" wrapText="1"/>
    </xf>
    <xf numFmtId="0" fontId="5" fillId="0" borderId="5" xfId="32" applyFont="1" applyFill="1" applyBorder="1" applyAlignment="1" applyProtection="1">
      <alignment horizontal="center" vertical="center" wrapText="1"/>
    </xf>
    <xf numFmtId="0" fontId="18" fillId="0" borderId="37" xfId="31" applyFont="1" applyFill="1" applyBorder="1" applyAlignment="1" applyProtection="1">
      <alignment horizontal="left" vertical="center" wrapText="1" indent="1"/>
    </xf>
    <xf numFmtId="0" fontId="5" fillId="0" borderId="42" xfId="31" applyFont="1" applyFill="1" applyBorder="1" applyAlignment="1" applyProtection="1">
      <alignment horizontal="left" vertical="center" wrapText="1" indent="1"/>
    </xf>
    <xf numFmtId="0" fontId="5" fillId="0" borderId="15" xfId="53" applyNumberFormat="1" applyFont="1" applyFill="1" applyBorder="1" applyAlignment="1" applyProtection="1">
      <alignment horizontal="left" vertical="top" wrapText="1"/>
    </xf>
    <xf numFmtId="0" fontId="5" fillId="0" borderId="22" xfId="53" applyNumberFormat="1" applyFont="1" applyFill="1" applyBorder="1" applyAlignment="1" applyProtection="1">
      <alignment horizontal="left" vertical="top" wrapText="1"/>
    </xf>
    <xf numFmtId="49" fontId="5" fillId="0" borderId="0" xfId="38" applyBorder="1" applyAlignment="1" applyProtection="1">
      <alignment horizontal="left" vertical="top" wrapText="1"/>
    </xf>
    <xf numFmtId="0" fontId="18" fillId="0" borderId="13" xfId="31" applyFont="1" applyFill="1" applyBorder="1" applyAlignment="1" applyProtection="1">
      <alignment horizontal="left" vertical="center" wrapText="1" indent="1"/>
    </xf>
    <xf numFmtId="0" fontId="5" fillId="0" borderId="5" xfId="44" applyNumberFormat="1" applyFont="1" applyFill="1" applyBorder="1" applyAlignment="1" applyProtection="1">
      <alignment horizontal="center" vertical="center" wrapText="1"/>
    </xf>
    <xf numFmtId="0" fontId="5" fillId="0" borderId="37" xfId="31" applyFont="1" applyFill="1" applyBorder="1" applyAlignment="1" applyProtection="1">
      <alignment horizontal="left" vertical="center" wrapText="1" indent="1"/>
    </xf>
    <xf numFmtId="0" fontId="18" fillId="0" borderId="8" xfId="55" applyFont="1" applyBorder="1" applyAlignment="1">
      <alignment horizontal="left" vertical="center" indent="1"/>
    </xf>
    <xf numFmtId="0" fontId="7" fillId="8" borderId="5" xfId="0" applyNumberFormat="1" applyFont="1" applyFill="1" applyBorder="1" applyAlignment="1" applyProtection="1">
      <alignment horizontal="center" vertical="center" wrapText="1"/>
    </xf>
    <xf numFmtId="0" fontId="8" fillId="0" borderId="0" xfId="50" applyFont="1" applyAlignment="1" applyProtection="1">
      <alignment horizontal="left" vertical="center" wrapText="1"/>
    </xf>
    <xf numFmtId="0" fontId="40" fillId="0" borderId="0" xfId="50" applyFont="1" applyAlignment="1" applyProtection="1">
      <alignment horizontal="left" vertical="top" wrapText="1"/>
    </xf>
    <xf numFmtId="0" fontId="8" fillId="0" borderId="0" xfId="50" applyFont="1" applyAlignment="1" applyProtection="1">
      <alignment horizontal="justify" vertical="top" wrapText="1"/>
    </xf>
    <xf numFmtId="0" fontId="40" fillId="0" borderId="0" xfId="50" applyFont="1" applyAlignment="1" applyProtection="1">
      <alignment horizontal="justify" vertical="top" wrapText="1"/>
    </xf>
    <xf numFmtId="0" fontId="54" fillId="9" borderId="5" xfId="35" applyNumberFormat="1" applyFont="1" applyFill="1" applyBorder="1" applyAlignment="1" applyProtection="1">
      <alignment horizontal="left" vertical="center" wrapText="1" indent="1"/>
      <protection locked="0"/>
    </xf>
    <xf numFmtId="0" fontId="54" fillId="9" borderId="5" xfId="35" applyNumberFormat="1" applyFont="1" applyFill="1" applyBorder="1" applyAlignment="1" applyProtection="1">
      <alignment horizontal="left" vertical="top" indent="1"/>
      <protection locked="0"/>
    </xf>
    <xf numFmtId="0" fontId="54" fillId="0" borderId="5" xfId="35" applyNumberFormat="1" applyFont="1" applyFill="1" applyBorder="1" applyAlignment="1" applyProtection="1">
      <alignment horizontal="left" vertical="center" wrapText="1" indent="1"/>
    </xf>
    <xf numFmtId="0" fontId="54" fillId="0" borderId="5" xfId="35" applyNumberFormat="1" applyFont="1" applyFill="1" applyBorder="1" applyAlignment="1" applyProtection="1">
      <alignment horizontal="left" vertical="top" indent="1"/>
    </xf>
    <xf numFmtId="0" fontId="27" fillId="0" borderId="16" xfId="53" applyFont="1" applyFill="1" applyBorder="1" applyAlignment="1" applyProtection="1">
      <alignment horizontal="center" vertical="top" wrapText="1"/>
    </xf>
    <xf numFmtId="0" fontId="5" fillId="9" borderId="5" xfId="53" applyNumberFormat="1" applyFont="1" applyFill="1" applyBorder="1" applyAlignment="1" applyProtection="1">
      <alignment horizontal="left" vertical="center" wrapText="1"/>
      <protection locked="0"/>
    </xf>
    <xf numFmtId="0" fontId="27" fillId="0" borderId="0" xfId="53" applyFont="1" applyFill="1" applyBorder="1" applyAlignment="1" applyProtection="1">
      <alignment horizontal="center" vertical="top" wrapText="1"/>
    </xf>
    <xf numFmtId="14" fontId="46" fillId="0" borderId="5" xfId="51" applyNumberFormat="1" applyFont="1" applyFill="1" applyBorder="1" applyAlignment="1" applyProtection="1">
      <alignment horizontal="center" vertical="center" wrapText="1"/>
    </xf>
    <xf numFmtId="14" fontId="46" fillId="0" borderId="25" xfId="51" applyNumberFormat="1" applyFont="1" applyFill="1" applyBorder="1" applyAlignment="1" applyProtection="1">
      <alignment horizontal="center" vertical="center" wrapText="1"/>
    </xf>
    <xf numFmtId="14" fontId="46" fillId="0" borderId="19" xfId="51" applyNumberFormat="1" applyFont="1" applyFill="1" applyBorder="1" applyAlignment="1" applyProtection="1">
      <alignment horizontal="center" vertical="center" wrapText="1"/>
    </xf>
  </cellXfs>
  <cellStyles count="107">
    <cellStyle name=" 1" xfId="1" xr:uid="{00000000-0005-0000-0000-000000000000}"/>
    <cellStyle name=" 1 2" xfId="2" xr:uid="{00000000-0005-0000-0000-000001000000}"/>
    <cellStyle name=" 1_Stage1" xfId="3" xr:uid="{00000000-0005-0000-0000-000002000000}"/>
    <cellStyle name="_Model_RAB Мой_PR.PROG.WARM.NOTCOMBI.2012.2.16_v1.4(04.04.11) " xfId="4" xr:uid="{00000000-0005-0000-0000-000003000000}"/>
    <cellStyle name="_Model_RAB Мой_Книга2_PR.PROG.WARM.NOTCOMBI.2012.2.16_v1.4(04.04.11) " xfId="5" xr:uid="{00000000-0005-0000-0000-000004000000}"/>
    <cellStyle name="_Model_RAB_MRSK_svod_PR.PROG.WARM.NOTCOMBI.2012.2.16_v1.4(04.04.11) " xfId="6" xr:uid="{00000000-0005-0000-0000-000005000000}"/>
    <cellStyle name="_Model_RAB_MRSK_svod_Книга2_PR.PROG.WARM.NOTCOMBI.2012.2.16_v1.4(04.04.11) " xfId="7" xr:uid="{00000000-0005-0000-0000-000006000000}"/>
    <cellStyle name="_МОДЕЛЬ_1 (2)_PR.PROG.WARM.NOTCOMBI.2012.2.16_v1.4(04.04.11) " xfId="8" xr:uid="{00000000-0005-0000-0000-000007000000}"/>
    <cellStyle name="_МОДЕЛЬ_1 (2)_Книга2_PR.PROG.WARM.NOTCOMBI.2012.2.16_v1.4(04.04.11) " xfId="9" xr:uid="{00000000-0005-0000-0000-000008000000}"/>
    <cellStyle name="_пр 5 тариф RAB_PR.PROG.WARM.NOTCOMBI.2012.2.16_v1.4(04.04.11) " xfId="10" xr:uid="{00000000-0005-0000-0000-000009000000}"/>
    <cellStyle name="_пр 5 тариф RAB_Книга2_PR.PROG.WARM.NOTCOMBI.2012.2.16_v1.4(04.04.11) " xfId="11" xr:uid="{00000000-0005-0000-0000-00000A000000}"/>
    <cellStyle name="_Расчет RAB_22072008_PR.PROG.WARM.NOTCOMBI.2012.2.16_v1.4(04.04.11) " xfId="12" xr:uid="{00000000-0005-0000-0000-00000B000000}"/>
    <cellStyle name="_Расчет RAB_22072008_Книга2_PR.PROG.WARM.NOTCOMBI.2012.2.16_v1.4(04.04.11) " xfId="13" xr:uid="{00000000-0005-0000-0000-00000C000000}"/>
    <cellStyle name="_Расчет RAB_Лен и МОЭСК_с 2010 года_14.04.2009_со сглаж_version 3.0_без ФСК_PR.PROG.WARM.NOTCOMBI.2012.2.16_v1.4(04.04.11) " xfId="14" xr:uid="{00000000-0005-0000-0000-00000D000000}"/>
    <cellStyle name="_Расчет RAB_Лен и МОЭСК_с 2010 года_14.04.2009_со сглаж_version 3.0_без ФСК_Книга2_PR.PROG.WARM.NOTCOMBI.2012.2.16_v1.4(04.04.11) " xfId="15" xr:uid="{00000000-0005-0000-0000-00000E000000}"/>
    <cellStyle name="20% — акцент1" xfId="73" builtinId="30" hidden="1"/>
    <cellStyle name="20% — акцент2" xfId="77" builtinId="34" hidden="1"/>
    <cellStyle name="20% — акцент3" xfId="81" builtinId="38" hidden="1"/>
    <cellStyle name="20% — акцент4" xfId="85" builtinId="42" hidden="1"/>
    <cellStyle name="20% — акцент5" xfId="89" builtinId="46" hidden="1"/>
    <cellStyle name="20% — акцент6" xfId="93" builtinId="50" hidden="1"/>
    <cellStyle name="40% — акцент1" xfId="74" builtinId="31" hidden="1"/>
    <cellStyle name="40% — акцент2" xfId="78" builtinId="35" hidden="1"/>
    <cellStyle name="40% — акцент3" xfId="82" builtinId="39" hidden="1"/>
    <cellStyle name="40% — акцент4" xfId="86" builtinId="43" hidden="1"/>
    <cellStyle name="40% — акцент5" xfId="90" builtinId="47" hidden="1"/>
    <cellStyle name="40% — акцент6" xfId="94" builtinId="51" hidden="1"/>
    <cellStyle name="60% — акцент1" xfId="75" builtinId="32" hidden="1"/>
    <cellStyle name="60% — акцент2" xfId="79" builtinId="36" hidden="1"/>
    <cellStyle name="60% — акцент3" xfId="83" builtinId="40" hidden="1"/>
    <cellStyle name="60% — акцент4" xfId="87" builtinId="44" hidden="1"/>
    <cellStyle name="60% — акцент5" xfId="91" builtinId="48" hidden="1"/>
    <cellStyle name="60% — акцент6" xfId="95" builtinId="52" hidden="1"/>
    <cellStyle name="Currency [0]" xfId="16" xr:uid="{00000000-0005-0000-0000-000036000000}"/>
    <cellStyle name="currency1" xfId="96" xr:uid="{00000000-0005-0000-0000-000037000000}"/>
    <cellStyle name="Currency2" xfId="17" xr:uid="{00000000-0005-0000-0000-000038000000}"/>
    <cellStyle name="currency3" xfId="97" xr:uid="{00000000-0005-0000-0000-000039000000}"/>
    <cellStyle name="currency4" xfId="98" xr:uid="{00000000-0005-0000-0000-00003A000000}"/>
    <cellStyle name="Followed Hyperlink" xfId="18" xr:uid="{00000000-0005-0000-0000-00003C000000}"/>
    <cellStyle name="Header 3" xfId="19" xr:uid="{00000000-0005-0000-0000-00003F000000}"/>
    <cellStyle name="Hyperlink" xfId="20" xr:uid="{00000000-0005-0000-0000-000040000000}"/>
    <cellStyle name="normal" xfId="21" xr:uid="{00000000-0005-0000-0000-000041000000}"/>
    <cellStyle name="Normal1" xfId="22" xr:uid="{00000000-0005-0000-0000-000042000000}"/>
    <cellStyle name="Normal2" xfId="23" xr:uid="{00000000-0005-0000-0000-000043000000}"/>
    <cellStyle name="Percent1" xfId="24" xr:uid="{00000000-0005-0000-0000-000044000000}"/>
    <cellStyle name="Title 4" xfId="25" xr:uid="{00000000-0005-0000-0000-000047000000}"/>
    <cellStyle name="Акцент1" xfId="72" builtinId="29" hidden="1"/>
    <cellStyle name="Акцент2" xfId="76" builtinId="33" hidden="1"/>
    <cellStyle name="Акцент3" xfId="80" builtinId="37" hidden="1"/>
    <cellStyle name="Акцент4" xfId="84" builtinId="41" hidden="1"/>
    <cellStyle name="Акцент5" xfId="88" builtinId="45" hidden="1"/>
    <cellStyle name="Акцент6" xfId="92" builtinId="49" hidden="1"/>
    <cellStyle name="Ввод " xfId="26" builtinId="20" customBuiltin="1"/>
    <cellStyle name="Вывод" xfId="64" builtinId="21" hidden="1"/>
    <cellStyle name="Вычисление" xfId="65" builtinId="22" hidden="1"/>
    <cellStyle name="Гиперссылка" xfId="27" builtinId="8" customBuiltin="1"/>
    <cellStyle name="Гиперссылка 2" xfId="28" xr:uid="{00000000-0005-0000-0000-00005A000000}"/>
    <cellStyle name="Гиперссылка 2 2" xfId="29" xr:uid="{00000000-0005-0000-0000-00005B000000}"/>
    <cellStyle name="Гиперссылка 4" xfId="30" xr:uid="{00000000-0005-0000-0000-00005D000000}"/>
    <cellStyle name="Денежный" xfId="104" builtinId="4" hidden="1"/>
    <cellStyle name="Денежный [0]" xfId="105" builtinId="7" hidden="1"/>
    <cellStyle name="Заголовок" xfId="31" xr:uid="{00000000-0005-0000-0000-000062000000}"/>
    <cellStyle name="Заголовок 1" xfId="57" builtinId="16" hidden="1"/>
    <cellStyle name="Заголовок 2" xfId="58" builtinId="17" hidden="1"/>
    <cellStyle name="Заголовок 3" xfId="59" builtinId="18" hidden="1"/>
    <cellStyle name="Заголовок 4" xfId="60" builtinId="19" hidden="1"/>
    <cellStyle name="ЗаголовокСтолбца" xfId="32" xr:uid="{00000000-0005-0000-0000-00006B000000}"/>
    <cellStyle name="Значение" xfId="33" xr:uid="{00000000-0005-0000-0000-00006C000000}"/>
    <cellStyle name="Итог" xfId="71" builtinId="25" hidden="1"/>
    <cellStyle name="Контрольная ячейка" xfId="67" builtinId="23" hidden="1"/>
    <cellStyle name="Название" xfId="56" builtinId="15" hidden="1"/>
    <cellStyle name="Нейтральный" xfId="63" builtinId="28" hidden="1"/>
    <cellStyle name="Обычный" xfId="0" builtinId="0" customBuiltin="1"/>
    <cellStyle name="Обычный 10" xfId="99" xr:uid="{00000000-0005-0000-0000-000076000000}"/>
    <cellStyle name="Обычный 12 2" xfId="34" xr:uid="{00000000-0005-0000-0000-000078000000}"/>
    <cellStyle name="Обычный 15" xfId="35" xr:uid="{00000000-0005-0000-0000-00007E000000}"/>
    <cellStyle name="Обычный 2" xfId="36" xr:uid="{00000000-0005-0000-0000-00007F000000}"/>
    <cellStyle name="Обычный 2 2" xfId="37" xr:uid="{00000000-0005-0000-0000-000081000000}"/>
    <cellStyle name="Обычный 2 4" xfId="100" xr:uid="{00000000-0005-0000-0000-000084000000}"/>
    <cellStyle name="Обычный 3" xfId="38" xr:uid="{00000000-0005-0000-0000-00008C000000}"/>
    <cellStyle name="Обычный 3 2" xfId="39" xr:uid="{00000000-0005-0000-0000-00008D000000}"/>
    <cellStyle name="Обычный 3 3" xfId="40" xr:uid="{00000000-0005-0000-0000-00008E000000}"/>
    <cellStyle name="Обычный 5" xfId="41" xr:uid="{00000000-0005-0000-0000-000094000000}"/>
    <cellStyle name="Обычный_INVEST.WARM.PLAN.4.78(v0.1)" xfId="42" xr:uid="{00000000-0005-0000-0000-000096000000}"/>
    <cellStyle name="Обычный_JKH.OPEN.INFO.HVS(v3.5)_цены161210" xfId="43" xr:uid="{00000000-0005-0000-0000-000097000000}"/>
    <cellStyle name="Обычный_JKH.OPEN.INFO.PRICE.VO_v4.0(10.02.11)" xfId="44" xr:uid="{00000000-0005-0000-0000-000098000000}"/>
    <cellStyle name="Обычный_KRU.TARIFF.FACT-0.3" xfId="45" xr:uid="{00000000-0005-0000-0000-000099000000}"/>
    <cellStyle name="Обычный_KRU.TARIFF.TE.FACT(v0.5)_import_02.02 2" xfId="46" xr:uid="{00000000-0005-0000-0000-00009A000000}"/>
    <cellStyle name="Обычный_MINENERGO.340.PRIL79(v0.1)" xfId="47" xr:uid="{00000000-0005-0000-0000-00009B000000}"/>
    <cellStyle name="Обычный_PREDEL.JKH.2010(v1.3)" xfId="48" xr:uid="{00000000-0005-0000-0000-00009C000000}"/>
    <cellStyle name="Обычный_razrabotka_sablonov_po_WKU" xfId="49" xr:uid="{00000000-0005-0000-0000-00009D000000}"/>
    <cellStyle name="Обычный_SIMPLE_1_massive2" xfId="50" xr:uid="{00000000-0005-0000-0000-00009E000000}"/>
    <cellStyle name="Обычный_ЖКУ_проект3" xfId="51" xr:uid="{00000000-0005-0000-0000-00009F000000}"/>
    <cellStyle name="Обычный_Макет_налог на прибыль v 0.6" xfId="52" xr:uid="{00000000-0005-0000-0000-0000A0000000}"/>
    <cellStyle name="Обычный_Мониторинг инвестиций" xfId="53" xr:uid="{00000000-0005-0000-0000-0000A1000000}"/>
    <cellStyle name="Обычный_Новая проверка голубых" xfId="54" xr:uid="{00000000-0005-0000-0000-0000A2000000}"/>
    <cellStyle name="Обычный_Шаблон по источникам для Модуля Реестр (2)" xfId="55" xr:uid="{00000000-0005-0000-0000-0000A3000000}"/>
    <cellStyle name="Открывавшаяся гиперссылка" xfId="101" builtinId="9" hidden="1"/>
    <cellStyle name="Плохой" xfId="62" builtinId="27" hidden="1"/>
    <cellStyle name="Пояснение" xfId="70" builtinId="53" hidden="1"/>
    <cellStyle name="Примечание" xfId="69" builtinId="10" hidden="1"/>
    <cellStyle name="Процентный" xfId="106" builtinId="5" hidden="1"/>
    <cellStyle name="Связанная ячейка" xfId="66" builtinId="24" hidden="1"/>
    <cellStyle name="Текст предупреждения" xfId="68" builtinId="11" hidden="1"/>
    <cellStyle name="Финансовый" xfId="102" builtinId="3" hidden="1"/>
    <cellStyle name="Финансовый [0]" xfId="103" builtinId="6" hidden="1"/>
    <cellStyle name="Хороший" xfId="61" builtinId="2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5.emf"/></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00000000-0008-0000-0100-000002000000}"/>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00000000-0008-0000-0100-000004000000}"/>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00000000-0008-0000-0100-000005000000}"/>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00000000-0008-0000-0100-000006000000}"/>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0000000-0008-0000-0100-000007000000}"/>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00000000-0008-0000-0100-000008000000}"/>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00000000-0008-0000-0100-00000900000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00000000-0008-0000-0100-00000A000000}"/>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a:extLst>
            <a:ext uri="{FF2B5EF4-FFF2-40B4-BE49-F238E27FC236}">
              <a16:creationId xmlns:a16="http://schemas.microsoft.com/office/drawing/2014/main" id="{00000000-0008-0000-0100-0000A2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a:extLst>
            <a:ext uri="{FF2B5EF4-FFF2-40B4-BE49-F238E27FC236}">
              <a16:creationId xmlns:a16="http://schemas.microsoft.com/office/drawing/2014/main" id="{00000000-0008-0000-0100-0000A3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a:extLst>
            <a:ext uri="{FF2B5EF4-FFF2-40B4-BE49-F238E27FC236}">
              <a16:creationId xmlns:a16="http://schemas.microsoft.com/office/drawing/2014/main" id="{00000000-0008-0000-0100-0000A4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00000000-0008-0000-0100-00000E000000}"/>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a:extLst>
            <a:ext uri="{FF2B5EF4-FFF2-40B4-BE49-F238E27FC236}">
              <a16:creationId xmlns:a16="http://schemas.microsoft.com/office/drawing/2014/main" id="{00000000-0008-0000-0100-0000A60F07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a:extLst>
            <a:ext uri="{FF2B5EF4-FFF2-40B4-BE49-F238E27FC236}">
              <a16:creationId xmlns:a16="http://schemas.microsoft.com/office/drawing/2014/main" id="{00000000-0008-0000-0100-0000A70F07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a:extLst>
            <a:ext uri="{FF2B5EF4-FFF2-40B4-BE49-F238E27FC236}">
              <a16:creationId xmlns:a16="http://schemas.microsoft.com/office/drawing/2014/main" id="{00000000-0008-0000-0100-0000A80F07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a:extLst>
            <a:ext uri="{FF2B5EF4-FFF2-40B4-BE49-F238E27FC236}">
              <a16:creationId xmlns:a16="http://schemas.microsoft.com/office/drawing/2014/main" id="{00000000-0008-0000-0100-0000A90F07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a:extLst>
            <a:ext uri="{FF2B5EF4-FFF2-40B4-BE49-F238E27FC236}">
              <a16:creationId xmlns:a16="http://schemas.microsoft.com/office/drawing/2014/main" id="{00000000-0008-0000-0100-0000AA0F07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a:extLst>
            <a:ext uri="{FF2B5EF4-FFF2-40B4-BE49-F238E27FC236}">
              <a16:creationId xmlns:a16="http://schemas.microsoft.com/office/drawing/2014/main" id="{00000000-0008-0000-0100-0000AB0F07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a:extLst>
            <a:ext uri="{FF2B5EF4-FFF2-40B4-BE49-F238E27FC236}">
              <a16:creationId xmlns:a16="http://schemas.microsoft.com/office/drawing/2014/main" id="{00000000-0008-0000-0100-0000AC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a:extLst>
            <a:ext uri="{FF2B5EF4-FFF2-40B4-BE49-F238E27FC236}">
              <a16:creationId xmlns:a16="http://schemas.microsoft.com/office/drawing/2014/main" id="{00000000-0008-0000-0100-0000AD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a:extLst>
            <a:ext uri="{FF2B5EF4-FFF2-40B4-BE49-F238E27FC236}">
              <a16:creationId xmlns:a16="http://schemas.microsoft.com/office/drawing/2014/main" id="{00000000-0008-0000-0100-0000AE0F07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a:extLst>
            <a:ext uri="{FF2B5EF4-FFF2-40B4-BE49-F238E27FC236}">
              <a16:creationId xmlns:a16="http://schemas.microsoft.com/office/drawing/2014/main" id="{00000000-0008-0000-0100-0000AF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a:extLst>
            <a:ext uri="{FF2B5EF4-FFF2-40B4-BE49-F238E27FC236}">
              <a16:creationId xmlns:a16="http://schemas.microsoft.com/office/drawing/2014/main" id="{00000000-0008-0000-0100-0000B0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a:extLst>
            <a:ext uri="{FF2B5EF4-FFF2-40B4-BE49-F238E27FC236}">
              <a16:creationId xmlns:a16="http://schemas.microsoft.com/office/drawing/2014/main" id="{00000000-0008-0000-0100-0000B1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a:extLst>
            <a:ext uri="{FF2B5EF4-FFF2-40B4-BE49-F238E27FC236}">
              <a16:creationId xmlns:a16="http://schemas.microsoft.com/office/drawing/2014/main" id="{00000000-0008-0000-0100-0000B2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a:extLst>
            <a:ext uri="{FF2B5EF4-FFF2-40B4-BE49-F238E27FC236}">
              <a16:creationId xmlns:a16="http://schemas.microsoft.com/office/drawing/2014/main" id="{00000000-0008-0000-0100-0000B30F07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a:extLst>
            <a:ext uri="{FF2B5EF4-FFF2-40B4-BE49-F238E27FC236}">
              <a16:creationId xmlns:a16="http://schemas.microsoft.com/office/drawing/2014/main" id="{00000000-0008-0000-0100-0000B40F07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00000000-0008-0000-0100-00001F000000}"/>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a:extLst>
            <a:ext uri="{FF2B5EF4-FFF2-40B4-BE49-F238E27FC236}">
              <a16:creationId xmlns:a16="http://schemas.microsoft.com/office/drawing/2014/main" id="{00000000-0008-0000-0100-0000B60F07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00000000-0008-0000-0100-000021000000}"/>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a:extLst>
            <a:ext uri="{FF2B5EF4-FFF2-40B4-BE49-F238E27FC236}">
              <a16:creationId xmlns:a16="http://schemas.microsoft.com/office/drawing/2014/main" id="{00000000-0008-0000-0100-0000B80F07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00000000-0008-0000-0100-000023000000}"/>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00000000-0008-0000-0100-000024000000}"/>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00000000-0008-0000-0100-000025000000}"/>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22</xdr:col>
          <xdr:colOff>66675</xdr:colOff>
          <xdr:row>105</xdr:row>
          <xdr:rowOff>9525</xdr:rowOff>
        </xdr:to>
        <xdr:sp macro="" textlink="">
          <xdr:nvSpPr>
            <xdr:cNvPr id="193537" name="InstrWord" hidden="1">
              <a:extLst>
                <a:ext uri="{63B3BB69-23CF-44E3-9099-C40C66FF867C}">
                  <a14:compatExt spid="_x0000_s193537"/>
                </a:ext>
                <a:ext uri="{FF2B5EF4-FFF2-40B4-BE49-F238E27FC236}">
                  <a16:creationId xmlns:a16="http://schemas.microsoft.com/office/drawing/2014/main" id="{00000000-0008-0000-01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00000000-0008-0000-0200-0000C9F80200}"/>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a:extLst>
            <a:ext uri="{FF2B5EF4-FFF2-40B4-BE49-F238E27FC236}">
              <a16:creationId xmlns:a16="http://schemas.microsoft.com/office/drawing/2014/main" id="{00000000-0008-0000-0300-000021140700}"/>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a:extLst>
              <a:ext uri="{FF2B5EF4-FFF2-40B4-BE49-F238E27FC236}">
                <a16:creationId xmlns:a16="http://schemas.microsoft.com/office/drawing/2014/main" id="{00000000-0008-0000-0300-0000341407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a:extLst>
              <a:ext uri="{FF2B5EF4-FFF2-40B4-BE49-F238E27FC236}">
                <a16:creationId xmlns:a16="http://schemas.microsoft.com/office/drawing/2014/main" id="{00000000-0008-0000-0300-0000351407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id="{00000000-0008-0000-0300-000009000000}"/>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0000000-0008-0000-0300-00000A000000}"/>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a:extLst>
            <a:ext uri="{FF2B5EF4-FFF2-40B4-BE49-F238E27FC236}">
              <a16:creationId xmlns:a16="http://schemas.microsoft.com/office/drawing/2014/main" id="{00000000-0008-0000-0300-000025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a:extLst>
            <a:ext uri="{FF2B5EF4-FFF2-40B4-BE49-F238E27FC236}">
              <a16:creationId xmlns:a16="http://schemas.microsoft.com/office/drawing/2014/main" id="{00000000-0008-0000-0300-000026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a:extLst>
            <a:ext uri="{FF2B5EF4-FFF2-40B4-BE49-F238E27FC236}">
              <a16:creationId xmlns:a16="http://schemas.microsoft.com/office/drawing/2014/main" id="{00000000-0008-0000-0300-000027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a:extLst>
            <a:ext uri="{FF2B5EF4-FFF2-40B4-BE49-F238E27FC236}">
              <a16:creationId xmlns:a16="http://schemas.microsoft.com/office/drawing/2014/main" id="{00000000-0008-0000-0300-000028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a:extLst>
            <a:ext uri="{FF2B5EF4-FFF2-40B4-BE49-F238E27FC236}">
              <a16:creationId xmlns:a16="http://schemas.microsoft.com/office/drawing/2014/main" id="{00000000-0008-0000-0300-000029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a:extLst>
            <a:ext uri="{FF2B5EF4-FFF2-40B4-BE49-F238E27FC236}">
              <a16:creationId xmlns:a16="http://schemas.microsoft.com/office/drawing/2014/main" id="{00000000-0008-0000-0300-00002A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a:extLst>
            <a:ext uri="{FF2B5EF4-FFF2-40B4-BE49-F238E27FC236}">
              <a16:creationId xmlns:a16="http://schemas.microsoft.com/office/drawing/2014/main" id="{00000000-0008-0000-0300-00002B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a:extLst>
            <a:ext uri="{FF2B5EF4-FFF2-40B4-BE49-F238E27FC236}">
              <a16:creationId xmlns:a16="http://schemas.microsoft.com/office/drawing/2014/main" id="{00000000-0008-0000-03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a:extLst>
            <a:ext uri="{FF2B5EF4-FFF2-40B4-BE49-F238E27FC236}">
              <a16:creationId xmlns:a16="http://schemas.microsoft.com/office/drawing/2014/main" id="{00000000-0008-0000-04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119</xdr:row>
      <xdr:rowOff>104775</xdr:rowOff>
    </xdr:from>
    <xdr:to>
      <xdr:col>5</xdr:col>
      <xdr:colOff>247650</xdr:colOff>
      <xdr:row>119</xdr:row>
      <xdr:rowOff>390525</xdr:rowOff>
    </xdr:to>
    <xdr:sp macro="[0]!modList07.cmdDoIt_Click_Handler" textlink="">
      <xdr:nvSpPr>
        <xdr:cNvPr id="18" name="cmdCreate_Sheets" hidden="1">
          <a:extLst>
            <a:ext uri="{FF2B5EF4-FFF2-40B4-BE49-F238E27FC236}">
              <a16:creationId xmlns:a16="http://schemas.microsoft.com/office/drawing/2014/main" id="{00000000-0008-0000-0500-000012000000}"/>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a:extLst>
            <a:ext uri="{FF2B5EF4-FFF2-40B4-BE49-F238E27FC236}">
              <a16:creationId xmlns:a16="http://schemas.microsoft.com/office/drawing/2014/main" id="{00000000-0008-0000-0500-00001909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a:extLst>
            <a:ext uri="{FF2B5EF4-FFF2-40B4-BE49-F238E27FC236}">
              <a16:creationId xmlns:a16="http://schemas.microsoft.com/office/drawing/2014/main" id="{00000000-0008-0000-0500-00001A0907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a:extLst>
            <a:ext uri="{FF2B5EF4-FFF2-40B4-BE49-F238E27FC236}">
              <a16:creationId xmlns:a16="http://schemas.microsoft.com/office/drawing/2014/main" id="{00000000-0008-0000-0500-000009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a:extLst>
            <a:ext uri="{FF2B5EF4-FFF2-40B4-BE49-F238E27FC236}">
              <a16:creationId xmlns:a16="http://schemas.microsoft.com/office/drawing/2014/main" id="{00000000-0008-0000-0500-00000A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a:extLst>
            <a:ext uri="{FF2B5EF4-FFF2-40B4-BE49-F238E27FC236}">
              <a16:creationId xmlns:a16="http://schemas.microsoft.com/office/drawing/2014/main" id="{00000000-0008-0000-0500-00000B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a:extLst>
            <a:ext uri="{FF2B5EF4-FFF2-40B4-BE49-F238E27FC236}">
              <a16:creationId xmlns:a16="http://schemas.microsoft.com/office/drawing/2014/main" id="{00000000-0008-0000-0500-00000C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a:extLst>
            <a:ext uri="{FF2B5EF4-FFF2-40B4-BE49-F238E27FC236}">
              <a16:creationId xmlns:a16="http://schemas.microsoft.com/office/drawing/2014/main" id="{00000000-0008-0000-0700-000016F1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a:extLst>
            <a:ext uri="{FF2B5EF4-FFF2-40B4-BE49-F238E27FC236}">
              <a16:creationId xmlns:a16="http://schemas.microsoft.com/office/drawing/2014/main" id="{00000000-0008-0000-0700-000017F1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a:extLst>
            <a:ext uri="{FF2B5EF4-FFF2-40B4-BE49-F238E27FC236}">
              <a16:creationId xmlns:a16="http://schemas.microsoft.com/office/drawing/2014/main" id="{00000000-0008-0000-0800-0000B6DA0600}"/>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a:extLst>
              <a:ext uri="{FF2B5EF4-FFF2-40B4-BE49-F238E27FC236}">
                <a16:creationId xmlns:a16="http://schemas.microsoft.com/office/drawing/2014/main" id="{00000000-0008-0000-0800-0000B8DA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a:extLst>
              <a:ext uri="{FF2B5EF4-FFF2-40B4-BE49-F238E27FC236}">
                <a16:creationId xmlns:a16="http://schemas.microsoft.com/office/drawing/2014/main" id="{00000000-0008-0000-0800-0000B9DA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a:extLst>
            <a:ext uri="{FF2B5EF4-FFF2-40B4-BE49-F238E27FC236}">
              <a16:creationId xmlns:a16="http://schemas.microsoft.com/office/drawing/2014/main" id="{00000000-0008-0000-08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a:extLst>
            <a:ext uri="{FF2B5EF4-FFF2-40B4-BE49-F238E27FC236}">
              <a16:creationId xmlns:a16="http://schemas.microsoft.com/office/drawing/2014/main" id="{00000000-0008-0000-0900-000002000000}"/>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a:extLst>
              <a:ext uri="{FF2B5EF4-FFF2-40B4-BE49-F238E27FC236}">
                <a16:creationId xmlns:a16="http://schemas.microsoft.com/office/drawing/2014/main" id="{00000000-0008-0000-09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a:extLst>
              <a:ext uri="{FF2B5EF4-FFF2-40B4-BE49-F238E27FC236}">
                <a16:creationId xmlns:a16="http://schemas.microsoft.com/office/drawing/2014/main" id="{00000000-0008-0000-0900-0000040000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a:extLst>
            <a:ext uri="{FF2B5EF4-FFF2-40B4-BE49-F238E27FC236}">
              <a16:creationId xmlns:a16="http://schemas.microsoft.com/office/drawing/2014/main" id="{00000000-0008-0000-1700-0000D2F80600}"/>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a:extLst>
              <a:ext uri="{FF2B5EF4-FFF2-40B4-BE49-F238E27FC236}">
                <a16:creationId xmlns:a16="http://schemas.microsoft.com/office/drawing/2014/main" id="{00000000-0008-0000-1700-0000D3F8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a:extLst>
              <a:ext uri="{FF2B5EF4-FFF2-40B4-BE49-F238E27FC236}">
                <a16:creationId xmlns:a16="http://schemas.microsoft.com/office/drawing/2014/main" id="{00000000-0008-0000-1700-0000D4F8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modProv">
    <tabColor rgb="FFFFCC99"/>
  </sheetPr>
  <dimension ref="A1"/>
  <sheetViews>
    <sheetView showGridLines="0" workbookViewId="0"/>
  </sheetViews>
  <sheetFormatPr defaultRowHeight="11.25"/>
  <cols>
    <col min="1" max="16384" width="9.140625" style="366"/>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03">
    <pageSetUpPr fitToPage="1"/>
  </sheetPr>
  <dimension ref="A1:N15"/>
  <sheetViews>
    <sheetView showGridLines="0" topLeftCell="C4" zoomScaleNormal="100" workbookViewId="0"/>
  </sheetViews>
  <sheetFormatPr defaultRowHeight="14.25"/>
  <cols>
    <col min="1" max="1" width="9.140625" style="260" hidden="1" customWidth="1"/>
    <col min="2" max="2" width="9.140625" style="261" hidden="1" customWidth="1"/>
    <col min="3" max="3" width="3.7109375" style="262" customWidth="1"/>
    <col min="4" max="4" width="7" style="263" bestFit="1" customWidth="1"/>
    <col min="5" max="5" width="11.28515625" style="263" customWidth="1"/>
    <col min="6" max="6" width="41" style="263" customWidth="1"/>
    <col min="7" max="7" width="18" style="263" customWidth="1"/>
    <col min="8" max="8" width="13.140625" style="263" customWidth="1"/>
    <col min="9" max="9" width="11.42578125" style="263" customWidth="1"/>
    <col min="10" max="10" width="42.140625" style="263" customWidth="1"/>
    <col min="11" max="11" width="115.7109375" style="263" customWidth="1"/>
    <col min="12" max="12" width="3.7109375" style="263" customWidth="1"/>
    <col min="13" max="16384" width="9.140625" style="263"/>
  </cols>
  <sheetData>
    <row r="1" spans="1:14" hidden="1"/>
    <row r="2" spans="1:14" hidden="1"/>
    <row r="3" spans="1:14" hidden="1"/>
    <row r="4" spans="1:14" ht="3" customHeight="1"/>
    <row r="5" spans="1:14" s="18" customFormat="1" ht="22.5">
      <c r="A5" s="32"/>
      <c r="C5" s="39"/>
      <c r="D5" s="566" t="s">
        <v>232</v>
      </c>
      <c r="E5" s="566"/>
      <c r="F5" s="566"/>
      <c r="G5" s="566"/>
      <c r="H5" s="566"/>
      <c r="I5" s="566"/>
      <c r="J5" s="566"/>
      <c r="K5" s="264"/>
    </row>
    <row r="6" spans="1:14" s="286" customFormat="1" ht="3" hidden="1" customHeight="1">
      <c r="A6" s="282"/>
      <c r="B6" s="283"/>
      <c r="C6" s="284"/>
      <c r="D6" s="285"/>
      <c r="E6" s="285"/>
      <c r="G6" s="285"/>
      <c r="H6" s="285"/>
      <c r="I6" s="285"/>
      <c r="J6" s="285"/>
      <c r="K6" s="285"/>
    </row>
    <row r="7" spans="1:14" s="282" customFormat="1" ht="3" customHeight="1">
      <c r="B7" s="283"/>
      <c r="C7" s="284"/>
      <c r="D7" s="287"/>
      <c r="E7" s="287"/>
      <c r="G7" s="287"/>
      <c r="H7" s="287"/>
      <c r="I7" s="287"/>
      <c r="J7" s="287"/>
      <c r="K7" s="287"/>
      <c r="L7" s="288"/>
    </row>
    <row r="8" spans="1:14" s="286" customFormat="1">
      <c r="A8" s="282"/>
      <c r="B8" s="283"/>
      <c r="C8" s="284"/>
      <c r="D8" s="567" t="s">
        <v>233</v>
      </c>
      <c r="E8" s="567"/>
      <c r="F8" s="567"/>
      <c r="G8" s="567"/>
      <c r="H8" s="567"/>
      <c r="I8" s="567"/>
      <c r="J8" s="567"/>
      <c r="K8" s="567" t="s">
        <v>234</v>
      </c>
    </row>
    <row r="9" spans="1:14" s="286" customFormat="1">
      <c r="A9" s="282"/>
      <c r="B9" s="283"/>
      <c r="C9" s="284"/>
      <c r="D9" s="567" t="s">
        <v>25</v>
      </c>
      <c r="E9" s="567" t="s">
        <v>235</v>
      </c>
      <c r="F9" s="567"/>
      <c r="G9" s="567" t="s">
        <v>236</v>
      </c>
      <c r="H9" s="567"/>
      <c r="I9" s="567"/>
      <c r="J9" s="567"/>
      <c r="K9" s="567"/>
    </row>
    <row r="10" spans="1:14" s="286" customFormat="1" ht="22.5">
      <c r="A10" s="282"/>
      <c r="B10" s="283"/>
      <c r="C10" s="284"/>
      <c r="D10" s="567"/>
      <c r="E10" s="254" t="s">
        <v>237</v>
      </c>
      <c r="F10" s="254" t="s">
        <v>148</v>
      </c>
      <c r="G10" s="254" t="s">
        <v>148</v>
      </c>
      <c r="H10" s="254" t="s">
        <v>237</v>
      </c>
      <c r="I10" s="254" t="s">
        <v>238</v>
      </c>
      <c r="J10" s="254" t="s">
        <v>239</v>
      </c>
      <c r="K10" s="567"/>
    </row>
    <row r="11" spans="1:14" s="286" customFormat="1" ht="12" customHeight="1">
      <c r="A11" s="282"/>
      <c r="B11" s="283"/>
      <c r="C11" s="284"/>
      <c r="D11" s="74" t="s">
        <v>26</v>
      </c>
      <c r="E11" s="74" t="s">
        <v>0</v>
      </c>
      <c r="F11" s="74" t="s">
        <v>1</v>
      </c>
      <c r="G11" s="74" t="s">
        <v>2</v>
      </c>
      <c r="H11" s="74" t="s">
        <v>12</v>
      </c>
      <c r="I11" s="74" t="s">
        <v>13</v>
      </c>
      <c r="J11" s="74" t="s">
        <v>31</v>
      </c>
      <c r="K11" s="74" t="s">
        <v>32</v>
      </c>
    </row>
    <row r="12" spans="1:14" s="149" customFormat="1" ht="58.5" customHeight="1">
      <c r="A12" s="265" t="s">
        <v>1</v>
      </c>
      <c r="B12" s="266" t="s">
        <v>144</v>
      </c>
      <c r="C12" s="267"/>
      <c r="D12" s="268" t="s">
        <v>26</v>
      </c>
      <c r="E12" s="269"/>
      <c r="F12" s="270"/>
      <c r="G12" s="270"/>
      <c r="H12" s="270"/>
      <c r="I12" s="271"/>
      <c r="J12" s="272"/>
      <c r="K12" s="563" t="s">
        <v>240</v>
      </c>
      <c r="M12" s="273" t="str">
        <f>IF(ISERROR(INDEX(kind_of_nameforms,MATCH(E12,kind_of_forms,0),1)),"",INDEX(kind_of_nameforms,MATCH(E12,kind_of_forms,0),1))</f>
        <v/>
      </c>
      <c r="N12" s="274"/>
    </row>
    <row r="13" spans="1:14" ht="15" customHeight="1">
      <c r="A13" s="263"/>
      <c r="B13" s="263"/>
      <c r="C13" s="263"/>
      <c r="D13" s="275"/>
      <c r="E13" s="276" t="s">
        <v>172</v>
      </c>
      <c r="F13" s="277"/>
      <c r="G13" s="277"/>
      <c r="H13" s="277"/>
      <c r="I13" s="277"/>
      <c r="J13" s="278"/>
      <c r="K13" s="564"/>
    </row>
    <row r="14" spans="1:14" ht="3" customHeight="1">
      <c r="A14" s="263"/>
      <c r="B14" s="263"/>
      <c r="C14" s="263"/>
    </row>
    <row r="15" spans="1:14" ht="27.75" customHeight="1">
      <c r="E15" s="565" t="s">
        <v>241</v>
      </c>
      <c r="F15" s="565"/>
      <c r="G15" s="565"/>
      <c r="H15" s="565"/>
      <c r="I15" s="565"/>
      <c r="J15" s="565"/>
    </row>
  </sheetData>
  <sheetProtection algorithmName="SHA-512" hashValue="yczBXGq4ZSm04msKz5hzobzJVavawoMx9gsjLBuoAlO77cQCKQsjQQTqzh9zSDLP3QbZ7gmPnVG414JJKVf70g==" saltValue="N7xxhZfEXduGTt/6w5yA1g=="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xr:uid="{00000000-0002-0000-0900-000000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xr:uid="{00000000-0002-0000-09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xr:uid="{00000000-0002-0000-0900-000002000000}"/>
    <dataValidation type="textLength" operator="lessThanOrEqual" allowBlank="1" showInputMessage="1" showErrorMessage="1" errorTitle="Ошибка" error="Допускается ввод не более 900 символов!" sqref="F12:H12" xr:uid="{00000000-0002-0000-0900-000003000000}">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Comm">
    <pageSetUpPr fitToPage="1"/>
  </sheetPr>
  <dimension ref="A1:L13"/>
  <sheetViews>
    <sheetView showGridLines="0" topLeftCell="C6" zoomScaleNormal="100" workbookViewId="0"/>
  </sheetViews>
  <sheetFormatPr defaultRowHeight="15"/>
  <cols>
    <col min="1" max="2" width="9.140625" style="7" hidden="1" customWidth="1"/>
    <col min="3" max="3" width="3.7109375" style="38" customWidth="1"/>
    <col min="4" max="4" width="6.28515625" style="7" customWidth="1"/>
    <col min="5" max="5" width="94.85546875" style="7" customWidth="1"/>
    <col min="6" max="11" width="9.140625" style="7"/>
    <col min="12" max="12" width="9.140625" style="246"/>
    <col min="13" max="16384" width="9.140625" style="7"/>
  </cols>
  <sheetData>
    <row r="1" spans="3:12" s="78" customFormat="1" hidden="1">
      <c r="C1" s="85"/>
      <c r="L1" s="245"/>
    </row>
    <row r="2" spans="3:12" s="78" customFormat="1" hidden="1">
      <c r="C2" s="85"/>
      <c r="L2" s="245"/>
    </row>
    <row r="3" spans="3:12" s="78" customFormat="1" hidden="1">
      <c r="C3" s="85"/>
      <c r="L3" s="245"/>
    </row>
    <row r="4" spans="3:12" s="78" customFormat="1" hidden="1">
      <c r="C4" s="85"/>
      <c r="L4" s="245"/>
    </row>
    <row r="5" spans="3:12" s="78" customFormat="1" hidden="1">
      <c r="C5" s="85"/>
      <c r="L5" s="245"/>
    </row>
    <row r="6" spans="3:12" s="78" customFormat="1" ht="10.5" customHeight="1">
      <c r="C6" s="86"/>
      <c r="D6" s="80"/>
      <c r="E6" s="80"/>
      <c r="L6" s="245"/>
    </row>
    <row r="7" spans="3:12" s="78" customFormat="1" ht="20.100000000000001" customHeight="1">
      <c r="C7" s="86"/>
      <c r="D7" s="568" t="s">
        <v>6</v>
      </c>
      <c r="E7" s="568"/>
      <c r="L7" s="245"/>
    </row>
    <row r="8" spans="3:12" s="78" customFormat="1" ht="15" customHeight="1">
      <c r="C8" s="86"/>
      <c r="D8" s="562" t="str">
        <f>IF(org=0,"Не определено",org)</f>
        <v>АО "Орелгортеплоэнерго"</v>
      </c>
      <c r="E8" s="562"/>
      <c r="L8" s="245"/>
    </row>
    <row r="9" spans="3:12" s="78" customFormat="1" ht="6.95" customHeight="1">
      <c r="C9" s="86"/>
      <c r="D9" s="80"/>
      <c r="E9" s="80"/>
      <c r="L9" s="245"/>
    </row>
    <row r="10" spans="3:12" s="78" customFormat="1" ht="22.5" customHeight="1">
      <c r="C10" s="86"/>
      <c r="D10" s="49" t="s">
        <v>25</v>
      </c>
      <c r="E10" s="48" t="s">
        <v>29</v>
      </c>
      <c r="L10" s="245"/>
    </row>
    <row r="11" spans="3:12" s="78" customFormat="1" ht="11.25" customHeight="1">
      <c r="C11" s="86"/>
      <c r="D11" s="74" t="s">
        <v>26</v>
      </c>
      <c r="E11" s="74" t="s">
        <v>0</v>
      </c>
      <c r="L11" s="245"/>
    </row>
    <row r="12" spans="3:12" s="78" customFormat="1" ht="15" hidden="1" customHeight="1">
      <c r="C12" s="86"/>
      <c r="D12" s="81">
        <v>0</v>
      </c>
      <c r="E12" s="50"/>
      <c r="L12" s="245"/>
    </row>
    <row r="13" spans="3:12" s="78" customFormat="1" ht="15" customHeight="1">
      <c r="C13" s="86"/>
      <c r="D13" s="87"/>
      <c r="E13" s="88" t="s">
        <v>30</v>
      </c>
      <c r="L13" s="245"/>
    </row>
  </sheetData>
  <sheetProtection algorithmName="SHA-512" hashValue="F2TqY8QvuqSOgOCGI5xIhcaM3VVuk/uMl3NDd1tdpnsKZQWLPBs80PJbB1EL2YbRum8ViIBaxRUCpWZ5N6DRPg==" saltValue="rTylQHgupQVZgD+T/LCIxA==" spinCount="100000"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xr:uid="{00000000-0002-0000-0A00-000000000000}">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Check"/>
  <dimension ref="B1:E4"/>
  <sheetViews>
    <sheetView showGridLines="0" zoomScaleNormal="100" workbookViewId="0"/>
  </sheetViews>
  <sheetFormatPr defaultRowHeight="11.25"/>
  <cols>
    <col min="1" max="1" width="3.7109375" style="53" customWidth="1"/>
    <col min="2" max="3" width="29.7109375" style="53" customWidth="1"/>
    <col min="4" max="4" width="80.7109375" style="53" customWidth="1"/>
    <col min="5" max="5" width="17.7109375" style="53" customWidth="1"/>
    <col min="6" max="16384" width="9.140625" style="53"/>
  </cols>
  <sheetData>
    <row r="1" spans="2:5" ht="10.5" customHeight="1"/>
    <row r="2" spans="2:5" ht="20.100000000000001" customHeight="1">
      <c r="B2" s="569" t="s">
        <v>7</v>
      </c>
      <c r="C2" s="569"/>
      <c r="D2" s="569"/>
      <c r="E2" s="569"/>
    </row>
    <row r="3" spans="2:5" ht="6.95" customHeight="1"/>
    <row r="4" spans="2:5" ht="21.75" customHeight="1">
      <c r="B4" s="474" t="s">
        <v>118</v>
      </c>
      <c r="C4" s="474" t="s">
        <v>119</v>
      </c>
      <c r="D4" s="474" t="s">
        <v>24</v>
      </c>
      <c r="E4" s="473" t="s">
        <v>16</v>
      </c>
    </row>
  </sheetData>
  <sheetProtection algorithmName="SHA-512" hashValue="RsJ5TKFGyYBS9TQxnBxu5crPcAKHoFXwCj91Us9qhF7FsJEWkKZ+dqEIof1JZ0qVAyRknTlFz+0OzY27chfFOg==" saltValue="lr2rqA02B5o/DLjOHHrgzw==" spinCount="100000" sheet="1" objects="1" scenarios="1" formatColumns="0" formatRows="0" autoFilter="0"/>
  <autoFilter ref="B4:E4" xr:uid="{00000000-0001-0000-0B00-000000000000}"/>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odReestr">
    <tabColor indexed="47"/>
  </sheetPr>
  <dimension ref="A1"/>
  <sheetViews>
    <sheetView showGridLines="0" zoomScaleNormal="100" workbookViewId="0"/>
  </sheetViews>
  <sheetFormatPr defaultRowHeight="11.25"/>
  <cols>
    <col min="1" max="16384" width="9.140625" style="14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llSheetsInThisWorkbook">
    <tabColor indexed="47"/>
  </sheetPr>
  <dimension ref="A1:B273"/>
  <sheetViews>
    <sheetView showGridLines="0" zoomScaleNormal="100" workbookViewId="0"/>
  </sheetViews>
  <sheetFormatPr defaultRowHeight="11.25"/>
  <cols>
    <col min="1" max="1" width="36.28515625" style="56" customWidth="1"/>
    <col min="2" max="2" width="21.140625" style="56" customWidth="1"/>
    <col min="3" max="16384" width="9.140625" style="55"/>
  </cols>
  <sheetData>
    <row r="1" spans="1:2">
      <c r="A1" s="1" t="s">
        <v>8</v>
      </c>
      <c r="B1" s="1" t="s">
        <v>9</v>
      </c>
    </row>
    <row r="2" spans="1:2">
      <c r="A2" t="s">
        <v>10</v>
      </c>
      <c r="B2" t="s">
        <v>87</v>
      </c>
    </row>
    <row r="3" spans="1:2">
      <c r="A3" t="s">
        <v>75</v>
      </c>
      <c r="B3" t="s">
        <v>82</v>
      </c>
    </row>
    <row r="4" spans="1:2">
      <c r="A4" t="s">
        <v>11</v>
      </c>
      <c r="B4" t="s">
        <v>77</v>
      </c>
    </row>
    <row r="5" spans="1:2">
      <c r="A5" t="s">
        <v>153</v>
      </c>
      <c r="B5" t="s">
        <v>78</v>
      </c>
    </row>
    <row r="6" spans="1:2">
      <c r="A6" t="s">
        <v>154</v>
      </c>
      <c r="B6" t="s">
        <v>138</v>
      </c>
    </row>
    <row r="7" spans="1:2">
      <c r="A7" t="s">
        <v>244</v>
      </c>
      <c r="B7" t="s">
        <v>81</v>
      </c>
    </row>
    <row r="8" spans="1:2">
      <c r="A8" t="s">
        <v>348</v>
      </c>
      <c r="B8" t="s">
        <v>79</v>
      </c>
    </row>
    <row r="9" spans="1:2">
      <c r="A9" t="s">
        <v>124</v>
      </c>
      <c r="B9" t="s">
        <v>80</v>
      </c>
    </row>
    <row r="10" spans="1:2">
      <c r="A10" t="s">
        <v>280</v>
      </c>
      <c r="B10" t="s">
        <v>89</v>
      </c>
    </row>
    <row r="11" spans="1:2">
      <c r="A11" t="s">
        <v>6</v>
      </c>
      <c r="B11" t="s">
        <v>90</v>
      </c>
    </row>
    <row r="12" spans="1:2">
      <c r="A12" t="s">
        <v>76</v>
      </c>
      <c r="B12" t="s">
        <v>91</v>
      </c>
    </row>
    <row r="13" spans="1:2">
      <c r="A13"/>
      <c r="B13" t="s">
        <v>125</v>
      </c>
    </row>
    <row r="14" spans="1:2">
      <c r="A14"/>
      <c r="B14" t="s">
        <v>281</v>
      </c>
    </row>
    <row r="15" spans="1:2">
      <c r="A15"/>
      <c r="B15" t="s">
        <v>163</v>
      </c>
    </row>
    <row r="16" spans="1:2">
      <c r="A16"/>
      <c r="B16" t="s">
        <v>164</v>
      </c>
    </row>
    <row r="17" spans="1:2">
      <c r="A17"/>
      <c r="B17" t="s">
        <v>137</v>
      </c>
    </row>
    <row r="18" spans="1:2">
      <c r="A18"/>
      <c r="B18" t="s">
        <v>97</v>
      </c>
    </row>
    <row r="19" spans="1:2">
      <c r="A19"/>
      <c r="B19" t="s">
        <v>106</v>
      </c>
    </row>
    <row r="20" spans="1:2">
      <c r="A20"/>
      <c r="B20" t="s">
        <v>111</v>
      </c>
    </row>
    <row r="21" spans="1:2">
      <c r="A21"/>
      <c r="B21" t="s">
        <v>112</v>
      </c>
    </row>
    <row r="22" spans="1:2">
      <c r="A22"/>
      <c r="B22" t="s">
        <v>107</v>
      </c>
    </row>
    <row r="23" spans="1:2">
      <c r="A23"/>
      <c r="B23" t="s">
        <v>126</v>
      </c>
    </row>
    <row r="24" spans="1:2">
      <c r="A24"/>
      <c r="B24" t="s">
        <v>83</v>
      </c>
    </row>
    <row r="25" spans="1:2">
      <c r="A25"/>
      <c r="B25" t="s">
        <v>84</v>
      </c>
    </row>
    <row r="26" spans="1:2">
      <c r="A26"/>
      <c r="B26" t="s">
        <v>85</v>
      </c>
    </row>
    <row r="27" spans="1:2">
      <c r="A27"/>
      <c r="B27" t="s">
        <v>86</v>
      </c>
    </row>
    <row r="28" spans="1:2">
      <c r="A28"/>
      <c r="B28" t="s">
        <v>88</v>
      </c>
    </row>
    <row r="29" spans="1:2">
      <c r="A29"/>
      <c r="B29" t="s">
        <v>92</v>
      </c>
    </row>
    <row r="30" spans="1:2">
      <c r="A30"/>
      <c r="B30" t="s">
        <v>93</v>
      </c>
    </row>
    <row r="31" spans="1:2">
      <c r="A31"/>
      <c r="B31" t="s">
        <v>94</v>
      </c>
    </row>
    <row r="32" spans="1:2">
      <c r="A32"/>
      <c r="B32" t="s">
        <v>95</v>
      </c>
    </row>
    <row r="33" spans="1:2">
      <c r="A33"/>
      <c r="B33" t="s">
        <v>282</v>
      </c>
    </row>
    <row r="34" spans="1:2">
      <c r="A34"/>
      <c r="B34" t="s">
        <v>96</v>
      </c>
    </row>
    <row r="35" spans="1:2">
      <c r="A35"/>
      <c r="B35" t="s">
        <v>204</v>
      </c>
    </row>
    <row r="36" spans="1:2">
      <c r="A36"/>
      <c r="B36" t="s">
        <v>98</v>
      </c>
    </row>
    <row r="37" spans="1:2">
      <c r="A37"/>
      <c r="B37" t="s">
        <v>165</v>
      </c>
    </row>
    <row r="38" spans="1:2">
      <c r="A38"/>
      <c r="B38" t="s">
        <v>128</v>
      </c>
    </row>
    <row r="39" spans="1:2">
      <c r="A39"/>
      <c r="B39" t="s">
        <v>136</v>
      </c>
    </row>
    <row r="40" spans="1:2">
      <c r="A40"/>
      <c r="B40"/>
    </row>
    <row r="41" spans="1:2">
      <c r="A41"/>
      <c r="B41"/>
    </row>
    <row r="42" spans="1:2">
      <c r="A42"/>
      <c r="B42"/>
    </row>
    <row r="43" spans="1:2">
      <c r="A43"/>
      <c r="B43"/>
    </row>
    <row r="44" spans="1:2">
      <c r="A44"/>
      <c r="B44"/>
    </row>
    <row r="45" spans="1:2">
      <c r="A45"/>
      <c r="B45"/>
    </row>
    <row r="46" spans="1:2">
      <c r="A46"/>
      <c r="B46"/>
    </row>
    <row r="47" spans="1:2">
      <c r="A47"/>
      <c r="B47"/>
    </row>
    <row r="48" spans="1:2">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row r="272" spans="1:2">
      <c r="A272"/>
      <c r="B272"/>
    </row>
    <row r="273" spans="1:2">
      <c r="A273"/>
      <c r="B273"/>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EHSHEET">
    <tabColor indexed="47"/>
  </sheetPr>
  <dimension ref="A1:T87"/>
  <sheetViews>
    <sheetView showGridLines="0" zoomScaleNormal="100" workbookViewId="0"/>
  </sheetViews>
  <sheetFormatPr defaultRowHeight="11.25"/>
  <cols>
    <col min="1" max="1" width="32.5703125" style="64" customWidth="1"/>
    <col min="2" max="2" width="9.140625" style="56"/>
    <col min="3" max="3" width="15.7109375" style="67" customWidth="1"/>
    <col min="4" max="4" width="17" style="67" customWidth="1"/>
    <col min="5" max="5" width="15.7109375" style="61" customWidth="1"/>
    <col min="6" max="6" width="11.140625" style="61" customWidth="1"/>
    <col min="7" max="7" width="31.42578125" style="61" customWidth="1"/>
    <col min="8" max="9" width="26.85546875" style="61" customWidth="1"/>
    <col min="10" max="10" width="9.140625" style="61"/>
    <col min="11" max="11" width="26.28515625" style="63" customWidth="1"/>
    <col min="12" max="12" width="29.140625" style="62" customWidth="1"/>
    <col min="13" max="13" width="39.85546875" style="61" bestFit="1" customWidth="1"/>
    <col min="14" max="18" width="9.140625" style="61"/>
    <col min="19" max="19" width="21" style="61" customWidth="1"/>
    <col min="20" max="20" width="24.85546875" style="61" customWidth="1"/>
    <col min="21" max="16384" width="9.140625" style="61"/>
  </cols>
  <sheetData>
    <row r="1" spans="1:20" s="59" customFormat="1" ht="51">
      <c r="A1" s="43" t="s">
        <v>135</v>
      </c>
      <c r="B1" s="65"/>
      <c r="C1" s="22" t="s">
        <v>20</v>
      </c>
      <c r="D1" s="22" t="s">
        <v>17</v>
      </c>
      <c r="E1" s="22" t="s">
        <v>33</v>
      </c>
      <c r="F1" s="22" t="s">
        <v>56</v>
      </c>
      <c r="G1" s="22" t="s">
        <v>48</v>
      </c>
      <c r="H1" s="22" t="s">
        <v>73</v>
      </c>
      <c r="I1" s="22" t="s">
        <v>103</v>
      </c>
      <c r="J1" s="33" t="s">
        <v>104</v>
      </c>
      <c r="K1" s="22" t="s">
        <v>51</v>
      </c>
      <c r="L1" s="58" t="s">
        <v>99</v>
      </c>
      <c r="M1" s="30" t="s">
        <v>100</v>
      </c>
      <c r="S1" s="570" t="s">
        <v>243</v>
      </c>
      <c r="T1" s="570"/>
    </row>
    <row r="2" spans="1:20" ht="25.5">
      <c r="A2" s="357" t="s">
        <v>176</v>
      </c>
      <c r="C2" s="23">
        <v>2015</v>
      </c>
      <c r="D2" s="23" t="s">
        <v>18</v>
      </c>
      <c r="E2" s="24" t="s">
        <v>34</v>
      </c>
      <c r="F2" s="24" t="s">
        <v>57</v>
      </c>
      <c r="G2" s="24" t="s">
        <v>46</v>
      </c>
      <c r="H2" s="24" t="s">
        <v>74</v>
      </c>
      <c r="I2" s="26"/>
      <c r="J2" s="60">
        <v>52</v>
      </c>
      <c r="K2" s="22" t="s">
        <v>52</v>
      </c>
      <c r="L2" s="58" t="s">
        <v>329</v>
      </c>
      <c r="M2" s="31" t="s">
        <v>229</v>
      </c>
      <c r="S2" s="289" t="s">
        <v>244</v>
      </c>
      <c r="T2" s="290" t="s">
        <v>245</v>
      </c>
    </row>
    <row r="3" spans="1:20" ht="123.75">
      <c r="A3" s="357" t="s">
        <v>177</v>
      </c>
      <c r="C3" s="23">
        <v>2016</v>
      </c>
      <c r="D3" s="23" t="s">
        <v>19</v>
      </c>
      <c r="E3" s="24" t="s">
        <v>35</v>
      </c>
      <c r="F3" s="24" t="s">
        <v>58</v>
      </c>
      <c r="G3" s="24" t="s">
        <v>47</v>
      </c>
      <c r="H3" s="24" t="s">
        <v>71</v>
      </c>
      <c r="I3" s="26" t="s">
        <v>102</v>
      </c>
      <c r="J3" s="57" t="s">
        <v>105</v>
      </c>
      <c r="K3" s="22" t="s">
        <v>53</v>
      </c>
      <c r="L3" s="58" t="s">
        <v>330</v>
      </c>
      <c r="M3" s="31" t="s">
        <v>230</v>
      </c>
      <c r="S3" s="291" t="s">
        <v>348</v>
      </c>
      <c r="T3" s="36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row>
    <row r="4" spans="1:20" ht="25.5">
      <c r="A4" s="357" t="s">
        <v>284</v>
      </c>
      <c r="C4" s="23">
        <v>2017</v>
      </c>
      <c r="E4" s="24" t="s">
        <v>36</v>
      </c>
      <c r="F4" s="24" t="s">
        <v>59</v>
      </c>
      <c r="H4" s="24" t="s">
        <v>72</v>
      </c>
      <c r="I4" s="26"/>
      <c r="J4" s="60">
        <v>104</v>
      </c>
      <c r="K4" s="22" t="s">
        <v>54</v>
      </c>
      <c r="L4" s="58" t="s">
        <v>331</v>
      </c>
      <c r="M4" s="31"/>
    </row>
    <row r="5" spans="1:20" ht="25.5">
      <c r="A5" s="357" t="s">
        <v>219</v>
      </c>
      <c r="C5" s="23">
        <v>2018</v>
      </c>
      <c r="E5" s="24" t="s">
        <v>37</v>
      </c>
      <c r="F5" s="24" t="s">
        <v>60</v>
      </c>
      <c r="K5" s="22" t="s">
        <v>55</v>
      </c>
      <c r="L5" s="58"/>
      <c r="M5" s="31"/>
    </row>
    <row r="6" spans="1:20">
      <c r="A6" s="357" t="s">
        <v>206</v>
      </c>
      <c r="C6" s="23">
        <v>2019</v>
      </c>
      <c r="E6" s="24" t="s">
        <v>38</v>
      </c>
      <c r="F6" s="26"/>
      <c r="K6" s="61"/>
      <c r="L6" s="61"/>
    </row>
    <row r="7" spans="1:20" ht="12.75">
      <c r="A7" s="357" t="s">
        <v>285</v>
      </c>
      <c r="C7" s="23">
        <v>2020</v>
      </c>
      <c r="E7" s="24" t="s">
        <v>39</v>
      </c>
      <c r="F7" s="26"/>
      <c r="K7" s="68"/>
      <c r="L7" s="61"/>
    </row>
    <row r="8" spans="1:20">
      <c r="A8" s="357" t="s">
        <v>286</v>
      </c>
      <c r="C8" s="23">
        <v>2021</v>
      </c>
      <c r="E8" s="24" t="s">
        <v>40</v>
      </c>
      <c r="F8" s="26"/>
      <c r="K8" s="69" t="s">
        <v>127</v>
      </c>
    </row>
    <row r="9" spans="1:20">
      <c r="A9" s="357" t="s">
        <v>178</v>
      </c>
      <c r="C9" s="23">
        <v>2022</v>
      </c>
      <c r="E9" s="24" t="s">
        <v>41</v>
      </c>
      <c r="F9" s="26"/>
      <c r="K9" s="67"/>
    </row>
    <row r="10" spans="1:20" ht="12.75">
      <c r="A10" s="357" t="s">
        <v>287</v>
      </c>
      <c r="E10" s="24" t="s">
        <v>42</v>
      </c>
      <c r="F10" s="26"/>
      <c r="K10" s="68"/>
    </row>
    <row r="11" spans="1:20">
      <c r="A11" s="357" t="s">
        <v>288</v>
      </c>
      <c r="E11" s="24" t="s">
        <v>43</v>
      </c>
      <c r="F11" s="26"/>
      <c r="K11" s="70"/>
    </row>
    <row r="12" spans="1:20">
      <c r="A12" s="357" t="s">
        <v>289</v>
      </c>
      <c r="E12" s="24" t="s">
        <v>44</v>
      </c>
      <c r="F12" s="26"/>
    </row>
    <row r="13" spans="1:20">
      <c r="A13" s="357" t="s">
        <v>290</v>
      </c>
      <c r="E13" s="24" t="s">
        <v>45</v>
      </c>
      <c r="F13" s="26"/>
    </row>
    <row r="14" spans="1:20">
      <c r="A14" s="357" t="s">
        <v>291</v>
      </c>
    </row>
    <row r="15" spans="1:20">
      <c r="A15" s="357" t="s">
        <v>215</v>
      </c>
    </row>
    <row r="16" spans="1:20">
      <c r="A16" s="357" t="s">
        <v>207</v>
      </c>
      <c r="C16" s="146"/>
      <c r="D16" s="139"/>
      <c r="E16" s="139"/>
      <c r="G16" s="215" t="s">
        <v>167</v>
      </c>
    </row>
    <row r="17" spans="1:7">
      <c r="A17" s="357" t="s">
        <v>292</v>
      </c>
      <c r="C17" s="140" t="s">
        <v>131</v>
      </c>
      <c r="D17" s="141" t="str">
        <f>IF(f_year = "","", IF(LEN(f_quart)=0,"",IF(f_quart="I квартал", "01.01."&amp;f_year,IF(f_quart="II квартал","01.04."&amp;f_year,(IF(f_quart="III квартал", "01.07."&amp;f_year,"01.10."&amp;f_year)))) ))</f>
        <v>01.07.2022</v>
      </c>
      <c r="E17" s="141" t="str">
        <f>IF(f_year = "","", IF(LEN(f_quart)=0,"",IF(f_quart="I квартал", "31.03."&amp; f_year,IF(f_quart="II квартал","30.06."&amp; f_year,(IF(f_quart="III квартал", "30.09."&amp; f_year,"31.12."&amp; f_year)))) ))</f>
        <v>30.09.2022</v>
      </c>
      <c r="G17" s="216" t="s">
        <v>1002</v>
      </c>
    </row>
    <row r="18" spans="1:7">
      <c r="A18" s="357" t="s">
        <v>293</v>
      </c>
      <c r="C18" s="142"/>
      <c r="D18" s="143"/>
      <c r="E18" s="143"/>
      <c r="G18" s="146"/>
    </row>
    <row r="19" spans="1:7" ht="22.5">
      <c r="A19" s="357" t="s">
        <v>294</v>
      </c>
      <c r="C19" s="146"/>
      <c r="D19" s="139"/>
      <c r="E19" s="139"/>
      <c r="G19" s="215" t="s">
        <v>170</v>
      </c>
    </row>
    <row r="20" spans="1:7" ht="22.5">
      <c r="A20" s="357" t="s">
        <v>179</v>
      </c>
      <c r="C20" s="144" t="s">
        <v>132</v>
      </c>
      <c r="D20" s="145"/>
      <c r="E20" s="145"/>
      <c r="G20" s="69" t="b">
        <v>1</v>
      </c>
    </row>
    <row r="21" spans="1:7">
      <c r="A21" s="357" t="s">
        <v>180</v>
      </c>
    </row>
    <row r="22" spans="1:7">
      <c r="A22" s="357" t="s">
        <v>181</v>
      </c>
    </row>
    <row r="23" spans="1:7">
      <c r="A23" s="357" t="s">
        <v>295</v>
      </c>
    </row>
    <row r="24" spans="1:7">
      <c r="A24" s="357" t="s">
        <v>296</v>
      </c>
    </row>
    <row r="25" spans="1:7">
      <c r="A25" s="357" t="s">
        <v>182</v>
      </c>
    </row>
    <row r="26" spans="1:7">
      <c r="A26" s="357" t="s">
        <v>297</v>
      </c>
    </row>
    <row r="27" spans="1:7">
      <c r="A27" s="357" t="s">
        <v>183</v>
      </c>
    </row>
    <row r="28" spans="1:7">
      <c r="A28" s="357" t="s">
        <v>216</v>
      </c>
    </row>
    <row r="29" spans="1:7">
      <c r="A29" s="357" t="s">
        <v>208</v>
      </c>
    </row>
    <row r="30" spans="1:7">
      <c r="A30" s="357" t="s">
        <v>298</v>
      </c>
    </row>
    <row r="31" spans="1:7">
      <c r="A31" s="357" t="s">
        <v>299</v>
      </c>
    </row>
    <row r="32" spans="1:7">
      <c r="A32" s="357" t="s">
        <v>184</v>
      </c>
    </row>
    <row r="33" spans="1:1">
      <c r="A33" s="357" t="s">
        <v>300</v>
      </c>
    </row>
    <row r="34" spans="1:1">
      <c r="A34" s="357" t="s">
        <v>301</v>
      </c>
    </row>
    <row r="35" spans="1:1">
      <c r="A35" s="357" t="s">
        <v>302</v>
      </c>
    </row>
    <row r="36" spans="1:1">
      <c r="A36" s="357" t="s">
        <v>303</v>
      </c>
    </row>
    <row r="37" spans="1:1">
      <c r="A37" s="357" t="s">
        <v>304</v>
      </c>
    </row>
    <row r="38" spans="1:1">
      <c r="A38" s="357" t="s">
        <v>209</v>
      </c>
    </row>
    <row r="39" spans="1:1">
      <c r="A39" s="357" t="s">
        <v>305</v>
      </c>
    </row>
    <row r="40" spans="1:1">
      <c r="A40" s="357" t="s">
        <v>185</v>
      </c>
    </row>
    <row r="41" spans="1:1">
      <c r="A41" s="357" t="s">
        <v>186</v>
      </c>
    </row>
    <row r="42" spans="1:1">
      <c r="A42" s="357" t="s">
        <v>187</v>
      </c>
    </row>
    <row r="43" spans="1:1">
      <c r="A43" s="357" t="s">
        <v>306</v>
      </c>
    </row>
    <row r="44" spans="1:1">
      <c r="A44" s="357" t="s">
        <v>307</v>
      </c>
    </row>
    <row r="45" spans="1:1">
      <c r="A45" s="357" t="s">
        <v>210</v>
      </c>
    </row>
    <row r="46" spans="1:1">
      <c r="A46" s="357" t="s">
        <v>308</v>
      </c>
    </row>
    <row r="47" spans="1:1">
      <c r="A47" s="357" t="s">
        <v>309</v>
      </c>
    </row>
    <row r="48" spans="1:1">
      <c r="A48" s="357" t="s">
        <v>310</v>
      </c>
    </row>
    <row r="49" spans="1:1">
      <c r="A49" s="357" t="s">
        <v>311</v>
      </c>
    </row>
    <row r="50" spans="1:1">
      <c r="A50" s="357" t="s">
        <v>188</v>
      </c>
    </row>
    <row r="51" spans="1:1">
      <c r="A51" s="357" t="s">
        <v>189</v>
      </c>
    </row>
    <row r="52" spans="1:1">
      <c r="A52" s="357" t="s">
        <v>217</v>
      </c>
    </row>
    <row r="53" spans="1:1">
      <c r="A53" s="357" t="s">
        <v>312</v>
      </c>
    </row>
    <row r="54" spans="1:1">
      <c r="A54" s="357" t="s">
        <v>220</v>
      </c>
    </row>
    <row r="55" spans="1:1">
      <c r="A55" s="357" t="s">
        <v>190</v>
      </c>
    </row>
    <row r="56" spans="1:1">
      <c r="A56" s="357" t="s">
        <v>313</v>
      </c>
    </row>
    <row r="57" spans="1:1">
      <c r="A57" s="357" t="s">
        <v>191</v>
      </c>
    </row>
    <row r="58" spans="1:1">
      <c r="A58" s="357" t="s">
        <v>314</v>
      </c>
    </row>
    <row r="59" spans="1:1">
      <c r="A59" s="357" t="s">
        <v>315</v>
      </c>
    </row>
    <row r="60" spans="1:1">
      <c r="A60" s="357" t="s">
        <v>316</v>
      </c>
    </row>
    <row r="61" spans="1:1">
      <c r="A61" s="357" t="s">
        <v>317</v>
      </c>
    </row>
    <row r="62" spans="1:1">
      <c r="A62" s="357" t="s">
        <v>211</v>
      </c>
    </row>
    <row r="63" spans="1:1">
      <c r="A63" s="357" t="s">
        <v>318</v>
      </c>
    </row>
    <row r="64" spans="1:1">
      <c r="A64" s="357" t="s">
        <v>319</v>
      </c>
    </row>
    <row r="65" spans="1:1">
      <c r="A65" s="357" t="s">
        <v>221</v>
      </c>
    </row>
    <row r="66" spans="1:1">
      <c r="A66" s="357" t="s">
        <v>212</v>
      </c>
    </row>
    <row r="67" spans="1:1">
      <c r="A67" s="357" t="s">
        <v>192</v>
      </c>
    </row>
    <row r="68" spans="1:1">
      <c r="A68" s="357" t="s">
        <v>320</v>
      </c>
    </row>
    <row r="69" spans="1:1">
      <c r="A69" s="357" t="s">
        <v>321</v>
      </c>
    </row>
    <row r="70" spans="1:1">
      <c r="A70" s="357" t="s">
        <v>322</v>
      </c>
    </row>
    <row r="71" spans="1:1">
      <c r="A71" s="357" t="s">
        <v>323</v>
      </c>
    </row>
    <row r="72" spans="1:1">
      <c r="A72" s="357" t="s">
        <v>193</v>
      </c>
    </row>
    <row r="73" spans="1:1">
      <c r="A73" s="357" t="s">
        <v>324</v>
      </c>
    </row>
    <row r="74" spans="1:1">
      <c r="A74" s="357" t="s">
        <v>194</v>
      </c>
    </row>
    <row r="75" spans="1:1">
      <c r="A75" s="357" t="s">
        <v>195</v>
      </c>
    </row>
    <row r="76" spans="1:1">
      <c r="A76" s="357" t="s">
        <v>196</v>
      </c>
    </row>
    <row r="77" spans="1:1">
      <c r="A77" s="357" t="s">
        <v>197</v>
      </c>
    </row>
    <row r="78" spans="1:1">
      <c r="A78" s="357" t="s">
        <v>213</v>
      </c>
    </row>
    <row r="79" spans="1:1">
      <c r="A79" s="357" t="s">
        <v>218</v>
      </c>
    </row>
    <row r="80" spans="1:1">
      <c r="A80" s="357" t="s">
        <v>198</v>
      </c>
    </row>
    <row r="81" spans="1:1">
      <c r="A81" s="357" t="s">
        <v>199</v>
      </c>
    </row>
    <row r="82" spans="1:1">
      <c r="A82" s="357" t="s">
        <v>222</v>
      </c>
    </row>
    <row r="83" spans="1:1">
      <c r="A83" s="357" t="s">
        <v>325</v>
      </c>
    </row>
    <row r="84" spans="1:1">
      <c r="A84" s="357" t="s">
        <v>214</v>
      </c>
    </row>
    <row r="85" spans="1:1">
      <c r="A85" s="357" t="s">
        <v>326</v>
      </c>
    </row>
    <row r="86" spans="1:1">
      <c r="A86" s="357" t="s">
        <v>327</v>
      </c>
    </row>
    <row r="87" spans="1:1">
      <c r="A87" s="357"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modCheckCyan">
    <tabColor indexed="47"/>
  </sheetPr>
  <dimension ref="A2:A475"/>
  <sheetViews>
    <sheetView showGridLines="0" zoomScaleNormal="100" workbookViewId="0"/>
  </sheetViews>
  <sheetFormatPr defaultRowHeight="12.75"/>
  <cols>
    <col min="1" max="16384" width="9.140625" style="148"/>
  </cols>
  <sheetData>
    <row r="2" spans="1:1">
      <c r="A2" s="360">
        <f>IF('Сведения об изменении'!$E$13="",1,0)</f>
        <v>1</v>
      </c>
    </row>
    <row r="3" spans="1:1">
      <c r="A3" s="360">
        <f>IF(Дифференциация!$E$22="",1,0)</f>
        <v>0</v>
      </c>
    </row>
    <row r="4" spans="1:1">
      <c r="A4" s="360">
        <f>IF(Территории!$E$12="",1,0)</f>
        <v>0</v>
      </c>
    </row>
    <row r="5" spans="1:1">
      <c r="A5" s="360">
        <f>IF(Дифференциация!$I$22="",1,0)</f>
        <v>0</v>
      </c>
    </row>
    <row r="6" spans="1:1">
      <c r="A6" s="360">
        <f>IF(Дифференциация!$M$22="",1,0)</f>
        <v>0</v>
      </c>
    </row>
    <row r="7" spans="1:1">
      <c r="A7" s="360">
        <f>IF(Дифференциация!$M$23="",1,0)</f>
        <v>0</v>
      </c>
    </row>
    <row r="8" spans="1:1">
      <c r="A8" s="360">
        <f>IF(Дифференциация!$M$24="",1,0)</f>
        <v>0</v>
      </c>
    </row>
    <row r="9" spans="1:1">
      <c r="A9" s="360">
        <f>IF(Дифференциация!$M$25="",1,0)</f>
        <v>0</v>
      </c>
    </row>
    <row r="10" spans="1:1">
      <c r="A10" s="360">
        <f>IF(Дифференциация!$M$26="",1,0)</f>
        <v>0</v>
      </c>
    </row>
    <row r="11" spans="1:1">
      <c r="A11" s="360">
        <f>IF(Дифференциация!$M$27="",1,0)</f>
        <v>0</v>
      </c>
    </row>
    <row r="12" spans="1:1">
      <c r="A12" s="360">
        <f>IF(Дифференциация!$M$28="",1,0)</f>
        <v>0</v>
      </c>
    </row>
    <row r="13" spans="1:1">
      <c r="A13" s="360">
        <f>IF(Дифференциация!$M$29="",1,0)</f>
        <v>0</v>
      </c>
    </row>
    <row r="14" spans="1:1">
      <c r="A14" s="360">
        <f>IF(Дифференциация!$M$30="",1,0)</f>
        <v>0</v>
      </c>
    </row>
    <row r="15" spans="1:1">
      <c r="A15" s="360">
        <f>IF(Дифференциация!$M$31="",1,0)</f>
        <v>0</v>
      </c>
    </row>
    <row r="16" spans="1:1">
      <c r="A16" s="360">
        <f>IF(Дифференциация!$M$32="",1,0)</f>
        <v>0</v>
      </c>
    </row>
    <row r="17" spans="1:1">
      <c r="A17" s="360">
        <f>IF(Дифференциация!$M$33="",1,0)</f>
        <v>0</v>
      </c>
    </row>
    <row r="18" spans="1:1">
      <c r="A18" s="360">
        <f>IF(Дифференциация!$M$34="",1,0)</f>
        <v>0</v>
      </c>
    </row>
    <row r="19" spans="1:1">
      <c r="A19" s="360">
        <f>IF(Дифференциация!$M$35="",1,0)</f>
        <v>0</v>
      </c>
    </row>
    <row r="20" spans="1:1">
      <c r="A20" s="360">
        <f>IF(Дифференциация!$M$36="",1,0)</f>
        <v>0</v>
      </c>
    </row>
    <row r="21" spans="1:1">
      <c r="A21" s="360">
        <f>IF(Дифференциация!$M$37="",1,0)</f>
        <v>0</v>
      </c>
    </row>
    <row r="22" spans="1:1">
      <c r="A22" s="360">
        <f>IF(Дифференциация!$M$38="",1,0)</f>
        <v>0</v>
      </c>
    </row>
    <row r="23" spans="1:1">
      <c r="A23" s="360">
        <f>IF(Дифференциация!$M$39="",1,0)</f>
        <v>0</v>
      </c>
    </row>
    <row r="24" spans="1:1">
      <c r="A24" s="360">
        <f>IF(Дифференциация!$M$40="",1,0)</f>
        <v>0</v>
      </c>
    </row>
    <row r="25" spans="1:1">
      <c r="A25" s="360">
        <f>IF(Дифференциация!$M$41="",1,0)</f>
        <v>0</v>
      </c>
    </row>
    <row r="26" spans="1:1">
      <c r="A26" s="360">
        <f>IF(Дифференциация!$M$42="",1,0)</f>
        <v>0</v>
      </c>
    </row>
    <row r="27" spans="1:1">
      <c r="A27" s="360">
        <f>IF(Дифференциация!$M$43="",1,0)</f>
        <v>0</v>
      </c>
    </row>
    <row r="28" spans="1:1">
      <c r="A28" s="360">
        <f>IF(Дифференциация!$M$44="",1,0)</f>
        <v>0</v>
      </c>
    </row>
    <row r="29" spans="1:1">
      <c r="A29" s="360">
        <f>IF(Дифференциация!$M$45="",1,0)</f>
        <v>0</v>
      </c>
    </row>
    <row r="30" spans="1:1">
      <c r="A30" s="360">
        <f>IF(Дифференциация!$M$46="",1,0)</f>
        <v>0</v>
      </c>
    </row>
    <row r="31" spans="1:1">
      <c r="A31" s="360">
        <f>IF(Дифференциация!$M$47="",1,0)</f>
        <v>0</v>
      </c>
    </row>
    <row r="32" spans="1:1">
      <c r="A32" s="360">
        <f>IF(Дифференциация!$M$48="",1,0)</f>
        <v>0</v>
      </c>
    </row>
    <row r="33" spans="1:1">
      <c r="A33" s="360">
        <f>IF(Дифференциация!$M$49="",1,0)</f>
        <v>0</v>
      </c>
    </row>
    <row r="34" spans="1:1">
      <c r="A34" s="360">
        <f>IF(Дифференциация!$M$50="",1,0)</f>
        <v>0</v>
      </c>
    </row>
    <row r="35" spans="1:1">
      <c r="A35" s="360">
        <f>IF(Дифференциация!$M$51="",1,0)</f>
        <v>0</v>
      </c>
    </row>
    <row r="36" spans="1:1">
      <c r="A36" s="360">
        <f>IF(Дифференциация!$M$52="",1,0)</f>
        <v>0</v>
      </c>
    </row>
    <row r="37" spans="1:1">
      <c r="A37" s="360">
        <f>IF(Дифференциация!$M$53="",1,0)</f>
        <v>0</v>
      </c>
    </row>
    <row r="38" spans="1:1">
      <c r="A38" s="360">
        <f>IF(Дифференциация!$M$54="",1,0)</f>
        <v>0</v>
      </c>
    </row>
    <row r="39" spans="1:1">
      <c r="A39" s="360">
        <f>IF(Дифференциация!$M$55="",1,0)</f>
        <v>0</v>
      </c>
    </row>
    <row r="40" spans="1:1">
      <c r="A40" s="360">
        <f>IF(Дифференциация!$M$56="",1,0)</f>
        <v>0</v>
      </c>
    </row>
    <row r="41" spans="1:1">
      <c r="A41" s="360">
        <f>IF(Дифференциация!$M$57="",1,0)</f>
        <v>0</v>
      </c>
    </row>
    <row r="42" spans="1:1">
      <c r="A42" s="360">
        <f>IF(Дифференциация!$M$58="",1,0)</f>
        <v>0</v>
      </c>
    </row>
    <row r="43" spans="1:1">
      <c r="A43" s="360">
        <f>IF(Дифференциация!$M$59="",1,0)</f>
        <v>0</v>
      </c>
    </row>
    <row r="44" spans="1:1">
      <c r="A44" s="360">
        <f>IF(Дифференциация!$M$60="",1,0)</f>
        <v>0</v>
      </c>
    </row>
    <row r="45" spans="1:1">
      <c r="A45" s="360">
        <f>IF(Дифференциация!$M$61="",1,0)</f>
        <v>0</v>
      </c>
    </row>
    <row r="46" spans="1:1">
      <c r="A46" s="360">
        <f>IF(Дифференциация!$M$62="",1,0)</f>
        <v>0</v>
      </c>
    </row>
    <row r="47" spans="1:1">
      <c r="A47" s="360">
        <f>IF(Дифференциация!$M$63="",1,0)</f>
        <v>0</v>
      </c>
    </row>
    <row r="48" spans="1:1">
      <c r="A48" s="360">
        <f>IF(Дифференциация!$M$64="",1,0)</f>
        <v>0</v>
      </c>
    </row>
    <row r="49" spans="1:1">
      <c r="A49" s="360">
        <f>IF(Дифференциация!$M$65="",1,0)</f>
        <v>0</v>
      </c>
    </row>
    <row r="50" spans="1:1">
      <c r="A50" s="360">
        <f>IF(Дифференциация!$M$66="",1,0)</f>
        <v>0</v>
      </c>
    </row>
    <row r="51" spans="1:1">
      <c r="A51" s="360">
        <f>IF(Дифференциация!$M$67="",1,0)</f>
        <v>0</v>
      </c>
    </row>
    <row r="52" spans="1:1">
      <c r="A52" s="360">
        <f>IF(Дифференциация!$M$68="",1,0)</f>
        <v>0</v>
      </c>
    </row>
    <row r="53" spans="1:1">
      <c r="A53" s="360">
        <f>IF(Дифференциация!$M$69="",1,0)</f>
        <v>0</v>
      </c>
    </row>
    <row r="54" spans="1:1">
      <c r="A54" s="360">
        <f>IF(Дифференциация!$M$70="",1,0)</f>
        <v>0</v>
      </c>
    </row>
    <row r="55" spans="1:1">
      <c r="A55" s="360">
        <f>IF(Дифференциация!$M$71="",1,0)</f>
        <v>0</v>
      </c>
    </row>
    <row r="56" spans="1:1">
      <c r="A56" s="360">
        <f>IF(Дифференциация!$M$72="",1,0)</f>
        <v>0</v>
      </c>
    </row>
    <row r="57" spans="1:1">
      <c r="A57" s="360">
        <f>IF(Дифференциация!$M$73="",1,0)</f>
        <v>0</v>
      </c>
    </row>
    <row r="58" spans="1:1">
      <c r="A58" s="360">
        <f>IF(Дифференциация!$M$74="",1,0)</f>
        <v>0</v>
      </c>
    </row>
    <row r="59" spans="1:1">
      <c r="A59" s="360">
        <f>IF(Дифференциация!$M$75="",1,0)</f>
        <v>0</v>
      </c>
    </row>
    <row r="60" spans="1:1">
      <c r="A60" s="360">
        <f>IF(Дифференциация!$M$76="",1,0)</f>
        <v>0</v>
      </c>
    </row>
    <row r="61" spans="1:1">
      <c r="A61" s="360">
        <f>IF(Дифференциация!$M$77="",1,0)</f>
        <v>0</v>
      </c>
    </row>
    <row r="62" spans="1:1">
      <c r="A62" s="360">
        <f>IF(Дифференциация!$M$78="",1,0)</f>
        <v>0</v>
      </c>
    </row>
    <row r="63" spans="1:1">
      <c r="A63" s="360">
        <f>IF(Дифференциация!$M$79="",1,0)</f>
        <v>0</v>
      </c>
    </row>
    <row r="64" spans="1:1">
      <c r="A64" s="360">
        <f>IF(Дифференциация!$M$80="",1,0)</f>
        <v>0</v>
      </c>
    </row>
    <row r="65" spans="1:1">
      <c r="A65" s="360">
        <f>IF(Дифференциация!$M$81="",1,0)</f>
        <v>0</v>
      </c>
    </row>
    <row r="66" spans="1:1">
      <c r="A66" s="360">
        <f>IF(Дифференциация!$M$82="",1,0)</f>
        <v>0</v>
      </c>
    </row>
    <row r="67" spans="1:1">
      <c r="A67" s="360">
        <f>IF(Дифференциация!$M$83="",1,0)</f>
        <v>0</v>
      </c>
    </row>
    <row r="68" spans="1:1">
      <c r="A68" s="360">
        <f>IF(Дифференциация!$M$84="",1,0)</f>
        <v>0</v>
      </c>
    </row>
    <row r="69" spans="1:1">
      <c r="A69" s="360">
        <f>IF(Дифференциация!$M$85="",1,0)</f>
        <v>0</v>
      </c>
    </row>
    <row r="70" spans="1:1">
      <c r="A70" s="360">
        <f>IF(Дифференциация!$M$86="",1,0)</f>
        <v>0</v>
      </c>
    </row>
    <row r="71" spans="1:1">
      <c r="A71" s="360">
        <f>IF(Дифференциация!$M$87="",1,0)</f>
        <v>0</v>
      </c>
    </row>
    <row r="72" spans="1:1">
      <c r="A72" s="360">
        <f>IF(Дифференциация!$M$88="",1,0)</f>
        <v>0</v>
      </c>
    </row>
    <row r="73" spans="1:1">
      <c r="A73" s="360">
        <f>IF(Дифференциация!$M$89="",1,0)</f>
        <v>0</v>
      </c>
    </row>
    <row r="74" spans="1:1">
      <c r="A74" s="360">
        <f>IF(Дифференциация!$M$90="",1,0)</f>
        <v>0</v>
      </c>
    </row>
    <row r="75" spans="1:1">
      <c r="A75" s="360">
        <f>IF(Дифференциация!$M$91="",1,0)</f>
        <v>0</v>
      </c>
    </row>
    <row r="76" spans="1:1">
      <c r="A76" s="360">
        <f>IF(Дифференциация!$M$92="",1,0)</f>
        <v>0</v>
      </c>
    </row>
    <row r="77" spans="1:1">
      <c r="A77" s="360">
        <f>IF(Дифференциация!$M$93="",1,0)</f>
        <v>0</v>
      </c>
    </row>
    <row r="78" spans="1:1">
      <c r="A78" s="360">
        <f>IF(Дифференциация!$M$94="",1,0)</f>
        <v>0</v>
      </c>
    </row>
    <row r="79" spans="1:1">
      <c r="A79" s="360">
        <f>IF(Дифференциация!$M$95="",1,0)</f>
        <v>0</v>
      </c>
    </row>
    <row r="80" spans="1:1">
      <c r="A80" s="360">
        <f>IF(Дифференциация!$M$96="",1,0)</f>
        <v>0</v>
      </c>
    </row>
    <row r="81" spans="1:1">
      <c r="A81" s="360">
        <f>IF(Дифференциация!$M$97="",1,0)</f>
        <v>0</v>
      </c>
    </row>
    <row r="82" spans="1:1">
      <c r="A82" s="360">
        <f>IF(Дифференциация!$M$98="",1,0)</f>
        <v>0</v>
      </c>
    </row>
    <row r="83" spans="1:1">
      <c r="A83" s="360">
        <f>IF(Дифференциация!$M$99="",1,0)</f>
        <v>0</v>
      </c>
    </row>
    <row r="84" spans="1:1">
      <c r="A84" s="360">
        <f>IF(Дифференциация!$M$100="",1,0)</f>
        <v>0</v>
      </c>
    </row>
    <row r="85" spans="1:1">
      <c r="A85" s="360">
        <f>IF(Дифференциация!$M$101="",1,0)</f>
        <v>0</v>
      </c>
    </row>
    <row r="86" spans="1:1">
      <c r="A86" s="360">
        <f>IF(Дифференциация!$M$102="",1,0)</f>
        <v>0</v>
      </c>
    </row>
    <row r="87" spans="1:1">
      <c r="A87" s="360">
        <f>IF(Дифференциация!$M$103="",1,0)</f>
        <v>0</v>
      </c>
    </row>
    <row r="88" spans="1:1">
      <c r="A88" s="360">
        <f>IF(Дифференциация!$M$104="",1,0)</f>
        <v>0</v>
      </c>
    </row>
    <row r="89" spans="1:1">
      <c r="A89" s="360">
        <f>IF(Дифференциация!$M$105="",1,0)</f>
        <v>0</v>
      </c>
    </row>
    <row r="90" spans="1:1">
      <c r="A90" s="360">
        <f>IF(Дифференциация!$M$106="",1,0)</f>
        <v>0</v>
      </c>
    </row>
    <row r="91" spans="1:1">
      <c r="A91" s="360">
        <f>IF(Дифференциация!$M$107="",1,0)</f>
        <v>0</v>
      </c>
    </row>
    <row r="92" spans="1:1">
      <c r="A92" s="360">
        <f>IF(Дифференциация!$M$108="",1,0)</f>
        <v>0</v>
      </c>
    </row>
    <row r="93" spans="1:1">
      <c r="A93" s="360">
        <f>IF(Дифференциация!$M$109="",1,0)</f>
        <v>0</v>
      </c>
    </row>
    <row r="94" spans="1:1">
      <c r="A94" s="360">
        <f>IF(Дифференциация!$M$110="",1,0)</f>
        <v>0</v>
      </c>
    </row>
    <row r="95" spans="1:1">
      <c r="A95" s="360">
        <f>IF(Дифференциация!$M$111="",1,0)</f>
        <v>0</v>
      </c>
    </row>
    <row r="96" spans="1:1">
      <c r="A96" s="360">
        <f>IF(Дифференциация!$M$112="",1,0)</f>
        <v>0</v>
      </c>
    </row>
    <row r="97" spans="1:1">
      <c r="A97" s="360">
        <f>IF(Дифференциация!$M$113="",1,0)</f>
        <v>0</v>
      </c>
    </row>
    <row r="98" spans="1:1">
      <c r="A98" s="360">
        <f>IF(Дифференциация!$M$114="",1,0)</f>
        <v>0</v>
      </c>
    </row>
    <row r="99" spans="1:1">
      <c r="A99" s="360">
        <f>IF(Дифференциация!$M$115="",1,0)</f>
        <v>0</v>
      </c>
    </row>
    <row r="100" spans="1:1">
      <c r="A100" s="360">
        <f>IF('Форма 1.7'!$G$11="",1,0)</f>
        <v>0</v>
      </c>
    </row>
    <row r="101" spans="1:1">
      <c r="A101" s="360">
        <f>IF('Форма 1.7'!$H$11="",1,0)</f>
        <v>0</v>
      </c>
    </row>
    <row r="102" spans="1:1">
      <c r="A102" s="360">
        <f>IF('Форма 1.7'!$I$11="",1,0)</f>
        <v>0</v>
      </c>
    </row>
    <row r="103" spans="1:1">
      <c r="A103" s="360">
        <f>IF('Форма 1.7'!$J$11="",1,0)</f>
        <v>0</v>
      </c>
    </row>
    <row r="104" spans="1:1">
      <c r="A104" s="360">
        <f>IF('Форма 1.7'!$K$11="",1,0)</f>
        <v>0</v>
      </c>
    </row>
    <row r="105" spans="1:1">
      <c r="A105" s="360">
        <f>IF('Форма 1.7'!$L$11="",1,0)</f>
        <v>0</v>
      </c>
    </row>
    <row r="106" spans="1:1">
      <c r="A106" s="360">
        <f>IF('Форма 1.7'!$M$11="",1,0)</f>
        <v>0</v>
      </c>
    </row>
    <row r="107" spans="1:1">
      <c r="A107" s="360">
        <f>IF('Форма 1.7'!$N$11="",1,0)</f>
        <v>0</v>
      </c>
    </row>
    <row r="108" spans="1:1">
      <c r="A108" s="360">
        <f>IF('Форма 1.7'!$O$11="",1,0)</f>
        <v>0</v>
      </c>
    </row>
    <row r="109" spans="1:1">
      <c r="A109" s="360">
        <f>IF('Форма 1.7'!$P$11="",1,0)</f>
        <v>0</v>
      </c>
    </row>
    <row r="110" spans="1:1">
      <c r="A110" s="360">
        <f>IF('Форма 1.7'!$Q$11="",1,0)</f>
        <v>0</v>
      </c>
    </row>
    <row r="111" spans="1:1">
      <c r="A111" s="360">
        <f>IF('Форма 1.7'!$R$11="",1,0)</f>
        <v>0</v>
      </c>
    </row>
    <row r="112" spans="1:1">
      <c r="A112" s="360">
        <f>IF('Форма 1.7'!$S$11="",1,0)</f>
        <v>0</v>
      </c>
    </row>
    <row r="113" spans="1:1">
      <c r="A113" s="360">
        <f>IF('Форма 1.7'!$T$11="",1,0)</f>
        <v>0</v>
      </c>
    </row>
    <row r="114" spans="1:1">
      <c r="A114" s="360">
        <f>IF('Форма 1.7'!$U$11="",1,0)</f>
        <v>0</v>
      </c>
    </row>
    <row r="115" spans="1:1">
      <c r="A115" s="360">
        <f>IF('Форма 1.7'!$V$11="",1,0)</f>
        <v>0</v>
      </c>
    </row>
    <row r="116" spans="1:1">
      <c r="A116" s="360">
        <f>IF('Форма 1.7'!$W$11="",1,0)</f>
        <v>0</v>
      </c>
    </row>
    <row r="117" spans="1:1">
      <c r="A117" s="360">
        <f>IF('Форма 1.7'!$X$11="",1,0)</f>
        <v>0</v>
      </c>
    </row>
    <row r="118" spans="1:1">
      <c r="A118" s="360">
        <f>IF('Форма 1.7'!$Y$11="",1,0)</f>
        <v>0</v>
      </c>
    </row>
    <row r="119" spans="1:1">
      <c r="A119" s="360">
        <f>IF('Форма 1.7'!$Z$11="",1,0)</f>
        <v>0</v>
      </c>
    </row>
    <row r="120" spans="1:1">
      <c r="A120" s="360">
        <f>IF('Форма 1.7'!$AA$11="",1,0)</f>
        <v>0</v>
      </c>
    </row>
    <row r="121" spans="1:1">
      <c r="A121" s="360">
        <f>IF('Форма 1.7'!$AB$11="",1,0)</f>
        <v>0</v>
      </c>
    </row>
    <row r="122" spans="1:1">
      <c r="A122" s="360">
        <f>IF('Форма 1.7'!$AC$11="",1,0)</f>
        <v>0</v>
      </c>
    </row>
    <row r="123" spans="1:1">
      <c r="A123" s="360">
        <f>IF('Форма 1.7'!$AD$11="",1,0)</f>
        <v>0</v>
      </c>
    </row>
    <row r="124" spans="1:1">
      <c r="A124" s="360">
        <f>IF('Форма 1.7'!$AE$11="",1,0)</f>
        <v>0</v>
      </c>
    </row>
    <row r="125" spans="1:1">
      <c r="A125" s="360">
        <f>IF('Форма 1.7'!$AF$11="",1,0)</f>
        <v>0</v>
      </c>
    </row>
    <row r="126" spans="1:1">
      <c r="A126" s="360">
        <f>IF('Форма 1.7'!$AG$11="",1,0)</f>
        <v>0</v>
      </c>
    </row>
    <row r="127" spans="1:1">
      <c r="A127" s="360">
        <f>IF('Форма 1.7'!$AH$11="",1,0)</f>
        <v>0</v>
      </c>
    </row>
    <row r="128" spans="1:1">
      <c r="A128" s="360">
        <f>IF('Форма 1.7'!$AI$11="",1,0)</f>
        <v>0</v>
      </c>
    </row>
    <row r="129" spans="1:1">
      <c r="A129" s="360">
        <f>IF('Форма 1.7'!$AJ$11="",1,0)</f>
        <v>0</v>
      </c>
    </row>
    <row r="130" spans="1:1">
      <c r="A130" s="360">
        <f>IF('Форма 1.7'!$AK$11="",1,0)</f>
        <v>0</v>
      </c>
    </row>
    <row r="131" spans="1:1">
      <c r="A131" s="360">
        <f>IF('Форма 1.7'!$AL$11="",1,0)</f>
        <v>0</v>
      </c>
    </row>
    <row r="132" spans="1:1">
      <c r="A132" s="360">
        <f>IF('Форма 1.7'!$AM$11="",1,0)</f>
        <v>0</v>
      </c>
    </row>
    <row r="133" spans="1:1">
      <c r="A133" s="360">
        <f>IF('Форма 1.7'!$AN$11="",1,0)</f>
        <v>0</v>
      </c>
    </row>
    <row r="134" spans="1:1">
      <c r="A134" s="360">
        <f>IF('Форма 1.7'!$AO$11="",1,0)</f>
        <v>0</v>
      </c>
    </row>
    <row r="135" spans="1:1">
      <c r="A135" s="360">
        <f>IF('Форма 1.7'!$AP$11="",1,0)</f>
        <v>0</v>
      </c>
    </row>
    <row r="136" spans="1:1">
      <c r="A136" s="360">
        <f>IF('Форма 1.7'!$AQ$11="",1,0)</f>
        <v>0</v>
      </c>
    </row>
    <row r="137" spans="1:1">
      <c r="A137" s="360">
        <f>IF('Форма 1.7'!$AR$11="",1,0)</f>
        <v>0</v>
      </c>
    </row>
    <row r="138" spans="1:1">
      <c r="A138" s="360">
        <f>IF('Форма 1.7'!$AS$11="",1,0)</f>
        <v>0</v>
      </c>
    </row>
    <row r="139" spans="1:1">
      <c r="A139" s="360">
        <f>IF('Форма 1.7'!$AT$11="",1,0)</f>
        <v>0</v>
      </c>
    </row>
    <row r="140" spans="1:1">
      <c r="A140" s="360">
        <f>IF('Форма 1.7'!$AU$11="",1,0)</f>
        <v>0</v>
      </c>
    </row>
    <row r="141" spans="1:1">
      <c r="A141" s="360">
        <f>IF('Форма 1.7'!$AV$11="",1,0)</f>
        <v>0</v>
      </c>
    </row>
    <row r="142" spans="1:1">
      <c r="A142" s="360">
        <f>IF('Форма 1.7'!$AW$11="",1,0)</f>
        <v>0</v>
      </c>
    </row>
    <row r="143" spans="1:1">
      <c r="A143" s="360">
        <f>IF('Форма 1.7'!$AX$11="",1,0)</f>
        <v>0</v>
      </c>
    </row>
    <row r="144" spans="1:1">
      <c r="A144" s="360">
        <f>IF('Форма 1.7'!$AY$11="",1,0)</f>
        <v>0</v>
      </c>
    </row>
    <row r="145" spans="1:1">
      <c r="A145" s="360">
        <f>IF('Форма 1.7'!$AZ$11="",1,0)</f>
        <v>0</v>
      </c>
    </row>
    <row r="146" spans="1:1">
      <c r="A146" s="360">
        <f>IF('Форма 1.7'!$BA$11="",1,0)</f>
        <v>0</v>
      </c>
    </row>
    <row r="147" spans="1:1">
      <c r="A147" s="360">
        <f>IF('Форма 1.7'!$BB$11="",1,0)</f>
        <v>0</v>
      </c>
    </row>
    <row r="148" spans="1:1">
      <c r="A148" s="360">
        <f>IF('Форма 1.7'!$BC$11="",1,0)</f>
        <v>0</v>
      </c>
    </row>
    <row r="149" spans="1:1">
      <c r="A149" s="360">
        <f>IF('Форма 1.7'!$BD$11="",1,0)</f>
        <v>0</v>
      </c>
    </row>
    <row r="150" spans="1:1">
      <c r="A150" s="360">
        <f>IF('Форма 1.7'!$BE$11="",1,0)</f>
        <v>0</v>
      </c>
    </row>
    <row r="151" spans="1:1">
      <c r="A151" s="360">
        <f>IF('Форма 1.7'!$BF$11="",1,0)</f>
        <v>0</v>
      </c>
    </row>
    <row r="152" spans="1:1">
      <c r="A152" s="360">
        <f>IF('Форма 1.7'!$BG$11="",1,0)</f>
        <v>0</v>
      </c>
    </row>
    <row r="153" spans="1:1">
      <c r="A153" s="360">
        <f>IF('Форма 1.7'!$BH$11="",1,0)</f>
        <v>0</v>
      </c>
    </row>
    <row r="154" spans="1:1">
      <c r="A154" s="360">
        <f>IF('Форма 1.7'!$BI$11="",1,0)</f>
        <v>0</v>
      </c>
    </row>
    <row r="155" spans="1:1">
      <c r="A155" s="360">
        <f>IF('Форма 1.7'!$BJ$11="",1,0)</f>
        <v>0</v>
      </c>
    </row>
    <row r="156" spans="1:1">
      <c r="A156" s="360">
        <f>IF('Форма 1.7'!$BK$11="",1,0)</f>
        <v>0</v>
      </c>
    </row>
    <row r="157" spans="1:1">
      <c r="A157" s="360">
        <f>IF('Форма 1.7'!$BL$11="",1,0)</f>
        <v>0</v>
      </c>
    </row>
    <row r="158" spans="1:1">
      <c r="A158" s="360">
        <f>IF('Форма 1.7'!$BM$11="",1,0)</f>
        <v>0</v>
      </c>
    </row>
    <row r="159" spans="1:1">
      <c r="A159" s="360">
        <f>IF('Форма 1.7'!$BN$11="",1,0)</f>
        <v>0</v>
      </c>
    </row>
    <row r="160" spans="1:1">
      <c r="A160" s="360">
        <f>IF('Форма 1.7'!$BO$11="",1,0)</f>
        <v>0</v>
      </c>
    </row>
    <row r="161" spans="1:1">
      <c r="A161" s="360">
        <f>IF('Форма 1.7'!$BP$11="",1,0)</f>
        <v>0</v>
      </c>
    </row>
    <row r="162" spans="1:1">
      <c r="A162" s="360">
        <f>IF('Форма 1.7'!$BQ$11="",1,0)</f>
        <v>0</v>
      </c>
    </row>
    <row r="163" spans="1:1">
      <c r="A163" s="360">
        <f>IF('Форма 1.7'!$BR$11="",1,0)</f>
        <v>0</v>
      </c>
    </row>
    <row r="164" spans="1:1">
      <c r="A164" s="360">
        <f>IF('Форма 1.7'!$BS$11="",1,0)</f>
        <v>0</v>
      </c>
    </row>
    <row r="165" spans="1:1">
      <c r="A165" s="360">
        <f>IF('Форма 1.7'!$BT$11="",1,0)</f>
        <v>0</v>
      </c>
    </row>
    <row r="166" spans="1:1">
      <c r="A166" s="360">
        <f>IF('Форма 1.7'!$BU$11="",1,0)</f>
        <v>0</v>
      </c>
    </row>
    <row r="167" spans="1:1">
      <c r="A167" s="360">
        <f>IF('Форма 1.7'!$BV$11="",1,0)</f>
        <v>0</v>
      </c>
    </row>
    <row r="168" spans="1:1">
      <c r="A168" s="360">
        <f>IF('Форма 1.7'!$BW$11="",1,0)</f>
        <v>0</v>
      </c>
    </row>
    <row r="169" spans="1:1">
      <c r="A169" s="360">
        <f>IF('Форма 1.7'!$BX$11="",1,0)</f>
        <v>0</v>
      </c>
    </row>
    <row r="170" spans="1:1">
      <c r="A170" s="360">
        <f>IF('Форма 1.7'!$BY$11="",1,0)</f>
        <v>0</v>
      </c>
    </row>
    <row r="171" spans="1:1">
      <c r="A171" s="360">
        <f>IF('Форма 1.7'!$BZ$11="",1,0)</f>
        <v>0</v>
      </c>
    </row>
    <row r="172" spans="1:1">
      <c r="A172" s="360">
        <f>IF('Форма 1.7'!$CA$11="",1,0)</f>
        <v>0</v>
      </c>
    </row>
    <row r="173" spans="1:1">
      <c r="A173" s="360">
        <f>IF('Форма 1.7'!$CB$11="",1,0)</f>
        <v>0</v>
      </c>
    </row>
    <row r="174" spans="1:1">
      <c r="A174" s="360">
        <f>IF('Форма 1.7'!$CC$11="",1,0)</f>
        <v>0</v>
      </c>
    </row>
    <row r="175" spans="1:1">
      <c r="A175" s="360">
        <f>IF('Форма 1.7'!$CD$11="",1,0)</f>
        <v>0</v>
      </c>
    </row>
    <row r="176" spans="1:1">
      <c r="A176" s="360">
        <f>IF('Форма 1.7'!$CE$11="",1,0)</f>
        <v>0</v>
      </c>
    </row>
    <row r="177" spans="1:1">
      <c r="A177" s="360">
        <f>IF('Форма 1.7'!$CF$11="",1,0)</f>
        <v>0</v>
      </c>
    </row>
    <row r="178" spans="1:1">
      <c r="A178" s="360">
        <f>IF('Форма 1.7'!$CG$11="",1,0)</f>
        <v>0</v>
      </c>
    </row>
    <row r="179" spans="1:1">
      <c r="A179" s="360">
        <f>IF('Форма 1.7'!$CH$11="",1,0)</f>
        <v>0</v>
      </c>
    </row>
    <row r="180" spans="1:1">
      <c r="A180" s="360">
        <f>IF('Форма 1.7'!$CI$11="",1,0)</f>
        <v>0</v>
      </c>
    </row>
    <row r="181" spans="1:1">
      <c r="A181" s="360">
        <f>IF('Форма 1.7'!$CJ$11="",1,0)</f>
        <v>0</v>
      </c>
    </row>
    <row r="182" spans="1:1">
      <c r="A182" s="360">
        <f>IF('Форма 1.7'!$CK$11="",1,0)</f>
        <v>0</v>
      </c>
    </row>
    <row r="183" spans="1:1">
      <c r="A183" s="360">
        <f>IF('Форма 1.7'!$CL$11="",1,0)</f>
        <v>0</v>
      </c>
    </row>
    <row r="184" spans="1:1">
      <c r="A184" s="360">
        <f>IF('Форма 1.7'!$CM$11="",1,0)</f>
        <v>0</v>
      </c>
    </row>
    <row r="185" spans="1:1">
      <c r="A185" s="360">
        <f>IF('Форма 1.7'!$CN$11="",1,0)</f>
        <v>0</v>
      </c>
    </row>
    <row r="186" spans="1:1">
      <c r="A186" s="360">
        <f>IF('Форма 1.7'!$CO$11="",1,0)</f>
        <v>0</v>
      </c>
    </row>
    <row r="187" spans="1:1">
      <c r="A187" s="360">
        <f>IF('Форма 1.7'!$CP$11="",1,0)</f>
        <v>0</v>
      </c>
    </row>
    <row r="188" spans="1:1">
      <c r="A188" s="360">
        <f>IF('Форма 1.7'!$CQ$11="",1,0)</f>
        <v>0</v>
      </c>
    </row>
    <row r="189" spans="1:1">
      <c r="A189" s="360">
        <f>IF('Форма 1.7'!$CR$11="",1,0)</f>
        <v>0</v>
      </c>
    </row>
    <row r="190" spans="1:1">
      <c r="A190" s="360">
        <f>IF('Форма 1.7'!$CS$11="",1,0)</f>
        <v>0</v>
      </c>
    </row>
    <row r="191" spans="1:1">
      <c r="A191" s="360">
        <f>IF('Форма 1.7'!$CT$11="",1,0)</f>
        <v>0</v>
      </c>
    </row>
    <row r="192" spans="1:1">
      <c r="A192" s="360">
        <f>IF('Форма 1.7'!$CU$11="",1,0)</f>
        <v>0</v>
      </c>
    </row>
    <row r="193" spans="1:1">
      <c r="A193" s="360">
        <f>IF('Форма 1.7'!$CV$11="",1,0)</f>
        <v>0</v>
      </c>
    </row>
    <row r="194" spans="1:1">
      <c r="A194" s="360">
        <f>IF('Форма 1.7'!$G$12="",1,0)</f>
        <v>0</v>
      </c>
    </row>
    <row r="195" spans="1:1">
      <c r="A195" s="360">
        <f>IF('Форма 1.7'!$H$12="",1,0)</f>
        <v>0</v>
      </c>
    </row>
    <row r="196" spans="1:1">
      <c r="A196" s="360">
        <f>IF('Форма 1.7'!$I$12="",1,0)</f>
        <v>0</v>
      </c>
    </row>
    <row r="197" spans="1:1">
      <c r="A197" s="360">
        <f>IF('Форма 1.7'!$J$12="",1,0)</f>
        <v>0</v>
      </c>
    </row>
    <row r="198" spans="1:1">
      <c r="A198" s="360">
        <f>IF('Форма 1.7'!$K$12="",1,0)</f>
        <v>0</v>
      </c>
    </row>
    <row r="199" spans="1:1">
      <c r="A199" s="360">
        <f>IF('Форма 1.7'!$L$12="",1,0)</f>
        <v>0</v>
      </c>
    </row>
    <row r="200" spans="1:1">
      <c r="A200" s="360">
        <f>IF('Форма 1.7'!$M$12="",1,0)</f>
        <v>0</v>
      </c>
    </row>
    <row r="201" spans="1:1">
      <c r="A201" s="360">
        <f>IF('Форма 1.7'!$N$12="",1,0)</f>
        <v>0</v>
      </c>
    </row>
    <row r="202" spans="1:1">
      <c r="A202" s="360">
        <f>IF('Форма 1.7'!$O$12="",1,0)</f>
        <v>0</v>
      </c>
    </row>
    <row r="203" spans="1:1">
      <c r="A203" s="360">
        <f>IF('Форма 1.7'!$P$12="",1,0)</f>
        <v>0</v>
      </c>
    </row>
    <row r="204" spans="1:1">
      <c r="A204" s="360">
        <f>IF('Форма 1.7'!$Q$12="",1,0)</f>
        <v>0</v>
      </c>
    </row>
    <row r="205" spans="1:1">
      <c r="A205" s="360">
        <f>IF('Форма 1.7'!$R$12="",1,0)</f>
        <v>0</v>
      </c>
    </row>
    <row r="206" spans="1:1">
      <c r="A206" s="360">
        <f>IF('Форма 1.7'!$S$12="",1,0)</f>
        <v>0</v>
      </c>
    </row>
    <row r="207" spans="1:1">
      <c r="A207" s="360">
        <f>IF('Форма 1.7'!$T$12="",1,0)</f>
        <v>0</v>
      </c>
    </row>
    <row r="208" spans="1:1">
      <c r="A208" s="360">
        <f>IF('Форма 1.7'!$U$12="",1,0)</f>
        <v>0</v>
      </c>
    </row>
    <row r="209" spans="1:1">
      <c r="A209" s="360">
        <f>IF('Форма 1.7'!$V$12="",1,0)</f>
        <v>0</v>
      </c>
    </row>
    <row r="210" spans="1:1">
      <c r="A210" s="360">
        <f>IF('Форма 1.7'!$W$12="",1,0)</f>
        <v>0</v>
      </c>
    </row>
    <row r="211" spans="1:1">
      <c r="A211" s="360">
        <f>IF('Форма 1.7'!$X$12="",1,0)</f>
        <v>0</v>
      </c>
    </row>
    <row r="212" spans="1:1">
      <c r="A212" s="360">
        <f>IF('Форма 1.7'!$Y$12="",1,0)</f>
        <v>0</v>
      </c>
    </row>
    <row r="213" spans="1:1">
      <c r="A213" s="360">
        <f>IF('Форма 1.7'!$Z$12="",1,0)</f>
        <v>0</v>
      </c>
    </row>
    <row r="214" spans="1:1">
      <c r="A214" s="360">
        <f>IF('Форма 1.7'!$AA$12="",1,0)</f>
        <v>0</v>
      </c>
    </row>
    <row r="215" spans="1:1">
      <c r="A215" s="360">
        <f>IF('Форма 1.7'!$AB$12="",1,0)</f>
        <v>0</v>
      </c>
    </row>
    <row r="216" spans="1:1">
      <c r="A216" s="360">
        <f>IF('Форма 1.7'!$AC$12="",1,0)</f>
        <v>0</v>
      </c>
    </row>
    <row r="217" spans="1:1">
      <c r="A217" s="360">
        <f>IF('Форма 1.7'!$AD$12="",1,0)</f>
        <v>0</v>
      </c>
    </row>
    <row r="218" spans="1:1">
      <c r="A218" s="360">
        <f>IF('Форма 1.7'!$AE$12="",1,0)</f>
        <v>0</v>
      </c>
    </row>
    <row r="219" spans="1:1">
      <c r="A219" s="360">
        <f>IF('Форма 1.7'!$AF$12="",1,0)</f>
        <v>0</v>
      </c>
    </row>
    <row r="220" spans="1:1">
      <c r="A220" s="360">
        <f>IF('Форма 1.7'!$AG$12="",1,0)</f>
        <v>0</v>
      </c>
    </row>
    <row r="221" spans="1:1">
      <c r="A221" s="360">
        <f>IF('Форма 1.7'!$AH$12="",1,0)</f>
        <v>0</v>
      </c>
    </row>
    <row r="222" spans="1:1">
      <c r="A222" s="360">
        <f>IF('Форма 1.7'!$AI$12="",1,0)</f>
        <v>0</v>
      </c>
    </row>
    <row r="223" spans="1:1">
      <c r="A223" s="360">
        <f>IF('Форма 1.7'!$AJ$12="",1,0)</f>
        <v>0</v>
      </c>
    </row>
    <row r="224" spans="1:1">
      <c r="A224" s="360">
        <f>IF('Форма 1.7'!$AK$12="",1,0)</f>
        <v>0</v>
      </c>
    </row>
    <row r="225" spans="1:1">
      <c r="A225" s="360">
        <f>IF('Форма 1.7'!$AL$12="",1,0)</f>
        <v>0</v>
      </c>
    </row>
    <row r="226" spans="1:1">
      <c r="A226" s="360">
        <f>IF('Форма 1.7'!$AM$12="",1,0)</f>
        <v>0</v>
      </c>
    </row>
    <row r="227" spans="1:1">
      <c r="A227" s="360">
        <f>IF('Форма 1.7'!$AN$12="",1,0)</f>
        <v>0</v>
      </c>
    </row>
    <row r="228" spans="1:1">
      <c r="A228" s="360">
        <f>IF('Форма 1.7'!$AO$12="",1,0)</f>
        <v>0</v>
      </c>
    </row>
    <row r="229" spans="1:1">
      <c r="A229" s="360">
        <f>IF('Форма 1.7'!$AP$12="",1,0)</f>
        <v>0</v>
      </c>
    </row>
    <row r="230" spans="1:1">
      <c r="A230" s="360">
        <f>IF('Форма 1.7'!$AQ$12="",1,0)</f>
        <v>0</v>
      </c>
    </row>
    <row r="231" spans="1:1">
      <c r="A231" s="360">
        <f>IF('Форма 1.7'!$AR$12="",1,0)</f>
        <v>0</v>
      </c>
    </row>
    <row r="232" spans="1:1">
      <c r="A232" s="360">
        <f>IF('Форма 1.7'!$AS$12="",1,0)</f>
        <v>0</v>
      </c>
    </row>
    <row r="233" spans="1:1">
      <c r="A233" s="360">
        <f>IF('Форма 1.7'!$AT$12="",1,0)</f>
        <v>0</v>
      </c>
    </row>
    <row r="234" spans="1:1">
      <c r="A234" s="360">
        <f>IF('Форма 1.7'!$AU$12="",1,0)</f>
        <v>0</v>
      </c>
    </row>
    <row r="235" spans="1:1">
      <c r="A235" s="360">
        <f>IF('Форма 1.7'!$AV$12="",1,0)</f>
        <v>0</v>
      </c>
    </row>
    <row r="236" spans="1:1">
      <c r="A236" s="360">
        <f>IF('Форма 1.7'!$AW$12="",1,0)</f>
        <v>0</v>
      </c>
    </row>
    <row r="237" spans="1:1">
      <c r="A237" s="360">
        <f>IF('Форма 1.7'!$AX$12="",1,0)</f>
        <v>0</v>
      </c>
    </row>
    <row r="238" spans="1:1">
      <c r="A238" s="360">
        <f>IF('Форма 1.7'!$AY$12="",1,0)</f>
        <v>0</v>
      </c>
    </row>
    <row r="239" spans="1:1">
      <c r="A239" s="360">
        <f>IF('Форма 1.7'!$AZ$12="",1,0)</f>
        <v>0</v>
      </c>
    </row>
    <row r="240" spans="1:1">
      <c r="A240" s="360">
        <f>IF('Форма 1.7'!$BA$12="",1,0)</f>
        <v>0</v>
      </c>
    </row>
    <row r="241" spans="1:1">
      <c r="A241" s="360">
        <f>IF('Форма 1.7'!$BB$12="",1,0)</f>
        <v>0</v>
      </c>
    </row>
    <row r="242" spans="1:1">
      <c r="A242" s="360">
        <f>IF('Форма 1.7'!$BC$12="",1,0)</f>
        <v>0</v>
      </c>
    </row>
    <row r="243" spans="1:1">
      <c r="A243" s="360">
        <f>IF('Форма 1.7'!$BD$12="",1,0)</f>
        <v>0</v>
      </c>
    </row>
    <row r="244" spans="1:1">
      <c r="A244" s="360">
        <f>IF('Форма 1.7'!$BE$12="",1,0)</f>
        <v>0</v>
      </c>
    </row>
    <row r="245" spans="1:1">
      <c r="A245" s="360">
        <f>IF('Форма 1.7'!$BF$12="",1,0)</f>
        <v>0</v>
      </c>
    </row>
    <row r="246" spans="1:1">
      <c r="A246" s="360">
        <f>IF('Форма 1.7'!$BG$12="",1,0)</f>
        <v>0</v>
      </c>
    </row>
    <row r="247" spans="1:1">
      <c r="A247" s="360">
        <f>IF('Форма 1.7'!$BH$12="",1,0)</f>
        <v>0</v>
      </c>
    </row>
    <row r="248" spans="1:1">
      <c r="A248" s="360">
        <f>IF('Форма 1.7'!$BI$12="",1,0)</f>
        <v>0</v>
      </c>
    </row>
    <row r="249" spans="1:1">
      <c r="A249" s="360">
        <f>IF('Форма 1.7'!$BJ$12="",1,0)</f>
        <v>0</v>
      </c>
    </row>
    <row r="250" spans="1:1">
      <c r="A250" s="360">
        <f>IF('Форма 1.7'!$BK$12="",1,0)</f>
        <v>0</v>
      </c>
    </row>
    <row r="251" spans="1:1">
      <c r="A251" s="360">
        <f>IF('Форма 1.7'!$BL$12="",1,0)</f>
        <v>0</v>
      </c>
    </row>
    <row r="252" spans="1:1">
      <c r="A252" s="360">
        <f>IF('Форма 1.7'!$BM$12="",1,0)</f>
        <v>0</v>
      </c>
    </row>
    <row r="253" spans="1:1">
      <c r="A253" s="360">
        <f>IF('Форма 1.7'!$BN$12="",1,0)</f>
        <v>0</v>
      </c>
    </row>
    <row r="254" spans="1:1">
      <c r="A254" s="360">
        <f>IF('Форма 1.7'!$BO$12="",1,0)</f>
        <v>0</v>
      </c>
    </row>
    <row r="255" spans="1:1">
      <c r="A255" s="360">
        <f>IF('Форма 1.7'!$BP$12="",1,0)</f>
        <v>0</v>
      </c>
    </row>
    <row r="256" spans="1:1">
      <c r="A256" s="360">
        <f>IF('Форма 1.7'!$BQ$12="",1,0)</f>
        <v>0</v>
      </c>
    </row>
    <row r="257" spans="1:1">
      <c r="A257" s="360">
        <f>IF('Форма 1.7'!$BR$12="",1,0)</f>
        <v>0</v>
      </c>
    </row>
    <row r="258" spans="1:1">
      <c r="A258" s="360">
        <f>IF('Форма 1.7'!$BS$12="",1,0)</f>
        <v>0</v>
      </c>
    </row>
    <row r="259" spans="1:1">
      <c r="A259" s="360">
        <f>IF('Форма 1.7'!$BT$12="",1,0)</f>
        <v>0</v>
      </c>
    </row>
    <row r="260" spans="1:1">
      <c r="A260" s="360">
        <f>IF('Форма 1.7'!$BU$12="",1,0)</f>
        <v>0</v>
      </c>
    </row>
    <row r="261" spans="1:1">
      <c r="A261" s="360">
        <f>IF('Форма 1.7'!$BV$12="",1,0)</f>
        <v>0</v>
      </c>
    </row>
    <row r="262" spans="1:1">
      <c r="A262" s="360">
        <f>IF('Форма 1.7'!$BW$12="",1,0)</f>
        <v>0</v>
      </c>
    </row>
    <row r="263" spans="1:1">
      <c r="A263" s="360">
        <f>IF('Форма 1.7'!$BX$12="",1,0)</f>
        <v>0</v>
      </c>
    </row>
    <row r="264" spans="1:1">
      <c r="A264" s="360">
        <f>IF('Форма 1.7'!$BY$12="",1,0)</f>
        <v>0</v>
      </c>
    </row>
    <row r="265" spans="1:1">
      <c r="A265" s="360">
        <f>IF('Форма 1.7'!$BZ$12="",1,0)</f>
        <v>0</v>
      </c>
    </row>
    <row r="266" spans="1:1">
      <c r="A266" s="360">
        <f>IF('Форма 1.7'!$CA$12="",1,0)</f>
        <v>0</v>
      </c>
    </row>
    <row r="267" spans="1:1">
      <c r="A267" s="360">
        <f>IF('Форма 1.7'!$CB$12="",1,0)</f>
        <v>0</v>
      </c>
    </row>
    <row r="268" spans="1:1">
      <c r="A268" s="360">
        <f>IF('Форма 1.7'!$CC$12="",1,0)</f>
        <v>0</v>
      </c>
    </row>
    <row r="269" spans="1:1">
      <c r="A269" s="360">
        <f>IF('Форма 1.7'!$CD$12="",1,0)</f>
        <v>0</v>
      </c>
    </row>
    <row r="270" spans="1:1">
      <c r="A270" s="360">
        <f>IF('Форма 1.7'!$CE$12="",1,0)</f>
        <v>0</v>
      </c>
    </row>
    <row r="271" spans="1:1">
      <c r="A271" s="360">
        <f>IF('Форма 1.7'!$CF$12="",1,0)</f>
        <v>0</v>
      </c>
    </row>
    <row r="272" spans="1:1">
      <c r="A272" s="360">
        <f>IF('Форма 1.7'!$CG$12="",1,0)</f>
        <v>0</v>
      </c>
    </row>
    <row r="273" spans="1:1">
      <c r="A273" s="360">
        <f>IF('Форма 1.7'!$CH$12="",1,0)</f>
        <v>0</v>
      </c>
    </row>
    <row r="274" spans="1:1">
      <c r="A274" s="360">
        <f>IF('Форма 1.7'!$CI$12="",1,0)</f>
        <v>0</v>
      </c>
    </row>
    <row r="275" spans="1:1">
      <c r="A275" s="360">
        <f>IF('Форма 1.7'!$CJ$12="",1,0)</f>
        <v>0</v>
      </c>
    </row>
    <row r="276" spans="1:1">
      <c r="A276" s="360">
        <f>IF('Форма 1.7'!$CK$12="",1,0)</f>
        <v>0</v>
      </c>
    </row>
    <row r="277" spans="1:1">
      <c r="A277" s="360">
        <f>IF('Форма 1.7'!$CL$12="",1,0)</f>
        <v>0</v>
      </c>
    </row>
    <row r="278" spans="1:1">
      <c r="A278" s="360">
        <f>IF('Форма 1.7'!$CM$12="",1,0)</f>
        <v>0</v>
      </c>
    </row>
    <row r="279" spans="1:1">
      <c r="A279" s="360">
        <f>IF('Форма 1.7'!$CN$12="",1,0)</f>
        <v>0</v>
      </c>
    </row>
    <row r="280" spans="1:1">
      <c r="A280" s="360">
        <f>IF('Форма 1.7'!$CO$12="",1,0)</f>
        <v>0</v>
      </c>
    </row>
    <row r="281" spans="1:1">
      <c r="A281" s="360">
        <f>IF('Форма 1.7'!$CP$12="",1,0)</f>
        <v>0</v>
      </c>
    </row>
    <row r="282" spans="1:1">
      <c r="A282" s="360">
        <f>IF('Форма 1.7'!$CQ$12="",1,0)</f>
        <v>0</v>
      </c>
    </row>
    <row r="283" spans="1:1">
      <c r="A283" s="360">
        <f>IF('Форма 1.7'!$CR$12="",1,0)</f>
        <v>0</v>
      </c>
    </row>
    <row r="284" spans="1:1">
      <c r="A284" s="360">
        <f>IF('Форма 1.7'!$CS$12="",1,0)</f>
        <v>0</v>
      </c>
    </row>
    <row r="285" spans="1:1">
      <c r="A285" s="360">
        <f>IF('Форма 1.7'!$CT$12="",1,0)</f>
        <v>0</v>
      </c>
    </row>
    <row r="286" spans="1:1">
      <c r="A286" s="360">
        <f>IF('Форма 1.7'!$CU$12="",1,0)</f>
        <v>0</v>
      </c>
    </row>
    <row r="287" spans="1:1">
      <c r="A287" s="360">
        <f>IF('Форма 1.7'!$CV$12="",1,0)</f>
        <v>0</v>
      </c>
    </row>
    <row r="288" spans="1:1">
      <c r="A288" s="360">
        <f>IF('Форма 1.7'!$G$13="",1,0)</f>
        <v>0</v>
      </c>
    </row>
    <row r="289" spans="1:1">
      <c r="A289" s="360">
        <f>IF('Форма 1.7'!$H$13="",1,0)</f>
        <v>0</v>
      </c>
    </row>
    <row r="290" spans="1:1">
      <c r="A290" s="360">
        <f>IF('Форма 1.7'!$I$13="",1,0)</f>
        <v>0</v>
      </c>
    </row>
    <row r="291" spans="1:1">
      <c r="A291" s="360">
        <f>IF('Форма 1.7'!$J$13="",1,0)</f>
        <v>0</v>
      </c>
    </row>
    <row r="292" spans="1:1">
      <c r="A292" s="360">
        <f>IF('Форма 1.7'!$K$13="",1,0)</f>
        <v>0</v>
      </c>
    </row>
    <row r="293" spans="1:1">
      <c r="A293" s="360">
        <f>IF('Форма 1.7'!$L$13="",1,0)</f>
        <v>0</v>
      </c>
    </row>
    <row r="294" spans="1:1">
      <c r="A294" s="360">
        <f>IF('Форма 1.7'!$M$13="",1,0)</f>
        <v>0</v>
      </c>
    </row>
    <row r="295" spans="1:1">
      <c r="A295" s="360">
        <f>IF('Форма 1.7'!$N$13="",1,0)</f>
        <v>0</v>
      </c>
    </row>
    <row r="296" spans="1:1">
      <c r="A296" s="360">
        <f>IF('Форма 1.7'!$O$13="",1,0)</f>
        <v>0</v>
      </c>
    </row>
    <row r="297" spans="1:1">
      <c r="A297" s="360">
        <f>IF('Форма 1.7'!$P$13="",1,0)</f>
        <v>0</v>
      </c>
    </row>
    <row r="298" spans="1:1">
      <c r="A298" s="360">
        <f>IF('Форма 1.7'!$Q$13="",1,0)</f>
        <v>0</v>
      </c>
    </row>
    <row r="299" spans="1:1">
      <c r="A299" s="360">
        <f>IF('Форма 1.7'!$R$13="",1,0)</f>
        <v>0</v>
      </c>
    </row>
    <row r="300" spans="1:1">
      <c r="A300" s="360">
        <f>IF('Форма 1.7'!$S$13="",1,0)</f>
        <v>0</v>
      </c>
    </row>
    <row r="301" spans="1:1">
      <c r="A301" s="360">
        <f>IF('Форма 1.7'!$T$13="",1,0)</f>
        <v>0</v>
      </c>
    </row>
    <row r="302" spans="1:1">
      <c r="A302" s="360">
        <f>IF('Форма 1.7'!$U$13="",1,0)</f>
        <v>0</v>
      </c>
    </row>
    <row r="303" spans="1:1">
      <c r="A303" s="360">
        <f>IF('Форма 1.7'!$V$13="",1,0)</f>
        <v>0</v>
      </c>
    </row>
    <row r="304" spans="1:1">
      <c r="A304" s="360">
        <f>IF('Форма 1.7'!$W$13="",1,0)</f>
        <v>0</v>
      </c>
    </row>
    <row r="305" spans="1:1">
      <c r="A305" s="360">
        <f>IF('Форма 1.7'!$X$13="",1,0)</f>
        <v>0</v>
      </c>
    </row>
    <row r="306" spans="1:1">
      <c r="A306" s="360">
        <f>IF('Форма 1.7'!$Y$13="",1,0)</f>
        <v>0</v>
      </c>
    </row>
    <row r="307" spans="1:1">
      <c r="A307" s="360">
        <f>IF('Форма 1.7'!$Z$13="",1,0)</f>
        <v>0</v>
      </c>
    </row>
    <row r="308" spans="1:1">
      <c r="A308" s="360">
        <f>IF('Форма 1.7'!$AA$13="",1,0)</f>
        <v>0</v>
      </c>
    </row>
    <row r="309" spans="1:1">
      <c r="A309" s="360">
        <f>IF('Форма 1.7'!$AB$13="",1,0)</f>
        <v>0</v>
      </c>
    </row>
    <row r="310" spans="1:1">
      <c r="A310" s="360">
        <f>IF('Форма 1.7'!$AC$13="",1,0)</f>
        <v>0</v>
      </c>
    </row>
    <row r="311" spans="1:1">
      <c r="A311" s="360">
        <f>IF('Форма 1.7'!$AD$13="",1,0)</f>
        <v>0</v>
      </c>
    </row>
    <row r="312" spans="1:1">
      <c r="A312" s="360">
        <f>IF('Форма 1.7'!$AE$13="",1,0)</f>
        <v>0</v>
      </c>
    </row>
    <row r="313" spans="1:1">
      <c r="A313" s="360">
        <f>IF('Форма 1.7'!$AF$13="",1,0)</f>
        <v>0</v>
      </c>
    </row>
    <row r="314" spans="1:1">
      <c r="A314" s="360">
        <f>IF('Форма 1.7'!$AG$13="",1,0)</f>
        <v>0</v>
      </c>
    </row>
    <row r="315" spans="1:1">
      <c r="A315" s="360">
        <f>IF('Форма 1.7'!$AH$13="",1,0)</f>
        <v>0</v>
      </c>
    </row>
    <row r="316" spans="1:1">
      <c r="A316" s="360">
        <f>IF('Форма 1.7'!$AI$13="",1,0)</f>
        <v>0</v>
      </c>
    </row>
    <row r="317" spans="1:1">
      <c r="A317" s="360">
        <f>IF('Форма 1.7'!$AJ$13="",1,0)</f>
        <v>0</v>
      </c>
    </row>
    <row r="318" spans="1:1">
      <c r="A318" s="360">
        <f>IF('Форма 1.7'!$AK$13="",1,0)</f>
        <v>0</v>
      </c>
    </row>
    <row r="319" spans="1:1">
      <c r="A319" s="360">
        <f>IF('Форма 1.7'!$AL$13="",1,0)</f>
        <v>0</v>
      </c>
    </row>
    <row r="320" spans="1:1">
      <c r="A320" s="360">
        <f>IF('Форма 1.7'!$AM$13="",1,0)</f>
        <v>0</v>
      </c>
    </row>
    <row r="321" spans="1:1">
      <c r="A321" s="360">
        <f>IF('Форма 1.7'!$AN$13="",1,0)</f>
        <v>0</v>
      </c>
    </row>
    <row r="322" spans="1:1">
      <c r="A322" s="360">
        <f>IF('Форма 1.7'!$AO$13="",1,0)</f>
        <v>0</v>
      </c>
    </row>
    <row r="323" spans="1:1">
      <c r="A323" s="360">
        <f>IF('Форма 1.7'!$AP$13="",1,0)</f>
        <v>0</v>
      </c>
    </row>
    <row r="324" spans="1:1">
      <c r="A324" s="360">
        <f>IF('Форма 1.7'!$AQ$13="",1,0)</f>
        <v>0</v>
      </c>
    </row>
    <row r="325" spans="1:1">
      <c r="A325" s="360">
        <f>IF('Форма 1.7'!$AR$13="",1,0)</f>
        <v>0</v>
      </c>
    </row>
    <row r="326" spans="1:1">
      <c r="A326" s="360">
        <f>IF('Форма 1.7'!$AS$13="",1,0)</f>
        <v>0</v>
      </c>
    </row>
    <row r="327" spans="1:1">
      <c r="A327" s="360">
        <f>IF('Форма 1.7'!$AT$13="",1,0)</f>
        <v>0</v>
      </c>
    </row>
    <row r="328" spans="1:1">
      <c r="A328" s="360">
        <f>IF('Форма 1.7'!$AU$13="",1,0)</f>
        <v>0</v>
      </c>
    </row>
    <row r="329" spans="1:1">
      <c r="A329" s="360">
        <f>IF('Форма 1.7'!$AV$13="",1,0)</f>
        <v>0</v>
      </c>
    </row>
    <row r="330" spans="1:1">
      <c r="A330" s="360">
        <f>IF('Форма 1.7'!$AW$13="",1,0)</f>
        <v>0</v>
      </c>
    </row>
    <row r="331" spans="1:1">
      <c r="A331" s="360">
        <f>IF('Форма 1.7'!$AX$13="",1,0)</f>
        <v>0</v>
      </c>
    </row>
    <row r="332" spans="1:1">
      <c r="A332" s="360">
        <f>IF('Форма 1.7'!$AY$13="",1,0)</f>
        <v>0</v>
      </c>
    </row>
    <row r="333" spans="1:1">
      <c r="A333" s="360">
        <f>IF('Форма 1.7'!$AZ$13="",1,0)</f>
        <v>0</v>
      </c>
    </row>
    <row r="334" spans="1:1">
      <c r="A334" s="360">
        <f>IF('Форма 1.7'!$BA$13="",1,0)</f>
        <v>0</v>
      </c>
    </row>
    <row r="335" spans="1:1">
      <c r="A335" s="360">
        <f>IF('Форма 1.7'!$BB$13="",1,0)</f>
        <v>0</v>
      </c>
    </row>
    <row r="336" spans="1:1">
      <c r="A336" s="360">
        <f>IF('Форма 1.7'!$BC$13="",1,0)</f>
        <v>0</v>
      </c>
    </row>
    <row r="337" spans="1:1">
      <c r="A337" s="360">
        <f>IF('Форма 1.7'!$BD$13="",1,0)</f>
        <v>0</v>
      </c>
    </row>
    <row r="338" spans="1:1">
      <c r="A338" s="360">
        <f>IF('Форма 1.7'!$BE$13="",1,0)</f>
        <v>0</v>
      </c>
    </row>
    <row r="339" spans="1:1">
      <c r="A339" s="360">
        <f>IF('Форма 1.7'!$BF$13="",1,0)</f>
        <v>0</v>
      </c>
    </row>
    <row r="340" spans="1:1">
      <c r="A340" s="360">
        <f>IF('Форма 1.7'!$BG$13="",1,0)</f>
        <v>0</v>
      </c>
    </row>
    <row r="341" spans="1:1">
      <c r="A341" s="360">
        <f>IF('Форма 1.7'!$BH$13="",1,0)</f>
        <v>0</v>
      </c>
    </row>
    <row r="342" spans="1:1">
      <c r="A342" s="360">
        <f>IF('Форма 1.7'!$BI$13="",1,0)</f>
        <v>0</v>
      </c>
    </row>
    <row r="343" spans="1:1">
      <c r="A343" s="360">
        <f>IF('Форма 1.7'!$BJ$13="",1,0)</f>
        <v>0</v>
      </c>
    </row>
    <row r="344" spans="1:1">
      <c r="A344" s="360">
        <f>IF('Форма 1.7'!$BK$13="",1,0)</f>
        <v>0</v>
      </c>
    </row>
    <row r="345" spans="1:1">
      <c r="A345" s="360">
        <f>IF('Форма 1.7'!$BL$13="",1,0)</f>
        <v>0</v>
      </c>
    </row>
    <row r="346" spans="1:1">
      <c r="A346" s="360">
        <f>IF('Форма 1.7'!$BM$13="",1,0)</f>
        <v>0</v>
      </c>
    </row>
    <row r="347" spans="1:1">
      <c r="A347" s="360">
        <f>IF('Форма 1.7'!$BN$13="",1,0)</f>
        <v>0</v>
      </c>
    </row>
    <row r="348" spans="1:1">
      <c r="A348" s="360">
        <f>IF('Форма 1.7'!$BO$13="",1,0)</f>
        <v>0</v>
      </c>
    </row>
    <row r="349" spans="1:1">
      <c r="A349" s="360">
        <f>IF('Форма 1.7'!$BP$13="",1,0)</f>
        <v>0</v>
      </c>
    </row>
    <row r="350" spans="1:1">
      <c r="A350" s="360">
        <f>IF('Форма 1.7'!$BQ$13="",1,0)</f>
        <v>0</v>
      </c>
    </row>
    <row r="351" spans="1:1">
      <c r="A351" s="360">
        <f>IF('Форма 1.7'!$BR$13="",1,0)</f>
        <v>0</v>
      </c>
    </row>
    <row r="352" spans="1:1">
      <c r="A352" s="360">
        <f>IF('Форма 1.7'!$BS$13="",1,0)</f>
        <v>0</v>
      </c>
    </row>
    <row r="353" spans="1:1">
      <c r="A353" s="360">
        <f>IF('Форма 1.7'!$BT$13="",1,0)</f>
        <v>0</v>
      </c>
    </row>
    <row r="354" spans="1:1">
      <c r="A354" s="360">
        <f>IF('Форма 1.7'!$BU$13="",1,0)</f>
        <v>0</v>
      </c>
    </row>
    <row r="355" spans="1:1">
      <c r="A355" s="360">
        <f>IF('Форма 1.7'!$BV$13="",1,0)</f>
        <v>0</v>
      </c>
    </row>
    <row r="356" spans="1:1">
      <c r="A356" s="360">
        <f>IF('Форма 1.7'!$BW$13="",1,0)</f>
        <v>0</v>
      </c>
    </row>
    <row r="357" spans="1:1">
      <c r="A357" s="360">
        <f>IF('Форма 1.7'!$BX$13="",1,0)</f>
        <v>0</v>
      </c>
    </row>
    <row r="358" spans="1:1">
      <c r="A358" s="360">
        <f>IF('Форма 1.7'!$BY$13="",1,0)</f>
        <v>0</v>
      </c>
    </row>
    <row r="359" spans="1:1">
      <c r="A359" s="360">
        <f>IF('Форма 1.7'!$BZ$13="",1,0)</f>
        <v>0</v>
      </c>
    </row>
    <row r="360" spans="1:1">
      <c r="A360" s="360">
        <f>IF('Форма 1.7'!$CA$13="",1,0)</f>
        <v>0</v>
      </c>
    </row>
    <row r="361" spans="1:1">
      <c r="A361" s="360">
        <f>IF('Форма 1.7'!$CB$13="",1,0)</f>
        <v>0</v>
      </c>
    </row>
    <row r="362" spans="1:1">
      <c r="A362" s="360">
        <f>IF('Форма 1.7'!$CC$13="",1,0)</f>
        <v>0</v>
      </c>
    </row>
    <row r="363" spans="1:1">
      <c r="A363" s="360">
        <f>IF('Форма 1.7'!$CD$13="",1,0)</f>
        <v>0</v>
      </c>
    </row>
    <row r="364" spans="1:1">
      <c r="A364" s="360">
        <f>IF('Форма 1.7'!$CE$13="",1,0)</f>
        <v>0</v>
      </c>
    </row>
    <row r="365" spans="1:1">
      <c r="A365" s="360">
        <f>IF('Форма 1.7'!$CF$13="",1,0)</f>
        <v>0</v>
      </c>
    </row>
    <row r="366" spans="1:1">
      <c r="A366" s="360">
        <f>IF('Форма 1.7'!$CG$13="",1,0)</f>
        <v>0</v>
      </c>
    </row>
    <row r="367" spans="1:1">
      <c r="A367" s="360">
        <f>IF('Форма 1.7'!$CH$13="",1,0)</f>
        <v>0</v>
      </c>
    </row>
    <row r="368" spans="1:1">
      <c r="A368" s="360">
        <f>IF('Форма 1.7'!$CI$13="",1,0)</f>
        <v>0</v>
      </c>
    </row>
    <row r="369" spans="1:1">
      <c r="A369" s="360">
        <f>IF('Форма 1.7'!$CJ$13="",1,0)</f>
        <v>0</v>
      </c>
    </row>
    <row r="370" spans="1:1">
      <c r="A370" s="360">
        <f>IF('Форма 1.7'!$CK$13="",1,0)</f>
        <v>0</v>
      </c>
    </row>
    <row r="371" spans="1:1">
      <c r="A371" s="360">
        <f>IF('Форма 1.7'!$CL$13="",1,0)</f>
        <v>0</v>
      </c>
    </row>
    <row r="372" spans="1:1">
      <c r="A372" s="360">
        <f>IF('Форма 1.7'!$CM$13="",1,0)</f>
        <v>0</v>
      </c>
    </row>
    <row r="373" spans="1:1">
      <c r="A373" s="360">
        <f>IF('Форма 1.7'!$CN$13="",1,0)</f>
        <v>0</v>
      </c>
    </row>
    <row r="374" spans="1:1">
      <c r="A374" s="360">
        <f>IF('Форма 1.7'!$CO$13="",1,0)</f>
        <v>0</v>
      </c>
    </row>
    <row r="375" spans="1:1">
      <c r="A375" s="360">
        <f>IF('Форма 1.7'!$CP$13="",1,0)</f>
        <v>0</v>
      </c>
    </row>
    <row r="376" spans="1:1">
      <c r="A376" s="360">
        <f>IF('Форма 1.7'!$CQ$13="",1,0)</f>
        <v>0</v>
      </c>
    </row>
    <row r="377" spans="1:1">
      <c r="A377" s="360">
        <f>IF('Форма 1.7'!$CR$13="",1,0)</f>
        <v>0</v>
      </c>
    </row>
    <row r="378" spans="1:1">
      <c r="A378" s="360">
        <f>IF('Форма 1.7'!$CS$13="",1,0)</f>
        <v>0</v>
      </c>
    </row>
    <row r="379" spans="1:1">
      <c r="A379" s="360">
        <f>IF('Форма 1.7'!$CT$13="",1,0)</f>
        <v>0</v>
      </c>
    </row>
    <row r="380" spans="1:1">
      <c r="A380" s="360">
        <f>IF('Форма 1.7'!$CU$13="",1,0)</f>
        <v>0</v>
      </c>
    </row>
    <row r="381" spans="1:1">
      <c r="A381" s="360">
        <f>IF('Форма 1.7'!$CV$13="",1,0)</f>
        <v>0</v>
      </c>
    </row>
    <row r="382" spans="1:1">
      <c r="A382" s="360">
        <f>IF('Форма 1.7'!$E$17="",1,0)</f>
        <v>0</v>
      </c>
    </row>
    <row r="383" spans="1:1">
      <c r="A383" s="360">
        <f>IF('Форма 1.7'!$E$18="",1,0)</f>
        <v>0</v>
      </c>
    </row>
    <row r="384" spans="1:1">
      <c r="A384" s="360">
        <f>IF('Форма 1.7'!$E$19="",1,0)</f>
        <v>0</v>
      </c>
    </row>
    <row r="385" spans="1:1">
      <c r="A385" s="360">
        <f>IF('Форма 1.7'!$E$20="",1,0)</f>
        <v>0</v>
      </c>
    </row>
    <row r="386" spans="1:1">
      <c r="A386" s="360">
        <f>IF('Форма 1.7'!$E$21="",1,0)</f>
        <v>0</v>
      </c>
    </row>
    <row r="387" spans="1:1">
      <c r="A387" s="360">
        <f>IF('Форма 1.7'!$E$22="",1,0)</f>
        <v>0</v>
      </c>
    </row>
    <row r="388" spans="1:1">
      <c r="A388" s="360">
        <f>IF('Форма 1.7'!$E$23="",1,0)</f>
        <v>0</v>
      </c>
    </row>
    <row r="389" spans="1:1">
      <c r="A389" s="360">
        <f>IF('Форма 1.7'!$E$24="",1,0)</f>
        <v>0</v>
      </c>
    </row>
    <row r="390" spans="1:1">
      <c r="A390" s="360">
        <f>IF('Форма 1.7'!$E$25="",1,0)</f>
        <v>0</v>
      </c>
    </row>
    <row r="391" spans="1:1">
      <c r="A391" s="360">
        <f>IF('Форма 1.7'!$E$26="",1,0)</f>
        <v>0</v>
      </c>
    </row>
    <row r="392" spans="1:1">
      <c r="A392" s="360">
        <f>IF('Форма 1.7'!$E$27="",1,0)</f>
        <v>0</v>
      </c>
    </row>
    <row r="393" spans="1:1">
      <c r="A393" s="360">
        <f>IF('Форма 1.7'!$E$28="",1,0)</f>
        <v>0</v>
      </c>
    </row>
    <row r="394" spans="1:1">
      <c r="A394" s="360">
        <f>IF('Форма 1.7'!$E$29="",1,0)</f>
        <v>0</v>
      </c>
    </row>
    <row r="395" spans="1:1">
      <c r="A395" s="360">
        <f>IF('Форма 1.7'!$E$30="",1,0)</f>
        <v>0</v>
      </c>
    </row>
    <row r="396" spans="1:1">
      <c r="A396" s="360">
        <f>IF('Форма 1.7'!$E$31="",1,0)</f>
        <v>0</v>
      </c>
    </row>
    <row r="397" spans="1:1">
      <c r="A397" s="360">
        <f>IF('Форма 1.7'!$E$32="",1,0)</f>
        <v>0</v>
      </c>
    </row>
    <row r="398" spans="1:1">
      <c r="A398" s="360">
        <f>IF('Форма 1.7'!$E$33="",1,0)</f>
        <v>0</v>
      </c>
    </row>
    <row r="399" spans="1:1">
      <c r="A399" s="360">
        <f>IF('Форма 1.7'!$E$34="",1,0)</f>
        <v>0</v>
      </c>
    </row>
    <row r="400" spans="1:1">
      <c r="A400" s="360">
        <f>IF('Форма 1.7'!$E$35="",1,0)</f>
        <v>0</v>
      </c>
    </row>
    <row r="401" spans="1:1">
      <c r="A401" s="360">
        <f>IF('Форма 1.7'!$E$36="",1,0)</f>
        <v>0</v>
      </c>
    </row>
    <row r="402" spans="1:1">
      <c r="A402" s="360">
        <f>IF('Форма 1.7'!$E$37="",1,0)</f>
        <v>0</v>
      </c>
    </row>
    <row r="403" spans="1:1">
      <c r="A403" s="360">
        <f>IF('Форма 1.7'!$E$38="",1,0)</f>
        <v>0</v>
      </c>
    </row>
    <row r="404" spans="1:1">
      <c r="A404" s="360">
        <f>IF('Форма 1.7'!$E$39="",1,0)</f>
        <v>0</v>
      </c>
    </row>
    <row r="405" spans="1:1">
      <c r="A405" s="360">
        <f>IF('Форма 1.7'!$E$40="",1,0)</f>
        <v>0</v>
      </c>
    </row>
    <row r="406" spans="1:1">
      <c r="A406" s="360">
        <f>IF('Форма 1.7'!$E$41="",1,0)</f>
        <v>0</v>
      </c>
    </row>
    <row r="407" spans="1:1">
      <c r="A407" s="360">
        <f>IF('Форма 1.7'!$E$42="",1,0)</f>
        <v>0</v>
      </c>
    </row>
    <row r="408" spans="1:1">
      <c r="A408" s="360">
        <f>IF('Форма 1.7'!$E$43="",1,0)</f>
        <v>0</v>
      </c>
    </row>
    <row r="409" spans="1:1">
      <c r="A409" s="360">
        <f>IF('Форма 1.7'!$E$44="",1,0)</f>
        <v>0</v>
      </c>
    </row>
    <row r="410" spans="1:1">
      <c r="A410" s="360">
        <f>IF('Форма 1.7'!$E$45="",1,0)</f>
        <v>0</v>
      </c>
    </row>
    <row r="411" spans="1:1">
      <c r="A411" s="360">
        <f>IF('Форма 1.7'!$E$46="",1,0)</f>
        <v>0</v>
      </c>
    </row>
    <row r="412" spans="1:1">
      <c r="A412" s="360">
        <f>IF('Форма 1.7'!$E$47="",1,0)</f>
        <v>0</v>
      </c>
    </row>
    <row r="413" spans="1:1">
      <c r="A413" s="360">
        <f>IF('Форма 1.7'!$E$48="",1,0)</f>
        <v>0</v>
      </c>
    </row>
    <row r="414" spans="1:1">
      <c r="A414" s="360">
        <f>IF('Форма 1.7'!$E$49="",1,0)</f>
        <v>0</v>
      </c>
    </row>
    <row r="415" spans="1:1">
      <c r="A415" s="360">
        <f>IF('Форма 1.7'!$E$50="",1,0)</f>
        <v>0</v>
      </c>
    </row>
    <row r="416" spans="1:1">
      <c r="A416" s="360">
        <f>IF('Форма 1.7'!$E$51="",1,0)</f>
        <v>0</v>
      </c>
    </row>
    <row r="417" spans="1:1">
      <c r="A417" s="360">
        <f>IF('Форма 1.7'!$E$52="",1,0)</f>
        <v>0</v>
      </c>
    </row>
    <row r="418" spans="1:1">
      <c r="A418" s="360">
        <f>IF('Форма 1.7'!$E$53="",1,0)</f>
        <v>0</v>
      </c>
    </row>
    <row r="419" spans="1:1">
      <c r="A419" s="360">
        <f>IF('Форма 1.7'!$E$54="",1,0)</f>
        <v>0</v>
      </c>
    </row>
    <row r="420" spans="1:1">
      <c r="A420" s="360">
        <f>IF('Форма 1.7'!$E$55="",1,0)</f>
        <v>0</v>
      </c>
    </row>
    <row r="421" spans="1:1">
      <c r="A421" s="360">
        <f>IF('Форма 1.7'!$E$56="",1,0)</f>
        <v>0</v>
      </c>
    </row>
    <row r="422" spans="1:1">
      <c r="A422" s="360">
        <f>IF('Форма 1.7'!$E$57="",1,0)</f>
        <v>0</v>
      </c>
    </row>
    <row r="423" spans="1:1">
      <c r="A423" s="360">
        <f>IF('Форма 1.7'!$E$58="",1,0)</f>
        <v>0</v>
      </c>
    </row>
    <row r="424" spans="1:1">
      <c r="A424" s="360">
        <f>IF('Форма 1.7'!$E$59="",1,0)</f>
        <v>0</v>
      </c>
    </row>
    <row r="425" spans="1:1">
      <c r="A425" s="360">
        <f>IF('Форма 1.7'!$E$60="",1,0)</f>
        <v>0</v>
      </c>
    </row>
    <row r="426" spans="1:1">
      <c r="A426" s="360">
        <f>IF('Форма 1.7'!$E$61="",1,0)</f>
        <v>0</v>
      </c>
    </row>
    <row r="427" spans="1:1">
      <c r="A427" s="360">
        <f>IF('Форма 1.7'!$E$62="",1,0)</f>
        <v>0</v>
      </c>
    </row>
    <row r="428" spans="1:1">
      <c r="A428" s="360">
        <f>IF('Форма 1.7'!$E$63="",1,0)</f>
        <v>0</v>
      </c>
    </row>
    <row r="429" spans="1:1">
      <c r="A429" s="360">
        <f>IF('Форма 1.7'!$E$64="",1,0)</f>
        <v>0</v>
      </c>
    </row>
    <row r="430" spans="1:1">
      <c r="A430" s="360">
        <f>IF('Форма 1.7'!$E$65="",1,0)</f>
        <v>0</v>
      </c>
    </row>
    <row r="431" spans="1:1">
      <c r="A431" s="360">
        <f>IF('Форма 1.7'!$E$66="",1,0)</f>
        <v>0</v>
      </c>
    </row>
    <row r="432" spans="1:1">
      <c r="A432" s="360">
        <f>IF('Форма 1.7'!$E$67="",1,0)</f>
        <v>0</v>
      </c>
    </row>
    <row r="433" spans="1:1">
      <c r="A433" s="360">
        <f>IF('Форма 1.7'!$E$68="",1,0)</f>
        <v>0</v>
      </c>
    </row>
    <row r="434" spans="1:1">
      <c r="A434" s="360">
        <f>IF('Форма 1.7'!$E$69="",1,0)</f>
        <v>0</v>
      </c>
    </row>
    <row r="435" spans="1:1">
      <c r="A435" s="360">
        <f>IF('Форма 1.7'!$E$70="",1,0)</f>
        <v>0</v>
      </c>
    </row>
    <row r="436" spans="1:1">
      <c r="A436" s="360">
        <f>IF('Форма 1.7'!$E$71="",1,0)</f>
        <v>0</v>
      </c>
    </row>
    <row r="437" spans="1:1">
      <c r="A437" s="360">
        <f>IF('Форма 1.7'!$E$72="",1,0)</f>
        <v>0</v>
      </c>
    </row>
    <row r="438" spans="1:1">
      <c r="A438" s="360">
        <f>IF('Форма 1.7'!$E$73="",1,0)</f>
        <v>0</v>
      </c>
    </row>
    <row r="439" spans="1:1">
      <c r="A439" s="360">
        <f>IF('Форма 1.7'!$E$74="",1,0)</f>
        <v>0</v>
      </c>
    </row>
    <row r="440" spans="1:1">
      <c r="A440" s="360">
        <f>IF('Форма 1.7'!$E$75="",1,0)</f>
        <v>0</v>
      </c>
    </row>
    <row r="441" spans="1:1">
      <c r="A441" s="360">
        <f>IF('Форма 1.7'!$E$76="",1,0)</f>
        <v>0</v>
      </c>
    </row>
    <row r="442" spans="1:1">
      <c r="A442" s="360">
        <f>IF('Форма 1.7'!$E$77="",1,0)</f>
        <v>0</v>
      </c>
    </row>
    <row r="443" spans="1:1">
      <c r="A443" s="360">
        <f>IF('Форма 1.7'!$E$78="",1,0)</f>
        <v>0</v>
      </c>
    </row>
    <row r="444" spans="1:1">
      <c r="A444" s="360">
        <f>IF('Форма 1.7'!$E$79="",1,0)</f>
        <v>0</v>
      </c>
    </row>
    <row r="445" spans="1:1">
      <c r="A445" s="360">
        <f>IF('Форма 1.7'!$E$80="",1,0)</f>
        <v>0</v>
      </c>
    </row>
    <row r="446" spans="1:1">
      <c r="A446" s="360">
        <f>IF('Форма 1.7'!$E$81="",1,0)</f>
        <v>0</v>
      </c>
    </row>
    <row r="447" spans="1:1">
      <c r="A447" s="360">
        <f>IF('Форма 1.7'!$E$82="",1,0)</f>
        <v>0</v>
      </c>
    </row>
    <row r="448" spans="1:1">
      <c r="A448" s="360">
        <f>IF('Форма 1.7'!$E$83="",1,0)</f>
        <v>0</v>
      </c>
    </row>
    <row r="449" spans="1:1">
      <c r="A449" s="360">
        <f>IF('Форма 1.7'!$E$84="",1,0)</f>
        <v>0</v>
      </c>
    </row>
    <row r="450" spans="1:1">
      <c r="A450" s="360">
        <f>IF('Форма 1.7'!$E$85="",1,0)</f>
        <v>0</v>
      </c>
    </row>
    <row r="451" spans="1:1">
      <c r="A451" s="360">
        <f>IF('Форма 1.7'!$E$86="",1,0)</f>
        <v>0</v>
      </c>
    </row>
    <row r="452" spans="1:1">
      <c r="A452" s="360">
        <f>IF('Форма 1.7'!$E$87="",1,0)</f>
        <v>0</v>
      </c>
    </row>
    <row r="453" spans="1:1">
      <c r="A453" s="360">
        <f>IF('Форма 1.7'!$E$88="",1,0)</f>
        <v>0</v>
      </c>
    </row>
    <row r="454" spans="1:1">
      <c r="A454" s="360">
        <f>IF('Форма 1.7'!$E$89="",1,0)</f>
        <v>0</v>
      </c>
    </row>
    <row r="455" spans="1:1">
      <c r="A455" s="360">
        <f>IF('Форма 1.7'!$E$90="",1,0)</f>
        <v>0</v>
      </c>
    </row>
    <row r="456" spans="1:1">
      <c r="A456" s="360">
        <f>IF('Форма 1.7'!$E$91="",1,0)</f>
        <v>0</v>
      </c>
    </row>
    <row r="457" spans="1:1">
      <c r="A457" s="360">
        <f>IF('Форма 1.7'!$E$92="",1,0)</f>
        <v>0</v>
      </c>
    </row>
    <row r="458" spans="1:1">
      <c r="A458" s="360">
        <f>IF('Форма 1.7'!$E$93="",1,0)</f>
        <v>0</v>
      </c>
    </row>
    <row r="459" spans="1:1">
      <c r="A459" s="360">
        <f>IF('Форма 1.7'!$E$94="",1,0)</f>
        <v>0</v>
      </c>
    </row>
    <row r="460" spans="1:1">
      <c r="A460" s="360">
        <f>IF('Форма 1.7'!$E$95="",1,0)</f>
        <v>0</v>
      </c>
    </row>
    <row r="461" spans="1:1">
      <c r="A461" s="360">
        <f>IF('Форма 1.7'!$E$96="",1,0)</f>
        <v>0</v>
      </c>
    </row>
    <row r="462" spans="1:1">
      <c r="A462" s="360">
        <f>IF('Форма 1.7'!$E$97="",1,0)</f>
        <v>0</v>
      </c>
    </row>
    <row r="463" spans="1:1">
      <c r="A463" s="360">
        <f>IF('Форма 1.7'!$E$98="",1,0)</f>
        <v>0</v>
      </c>
    </row>
    <row r="464" spans="1:1">
      <c r="A464" s="360">
        <f>IF('Форма 1.7'!$E$99="",1,0)</f>
        <v>0</v>
      </c>
    </row>
    <row r="465" spans="1:1">
      <c r="A465" s="360">
        <f>IF('Форма 1.7'!$E$100="",1,0)</f>
        <v>0</v>
      </c>
    </row>
    <row r="466" spans="1:1">
      <c r="A466" s="360">
        <f>IF('Форма 1.7'!$E$101="",1,0)</f>
        <v>0</v>
      </c>
    </row>
    <row r="467" spans="1:1">
      <c r="A467" s="360">
        <f>IF('Форма 1.7'!$E$102="",1,0)</f>
        <v>0</v>
      </c>
    </row>
    <row r="468" spans="1:1">
      <c r="A468" s="360">
        <f>IF('Форма 1.7'!$E$103="",1,0)</f>
        <v>0</v>
      </c>
    </row>
    <row r="469" spans="1:1">
      <c r="A469" s="360">
        <f>IF('Форма 1.7'!$E$104="",1,0)</f>
        <v>0</v>
      </c>
    </row>
    <row r="470" spans="1:1">
      <c r="A470" s="360">
        <f>IF('Форма 1.7'!$E$105="",1,0)</f>
        <v>0</v>
      </c>
    </row>
    <row r="471" spans="1:1">
      <c r="A471" s="360">
        <f>IF('Форма 1.7'!$E$106="",1,0)</f>
        <v>0</v>
      </c>
    </row>
    <row r="472" spans="1:1">
      <c r="A472" s="360">
        <f>IF('Форма 1.7'!$E$107="",1,0)</f>
        <v>0</v>
      </c>
    </row>
    <row r="473" spans="1:1">
      <c r="A473" s="360">
        <f>IF('Форма 1.7'!$E$108="",1,0)</f>
        <v>0</v>
      </c>
    </row>
    <row r="474" spans="1:1">
      <c r="A474" s="360">
        <f>IF('Форма 1.7'!$E$109="",1,0)</f>
        <v>0</v>
      </c>
    </row>
    <row r="475" spans="1:1">
      <c r="A475" s="360">
        <f>IF('Форма 1.7'!$E$110="",1,0)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modInfo">
    <tabColor indexed="47"/>
  </sheetPr>
  <dimension ref="A1:K11"/>
  <sheetViews>
    <sheetView showGridLines="0" zoomScaleNormal="100" workbookViewId="0"/>
  </sheetViews>
  <sheetFormatPr defaultRowHeight="11.25"/>
  <cols>
    <col min="1" max="1" width="3.7109375" style="110" customWidth="1"/>
    <col min="2" max="2" width="87.28515625" style="76" customWidth="1"/>
    <col min="3" max="3" width="9.140625" style="110"/>
    <col min="4" max="4" width="109.140625" style="110" customWidth="1"/>
    <col min="5" max="16384" width="9.140625" style="110"/>
  </cols>
  <sheetData>
    <row r="1" spans="1:11" ht="14.25">
      <c r="B1" s="171" t="s">
        <v>153</v>
      </c>
      <c r="C1" s="150"/>
      <c r="D1" s="572"/>
      <c r="E1" s="572"/>
      <c r="F1" s="572"/>
      <c r="G1" s="572"/>
      <c r="H1" s="572"/>
      <c r="I1" s="572"/>
      <c r="J1" s="572"/>
      <c r="K1" s="572"/>
    </row>
    <row r="2" spans="1:11" ht="14.25">
      <c r="A2" s="150">
        <v>1</v>
      </c>
      <c r="B2" s="172" t="s">
        <v>146</v>
      </c>
      <c r="C2" s="150"/>
      <c r="D2" s="572"/>
      <c r="E2" s="572"/>
      <c r="F2" s="572"/>
      <c r="G2" s="572"/>
      <c r="H2" s="572"/>
      <c r="I2" s="572"/>
      <c r="J2" s="572"/>
      <c r="K2" s="572"/>
    </row>
    <row r="3" spans="1:11" ht="22.5">
      <c r="A3" s="150">
        <v>2</v>
      </c>
      <c r="B3" s="172" t="s">
        <v>147</v>
      </c>
      <c r="C3" s="150"/>
      <c r="D3" s="573"/>
      <c r="E3" s="573"/>
      <c r="F3" s="573"/>
      <c r="G3" s="573"/>
      <c r="H3" s="573"/>
      <c r="I3" s="573"/>
      <c r="J3" s="573"/>
      <c r="K3" s="573"/>
    </row>
    <row r="4" spans="1:11" ht="14.25">
      <c r="B4" s="171" t="s">
        <v>154</v>
      </c>
      <c r="C4" s="150"/>
      <c r="D4" s="574"/>
      <c r="E4" s="573"/>
      <c r="F4" s="573"/>
      <c r="G4" s="573"/>
      <c r="H4" s="573"/>
      <c r="I4" s="573"/>
      <c r="J4" s="573"/>
      <c r="K4" s="573"/>
    </row>
    <row r="5" spans="1:11" ht="33.75">
      <c r="A5" s="150">
        <v>1</v>
      </c>
      <c r="B5" s="172" t="s">
        <v>200</v>
      </c>
      <c r="C5" s="150"/>
      <c r="D5" s="571"/>
      <c r="E5" s="571"/>
      <c r="F5" s="571"/>
      <c r="G5" s="571"/>
      <c r="H5" s="571"/>
      <c r="I5" s="571"/>
      <c r="J5" s="571"/>
      <c r="K5" s="571"/>
    </row>
    <row r="6" spans="1:11" ht="22.5">
      <c r="A6" s="150">
        <v>2</v>
      </c>
      <c r="B6" s="172" t="s">
        <v>152</v>
      </c>
    </row>
    <row r="7" spans="1:11" ht="22.5">
      <c r="A7" s="150">
        <v>3</v>
      </c>
      <c r="B7" s="172" t="s">
        <v>338</v>
      </c>
    </row>
    <row r="8" spans="1:11" ht="56.25">
      <c r="A8" s="150">
        <v>4</v>
      </c>
      <c r="B8" s="172" t="s">
        <v>339</v>
      </c>
    </row>
    <row r="9" spans="1:11">
      <c r="B9" s="171" t="s">
        <v>124</v>
      </c>
    </row>
    <row r="10" spans="1:11" ht="22.5">
      <c r="A10" s="150">
        <v>1</v>
      </c>
      <c r="B10" s="172" t="s">
        <v>122</v>
      </c>
    </row>
    <row r="11" spans="1:11">
      <c r="B11" s="76"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SH_et_union_hor">
    <tabColor indexed="47"/>
  </sheetPr>
  <dimension ref="A3:CE60"/>
  <sheetViews>
    <sheetView showGridLines="0" zoomScaleNormal="100" workbookViewId="0"/>
  </sheetViews>
  <sheetFormatPr defaultRowHeight="15"/>
  <cols>
    <col min="1" max="1" width="10.28515625" style="56" customWidth="1"/>
    <col min="2" max="3" width="10" style="56" customWidth="1"/>
    <col min="4" max="4" width="10.140625" style="56" bestFit="1" customWidth="1"/>
    <col min="5" max="5" width="67.7109375" style="56" customWidth="1"/>
    <col min="6" max="6" width="88.7109375" style="56" customWidth="1"/>
    <col min="7" max="7" width="123.85546875" style="56" customWidth="1"/>
    <col min="8" max="9" width="20.7109375" style="56" customWidth="1"/>
    <col min="10" max="10" width="24.28515625" style="56" customWidth="1"/>
    <col min="11" max="11" width="9.140625" style="56"/>
    <col min="12" max="12" width="7.7109375" style="56" customWidth="1"/>
    <col min="13" max="13" width="32.42578125" style="56" customWidth="1"/>
    <col min="14" max="14" width="9.140625" style="56"/>
    <col min="15" max="20" width="9.85546875" style="56" customWidth="1"/>
    <col min="21" max="21" width="9.85546875" style="248" customWidth="1"/>
    <col min="22" max="24" width="9.85546875" style="56" customWidth="1"/>
    <col min="25" max="16384" width="9.140625" style="56"/>
  </cols>
  <sheetData>
    <row r="3" spans="1:83">
      <c r="A3" s="17" t="s">
        <v>117</v>
      </c>
      <c r="B3" s="17"/>
      <c r="C3" s="17"/>
      <c r="D3" s="17"/>
      <c r="E3" s="17"/>
      <c r="F3" s="17"/>
      <c r="G3" s="17"/>
      <c r="H3" s="17"/>
      <c r="I3" s="17"/>
      <c r="J3" s="17"/>
      <c r="K3" s="17"/>
      <c r="L3" s="17"/>
      <c r="M3" s="17"/>
      <c r="N3" s="17"/>
      <c r="O3" s="17"/>
      <c r="P3" s="17"/>
      <c r="Q3" s="17"/>
      <c r="R3" s="17"/>
      <c r="S3" s="17"/>
      <c r="T3" s="17"/>
      <c r="U3" s="247"/>
      <c r="V3" s="17"/>
      <c r="W3" s="17"/>
    </row>
    <row r="5" spans="1:83" ht="15" customHeight="1">
      <c r="D5" s="228"/>
      <c r="E5" s="230"/>
    </row>
    <row r="7" spans="1:83">
      <c r="A7" s="17" t="s">
        <v>242</v>
      </c>
      <c r="B7" s="17"/>
      <c r="C7" s="17"/>
      <c r="D7" s="17"/>
      <c r="E7" s="17"/>
      <c r="F7" s="17"/>
      <c r="G7" s="17"/>
      <c r="H7" s="17"/>
      <c r="I7" s="17"/>
      <c r="J7" s="17"/>
      <c r="K7" s="17"/>
      <c r="L7" s="17"/>
      <c r="M7" s="17"/>
      <c r="N7" s="17"/>
      <c r="O7" s="17"/>
      <c r="P7" s="17"/>
      <c r="Q7" s="17"/>
      <c r="R7" s="17"/>
      <c r="S7" s="17"/>
      <c r="T7" s="17"/>
      <c r="U7" s="247"/>
      <c r="V7" s="17"/>
      <c r="W7" s="17"/>
    </row>
    <row r="9" spans="1:83" s="78" customFormat="1" ht="15" customHeight="1">
      <c r="C9" s="109"/>
      <c r="D9" s="228"/>
      <c r="E9" s="229"/>
      <c r="U9" s="245"/>
    </row>
    <row r="13" spans="1:83">
      <c r="A13" s="17" t="s">
        <v>173</v>
      </c>
      <c r="B13" s="17"/>
      <c r="C13" s="17"/>
      <c r="D13" s="17"/>
      <c r="E13" s="17"/>
      <c r="F13" s="17"/>
      <c r="G13" s="17"/>
      <c r="H13" s="17"/>
      <c r="I13" s="17"/>
      <c r="J13" s="17"/>
      <c r="K13" s="17"/>
      <c r="L13" s="17"/>
      <c r="M13" s="17"/>
      <c r="N13" s="17"/>
      <c r="O13" s="17"/>
      <c r="P13" s="17"/>
      <c r="Q13" s="17"/>
      <c r="R13" s="17"/>
      <c r="S13" s="17"/>
      <c r="T13" s="17"/>
      <c r="U13" s="247"/>
      <c r="V13" s="17"/>
      <c r="W13" s="17"/>
    </row>
    <row r="14" spans="1:83">
      <c r="D14" s="310"/>
      <c r="E14" s="310"/>
      <c r="F14" s="310"/>
      <c r="G14" s="310"/>
      <c r="H14" s="310"/>
      <c r="I14" s="310"/>
      <c r="J14" s="310"/>
      <c r="K14" s="310"/>
      <c r="L14" s="310"/>
    </row>
    <row r="15" spans="1:83" s="66" customFormat="1" ht="15" customHeight="1">
      <c r="A15" s="36"/>
      <c r="B15" s="179" t="s">
        <v>149</v>
      </c>
      <c r="C15" s="579"/>
      <c r="D15" s="505">
        <v>1</v>
      </c>
      <c r="E15" s="580"/>
      <c r="F15" s="311"/>
      <c r="G15" s="256">
        <v>0</v>
      </c>
      <c r="H15" s="312"/>
      <c r="I15" s="175"/>
      <c r="J15" s="313" t="s">
        <v>253</v>
      </c>
      <c r="K15" s="199"/>
      <c r="L15" s="220"/>
      <c r="M15" s="302">
        <f>mergeValue(H15)</f>
        <v>0</v>
      </c>
      <c r="N15" s="293"/>
      <c r="O15" s="293"/>
      <c r="P15" s="302" t="str">
        <f t="array" ref="P15">IF(ISERROR(MATCH(MID(Q15,1,250),MID(note_ter,1,250),0)),"n","y")</f>
        <v>y</v>
      </c>
      <c r="Q15" s="293"/>
      <c r="R15" s="302" t="str">
        <f>K15&amp;"("&amp;L15&amp;")"</f>
        <v>()</v>
      </c>
      <c r="S15" s="179"/>
      <c r="T15" s="179"/>
      <c r="U15" s="237"/>
      <c r="V15" s="179"/>
      <c r="W15" s="179"/>
      <c r="X15" s="179"/>
      <c r="Y15" s="119"/>
      <c r="Z15" s="11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c r="BT15" s="249"/>
      <c r="BU15" s="249"/>
      <c r="BV15" s="119"/>
      <c r="BW15" s="119"/>
      <c r="BX15" s="119"/>
      <c r="BY15" s="119"/>
      <c r="BZ15" s="119"/>
      <c r="CA15" s="119"/>
      <c r="CB15" s="119"/>
      <c r="CC15" s="119"/>
      <c r="CD15" s="119"/>
      <c r="CE15" s="119"/>
    </row>
    <row r="16" spans="1:83" s="66" customFormat="1" ht="15" customHeight="1">
      <c r="A16" s="36"/>
      <c r="B16" s="36"/>
      <c r="C16" s="579"/>
      <c r="D16" s="505"/>
      <c r="E16" s="580"/>
      <c r="F16" s="175"/>
      <c r="G16" s="185"/>
      <c r="H16" s="199" t="s">
        <v>50</v>
      </c>
      <c r="I16" s="185"/>
      <c r="J16" s="185"/>
      <c r="K16" s="219"/>
      <c r="L16" s="220"/>
      <c r="M16" s="293"/>
      <c r="N16" s="293"/>
      <c r="O16" s="293"/>
      <c r="P16" s="293"/>
      <c r="Q16" s="302"/>
      <c r="R16" s="293"/>
      <c r="S16" s="179"/>
      <c r="T16" s="179"/>
      <c r="U16" s="237"/>
      <c r="V16" s="179"/>
      <c r="W16" s="179"/>
      <c r="X16" s="179"/>
      <c r="Y16" s="119"/>
      <c r="Z16" s="119"/>
      <c r="AA16" s="249"/>
      <c r="AB16" s="249"/>
      <c r="AC16" s="249"/>
      <c r="AD16" s="249"/>
      <c r="AE16" s="249"/>
      <c r="AF16" s="249"/>
      <c r="AG16" s="249"/>
      <c r="AH16" s="249"/>
      <c r="AI16" s="249"/>
      <c r="AJ16" s="249"/>
      <c r="AK16" s="249"/>
      <c r="AL16" s="249"/>
      <c r="AM16" s="249"/>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119"/>
      <c r="BW16" s="119"/>
      <c r="BX16" s="119"/>
      <c r="BY16" s="119"/>
      <c r="BZ16" s="119"/>
      <c r="CA16" s="119"/>
      <c r="CB16" s="119"/>
      <c r="CC16" s="119"/>
      <c r="CD16" s="119"/>
      <c r="CE16" s="119"/>
    </row>
    <row r="17" spans="1:83">
      <c r="Q17" s="231"/>
    </row>
    <row r="18" spans="1:83">
      <c r="A18" s="17" t="s">
        <v>174</v>
      </c>
      <c r="B18" s="17"/>
      <c r="C18" s="17"/>
      <c r="D18" s="17"/>
      <c r="E18" s="17"/>
      <c r="F18" s="17"/>
      <c r="G18" s="17"/>
      <c r="H18" s="17"/>
      <c r="I18" s="17"/>
      <c r="J18" s="17"/>
      <c r="K18" s="17"/>
      <c r="L18" s="17"/>
      <c r="M18" s="17"/>
      <c r="N18" s="17"/>
      <c r="O18" s="17"/>
      <c r="P18" s="17"/>
      <c r="Q18" s="232"/>
      <c r="R18" s="17"/>
      <c r="S18" s="17"/>
      <c r="T18" s="17"/>
      <c r="U18" s="247"/>
      <c r="V18" s="17"/>
      <c r="W18" s="17"/>
    </row>
    <row r="19" spans="1:83">
      <c r="F19" s="310"/>
      <c r="G19" s="310"/>
      <c r="H19" s="310"/>
      <c r="I19" s="310"/>
      <c r="J19" s="310"/>
      <c r="K19" s="310"/>
      <c r="L19" s="310"/>
      <c r="Q19" s="231"/>
    </row>
    <row r="20" spans="1:83" s="66" customFormat="1" ht="15" customHeight="1">
      <c r="A20" s="36"/>
      <c r="B20" s="179" t="s">
        <v>149</v>
      </c>
      <c r="C20" s="581"/>
      <c r="D20" s="71"/>
      <c r="E20" s="314"/>
      <c r="F20" s="582"/>
      <c r="G20" s="505">
        <v>0</v>
      </c>
      <c r="H20" s="502"/>
      <c r="I20" s="175"/>
      <c r="J20" s="313" t="s">
        <v>253</v>
      </c>
      <c r="K20" s="199"/>
      <c r="L20" s="220"/>
      <c r="M20" s="302">
        <f>mergeValue(H20)</f>
        <v>0</v>
      </c>
      <c r="N20" s="293"/>
      <c r="O20" s="293"/>
      <c r="P20" s="293"/>
      <c r="Q20" s="293"/>
      <c r="R20" s="302" t="str">
        <f>K20&amp;"("&amp;L20&amp;")"</f>
        <v>()</v>
      </c>
      <c r="S20" s="179"/>
      <c r="T20" s="179"/>
      <c r="U20" s="237"/>
      <c r="V20" s="179"/>
      <c r="W20" s="179"/>
      <c r="X20" s="179"/>
      <c r="Y20" s="119"/>
      <c r="Z20" s="119"/>
      <c r="AA20" s="249"/>
      <c r="AB20" s="249"/>
      <c r="AC20" s="249"/>
      <c r="AD20" s="249"/>
      <c r="AE20" s="249"/>
      <c r="AF20" s="249"/>
      <c r="AG20" s="249"/>
      <c r="AH20" s="249"/>
      <c r="AI20" s="249"/>
      <c r="AJ20" s="249"/>
      <c r="AK20" s="249"/>
      <c r="AL20" s="249"/>
      <c r="AM20" s="249"/>
      <c r="AN20" s="249"/>
      <c r="AO20" s="249"/>
      <c r="AP20" s="249"/>
      <c r="AQ20" s="249"/>
      <c r="AR20" s="249"/>
      <c r="AS20" s="249"/>
      <c r="AT20" s="249"/>
      <c r="AU20" s="249"/>
      <c r="AV20" s="249"/>
      <c r="AW20" s="249"/>
      <c r="AX20" s="249"/>
      <c r="AY20" s="249"/>
      <c r="AZ20" s="249"/>
      <c r="BA20" s="249"/>
      <c r="BB20" s="249"/>
      <c r="BC20" s="249"/>
      <c r="BD20" s="249"/>
      <c r="BE20" s="249"/>
      <c r="BF20" s="249"/>
      <c r="BG20" s="249"/>
      <c r="BH20" s="249"/>
      <c r="BI20" s="249"/>
      <c r="BJ20" s="249"/>
      <c r="BK20" s="249"/>
      <c r="BL20" s="249"/>
      <c r="BM20" s="249"/>
      <c r="BN20" s="249"/>
      <c r="BO20" s="249"/>
      <c r="BP20" s="249"/>
      <c r="BQ20" s="249"/>
      <c r="BR20" s="249"/>
      <c r="BS20" s="249"/>
      <c r="BT20" s="249"/>
      <c r="BU20" s="249"/>
      <c r="BV20" s="119"/>
      <c r="BW20" s="119"/>
      <c r="BX20" s="119"/>
      <c r="BY20" s="119"/>
      <c r="BZ20" s="119"/>
      <c r="CA20" s="119"/>
      <c r="CB20" s="119"/>
      <c r="CC20" s="119"/>
      <c r="CD20" s="119"/>
      <c r="CE20" s="119"/>
    </row>
    <row r="21" spans="1:83" s="66" customFormat="1" ht="15" customHeight="1">
      <c r="A21" s="36"/>
      <c r="B21" s="36"/>
      <c r="C21" s="581"/>
      <c r="D21" s="71"/>
      <c r="E21" s="314"/>
      <c r="F21" s="582"/>
      <c r="G21" s="505"/>
      <c r="H21" s="502"/>
      <c r="I21" s="185"/>
      <c r="J21" s="185"/>
      <c r="K21" s="199" t="s">
        <v>49</v>
      </c>
      <c r="L21" s="220"/>
      <c r="M21" s="293"/>
      <c r="N21" s="293"/>
      <c r="O21" s="293"/>
      <c r="P21" s="293"/>
      <c r="Q21" s="302"/>
      <c r="R21" s="293"/>
      <c r="S21" s="179"/>
      <c r="T21" s="179"/>
      <c r="U21" s="237"/>
      <c r="V21" s="179"/>
      <c r="W21" s="179"/>
      <c r="X21" s="179"/>
      <c r="Y21" s="119"/>
      <c r="Z21" s="11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49"/>
      <c r="AY21" s="249"/>
      <c r="AZ21" s="249"/>
      <c r="BA21" s="249"/>
      <c r="BB21" s="249"/>
      <c r="BC21" s="249"/>
      <c r="BD21" s="249"/>
      <c r="BE21" s="249"/>
      <c r="BF21" s="249"/>
      <c r="BG21" s="249"/>
      <c r="BH21" s="249"/>
      <c r="BI21" s="249"/>
      <c r="BJ21" s="249"/>
      <c r="BK21" s="249"/>
      <c r="BL21" s="249"/>
      <c r="BM21" s="249"/>
      <c r="BN21" s="249"/>
      <c r="BO21" s="249"/>
      <c r="BP21" s="249"/>
      <c r="BQ21" s="249"/>
      <c r="BR21" s="249"/>
      <c r="BS21" s="249"/>
      <c r="BT21" s="249"/>
      <c r="BU21" s="249"/>
      <c r="BV21" s="119"/>
      <c r="BW21" s="119"/>
      <c r="BX21" s="119"/>
      <c r="BY21" s="119"/>
      <c r="BZ21" s="119"/>
      <c r="CA21" s="119"/>
      <c r="CB21" s="119"/>
      <c r="CC21" s="119"/>
      <c r="CD21" s="119"/>
      <c r="CE21" s="119"/>
    </row>
    <row r="22" spans="1:83">
      <c r="Q22" s="231"/>
    </row>
    <row r="23" spans="1:83">
      <c r="A23" s="17" t="s">
        <v>175</v>
      </c>
      <c r="B23" s="17"/>
      <c r="C23" s="17"/>
      <c r="D23" s="17"/>
      <c r="E23" s="17"/>
      <c r="F23" s="17"/>
      <c r="G23" s="17"/>
      <c r="H23" s="17"/>
      <c r="I23" s="17"/>
      <c r="J23" s="17"/>
      <c r="K23" s="17"/>
      <c r="L23" s="17"/>
      <c r="M23" s="17"/>
      <c r="N23" s="17"/>
      <c r="O23" s="17"/>
      <c r="P23" s="17"/>
      <c r="Q23" s="232"/>
      <c r="R23" s="17"/>
      <c r="S23" s="17"/>
      <c r="T23" s="17"/>
      <c r="U23" s="247"/>
      <c r="V23" s="17"/>
      <c r="W23" s="17"/>
    </row>
    <row r="24" spans="1:83">
      <c r="Q24" s="231"/>
    </row>
    <row r="25" spans="1:83" s="66" customFormat="1" ht="15" customHeight="1">
      <c r="A25" s="36"/>
      <c r="B25" s="179" t="s">
        <v>149</v>
      </c>
      <c r="C25" s="315"/>
      <c r="D25" s="56"/>
      <c r="E25" s="255"/>
      <c r="F25" s="56"/>
      <c r="G25" s="56"/>
      <c r="H25" s="56"/>
      <c r="I25" s="257"/>
      <c r="J25" s="256">
        <v>0</v>
      </c>
      <c r="K25" s="316"/>
      <c r="L25" s="180"/>
      <c r="M25" s="302">
        <f>mergeValue(H25)</f>
        <v>0</v>
      </c>
      <c r="N25" s="293"/>
      <c r="O25" s="293"/>
      <c r="P25" s="293"/>
      <c r="Q25" s="293"/>
      <c r="R25" s="302" t="str">
        <f>K25&amp;" ("&amp;L25&amp;")"</f>
        <v xml:space="preserve"> ()</v>
      </c>
      <c r="S25" s="179"/>
      <c r="T25" s="179"/>
      <c r="U25" s="237"/>
      <c r="V25" s="179"/>
      <c r="W25" s="179"/>
      <c r="X25" s="179"/>
      <c r="Y25" s="119"/>
      <c r="Z25" s="119"/>
      <c r="AA25" s="249"/>
      <c r="AB25" s="249"/>
      <c r="AC25" s="249"/>
      <c r="AD25" s="249"/>
      <c r="AE25" s="249"/>
      <c r="AF25" s="249"/>
      <c r="AG25" s="249"/>
      <c r="AH25" s="249"/>
      <c r="AI25" s="249"/>
      <c r="AJ25" s="249"/>
      <c r="AK25" s="249"/>
      <c r="AL25" s="249"/>
      <c r="AM25" s="249"/>
      <c r="AN25" s="249"/>
      <c r="AO25" s="249"/>
      <c r="AP25" s="249"/>
      <c r="AQ25" s="249"/>
      <c r="AR25" s="249"/>
      <c r="AS25" s="249"/>
      <c r="AT25" s="249"/>
      <c r="AU25" s="249"/>
      <c r="AV25" s="249"/>
      <c r="AW25" s="249"/>
      <c r="AX25" s="249"/>
      <c r="AY25" s="249"/>
      <c r="AZ25" s="249"/>
      <c r="BA25" s="249"/>
      <c r="BB25" s="249"/>
      <c r="BC25" s="249"/>
      <c r="BD25" s="249"/>
      <c r="BE25" s="249"/>
      <c r="BF25" s="249"/>
      <c r="BG25" s="249"/>
      <c r="BH25" s="249"/>
      <c r="BI25" s="249"/>
      <c r="BJ25" s="249"/>
      <c r="BK25" s="249"/>
      <c r="BL25" s="249"/>
      <c r="BM25" s="249"/>
      <c r="BN25" s="249"/>
      <c r="BO25" s="249"/>
      <c r="BP25" s="249"/>
      <c r="BQ25" s="249"/>
      <c r="BR25" s="249"/>
      <c r="BS25" s="249"/>
      <c r="BT25" s="249"/>
      <c r="BU25" s="249"/>
      <c r="BV25" s="119"/>
      <c r="BW25" s="119"/>
      <c r="BX25" s="119"/>
      <c r="BY25" s="119"/>
      <c r="BZ25" s="119"/>
      <c r="CA25" s="119"/>
      <c r="CB25" s="119"/>
      <c r="CC25" s="119"/>
      <c r="CD25" s="119"/>
      <c r="CE25" s="119"/>
    </row>
    <row r="26" spans="1:83" customFormat="1" ht="17.100000000000001" customHeight="1"/>
    <row r="27" spans="1:83">
      <c r="A27" s="17" t="s">
        <v>155</v>
      </c>
      <c r="B27" s="17"/>
      <c r="C27" s="17"/>
      <c r="D27" s="17"/>
      <c r="E27" s="17"/>
      <c r="F27" s="17"/>
      <c r="G27" s="17"/>
      <c r="H27" s="17"/>
      <c r="I27" s="17"/>
      <c r="J27" s="17"/>
      <c r="K27" s="17"/>
      <c r="L27" s="17"/>
      <c r="M27" s="17"/>
      <c r="N27" s="17"/>
      <c r="O27" s="17"/>
      <c r="P27" s="17"/>
      <c r="Q27" s="17"/>
      <c r="R27" s="17"/>
      <c r="S27" s="17"/>
      <c r="T27" s="17"/>
      <c r="U27" s="247"/>
      <c r="V27" s="17"/>
      <c r="W27" s="17"/>
    </row>
    <row r="29" spans="1:83" s="168" customFormat="1" ht="15" customHeight="1">
      <c r="A29" s="56"/>
      <c r="B29" s="56"/>
      <c r="C29" s="71"/>
      <c r="D29" s="539" t="s">
        <v>26</v>
      </c>
      <c r="E29" s="538"/>
      <c r="F29" s="538" t="s">
        <v>19</v>
      </c>
      <c r="G29" s="541"/>
      <c r="H29" s="505">
        <v>1</v>
      </c>
      <c r="I29" s="577"/>
      <c r="J29" s="538" t="s">
        <v>19</v>
      </c>
      <c r="K29" s="189"/>
      <c r="L29" s="184" t="s">
        <v>26</v>
      </c>
      <c r="M29" s="203"/>
      <c r="N29" s="162"/>
      <c r="O29" s="162"/>
      <c r="P29" s="162"/>
      <c r="Q29" s="162"/>
      <c r="R29" s="162"/>
      <c r="S29" s="162"/>
      <c r="T29" s="162"/>
      <c r="U29" s="242"/>
      <c r="V29" s="162"/>
      <c r="W29" s="162"/>
      <c r="X29" s="182"/>
      <c r="Y29" s="182" t="s">
        <v>145</v>
      </c>
      <c r="Z29" s="182">
        <v>1705000</v>
      </c>
      <c r="AA29" s="182"/>
      <c r="AB29" s="182"/>
      <c r="AC29" s="182"/>
      <c r="AD29" s="182"/>
      <c r="AE29" s="182"/>
      <c r="AF29" s="182"/>
      <c r="AG29" s="182"/>
      <c r="AH29" s="182"/>
      <c r="AI29" s="182"/>
      <c r="AJ29" s="182"/>
      <c r="AK29" s="182"/>
      <c r="AL29" s="182"/>
    </row>
    <row r="30" spans="1:83" s="168" customFormat="1" ht="15" customHeight="1">
      <c r="A30" s="56"/>
      <c r="B30" s="56"/>
      <c r="C30" s="71"/>
      <c r="D30" s="539"/>
      <c r="E30" s="538"/>
      <c r="F30" s="538"/>
      <c r="G30" s="542"/>
      <c r="H30" s="505"/>
      <c r="I30" s="578"/>
      <c r="J30" s="538"/>
      <c r="K30" s="175"/>
      <c r="L30" s="185"/>
      <c r="M30" s="202" t="s">
        <v>335</v>
      </c>
      <c r="N30" s="162"/>
      <c r="O30" s="162"/>
      <c r="P30" s="162"/>
      <c r="Q30" s="162"/>
      <c r="R30" s="162"/>
      <c r="S30" s="162"/>
      <c r="T30" s="162"/>
      <c r="U30" s="242"/>
      <c r="V30" s="162"/>
      <c r="W30" s="162"/>
      <c r="X30" s="182"/>
      <c r="Y30" s="182"/>
      <c r="Z30" s="182"/>
      <c r="AA30" s="182"/>
      <c r="AB30" s="182"/>
      <c r="AC30" s="182"/>
      <c r="AD30" s="182"/>
      <c r="AE30" s="182"/>
      <c r="AF30" s="182"/>
      <c r="AG30" s="182"/>
      <c r="AH30" s="182"/>
      <c r="AI30" s="182"/>
      <c r="AJ30" s="182"/>
      <c r="AK30" s="182"/>
      <c r="AL30" s="182"/>
    </row>
    <row r="31" spans="1:83" s="168" customFormat="1" ht="15" customHeight="1">
      <c r="A31" s="56"/>
      <c r="B31" s="56"/>
      <c r="C31" s="71"/>
      <c r="D31" s="539"/>
      <c r="E31" s="538"/>
      <c r="F31" s="538"/>
      <c r="G31" s="175"/>
      <c r="H31" s="185"/>
      <c r="I31" s="181" t="s">
        <v>203</v>
      </c>
      <c r="J31" s="185"/>
      <c r="K31" s="185"/>
      <c r="L31" s="185"/>
      <c r="M31" s="186"/>
      <c r="N31" s="162"/>
      <c r="O31" s="162"/>
      <c r="P31" s="162"/>
      <c r="Q31" s="162"/>
      <c r="R31" s="162"/>
      <c r="S31" s="162"/>
      <c r="T31" s="162"/>
      <c r="U31" s="242"/>
      <c r="V31" s="162"/>
      <c r="W31" s="162"/>
      <c r="X31" s="182"/>
      <c r="Y31" s="182"/>
      <c r="Z31" s="182"/>
      <c r="AA31" s="182"/>
      <c r="AB31" s="182"/>
      <c r="AC31" s="182"/>
      <c r="AD31" s="182"/>
      <c r="AE31" s="182"/>
      <c r="AF31" s="182"/>
      <c r="AG31" s="182"/>
      <c r="AH31" s="182"/>
      <c r="AI31" s="182"/>
      <c r="AJ31" s="182"/>
      <c r="AK31" s="182"/>
      <c r="AL31" s="182"/>
    </row>
    <row r="33" spans="1:38">
      <c r="A33" s="17" t="s">
        <v>168</v>
      </c>
      <c r="B33" s="17"/>
      <c r="C33" s="17"/>
      <c r="D33" s="17"/>
      <c r="E33" s="17"/>
      <c r="F33" s="17"/>
      <c r="G33" s="17"/>
      <c r="H33" s="17"/>
      <c r="I33" s="17"/>
      <c r="J33" s="17"/>
      <c r="K33" s="17"/>
      <c r="L33" s="17"/>
      <c r="M33" s="17"/>
      <c r="N33" s="17"/>
      <c r="O33" s="17"/>
      <c r="P33" s="17"/>
      <c r="Q33" s="17"/>
      <c r="R33" s="17"/>
      <c r="S33" s="17"/>
      <c r="T33" s="17"/>
      <c r="U33" s="247"/>
      <c r="V33" s="17"/>
      <c r="W33" s="17"/>
    </row>
    <row r="35" spans="1:38" s="168" customFormat="1" ht="15" customHeight="1">
      <c r="A35" s="56"/>
      <c r="B35" s="56"/>
      <c r="C35" s="71"/>
      <c r="D35" s="56"/>
      <c r="E35" s="56"/>
      <c r="F35" s="56"/>
      <c r="G35" s="583"/>
      <c r="H35" s="505">
        <v>1</v>
      </c>
      <c r="I35" s="575"/>
      <c r="J35" s="538" t="s">
        <v>19</v>
      </c>
      <c r="K35" s="189"/>
      <c r="L35" s="184" t="s">
        <v>26</v>
      </c>
      <c r="M35" s="203"/>
      <c r="N35" s="162"/>
      <c r="O35" s="162"/>
      <c r="P35" s="162"/>
      <c r="Q35" s="162"/>
      <c r="R35" s="162"/>
      <c r="S35" s="162"/>
      <c r="T35" s="162"/>
      <c r="U35" s="242"/>
      <c r="V35" s="162"/>
      <c r="W35" s="162"/>
      <c r="X35" s="182"/>
      <c r="Y35" s="182" t="s">
        <v>145</v>
      </c>
      <c r="Z35" s="182">
        <v>1705000</v>
      </c>
      <c r="AA35" s="182"/>
      <c r="AB35" s="182"/>
      <c r="AC35" s="182"/>
      <c r="AD35" s="182"/>
      <c r="AE35" s="182"/>
      <c r="AF35" s="182"/>
      <c r="AG35" s="182"/>
      <c r="AH35" s="182"/>
      <c r="AI35" s="182"/>
      <c r="AJ35" s="182"/>
      <c r="AK35" s="182"/>
      <c r="AL35" s="182"/>
    </row>
    <row r="36" spans="1:38" s="168" customFormat="1" ht="15" customHeight="1">
      <c r="A36" s="56"/>
      <c r="B36" s="56"/>
      <c r="C36" s="71"/>
      <c r="D36" s="56"/>
      <c r="E36" s="56"/>
      <c r="F36" s="56"/>
      <c r="G36" s="584"/>
      <c r="H36" s="505"/>
      <c r="I36" s="576"/>
      <c r="J36" s="538"/>
      <c r="K36" s="175"/>
      <c r="L36" s="185"/>
      <c r="M36" s="202" t="s">
        <v>335</v>
      </c>
      <c r="N36" s="162"/>
      <c r="O36" s="162"/>
      <c r="P36" s="162"/>
      <c r="Q36" s="162"/>
      <c r="R36" s="162"/>
      <c r="S36" s="162"/>
      <c r="T36" s="162"/>
      <c r="U36" s="242"/>
      <c r="V36" s="162"/>
      <c r="W36" s="162"/>
      <c r="X36" s="182"/>
      <c r="Y36" s="182"/>
      <c r="Z36" s="182"/>
      <c r="AA36" s="182"/>
      <c r="AB36" s="182"/>
      <c r="AC36" s="182"/>
      <c r="AD36" s="182"/>
      <c r="AE36" s="182"/>
      <c r="AF36" s="182"/>
      <c r="AG36" s="182"/>
      <c r="AH36" s="182"/>
      <c r="AI36" s="182"/>
      <c r="AJ36" s="182"/>
      <c r="AK36" s="182"/>
      <c r="AL36" s="182"/>
    </row>
    <row r="37" spans="1:38">
      <c r="K37" s="185"/>
      <c r="L37" s="185"/>
      <c r="M37" s="186"/>
    </row>
    <row r="38" spans="1:38">
      <c r="A38" s="17" t="s">
        <v>169</v>
      </c>
      <c r="B38" s="17"/>
      <c r="C38" s="17"/>
      <c r="D38" s="17"/>
      <c r="E38" s="17"/>
      <c r="F38" s="17"/>
      <c r="G38" s="17"/>
      <c r="H38" s="17"/>
      <c r="I38" s="17"/>
      <c r="J38" s="17"/>
      <c r="K38" s="17"/>
      <c r="L38" s="17"/>
      <c r="M38" s="17"/>
      <c r="N38" s="17"/>
      <c r="O38" s="17"/>
      <c r="P38" s="17"/>
      <c r="Q38" s="17"/>
      <c r="R38" s="17"/>
      <c r="S38" s="17"/>
      <c r="T38" s="17"/>
      <c r="U38" s="247"/>
      <c r="V38" s="17"/>
      <c r="W38" s="17"/>
    </row>
    <row r="40" spans="1:38" s="168" customFormat="1" ht="15" customHeight="1">
      <c r="A40" s="56"/>
      <c r="B40" s="56"/>
      <c r="C40" s="71"/>
      <c r="D40" s="56"/>
      <c r="E40" s="56"/>
      <c r="F40" s="56"/>
      <c r="G40" s="56"/>
      <c r="H40" s="56"/>
      <c r="I40" s="56"/>
      <c r="J40" s="56"/>
      <c r="K40" s="188"/>
      <c r="L40" s="184" t="s">
        <v>26</v>
      </c>
      <c r="M40" s="204"/>
      <c r="N40" s="227"/>
      <c r="O40" s="162"/>
      <c r="P40" s="162"/>
      <c r="Q40" s="162"/>
      <c r="R40" s="162"/>
      <c r="S40" s="162"/>
      <c r="T40" s="162"/>
      <c r="U40" s="242"/>
      <c r="V40" s="162"/>
      <c r="W40" s="162"/>
      <c r="X40" s="182"/>
      <c r="Y40" s="182" t="s">
        <v>145</v>
      </c>
      <c r="Z40" s="182">
        <v>1705000</v>
      </c>
      <c r="AA40" s="182"/>
      <c r="AB40" s="182"/>
      <c r="AC40" s="182"/>
      <c r="AD40" s="182"/>
      <c r="AE40" s="182"/>
      <c r="AF40" s="182"/>
      <c r="AG40" s="182"/>
      <c r="AH40" s="182"/>
      <c r="AI40" s="182"/>
      <c r="AJ40" s="182"/>
      <c r="AK40" s="182"/>
      <c r="AL40" s="182"/>
    </row>
    <row r="43" spans="1:38" s="17" customFormat="1" ht="17.100000000000001" customHeight="1">
      <c r="A43" s="17" t="s">
        <v>123</v>
      </c>
    </row>
    <row r="44" spans="1:38" customFormat="1" ht="17.100000000000001" customHeight="1"/>
    <row r="45" spans="1:38" s="149" customFormat="1" ht="14.25">
      <c r="A45" s="280" t="s">
        <v>1</v>
      </c>
      <c r="B45" s="266" t="s">
        <v>144</v>
      </c>
      <c r="C45" s="267"/>
      <c r="D45" s="268"/>
      <c r="E45" s="269"/>
      <c r="F45" s="270"/>
      <c r="G45" s="270"/>
      <c r="H45" s="270"/>
      <c r="I45" s="271"/>
      <c r="J45" s="272"/>
      <c r="K45" s="281"/>
      <c r="M45" s="273" t="str">
        <f>IF(ISERROR(INDEX(kind_of_nameforms,MATCH(E45,kind_of_forms,0),1)),"",INDEX(kind_of_nameforms,MATCH(E45,kind_of_forms,0),1))</f>
        <v/>
      </c>
      <c r="N45" s="292"/>
    </row>
    <row r="46" spans="1:38" customFormat="1" ht="17.100000000000001" customHeight="1"/>
    <row r="47" spans="1:38" s="17" customFormat="1" ht="17.100000000000001" customHeight="1">
      <c r="A47" s="17" t="s">
        <v>276</v>
      </c>
      <c r="B47" s="17" t="s">
        <v>277</v>
      </c>
      <c r="C47" s="17" t="s">
        <v>278</v>
      </c>
      <c r="D47" s="17" t="s">
        <v>279</v>
      </c>
    </row>
    <row r="48" spans="1:38" ht="17.100000000000001" customHeight="1">
      <c r="U48" s="56"/>
    </row>
    <row r="49" spans="1:21" s="350" customFormat="1">
      <c r="D49" s="351"/>
      <c r="E49" s="310"/>
      <c r="F49" s="310"/>
      <c r="G49" s="310"/>
      <c r="U49" s="243"/>
    </row>
    <row r="50" spans="1:21">
      <c r="C50" s="119"/>
      <c r="D50" s="550" t="s">
        <v>244</v>
      </c>
      <c r="E50" s="551"/>
      <c r="F50" s="551"/>
      <c r="G50" s="552"/>
    </row>
    <row r="51" spans="1:21" s="18" customFormat="1" ht="11.25" customHeight="1">
      <c r="A51" s="32"/>
      <c r="C51" s="37"/>
      <c r="D51" s="553" t="s">
        <v>233</v>
      </c>
      <c r="E51" s="553"/>
      <c r="F51" s="553"/>
      <c r="G51" s="554" t="s">
        <v>234</v>
      </c>
      <c r="H51" s="179"/>
      <c r="R51" s="236"/>
    </row>
    <row r="52" spans="1:21" s="18" customFormat="1" ht="11.25" customHeight="1">
      <c r="A52" s="32"/>
      <c r="C52" s="37"/>
      <c r="D52" s="327" t="s">
        <v>25</v>
      </c>
      <c r="E52" s="328" t="s">
        <v>257</v>
      </c>
      <c r="F52" s="329" t="s">
        <v>223</v>
      </c>
      <c r="G52" s="555"/>
      <c r="H52" s="179"/>
      <c r="R52" s="236"/>
    </row>
    <row r="53" spans="1:21" s="18" customFormat="1" ht="12" customHeight="1">
      <c r="A53" s="32"/>
      <c r="C53" s="37"/>
      <c r="D53" s="346" t="s">
        <v>26</v>
      </c>
      <c r="E53" s="330">
        <v>2</v>
      </c>
      <c r="F53" s="331">
        <v>3</v>
      </c>
      <c r="G53" s="332">
        <v>4</v>
      </c>
      <c r="H53" s="179"/>
      <c r="R53" s="236"/>
    </row>
    <row r="54" spans="1:21" s="18" customFormat="1">
      <c r="A54" s="32"/>
      <c r="C54" s="37"/>
      <c r="D54" s="324">
        <v>1</v>
      </c>
      <c r="E54" s="334" t="s">
        <v>259</v>
      </c>
      <c r="F54" s="361" t="str">
        <f>IF(form_up_date="","",form_up_date)</f>
        <v>20.10.2022</v>
      </c>
      <c r="G54" s="363" t="s">
        <v>260</v>
      </c>
      <c r="H54" s="179"/>
      <c r="R54" s="236"/>
    </row>
    <row r="55" spans="1:21" s="18" customFormat="1" ht="45">
      <c r="A55" s="32"/>
      <c r="C55" s="37"/>
      <c r="D55" s="324" t="s">
        <v>271</v>
      </c>
      <c r="E55" s="334" t="s">
        <v>261</v>
      </c>
      <c r="F55" s="361"/>
      <c r="G55" s="335" t="s">
        <v>333</v>
      </c>
      <c r="H55" s="179"/>
      <c r="R55" s="236"/>
    </row>
    <row r="56" spans="1:21" s="18" customFormat="1">
      <c r="A56" s="32"/>
      <c r="C56" s="37"/>
      <c r="D56" s="324" t="s">
        <v>272</v>
      </c>
      <c r="E56" s="334" t="s">
        <v>262</v>
      </c>
      <c r="F56" s="361"/>
      <c r="G56" s="363" t="s">
        <v>263</v>
      </c>
      <c r="H56" s="179"/>
      <c r="R56" s="236"/>
    </row>
    <row r="57" spans="1:21" s="18" customFormat="1">
      <c r="A57" s="32"/>
      <c r="C57" s="37"/>
      <c r="D57" s="324" t="s">
        <v>273</v>
      </c>
      <c r="E57" s="334" t="s">
        <v>264</v>
      </c>
      <c r="F57" s="362" t="s">
        <v>265</v>
      </c>
      <c r="G57" s="335"/>
      <c r="H57" s="179"/>
      <c r="R57" s="236"/>
    </row>
    <row r="58" spans="1:21" s="18" customFormat="1">
      <c r="A58" s="32"/>
      <c r="C58" s="37"/>
      <c r="D58" s="333" t="str">
        <f>D57&amp;".1"</f>
        <v>4.1.1</v>
      </c>
      <c r="E58" s="336" t="s">
        <v>3</v>
      </c>
      <c r="F58" s="361" t="str">
        <f>IF(region_name="","",region_name)</f>
        <v>Орловская область</v>
      </c>
      <c r="G58" s="363" t="s">
        <v>266</v>
      </c>
      <c r="H58" s="179"/>
      <c r="R58" s="236"/>
    </row>
    <row r="59" spans="1:21" s="18" customFormat="1" ht="22.5">
      <c r="A59" s="32"/>
      <c r="C59" s="37"/>
      <c r="D59" s="324" t="s">
        <v>274</v>
      </c>
      <c r="E59" s="337" t="s">
        <v>267</v>
      </c>
      <c r="F59" s="361"/>
      <c r="G59" s="365" t="s">
        <v>268</v>
      </c>
      <c r="H59" s="179"/>
      <c r="R59" s="236"/>
    </row>
    <row r="60" spans="1:21" s="18" customFormat="1" ht="56.25">
      <c r="A60" s="32"/>
      <c r="C60" s="37"/>
      <c r="D60" s="324" t="s">
        <v>275</v>
      </c>
      <c r="E60" s="338" t="s">
        <v>269</v>
      </c>
      <c r="F60" s="361"/>
      <c r="G60" s="345" t="s">
        <v>332</v>
      </c>
      <c r="H60" s="179"/>
      <c r="R60" s="236"/>
    </row>
  </sheetData>
  <dataConsolidate leftLabels="1" link="1"/>
  <mergeCells count="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H20:H21"/>
    <mergeCell ref="D29:D31"/>
    <mergeCell ref="E29:E31"/>
    <mergeCell ref="F29:F31"/>
    <mergeCell ref="G29:G30"/>
    <mergeCell ref="H29:H3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xr:uid="{00000000-0002-0000-1100-000000000000}">
      <formula1>900</formula1>
    </dataValidation>
    <dataValidation type="list" allowBlank="1" showInputMessage="1" showErrorMessage="1" sqref="I40" xr:uid="{00000000-0002-0000-1100-000001000000}">
      <formula1>DESCRIPTION_TERRITORY</formula1>
    </dataValidation>
    <dataValidation type="textLength" operator="lessThan" allowBlank="1" showInputMessage="1" showErrorMessage="1" error="Допускается ввод не более 900 символов!" sqref="M40 M29 M35" xr:uid="{00000000-0002-0000-1100-000002000000}">
      <formula1>900</formula1>
    </dataValidation>
    <dataValidation type="list" showInputMessage="1" showErrorMessage="1" errorTitle="Ошибка" error="Выберите значение из списка" prompt="Выберите значение из списка" sqref="I35:I36 I29:I30" xr:uid="{00000000-0002-0000-1100-000003000000}">
      <formula1>DESCRIPTION_TERRITORY</formula1>
    </dataValidation>
    <dataValidation type="list" allowBlank="1" showInputMessage="1" showErrorMessage="1" errorTitle="Ошибка" error="Выберите значение из списка" prompt="Выберите значение из списка" sqref="E45" xr:uid="{00000000-0002-0000-1100-000004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xr:uid="{00000000-0002-0000-1100-000005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xr:uid="{00000000-0002-0000-1100-000006000000}"/>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SH_et_union_vert">
    <tabColor indexed="47"/>
  </sheetPr>
  <dimension ref="A1"/>
  <sheetViews>
    <sheetView showGridLines="0" zoomScaleNormal="100" workbookViewId="0"/>
  </sheetViews>
  <sheetFormatPr defaultRowHeight="11.25"/>
  <cols>
    <col min="1" max="16384" width="9.140625" style="56"/>
  </cols>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Instruction"/>
  <dimension ref="A1:AG94"/>
  <sheetViews>
    <sheetView showGridLines="0" zoomScaleNormal="100" workbookViewId="0"/>
  </sheetViews>
  <sheetFormatPr defaultRowHeight="11.25"/>
  <cols>
    <col min="1" max="1" width="3.28515625" style="56" customWidth="1"/>
    <col min="2" max="2" width="8.7109375" style="56" customWidth="1"/>
    <col min="3" max="3" width="22.28515625" style="56" customWidth="1"/>
    <col min="4" max="4" width="4.28515625" style="56" customWidth="1"/>
    <col min="5" max="6" width="4.42578125" style="56" customWidth="1"/>
    <col min="7" max="7" width="4.5703125" style="56" customWidth="1"/>
    <col min="8" max="25" width="4.42578125" style="56" customWidth="1"/>
    <col min="26" max="33" width="9.140625" style="119"/>
    <col min="34" max="16384" width="9.140625" style="56"/>
  </cols>
  <sheetData>
    <row r="1" spans="1:27" ht="10.5" customHeight="1">
      <c r="AA1" s="119" t="s">
        <v>68</v>
      </c>
    </row>
    <row r="2" spans="1:27" ht="16.5" customHeight="1">
      <c r="B2" s="494" t="str">
        <f>"Код шаблона: " &amp; GetCode()</f>
        <v>Код шаблона: FAS.JKH.OPEN.INFO.QUARTER.GVS</v>
      </c>
      <c r="C2" s="494"/>
      <c r="D2" s="494"/>
      <c r="E2" s="494"/>
      <c r="F2" s="494"/>
      <c r="G2" s="494"/>
      <c r="V2" s="110"/>
    </row>
    <row r="3" spans="1:27" ht="18" customHeight="1">
      <c r="B3" s="495" t="str">
        <f>"Версия " &amp; Getversion()</f>
        <v>Версия 1.0.1</v>
      </c>
      <c r="C3" s="495"/>
      <c r="H3" s="110"/>
      <c r="I3" s="110"/>
      <c r="J3" s="110"/>
      <c r="K3" s="110"/>
      <c r="L3" s="110"/>
      <c r="M3" s="110"/>
      <c r="N3" s="110"/>
      <c r="O3" s="110"/>
      <c r="P3" s="110"/>
      <c r="Q3" s="110"/>
      <c r="R3" s="110"/>
      <c r="V3" s="110"/>
      <c r="W3" s="110"/>
      <c r="X3" s="110"/>
      <c r="Y3" s="110"/>
    </row>
    <row r="4" spans="1:27" ht="6" customHeight="1">
      <c r="D4" s="110"/>
      <c r="E4" s="110"/>
      <c r="F4" s="110"/>
      <c r="G4" s="110"/>
      <c r="H4" s="110"/>
      <c r="I4" s="110"/>
      <c r="J4" s="110"/>
      <c r="K4" s="110"/>
      <c r="L4" s="110"/>
      <c r="M4" s="110"/>
      <c r="N4" s="110"/>
      <c r="O4" s="110"/>
      <c r="P4" s="110"/>
      <c r="Q4" s="110"/>
      <c r="R4" s="110"/>
      <c r="S4" s="110"/>
      <c r="T4" s="110"/>
      <c r="U4" s="110"/>
      <c r="V4" s="110"/>
      <c r="W4" s="110"/>
      <c r="X4" s="110"/>
      <c r="Y4" s="110"/>
    </row>
    <row r="5" spans="1:27" ht="32.25" customHeight="1">
      <c r="B5" s="49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497"/>
      <c r="D5" s="497"/>
      <c r="E5" s="497"/>
      <c r="F5" s="497"/>
      <c r="G5" s="497"/>
      <c r="H5" s="497"/>
      <c r="I5" s="497"/>
      <c r="J5" s="497"/>
      <c r="K5" s="497"/>
      <c r="L5" s="497"/>
      <c r="M5" s="497"/>
      <c r="N5" s="497"/>
      <c r="O5" s="497"/>
      <c r="P5" s="497"/>
      <c r="Q5" s="497"/>
      <c r="R5" s="497"/>
      <c r="S5" s="497"/>
      <c r="T5" s="497"/>
      <c r="U5" s="497"/>
      <c r="V5" s="497"/>
      <c r="W5" s="497"/>
      <c r="X5" s="497"/>
      <c r="Y5" s="498"/>
    </row>
    <row r="6" spans="1:27" ht="9.75" customHeight="1">
      <c r="A6" s="110"/>
      <c r="B6" s="120"/>
      <c r="C6" s="121"/>
      <c r="D6" s="122"/>
      <c r="E6" s="122"/>
      <c r="F6" s="122"/>
      <c r="G6" s="122"/>
      <c r="H6" s="122"/>
      <c r="I6" s="122"/>
      <c r="J6" s="122"/>
      <c r="K6" s="122"/>
      <c r="L6" s="122"/>
      <c r="M6" s="122"/>
      <c r="N6" s="122"/>
      <c r="O6" s="122"/>
      <c r="P6" s="122"/>
      <c r="Q6" s="122"/>
      <c r="R6" s="122"/>
      <c r="S6" s="122"/>
      <c r="T6" s="122"/>
      <c r="U6" s="122"/>
      <c r="V6" s="122"/>
      <c r="W6" s="122"/>
      <c r="X6" s="122"/>
      <c r="Y6" s="113"/>
    </row>
    <row r="7" spans="1:27" ht="15" customHeight="1">
      <c r="A7" s="110"/>
      <c r="B7" s="123"/>
      <c r="C7" s="124"/>
      <c r="D7" s="125"/>
      <c r="E7" s="485" t="s">
        <v>224</v>
      </c>
      <c r="F7" s="485"/>
      <c r="G7" s="485"/>
      <c r="H7" s="485"/>
      <c r="I7" s="485"/>
      <c r="J7" s="485"/>
      <c r="K7" s="485"/>
      <c r="L7" s="485"/>
      <c r="M7" s="485"/>
      <c r="N7" s="485"/>
      <c r="O7" s="485"/>
      <c r="P7" s="485"/>
      <c r="Q7" s="485"/>
      <c r="R7" s="485"/>
      <c r="S7" s="485"/>
      <c r="T7" s="485"/>
      <c r="U7" s="485"/>
      <c r="V7" s="485"/>
      <c r="W7" s="485"/>
      <c r="X7" s="485"/>
      <c r="Y7" s="114"/>
    </row>
    <row r="8" spans="1:27" ht="15" customHeight="1">
      <c r="A8" s="110"/>
      <c r="B8" s="123"/>
      <c r="C8" s="124"/>
      <c r="D8" s="125"/>
      <c r="E8" s="485"/>
      <c r="F8" s="485"/>
      <c r="G8" s="485"/>
      <c r="H8" s="485"/>
      <c r="I8" s="485"/>
      <c r="J8" s="485"/>
      <c r="K8" s="485"/>
      <c r="L8" s="485"/>
      <c r="M8" s="485"/>
      <c r="N8" s="485"/>
      <c r="O8" s="485"/>
      <c r="P8" s="485"/>
      <c r="Q8" s="485"/>
      <c r="R8" s="485"/>
      <c r="S8" s="485"/>
      <c r="T8" s="485"/>
      <c r="U8" s="485"/>
      <c r="V8" s="485"/>
      <c r="W8" s="485"/>
      <c r="X8" s="485"/>
      <c r="Y8" s="114"/>
    </row>
    <row r="9" spans="1:27" ht="15" customHeight="1">
      <c r="A9" s="110"/>
      <c r="B9" s="123"/>
      <c r="C9" s="124"/>
      <c r="D9" s="125"/>
      <c r="E9" s="485"/>
      <c r="F9" s="485"/>
      <c r="G9" s="485"/>
      <c r="H9" s="485"/>
      <c r="I9" s="485"/>
      <c r="J9" s="485"/>
      <c r="K9" s="485"/>
      <c r="L9" s="485"/>
      <c r="M9" s="485"/>
      <c r="N9" s="485"/>
      <c r="O9" s="485"/>
      <c r="P9" s="485"/>
      <c r="Q9" s="485"/>
      <c r="R9" s="485"/>
      <c r="S9" s="485"/>
      <c r="T9" s="485"/>
      <c r="U9" s="485"/>
      <c r="V9" s="485"/>
      <c r="W9" s="485"/>
      <c r="X9" s="485"/>
      <c r="Y9" s="114"/>
    </row>
    <row r="10" spans="1:27" ht="10.5" customHeight="1">
      <c r="A10" s="110"/>
      <c r="B10" s="123"/>
      <c r="C10" s="124"/>
      <c r="D10" s="125"/>
      <c r="E10" s="485"/>
      <c r="F10" s="485"/>
      <c r="G10" s="485"/>
      <c r="H10" s="485"/>
      <c r="I10" s="485"/>
      <c r="J10" s="485"/>
      <c r="K10" s="485"/>
      <c r="L10" s="485"/>
      <c r="M10" s="485"/>
      <c r="N10" s="485"/>
      <c r="O10" s="485"/>
      <c r="P10" s="485"/>
      <c r="Q10" s="485"/>
      <c r="R10" s="485"/>
      <c r="S10" s="485"/>
      <c r="T10" s="485"/>
      <c r="U10" s="485"/>
      <c r="V10" s="485"/>
      <c r="W10" s="485"/>
      <c r="X10" s="485"/>
      <c r="Y10" s="114"/>
    </row>
    <row r="11" spans="1:27" ht="27" customHeight="1">
      <c r="A11" s="110"/>
      <c r="B11" s="123"/>
      <c r="C11" s="124"/>
      <c r="D11" s="125"/>
      <c r="E11" s="485"/>
      <c r="F11" s="485"/>
      <c r="G11" s="485"/>
      <c r="H11" s="485"/>
      <c r="I11" s="485"/>
      <c r="J11" s="485"/>
      <c r="K11" s="485"/>
      <c r="L11" s="485"/>
      <c r="M11" s="485"/>
      <c r="N11" s="485"/>
      <c r="O11" s="485"/>
      <c r="P11" s="485"/>
      <c r="Q11" s="485"/>
      <c r="R11" s="485"/>
      <c r="S11" s="485"/>
      <c r="T11" s="485"/>
      <c r="U11" s="485"/>
      <c r="V11" s="485"/>
      <c r="W11" s="485"/>
      <c r="X11" s="485"/>
      <c r="Y11" s="114"/>
    </row>
    <row r="12" spans="1:27" ht="12" customHeight="1">
      <c r="A12" s="110"/>
      <c r="B12" s="123"/>
      <c r="C12" s="124"/>
      <c r="D12" s="125"/>
      <c r="E12" s="485"/>
      <c r="F12" s="485"/>
      <c r="G12" s="485"/>
      <c r="H12" s="485"/>
      <c r="I12" s="485"/>
      <c r="J12" s="485"/>
      <c r="K12" s="485"/>
      <c r="L12" s="485"/>
      <c r="M12" s="485"/>
      <c r="N12" s="485"/>
      <c r="O12" s="485"/>
      <c r="P12" s="485"/>
      <c r="Q12" s="485"/>
      <c r="R12" s="485"/>
      <c r="S12" s="485"/>
      <c r="T12" s="485"/>
      <c r="U12" s="485"/>
      <c r="V12" s="485"/>
      <c r="W12" s="485"/>
      <c r="X12" s="485"/>
      <c r="Y12" s="114"/>
    </row>
    <row r="13" spans="1:27" ht="38.25" customHeight="1">
      <c r="A13" s="110"/>
      <c r="B13" s="123"/>
      <c r="C13" s="124"/>
      <c r="D13" s="125"/>
      <c r="E13" s="485"/>
      <c r="F13" s="485"/>
      <c r="G13" s="485"/>
      <c r="H13" s="485"/>
      <c r="I13" s="485"/>
      <c r="J13" s="485"/>
      <c r="K13" s="485"/>
      <c r="L13" s="485"/>
      <c r="M13" s="485"/>
      <c r="N13" s="485"/>
      <c r="O13" s="485"/>
      <c r="P13" s="485"/>
      <c r="Q13" s="485"/>
      <c r="R13" s="485"/>
      <c r="S13" s="485"/>
      <c r="T13" s="485"/>
      <c r="U13" s="485"/>
      <c r="V13" s="485"/>
      <c r="W13" s="485"/>
      <c r="X13" s="485"/>
      <c r="Y13" s="115"/>
    </row>
    <row r="14" spans="1:27" ht="15" customHeight="1">
      <c r="A14" s="110"/>
      <c r="B14" s="123"/>
      <c r="C14" s="124"/>
      <c r="D14" s="125"/>
      <c r="E14" s="485"/>
      <c r="F14" s="485"/>
      <c r="G14" s="485"/>
      <c r="H14" s="485"/>
      <c r="I14" s="485"/>
      <c r="J14" s="485"/>
      <c r="K14" s="485"/>
      <c r="L14" s="485"/>
      <c r="M14" s="485"/>
      <c r="N14" s="485"/>
      <c r="O14" s="485"/>
      <c r="P14" s="485"/>
      <c r="Q14" s="485"/>
      <c r="R14" s="485"/>
      <c r="S14" s="485"/>
      <c r="T14" s="485"/>
      <c r="U14" s="485"/>
      <c r="V14" s="485"/>
      <c r="W14" s="485"/>
      <c r="X14" s="485"/>
      <c r="Y14" s="114"/>
    </row>
    <row r="15" spans="1:27" ht="15">
      <c r="A15" s="110"/>
      <c r="B15" s="123"/>
      <c r="C15" s="124"/>
      <c r="D15" s="125"/>
      <c r="E15" s="485"/>
      <c r="F15" s="485"/>
      <c r="G15" s="485"/>
      <c r="H15" s="485"/>
      <c r="I15" s="485"/>
      <c r="J15" s="485"/>
      <c r="K15" s="485"/>
      <c r="L15" s="485"/>
      <c r="M15" s="485"/>
      <c r="N15" s="485"/>
      <c r="O15" s="485"/>
      <c r="P15" s="485"/>
      <c r="Q15" s="485"/>
      <c r="R15" s="485"/>
      <c r="S15" s="485"/>
      <c r="T15" s="485"/>
      <c r="U15" s="485"/>
      <c r="V15" s="485"/>
      <c r="W15" s="485"/>
      <c r="X15" s="485"/>
      <c r="Y15" s="114"/>
    </row>
    <row r="16" spans="1:27" ht="15">
      <c r="A16" s="110"/>
      <c r="B16" s="123"/>
      <c r="C16" s="124"/>
      <c r="D16" s="125"/>
      <c r="E16" s="485"/>
      <c r="F16" s="485"/>
      <c r="G16" s="485"/>
      <c r="H16" s="485"/>
      <c r="I16" s="485"/>
      <c r="J16" s="485"/>
      <c r="K16" s="485"/>
      <c r="L16" s="485"/>
      <c r="M16" s="485"/>
      <c r="N16" s="485"/>
      <c r="O16" s="485"/>
      <c r="P16" s="485"/>
      <c r="Q16" s="485"/>
      <c r="R16" s="485"/>
      <c r="S16" s="485"/>
      <c r="T16" s="485"/>
      <c r="U16" s="485"/>
      <c r="V16" s="485"/>
      <c r="W16" s="485"/>
      <c r="X16" s="485"/>
      <c r="Y16" s="114"/>
    </row>
    <row r="17" spans="1:25" ht="15" customHeight="1">
      <c r="A17" s="110"/>
      <c r="B17" s="123"/>
      <c r="C17" s="124"/>
      <c r="D17" s="125"/>
      <c r="E17" s="485"/>
      <c r="F17" s="485"/>
      <c r="G17" s="485"/>
      <c r="H17" s="485"/>
      <c r="I17" s="485"/>
      <c r="J17" s="485"/>
      <c r="K17" s="485"/>
      <c r="L17" s="485"/>
      <c r="M17" s="485"/>
      <c r="N17" s="485"/>
      <c r="O17" s="485"/>
      <c r="P17" s="485"/>
      <c r="Q17" s="485"/>
      <c r="R17" s="485"/>
      <c r="S17" s="485"/>
      <c r="T17" s="485"/>
      <c r="U17" s="485"/>
      <c r="V17" s="485"/>
      <c r="W17" s="485"/>
      <c r="X17" s="485"/>
      <c r="Y17" s="114"/>
    </row>
    <row r="18" spans="1:25" ht="15">
      <c r="A18" s="110"/>
      <c r="B18" s="123"/>
      <c r="C18" s="124"/>
      <c r="D18" s="125"/>
      <c r="E18" s="485"/>
      <c r="F18" s="485"/>
      <c r="G18" s="485"/>
      <c r="H18" s="485"/>
      <c r="I18" s="485"/>
      <c r="J18" s="485"/>
      <c r="K18" s="485"/>
      <c r="L18" s="485"/>
      <c r="M18" s="485"/>
      <c r="N18" s="485"/>
      <c r="O18" s="485"/>
      <c r="P18" s="485"/>
      <c r="Q18" s="485"/>
      <c r="R18" s="485"/>
      <c r="S18" s="485"/>
      <c r="T18" s="485"/>
      <c r="U18" s="485"/>
      <c r="V18" s="485"/>
      <c r="W18" s="485"/>
      <c r="X18" s="485"/>
      <c r="Y18" s="114"/>
    </row>
    <row r="19" spans="1:25" ht="23.45" customHeight="1">
      <c r="A19" s="110"/>
      <c r="B19" s="123"/>
      <c r="C19" s="124"/>
      <c r="D19" s="126"/>
      <c r="E19" s="485"/>
      <c r="F19" s="485"/>
      <c r="G19" s="485"/>
      <c r="H19" s="485"/>
      <c r="I19" s="485"/>
      <c r="J19" s="485"/>
      <c r="K19" s="485"/>
      <c r="L19" s="485"/>
      <c r="M19" s="485"/>
      <c r="N19" s="485"/>
      <c r="O19" s="485"/>
      <c r="P19" s="485"/>
      <c r="Q19" s="485"/>
      <c r="R19" s="485"/>
      <c r="S19" s="485"/>
      <c r="T19" s="485"/>
      <c r="U19" s="485"/>
      <c r="V19" s="485"/>
      <c r="W19" s="485"/>
      <c r="X19" s="485"/>
      <c r="Y19" s="114"/>
    </row>
    <row r="20" spans="1:25" ht="15" hidden="1">
      <c r="A20" s="110"/>
      <c r="B20" s="123"/>
      <c r="C20" s="124"/>
      <c r="D20" s="126"/>
      <c r="E20" s="127"/>
      <c r="F20" s="127"/>
      <c r="G20" s="127"/>
      <c r="H20" s="127"/>
      <c r="I20" s="127"/>
      <c r="J20" s="127"/>
      <c r="K20" s="127"/>
      <c r="L20" s="127"/>
      <c r="M20" s="127"/>
      <c r="N20" s="127"/>
      <c r="O20" s="127"/>
      <c r="P20" s="127"/>
      <c r="Q20" s="127"/>
      <c r="R20" s="127"/>
      <c r="S20" s="127"/>
      <c r="T20" s="127"/>
      <c r="U20" s="127"/>
      <c r="V20" s="127"/>
      <c r="W20" s="127"/>
      <c r="X20" s="127"/>
      <c r="Y20" s="114"/>
    </row>
    <row r="21" spans="1:25" ht="14.25" hidden="1" customHeight="1">
      <c r="A21" s="110"/>
      <c r="B21" s="123"/>
      <c r="C21" s="124"/>
      <c r="D21" s="128"/>
      <c r="E21" s="135" t="s">
        <v>66</v>
      </c>
      <c r="F21" s="492" t="s">
        <v>70</v>
      </c>
      <c r="G21" s="493"/>
      <c r="H21" s="493"/>
      <c r="I21" s="493"/>
      <c r="J21" s="493"/>
      <c r="K21" s="493"/>
      <c r="L21" s="493"/>
      <c r="M21" s="493"/>
      <c r="N21" s="125"/>
      <c r="O21" s="137" t="s">
        <v>66</v>
      </c>
      <c r="P21" s="499" t="s">
        <v>67</v>
      </c>
      <c r="Q21" s="500"/>
      <c r="R21" s="500"/>
      <c r="S21" s="500"/>
      <c r="T21" s="500"/>
      <c r="U21" s="500"/>
      <c r="V21" s="500"/>
      <c r="W21" s="500"/>
      <c r="X21" s="500"/>
      <c r="Y21" s="114"/>
    </row>
    <row r="22" spans="1:25" ht="14.25" hidden="1" customHeight="1">
      <c r="A22" s="110"/>
      <c r="B22" s="123"/>
      <c r="C22" s="124"/>
      <c r="D22" s="128"/>
      <c r="E22" s="136" t="s">
        <v>66</v>
      </c>
      <c r="F22" s="492" t="s">
        <v>69</v>
      </c>
      <c r="G22" s="493"/>
      <c r="H22" s="493"/>
      <c r="I22" s="493"/>
      <c r="J22" s="493"/>
      <c r="K22" s="493"/>
      <c r="L22" s="493"/>
      <c r="M22" s="493"/>
      <c r="N22" s="125"/>
      <c r="O22" s="138" t="s">
        <v>66</v>
      </c>
      <c r="P22" s="499" t="s">
        <v>225</v>
      </c>
      <c r="Q22" s="500"/>
      <c r="R22" s="500"/>
      <c r="S22" s="500"/>
      <c r="T22" s="500"/>
      <c r="U22" s="500"/>
      <c r="V22" s="500"/>
      <c r="W22" s="500"/>
      <c r="X22" s="500"/>
      <c r="Y22" s="114"/>
    </row>
    <row r="23" spans="1:25" ht="27" hidden="1" customHeight="1">
      <c r="A23" s="110"/>
      <c r="B23" s="123"/>
      <c r="C23" s="124"/>
      <c r="D23" s="128"/>
      <c r="E23" s="125"/>
      <c r="F23" s="125"/>
      <c r="G23" s="125"/>
      <c r="H23" s="125"/>
      <c r="I23" s="125"/>
      <c r="J23" s="125"/>
      <c r="K23" s="125"/>
      <c r="L23" s="125"/>
      <c r="M23" s="125"/>
      <c r="N23" s="125"/>
      <c r="O23" s="125"/>
      <c r="P23" s="491"/>
      <c r="Q23" s="491"/>
      <c r="R23" s="491"/>
      <c r="S23" s="491"/>
      <c r="T23" s="491"/>
      <c r="U23" s="491"/>
      <c r="V23" s="491"/>
      <c r="W23" s="491"/>
      <c r="X23" s="125"/>
      <c r="Y23" s="114"/>
    </row>
    <row r="24" spans="1:25" ht="15" hidden="1" customHeight="1">
      <c r="A24" s="110"/>
      <c r="B24" s="123"/>
      <c r="C24" s="124"/>
      <c r="D24" s="128"/>
      <c r="E24" s="125"/>
      <c r="F24" s="125"/>
      <c r="G24" s="125"/>
      <c r="H24" s="125"/>
      <c r="I24" s="125"/>
      <c r="J24" s="125"/>
      <c r="K24" s="125"/>
      <c r="L24" s="125"/>
      <c r="M24" s="125"/>
      <c r="N24" s="125"/>
      <c r="O24" s="125"/>
      <c r="P24" s="125"/>
      <c r="Q24" s="125"/>
      <c r="R24" s="125"/>
      <c r="S24" s="125"/>
      <c r="T24" s="125"/>
      <c r="U24" s="125"/>
      <c r="V24" s="125"/>
      <c r="W24" s="125"/>
      <c r="X24" s="125"/>
      <c r="Y24" s="114"/>
    </row>
    <row r="25" spans="1:25" ht="15" hidden="1" customHeight="1">
      <c r="A25" s="110"/>
      <c r="B25" s="123"/>
      <c r="C25" s="124"/>
      <c r="D25" s="128"/>
      <c r="E25" s="125"/>
      <c r="F25" s="125"/>
      <c r="G25" s="125"/>
      <c r="H25" s="125"/>
      <c r="I25" s="125"/>
      <c r="J25" s="125"/>
      <c r="K25" s="125"/>
      <c r="L25" s="125"/>
      <c r="M25" s="125"/>
      <c r="N25" s="125"/>
      <c r="O25" s="125"/>
      <c r="P25" s="125"/>
      <c r="Q25" s="125"/>
      <c r="R25" s="125"/>
      <c r="S25" s="125"/>
      <c r="T25" s="125"/>
      <c r="U25" s="125"/>
      <c r="V25" s="125"/>
      <c r="W25" s="125"/>
      <c r="X25" s="125"/>
      <c r="Y25" s="114"/>
    </row>
    <row r="26" spans="1:25" ht="15" hidden="1" customHeight="1">
      <c r="A26" s="110"/>
      <c r="B26" s="123"/>
      <c r="C26" s="124"/>
      <c r="D26" s="128"/>
      <c r="E26" s="125"/>
      <c r="F26" s="125"/>
      <c r="G26" s="125"/>
      <c r="H26" s="125"/>
      <c r="I26" s="125"/>
      <c r="J26" s="125"/>
      <c r="K26" s="125"/>
      <c r="L26" s="125"/>
      <c r="M26" s="125"/>
      <c r="N26" s="125"/>
      <c r="O26" s="125"/>
      <c r="P26" s="125"/>
      <c r="Q26" s="125"/>
      <c r="R26" s="125"/>
      <c r="S26" s="125"/>
      <c r="T26" s="125"/>
      <c r="U26" s="125"/>
      <c r="V26" s="125"/>
      <c r="W26" s="125"/>
      <c r="X26" s="125"/>
      <c r="Y26" s="114"/>
    </row>
    <row r="27" spans="1:25" ht="15" hidden="1" customHeight="1">
      <c r="A27" s="110"/>
      <c r="B27" s="123"/>
      <c r="C27" s="124"/>
      <c r="D27" s="128"/>
      <c r="E27" s="125"/>
      <c r="F27" s="125"/>
      <c r="G27" s="125"/>
      <c r="H27" s="125"/>
      <c r="I27" s="125"/>
      <c r="J27" s="125"/>
      <c r="K27" s="125"/>
      <c r="L27" s="125"/>
      <c r="M27" s="125"/>
      <c r="N27" s="125"/>
      <c r="O27" s="125"/>
      <c r="P27" s="125"/>
      <c r="Q27" s="125"/>
      <c r="R27" s="125"/>
      <c r="S27" s="125"/>
      <c r="T27" s="125"/>
      <c r="U27" s="125"/>
      <c r="V27" s="125"/>
      <c r="W27" s="125"/>
      <c r="X27" s="125"/>
      <c r="Y27" s="114"/>
    </row>
    <row r="28" spans="1:25" ht="15" hidden="1" customHeight="1">
      <c r="A28" s="110"/>
      <c r="B28" s="123"/>
      <c r="C28" s="124"/>
      <c r="D28" s="128"/>
      <c r="E28" s="125"/>
      <c r="F28" s="125"/>
      <c r="G28" s="125"/>
      <c r="H28" s="125"/>
      <c r="I28" s="125"/>
      <c r="J28" s="125"/>
      <c r="K28" s="125"/>
      <c r="L28" s="125"/>
      <c r="M28" s="125"/>
      <c r="N28" s="125"/>
      <c r="O28" s="125"/>
      <c r="P28" s="125"/>
      <c r="Q28" s="125"/>
      <c r="R28" s="125"/>
      <c r="S28" s="125"/>
      <c r="T28" s="125"/>
      <c r="U28" s="125"/>
      <c r="V28" s="125"/>
      <c r="W28" s="125"/>
      <c r="X28" s="125"/>
      <c r="Y28" s="114"/>
    </row>
    <row r="29" spans="1:25" ht="15" hidden="1" customHeight="1">
      <c r="A29" s="110"/>
      <c r="B29" s="123"/>
      <c r="C29" s="124"/>
      <c r="D29" s="128"/>
      <c r="E29" s="125"/>
      <c r="F29" s="125"/>
      <c r="G29" s="125"/>
      <c r="H29" s="125"/>
      <c r="I29" s="125"/>
      <c r="J29" s="125"/>
      <c r="K29" s="125"/>
      <c r="L29" s="125"/>
      <c r="M29" s="125"/>
      <c r="N29" s="125"/>
      <c r="O29" s="125"/>
      <c r="P29" s="125"/>
      <c r="Q29" s="125"/>
      <c r="R29" s="125"/>
      <c r="S29" s="125"/>
      <c r="T29" s="125"/>
      <c r="U29" s="125"/>
      <c r="V29" s="125"/>
      <c r="W29" s="125"/>
      <c r="X29" s="125"/>
      <c r="Y29" s="114"/>
    </row>
    <row r="30" spans="1:25" ht="15" hidden="1" customHeight="1">
      <c r="A30" s="110"/>
      <c r="B30" s="123"/>
      <c r="C30" s="124"/>
      <c r="D30" s="128"/>
      <c r="E30" s="125"/>
      <c r="F30" s="125"/>
      <c r="G30" s="125"/>
      <c r="H30" s="125"/>
      <c r="I30" s="125"/>
      <c r="J30" s="125"/>
      <c r="K30" s="125"/>
      <c r="L30" s="125"/>
      <c r="M30" s="125"/>
      <c r="N30" s="125"/>
      <c r="O30" s="125"/>
      <c r="P30" s="125"/>
      <c r="Q30" s="125"/>
      <c r="R30" s="125"/>
      <c r="S30" s="125"/>
      <c r="T30" s="125"/>
      <c r="U30" s="125"/>
      <c r="V30" s="125"/>
      <c r="W30" s="125"/>
      <c r="X30" s="125"/>
      <c r="Y30" s="114"/>
    </row>
    <row r="31" spans="1:25" ht="15" hidden="1" customHeight="1">
      <c r="A31" s="110"/>
      <c r="B31" s="123"/>
      <c r="C31" s="124"/>
      <c r="D31" s="128"/>
      <c r="E31" s="125"/>
      <c r="F31" s="125"/>
      <c r="G31" s="125"/>
      <c r="H31" s="125"/>
      <c r="I31" s="125"/>
      <c r="J31" s="125"/>
      <c r="K31" s="125"/>
      <c r="L31" s="125"/>
      <c r="M31" s="125"/>
      <c r="N31" s="125"/>
      <c r="O31" s="125"/>
      <c r="P31" s="125"/>
      <c r="Q31" s="125"/>
      <c r="R31" s="125"/>
      <c r="S31" s="125"/>
      <c r="T31" s="125"/>
      <c r="U31" s="125"/>
      <c r="V31" s="125"/>
      <c r="W31" s="125"/>
      <c r="X31" s="125"/>
      <c r="Y31" s="114"/>
    </row>
    <row r="32" spans="1:25" ht="15" hidden="1" customHeight="1">
      <c r="A32" s="110"/>
      <c r="B32" s="123"/>
      <c r="C32" s="124"/>
      <c r="D32" s="128"/>
      <c r="E32" s="125"/>
      <c r="F32" s="125"/>
      <c r="G32" s="125"/>
      <c r="H32" s="125"/>
      <c r="I32" s="125"/>
      <c r="J32" s="125"/>
      <c r="K32" s="125"/>
      <c r="L32" s="125"/>
      <c r="M32" s="125"/>
      <c r="N32" s="125"/>
      <c r="O32" s="125"/>
      <c r="P32" s="125"/>
      <c r="Q32" s="125"/>
      <c r="R32" s="125"/>
      <c r="S32" s="125"/>
      <c r="T32" s="125"/>
      <c r="U32" s="125"/>
      <c r="V32" s="125"/>
      <c r="W32" s="125"/>
      <c r="X32" s="125"/>
      <c r="Y32" s="114"/>
    </row>
    <row r="33" spans="1:25" ht="15" hidden="1" customHeight="1">
      <c r="A33" s="110"/>
      <c r="B33" s="123"/>
      <c r="C33" s="124"/>
      <c r="D33" s="126"/>
      <c r="E33" s="127"/>
      <c r="F33" s="127"/>
      <c r="G33" s="127"/>
      <c r="H33" s="127"/>
      <c r="I33" s="127"/>
      <c r="J33" s="127"/>
      <c r="K33" s="127"/>
      <c r="L33" s="127"/>
      <c r="M33" s="127"/>
      <c r="N33" s="127"/>
      <c r="O33" s="127"/>
      <c r="P33" s="127"/>
      <c r="Q33" s="127"/>
      <c r="R33" s="127"/>
      <c r="S33" s="127"/>
      <c r="T33" s="127"/>
      <c r="U33" s="127"/>
      <c r="V33" s="127"/>
      <c r="W33" s="127"/>
      <c r="X33" s="127"/>
      <c r="Y33" s="114"/>
    </row>
    <row r="34" spans="1:25" ht="11.1" hidden="1" customHeight="1">
      <c r="A34" s="110"/>
      <c r="B34" s="123"/>
      <c r="C34" s="124"/>
      <c r="D34" s="126"/>
      <c r="E34" s="127"/>
      <c r="F34" s="127"/>
      <c r="G34" s="127"/>
      <c r="H34" s="127"/>
      <c r="I34" s="127"/>
      <c r="J34" s="127"/>
      <c r="K34" s="127"/>
      <c r="L34" s="127"/>
      <c r="M34" s="127"/>
      <c r="N34" s="127"/>
      <c r="O34" s="127"/>
      <c r="P34" s="127"/>
      <c r="Q34" s="127"/>
      <c r="R34" s="127"/>
      <c r="S34" s="127"/>
      <c r="T34" s="127"/>
      <c r="U34" s="127"/>
      <c r="V34" s="127"/>
      <c r="W34" s="127"/>
      <c r="X34" s="127"/>
      <c r="Y34" s="114"/>
    </row>
    <row r="35" spans="1:25" ht="24" hidden="1" customHeight="1">
      <c r="A35" s="110"/>
      <c r="B35" s="123"/>
      <c r="C35" s="124"/>
      <c r="D35" s="128"/>
      <c r="E35" s="485" t="s">
        <v>130</v>
      </c>
      <c r="F35" s="485"/>
      <c r="G35" s="485"/>
      <c r="H35" s="485"/>
      <c r="I35" s="485"/>
      <c r="J35" s="485"/>
      <c r="K35" s="485"/>
      <c r="L35" s="485"/>
      <c r="M35" s="485"/>
      <c r="N35" s="485"/>
      <c r="O35" s="485"/>
      <c r="P35" s="485"/>
      <c r="Q35" s="485"/>
      <c r="R35" s="485"/>
      <c r="S35" s="485"/>
      <c r="T35" s="485"/>
      <c r="U35" s="485"/>
      <c r="V35" s="485"/>
      <c r="W35" s="485"/>
      <c r="X35" s="485"/>
      <c r="Y35" s="114"/>
    </row>
    <row r="36" spans="1:25" ht="38.25" hidden="1" customHeight="1">
      <c r="A36" s="110"/>
      <c r="B36" s="123"/>
      <c r="C36" s="124"/>
      <c r="D36" s="128"/>
      <c r="E36" s="485"/>
      <c r="F36" s="485"/>
      <c r="G36" s="485"/>
      <c r="H36" s="485"/>
      <c r="I36" s="485"/>
      <c r="J36" s="485"/>
      <c r="K36" s="485"/>
      <c r="L36" s="485"/>
      <c r="M36" s="485"/>
      <c r="N36" s="485"/>
      <c r="O36" s="485"/>
      <c r="P36" s="485"/>
      <c r="Q36" s="485"/>
      <c r="R36" s="485"/>
      <c r="S36" s="485"/>
      <c r="T36" s="485"/>
      <c r="U36" s="485"/>
      <c r="V36" s="485"/>
      <c r="W36" s="485"/>
      <c r="X36" s="485"/>
      <c r="Y36" s="114"/>
    </row>
    <row r="37" spans="1:25" ht="9.75" hidden="1" customHeight="1">
      <c r="A37" s="110"/>
      <c r="B37" s="123"/>
      <c r="C37" s="124"/>
      <c r="D37" s="128"/>
      <c r="E37" s="485"/>
      <c r="F37" s="485"/>
      <c r="G37" s="485"/>
      <c r="H37" s="485"/>
      <c r="I37" s="485"/>
      <c r="J37" s="485"/>
      <c r="K37" s="485"/>
      <c r="L37" s="485"/>
      <c r="M37" s="485"/>
      <c r="N37" s="485"/>
      <c r="O37" s="485"/>
      <c r="P37" s="485"/>
      <c r="Q37" s="485"/>
      <c r="R37" s="485"/>
      <c r="S37" s="485"/>
      <c r="T37" s="485"/>
      <c r="U37" s="485"/>
      <c r="V37" s="485"/>
      <c r="W37" s="485"/>
      <c r="X37" s="485"/>
      <c r="Y37" s="114"/>
    </row>
    <row r="38" spans="1:25" ht="51" hidden="1" customHeight="1">
      <c r="A38" s="110"/>
      <c r="B38" s="123"/>
      <c r="C38" s="124"/>
      <c r="D38" s="128"/>
      <c r="E38" s="485"/>
      <c r="F38" s="485"/>
      <c r="G38" s="485"/>
      <c r="H38" s="485"/>
      <c r="I38" s="485"/>
      <c r="J38" s="485"/>
      <c r="K38" s="485"/>
      <c r="L38" s="485"/>
      <c r="M38" s="485"/>
      <c r="N38" s="485"/>
      <c r="O38" s="485"/>
      <c r="P38" s="485"/>
      <c r="Q38" s="485"/>
      <c r="R38" s="485"/>
      <c r="S38" s="485"/>
      <c r="T38" s="485"/>
      <c r="U38" s="485"/>
      <c r="V38" s="485"/>
      <c r="W38" s="485"/>
      <c r="X38" s="485"/>
      <c r="Y38" s="114"/>
    </row>
    <row r="39" spans="1:25" ht="15" hidden="1" customHeight="1">
      <c r="A39" s="110"/>
      <c r="B39" s="123"/>
      <c r="C39" s="124"/>
      <c r="D39" s="128"/>
      <c r="E39" s="485"/>
      <c r="F39" s="485"/>
      <c r="G39" s="485"/>
      <c r="H39" s="485"/>
      <c r="I39" s="485"/>
      <c r="J39" s="485"/>
      <c r="K39" s="485"/>
      <c r="L39" s="485"/>
      <c r="M39" s="485"/>
      <c r="N39" s="485"/>
      <c r="O39" s="485"/>
      <c r="P39" s="485"/>
      <c r="Q39" s="485"/>
      <c r="R39" s="485"/>
      <c r="S39" s="485"/>
      <c r="T39" s="485"/>
      <c r="U39" s="485"/>
      <c r="V39" s="485"/>
      <c r="W39" s="485"/>
      <c r="X39" s="485"/>
      <c r="Y39" s="114"/>
    </row>
    <row r="40" spans="1:25" ht="12" hidden="1" customHeight="1">
      <c r="A40" s="110"/>
      <c r="B40" s="123"/>
      <c r="C40" s="124"/>
      <c r="D40" s="128"/>
      <c r="E40" s="483"/>
      <c r="F40" s="483"/>
      <c r="G40" s="483"/>
      <c r="H40" s="483"/>
      <c r="I40" s="483"/>
      <c r="J40" s="483"/>
      <c r="K40" s="483"/>
      <c r="L40" s="483"/>
      <c r="M40" s="483"/>
      <c r="N40" s="483"/>
      <c r="O40" s="483"/>
      <c r="P40" s="483"/>
      <c r="Q40" s="483"/>
      <c r="R40" s="483"/>
      <c r="S40" s="483"/>
      <c r="T40" s="483"/>
      <c r="U40" s="483"/>
      <c r="V40" s="483"/>
      <c r="W40" s="483"/>
      <c r="X40" s="483"/>
      <c r="Y40" s="114"/>
    </row>
    <row r="41" spans="1:25" ht="15.95" hidden="1" customHeight="1">
      <c r="A41" s="110"/>
      <c r="B41" s="123"/>
      <c r="C41" s="124"/>
      <c r="D41" s="128"/>
      <c r="E41" s="484"/>
      <c r="F41" s="484"/>
      <c r="G41" s="484"/>
      <c r="H41" s="484"/>
      <c r="I41" s="484"/>
      <c r="J41" s="484"/>
      <c r="K41" s="484"/>
      <c r="L41" s="484"/>
      <c r="M41" s="484"/>
      <c r="N41" s="484"/>
      <c r="O41" s="484"/>
      <c r="P41" s="484"/>
      <c r="Q41" s="484"/>
      <c r="R41" s="484"/>
      <c r="S41" s="484"/>
      <c r="T41" s="484"/>
      <c r="U41" s="484"/>
      <c r="V41" s="484"/>
      <c r="W41" s="484"/>
      <c r="X41" s="484"/>
      <c r="Y41" s="114"/>
    </row>
    <row r="42" spans="1:25" ht="15.95" hidden="1" customHeight="1">
      <c r="A42" s="110"/>
      <c r="B42" s="123"/>
      <c r="C42" s="124"/>
      <c r="D42" s="128"/>
      <c r="E42" s="484"/>
      <c r="F42" s="484"/>
      <c r="G42" s="484"/>
      <c r="H42" s="484"/>
      <c r="I42" s="484"/>
      <c r="J42" s="484"/>
      <c r="K42" s="484"/>
      <c r="L42" s="484"/>
      <c r="M42" s="484"/>
      <c r="N42" s="484"/>
      <c r="O42" s="484"/>
      <c r="P42" s="484"/>
      <c r="Q42" s="484"/>
      <c r="R42" s="484"/>
      <c r="S42" s="484"/>
      <c r="T42" s="484"/>
      <c r="U42" s="484"/>
      <c r="V42" s="484"/>
      <c r="W42" s="484"/>
      <c r="X42" s="484"/>
      <c r="Y42" s="114"/>
    </row>
    <row r="43" spans="1:25" ht="15.95" hidden="1" customHeight="1">
      <c r="A43" s="110"/>
      <c r="B43" s="123"/>
      <c r="C43" s="124"/>
      <c r="D43" s="128"/>
      <c r="E43" s="484"/>
      <c r="F43" s="484"/>
      <c r="G43" s="484"/>
      <c r="H43" s="484"/>
      <c r="I43" s="484"/>
      <c r="J43" s="484"/>
      <c r="K43" s="484"/>
      <c r="L43" s="484"/>
      <c r="M43" s="484"/>
      <c r="N43" s="484"/>
      <c r="O43" s="484"/>
      <c r="P43" s="484"/>
      <c r="Q43" s="484"/>
      <c r="R43" s="484"/>
      <c r="S43" s="484"/>
      <c r="T43" s="484"/>
      <c r="U43" s="484"/>
      <c r="V43" s="484"/>
      <c r="W43" s="484"/>
      <c r="X43" s="484"/>
      <c r="Y43" s="114"/>
    </row>
    <row r="44" spans="1:25" ht="15.95" hidden="1" customHeight="1">
      <c r="A44" s="110"/>
      <c r="B44" s="123"/>
      <c r="C44" s="124"/>
      <c r="D44" s="126"/>
      <c r="E44" s="484"/>
      <c r="F44" s="484"/>
      <c r="G44" s="484"/>
      <c r="H44" s="484"/>
      <c r="I44" s="484"/>
      <c r="J44" s="484"/>
      <c r="K44" s="484"/>
      <c r="L44" s="484"/>
      <c r="M44" s="484"/>
      <c r="N44" s="484"/>
      <c r="O44" s="484"/>
      <c r="P44" s="484"/>
      <c r="Q44" s="484"/>
      <c r="R44" s="484"/>
      <c r="S44" s="484"/>
      <c r="T44" s="484"/>
      <c r="U44" s="484"/>
      <c r="V44" s="484"/>
      <c r="W44" s="484"/>
      <c r="X44" s="484"/>
      <c r="Y44" s="114"/>
    </row>
    <row r="45" spans="1:25" ht="18" hidden="1" customHeight="1">
      <c r="A45" s="110"/>
      <c r="B45" s="123"/>
      <c r="C45" s="124"/>
      <c r="D45" s="126"/>
      <c r="E45" s="484"/>
      <c r="F45" s="484"/>
      <c r="G45" s="484"/>
      <c r="H45" s="484"/>
      <c r="I45" s="484"/>
      <c r="J45" s="484"/>
      <c r="K45" s="484"/>
      <c r="L45" s="484"/>
      <c r="M45" s="484"/>
      <c r="N45" s="484"/>
      <c r="O45" s="484"/>
      <c r="P45" s="484"/>
      <c r="Q45" s="484"/>
      <c r="R45" s="484"/>
      <c r="S45" s="484"/>
      <c r="T45" s="484"/>
      <c r="U45" s="484"/>
      <c r="V45" s="484"/>
      <c r="W45" s="484"/>
      <c r="X45" s="484"/>
      <c r="Y45" s="114"/>
    </row>
    <row r="46" spans="1:25" ht="24" hidden="1" customHeight="1">
      <c r="A46" s="110"/>
      <c r="B46" s="123"/>
      <c r="C46" s="124"/>
      <c r="D46" s="128"/>
      <c r="E46" s="485" t="s">
        <v>65</v>
      </c>
      <c r="F46" s="485"/>
      <c r="G46" s="485"/>
      <c r="H46" s="485"/>
      <c r="I46" s="485"/>
      <c r="J46" s="485"/>
      <c r="K46" s="485"/>
      <c r="L46" s="485"/>
      <c r="M46" s="485"/>
      <c r="N46" s="485"/>
      <c r="O46" s="485"/>
      <c r="P46" s="485"/>
      <c r="Q46" s="485"/>
      <c r="R46" s="485"/>
      <c r="S46" s="485"/>
      <c r="T46" s="485"/>
      <c r="U46" s="485"/>
      <c r="V46" s="485"/>
      <c r="W46" s="485"/>
      <c r="X46" s="485"/>
      <c r="Y46" s="114"/>
    </row>
    <row r="47" spans="1:25" ht="37.5" hidden="1" customHeight="1">
      <c r="A47" s="110"/>
      <c r="B47" s="123"/>
      <c r="C47" s="124"/>
      <c r="D47" s="128"/>
      <c r="E47" s="485"/>
      <c r="F47" s="485"/>
      <c r="G47" s="485"/>
      <c r="H47" s="485"/>
      <c r="I47" s="485"/>
      <c r="J47" s="485"/>
      <c r="K47" s="485"/>
      <c r="L47" s="485"/>
      <c r="M47" s="485"/>
      <c r="N47" s="485"/>
      <c r="O47" s="485"/>
      <c r="P47" s="485"/>
      <c r="Q47" s="485"/>
      <c r="R47" s="485"/>
      <c r="S47" s="485"/>
      <c r="T47" s="485"/>
      <c r="U47" s="485"/>
      <c r="V47" s="485"/>
      <c r="W47" s="485"/>
      <c r="X47" s="485"/>
      <c r="Y47" s="114"/>
    </row>
    <row r="48" spans="1:25" ht="24" hidden="1" customHeight="1">
      <c r="A48" s="110"/>
      <c r="B48" s="123"/>
      <c r="C48" s="124"/>
      <c r="D48" s="128"/>
      <c r="E48" s="485"/>
      <c r="F48" s="485"/>
      <c r="G48" s="485"/>
      <c r="H48" s="485"/>
      <c r="I48" s="485"/>
      <c r="J48" s="485"/>
      <c r="K48" s="485"/>
      <c r="L48" s="485"/>
      <c r="M48" s="485"/>
      <c r="N48" s="485"/>
      <c r="O48" s="485"/>
      <c r="P48" s="485"/>
      <c r="Q48" s="485"/>
      <c r="R48" s="485"/>
      <c r="S48" s="485"/>
      <c r="T48" s="485"/>
      <c r="U48" s="485"/>
      <c r="V48" s="485"/>
      <c r="W48" s="485"/>
      <c r="X48" s="485"/>
      <c r="Y48" s="114"/>
    </row>
    <row r="49" spans="1:25" ht="51" hidden="1" customHeight="1">
      <c r="A49" s="110"/>
      <c r="B49" s="123"/>
      <c r="C49" s="124"/>
      <c r="D49" s="128"/>
      <c r="E49" s="485"/>
      <c r="F49" s="485"/>
      <c r="G49" s="485"/>
      <c r="H49" s="485"/>
      <c r="I49" s="485"/>
      <c r="J49" s="485"/>
      <c r="K49" s="485"/>
      <c r="L49" s="485"/>
      <c r="M49" s="485"/>
      <c r="N49" s="485"/>
      <c r="O49" s="485"/>
      <c r="P49" s="485"/>
      <c r="Q49" s="485"/>
      <c r="R49" s="485"/>
      <c r="S49" s="485"/>
      <c r="T49" s="485"/>
      <c r="U49" s="485"/>
      <c r="V49" s="485"/>
      <c r="W49" s="485"/>
      <c r="X49" s="485"/>
      <c r="Y49" s="114"/>
    </row>
    <row r="50" spans="1:25" ht="12" hidden="1" customHeight="1">
      <c r="A50" s="110"/>
      <c r="B50" s="123"/>
      <c r="C50" s="124"/>
      <c r="D50" s="128"/>
      <c r="E50" s="485"/>
      <c r="F50" s="485"/>
      <c r="G50" s="485"/>
      <c r="H50" s="485"/>
      <c r="I50" s="485"/>
      <c r="J50" s="485"/>
      <c r="K50" s="485"/>
      <c r="L50" s="485"/>
      <c r="M50" s="485"/>
      <c r="N50" s="485"/>
      <c r="O50" s="485"/>
      <c r="P50" s="485"/>
      <c r="Q50" s="485"/>
      <c r="R50" s="485"/>
      <c r="S50" s="485"/>
      <c r="T50" s="485"/>
      <c r="U50" s="485"/>
      <c r="V50" s="485"/>
      <c r="W50" s="485"/>
      <c r="X50" s="485"/>
      <c r="Y50" s="114"/>
    </row>
    <row r="51" spans="1:25" ht="12" hidden="1" customHeight="1">
      <c r="A51" s="110"/>
      <c r="B51" s="123"/>
      <c r="C51" s="124"/>
      <c r="D51" s="128"/>
      <c r="E51" s="485"/>
      <c r="F51" s="485"/>
      <c r="G51" s="485"/>
      <c r="H51" s="485"/>
      <c r="I51" s="485"/>
      <c r="J51" s="485"/>
      <c r="K51" s="485"/>
      <c r="L51" s="485"/>
      <c r="M51" s="485"/>
      <c r="N51" s="485"/>
      <c r="O51" s="485"/>
      <c r="P51" s="485"/>
      <c r="Q51" s="485"/>
      <c r="R51" s="485"/>
      <c r="S51" s="485"/>
      <c r="T51" s="485"/>
      <c r="U51" s="485"/>
      <c r="V51" s="485"/>
      <c r="W51" s="485"/>
      <c r="X51" s="485"/>
      <c r="Y51" s="114"/>
    </row>
    <row r="52" spans="1:25" ht="12" hidden="1" customHeight="1">
      <c r="A52" s="110"/>
      <c r="B52" s="123"/>
      <c r="C52" s="124"/>
      <c r="D52" s="128"/>
      <c r="E52" s="485"/>
      <c r="F52" s="485"/>
      <c r="G52" s="485"/>
      <c r="H52" s="485"/>
      <c r="I52" s="485"/>
      <c r="J52" s="485"/>
      <c r="K52" s="485"/>
      <c r="L52" s="485"/>
      <c r="M52" s="485"/>
      <c r="N52" s="485"/>
      <c r="O52" s="485"/>
      <c r="P52" s="485"/>
      <c r="Q52" s="485"/>
      <c r="R52" s="485"/>
      <c r="S52" s="485"/>
      <c r="T52" s="485"/>
      <c r="U52" s="485"/>
      <c r="V52" s="485"/>
      <c r="W52" s="485"/>
      <c r="X52" s="485"/>
      <c r="Y52" s="114"/>
    </row>
    <row r="53" spans="1:25" ht="12" hidden="1" customHeight="1">
      <c r="A53" s="110"/>
      <c r="B53" s="123"/>
      <c r="C53" s="124"/>
      <c r="D53" s="128"/>
      <c r="E53" s="485"/>
      <c r="F53" s="485"/>
      <c r="G53" s="485"/>
      <c r="H53" s="485"/>
      <c r="I53" s="485"/>
      <c r="J53" s="485"/>
      <c r="K53" s="485"/>
      <c r="L53" s="485"/>
      <c r="M53" s="485"/>
      <c r="N53" s="485"/>
      <c r="O53" s="485"/>
      <c r="P53" s="485"/>
      <c r="Q53" s="485"/>
      <c r="R53" s="485"/>
      <c r="S53" s="485"/>
      <c r="T53" s="485"/>
      <c r="U53" s="485"/>
      <c r="V53" s="485"/>
      <c r="W53" s="485"/>
      <c r="X53" s="485"/>
      <c r="Y53" s="114"/>
    </row>
    <row r="54" spans="1:25" ht="12" hidden="1" customHeight="1">
      <c r="A54" s="110"/>
      <c r="B54" s="123"/>
      <c r="C54" s="124"/>
      <c r="D54" s="128"/>
      <c r="E54" s="485"/>
      <c r="F54" s="485"/>
      <c r="G54" s="485"/>
      <c r="H54" s="485"/>
      <c r="I54" s="485"/>
      <c r="J54" s="485"/>
      <c r="K54" s="485"/>
      <c r="L54" s="485"/>
      <c r="M54" s="485"/>
      <c r="N54" s="485"/>
      <c r="O54" s="485"/>
      <c r="P54" s="485"/>
      <c r="Q54" s="485"/>
      <c r="R54" s="485"/>
      <c r="S54" s="485"/>
      <c r="T54" s="485"/>
      <c r="U54" s="485"/>
      <c r="V54" s="485"/>
      <c r="W54" s="485"/>
      <c r="X54" s="485"/>
      <c r="Y54" s="114"/>
    </row>
    <row r="55" spans="1:25" ht="12" hidden="1" customHeight="1">
      <c r="A55" s="110"/>
      <c r="B55" s="123"/>
      <c r="C55" s="124"/>
      <c r="D55" s="128"/>
      <c r="E55" s="485"/>
      <c r="F55" s="485"/>
      <c r="G55" s="485"/>
      <c r="H55" s="485"/>
      <c r="I55" s="485"/>
      <c r="J55" s="485"/>
      <c r="K55" s="485"/>
      <c r="L55" s="485"/>
      <c r="M55" s="485"/>
      <c r="N55" s="485"/>
      <c r="O55" s="485"/>
      <c r="P55" s="485"/>
      <c r="Q55" s="485"/>
      <c r="R55" s="485"/>
      <c r="S55" s="485"/>
      <c r="T55" s="485"/>
      <c r="U55" s="485"/>
      <c r="V55" s="485"/>
      <c r="W55" s="485"/>
      <c r="X55" s="485"/>
      <c r="Y55" s="114"/>
    </row>
    <row r="56" spans="1:25" ht="12" hidden="1" customHeight="1">
      <c r="A56" s="110"/>
      <c r="B56" s="123"/>
      <c r="C56" s="124"/>
      <c r="D56" s="126"/>
      <c r="E56" s="485"/>
      <c r="F56" s="485"/>
      <c r="G56" s="485"/>
      <c r="H56" s="485"/>
      <c r="I56" s="485"/>
      <c r="J56" s="485"/>
      <c r="K56" s="485"/>
      <c r="L56" s="485"/>
      <c r="M56" s="485"/>
      <c r="N56" s="485"/>
      <c r="O56" s="485"/>
      <c r="P56" s="485"/>
      <c r="Q56" s="485"/>
      <c r="R56" s="485"/>
      <c r="S56" s="485"/>
      <c r="T56" s="485"/>
      <c r="U56" s="485"/>
      <c r="V56" s="485"/>
      <c r="W56" s="485"/>
      <c r="X56" s="485"/>
      <c r="Y56" s="114"/>
    </row>
    <row r="57" spans="1:25" ht="11.1" hidden="1" customHeight="1">
      <c r="A57" s="110"/>
      <c r="B57" s="123"/>
      <c r="C57" s="124"/>
      <c r="D57" s="126"/>
      <c r="E57" s="485"/>
      <c r="F57" s="485"/>
      <c r="G57" s="485"/>
      <c r="H57" s="485"/>
      <c r="I57" s="485"/>
      <c r="J57" s="485"/>
      <c r="K57" s="485"/>
      <c r="L57" s="485"/>
      <c r="M57" s="485"/>
      <c r="N57" s="485"/>
      <c r="O57" s="485"/>
      <c r="P57" s="485"/>
      <c r="Q57" s="485"/>
      <c r="R57" s="485"/>
      <c r="S57" s="485"/>
      <c r="T57" s="485"/>
      <c r="U57" s="485"/>
      <c r="V57" s="485"/>
      <c r="W57" s="485"/>
      <c r="X57" s="485"/>
      <c r="Y57" s="114"/>
    </row>
    <row r="58" spans="1:25" ht="15" hidden="1" customHeight="1">
      <c r="A58" s="110"/>
      <c r="B58" s="123"/>
      <c r="C58" s="124"/>
      <c r="D58" s="128"/>
      <c r="E58" s="482" t="s">
        <v>226</v>
      </c>
      <c r="F58" s="482"/>
      <c r="G58" s="482"/>
      <c r="H58" s="482"/>
      <c r="I58" s="482"/>
      <c r="J58" s="482"/>
      <c r="K58" s="482"/>
      <c r="L58" s="482"/>
      <c r="M58" s="482"/>
      <c r="N58" s="482"/>
      <c r="O58" s="482"/>
      <c r="P58" s="482"/>
      <c r="Q58" s="482"/>
      <c r="R58" s="482"/>
      <c r="S58" s="482"/>
      <c r="T58" s="482"/>
      <c r="U58" s="482"/>
      <c r="V58" s="253"/>
      <c r="W58" s="253"/>
      <c r="X58" s="253"/>
      <c r="Y58" s="114"/>
    </row>
    <row r="59" spans="1:25" ht="15" hidden="1" customHeight="1">
      <c r="A59" s="110"/>
      <c r="B59" s="123"/>
      <c r="C59" s="124"/>
      <c r="D59" s="128"/>
      <c r="E59" s="486"/>
      <c r="F59" s="486"/>
      <c r="G59" s="486"/>
      <c r="H59" s="487"/>
      <c r="I59" s="487"/>
      <c r="J59" s="487"/>
      <c r="K59" s="487"/>
      <c r="L59" s="487"/>
      <c r="M59" s="487"/>
      <c r="N59" s="487"/>
      <c r="O59" s="487"/>
      <c r="P59" s="487"/>
      <c r="Q59" s="487"/>
      <c r="R59" s="487"/>
      <c r="S59" s="487"/>
      <c r="T59" s="487"/>
      <c r="U59" s="487"/>
      <c r="V59" s="487"/>
      <c r="W59" s="487"/>
      <c r="X59" s="487"/>
      <c r="Y59" s="114"/>
    </row>
    <row r="60" spans="1:25" ht="15" hidden="1" customHeight="1">
      <c r="A60" s="110"/>
      <c r="B60" s="123"/>
      <c r="C60" s="124"/>
      <c r="D60" s="128"/>
      <c r="E60" s="488"/>
      <c r="F60" s="489"/>
      <c r="G60" s="490"/>
      <c r="H60" s="40"/>
      <c r="I60" s="40"/>
      <c r="J60" s="40"/>
      <c r="K60" s="40"/>
      <c r="L60" s="40"/>
      <c r="M60" s="40"/>
      <c r="N60" s="40"/>
      <c r="O60" s="40"/>
      <c r="P60" s="40"/>
      <c r="Q60" s="40"/>
      <c r="R60" s="40"/>
      <c r="S60" s="40"/>
      <c r="T60" s="40"/>
      <c r="U60" s="40"/>
      <c r="V60" s="40"/>
      <c r="W60" s="40"/>
      <c r="X60" s="40"/>
      <c r="Y60" s="114"/>
    </row>
    <row r="61" spans="1:25" ht="21" hidden="1" customHeight="1">
      <c r="A61" s="110"/>
      <c r="B61" s="123"/>
      <c r="C61" s="124"/>
      <c r="D61" s="128"/>
      <c r="E61" s="29"/>
      <c r="F61" s="27"/>
      <c r="G61" s="28"/>
      <c r="H61" s="476"/>
      <c r="I61" s="476"/>
      <c r="J61" s="476"/>
      <c r="K61" s="476"/>
      <c r="L61" s="476"/>
      <c r="M61" s="476"/>
      <c r="N61" s="476"/>
      <c r="O61" s="476"/>
      <c r="P61" s="476"/>
      <c r="Q61" s="476"/>
      <c r="R61" s="476"/>
      <c r="S61" s="476"/>
      <c r="T61" s="476"/>
      <c r="U61" s="476"/>
      <c r="V61" s="476"/>
      <c r="W61" s="476"/>
      <c r="X61" s="476"/>
      <c r="Y61" s="114"/>
    </row>
    <row r="62" spans="1:25" ht="21" hidden="1" customHeight="1">
      <c r="A62" s="110"/>
      <c r="B62" s="123"/>
      <c r="C62" s="124"/>
      <c r="D62" s="128"/>
      <c r="E62" s="125"/>
      <c r="F62" s="125"/>
      <c r="G62" s="125"/>
      <c r="H62" s="125"/>
      <c r="I62" s="125"/>
      <c r="J62" s="125"/>
      <c r="K62" s="125"/>
      <c r="L62" s="125"/>
      <c r="M62" s="125"/>
      <c r="N62" s="125"/>
      <c r="O62" s="125"/>
      <c r="P62" s="125"/>
      <c r="Q62" s="125"/>
      <c r="R62" s="125"/>
      <c r="S62" s="125"/>
      <c r="T62" s="125"/>
      <c r="U62" s="125"/>
      <c r="V62" s="125"/>
      <c r="W62" s="125"/>
      <c r="X62" s="125"/>
      <c r="Y62" s="114"/>
    </row>
    <row r="63" spans="1:25" ht="21" hidden="1" customHeight="1">
      <c r="A63" s="110"/>
      <c r="B63" s="123"/>
      <c r="C63" s="124"/>
      <c r="D63" s="128"/>
      <c r="E63" s="125"/>
      <c r="F63" s="125"/>
      <c r="G63" s="125"/>
      <c r="H63" s="125"/>
      <c r="I63" s="125"/>
      <c r="J63" s="125"/>
      <c r="K63" s="125"/>
      <c r="L63" s="125"/>
      <c r="M63" s="125"/>
      <c r="N63" s="125"/>
      <c r="O63" s="125"/>
      <c r="P63" s="125"/>
      <c r="Q63" s="125"/>
      <c r="R63" s="125"/>
      <c r="S63" s="125"/>
      <c r="T63" s="125"/>
      <c r="U63" s="125"/>
      <c r="V63" s="125"/>
      <c r="W63" s="125"/>
      <c r="X63" s="125"/>
      <c r="Y63" s="114"/>
    </row>
    <row r="64" spans="1:25" ht="21" hidden="1" customHeight="1">
      <c r="A64" s="110"/>
      <c r="B64" s="123"/>
      <c r="C64" s="124"/>
      <c r="D64" s="128"/>
      <c r="E64" s="125"/>
      <c r="F64" s="125"/>
      <c r="G64" s="125"/>
      <c r="H64" s="125"/>
      <c r="I64" s="125"/>
      <c r="J64" s="125"/>
      <c r="K64" s="125"/>
      <c r="L64" s="125"/>
      <c r="M64" s="125"/>
      <c r="N64" s="125"/>
      <c r="O64" s="125"/>
      <c r="P64" s="125"/>
      <c r="Q64" s="125"/>
      <c r="R64" s="125"/>
      <c r="S64" s="125"/>
      <c r="T64" s="125"/>
      <c r="U64" s="125"/>
      <c r="V64" s="125"/>
      <c r="W64" s="125"/>
      <c r="X64" s="125"/>
      <c r="Y64" s="114"/>
    </row>
    <row r="65" spans="1:25" ht="21" hidden="1" customHeight="1">
      <c r="A65" s="110"/>
      <c r="B65" s="123"/>
      <c r="C65" s="124"/>
      <c r="D65" s="128"/>
      <c r="E65" s="125"/>
      <c r="F65" s="125"/>
      <c r="G65" s="125"/>
      <c r="H65" s="125"/>
      <c r="I65" s="125"/>
      <c r="J65" s="125"/>
      <c r="K65" s="125"/>
      <c r="L65" s="125"/>
      <c r="M65" s="125"/>
      <c r="N65" s="125"/>
      <c r="O65" s="125"/>
      <c r="P65" s="125"/>
      <c r="Q65" s="125"/>
      <c r="R65" s="125"/>
      <c r="S65" s="125"/>
      <c r="T65" s="125"/>
      <c r="U65" s="125"/>
      <c r="V65" s="125"/>
      <c r="W65" s="125"/>
      <c r="X65" s="125"/>
      <c r="Y65" s="114"/>
    </row>
    <row r="66" spans="1:25" ht="21" hidden="1" customHeight="1">
      <c r="A66" s="110"/>
      <c r="B66" s="123"/>
      <c r="C66" s="124"/>
      <c r="D66" s="128"/>
      <c r="E66" s="125"/>
      <c r="F66" s="125"/>
      <c r="G66" s="125"/>
      <c r="H66" s="125"/>
      <c r="I66" s="125"/>
      <c r="J66" s="125"/>
      <c r="K66" s="125"/>
      <c r="L66" s="125"/>
      <c r="M66" s="125"/>
      <c r="N66" s="125"/>
      <c r="O66" s="125"/>
      <c r="P66" s="125"/>
      <c r="Q66" s="125"/>
      <c r="R66" s="125"/>
      <c r="S66" s="125"/>
      <c r="T66" s="125"/>
      <c r="U66" s="125"/>
      <c r="V66" s="125"/>
      <c r="W66" s="125"/>
      <c r="X66" s="125"/>
      <c r="Y66" s="114"/>
    </row>
    <row r="67" spans="1:25" ht="21" hidden="1" customHeight="1">
      <c r="A67" s="110"/>
      <c r="B67" s="123"/>
      <c r="C67" s="124"/>
      <c r="D67" s="128"/>
      <c r="E67" s="125"/>
      <c r="F67" s="125"/>
      <c r="G67" s="125"/>
      <c r="H67" s="125"/>
      <c r="I67" s="125"/>
      <c r="J67" s="125"/>
      <c r="K67" s="125"/>
      <c r="L67" s="125"/>
      <c r="M67" s="125"/>
      <c r="N67" s="125"/>
      <c r="O67" s="125"/>
      <c r="P67" s="125"/>
      <c r="Q67" s="125"/>
      <c r="R67" s="125"/>
      <c r="S67" s="125"/>
      <c r="T67" s="125"/>
      <c r="U67" s="125"/>
      <c r="V67" s="125"/>
      <c r="W67" s="125"/>
      <c r="X67" s="125"/>
      <c r="Y67" s="114"/>
    </row>
    <row r="68" spans="1:25" ht="21" hidden="1" customHeight="1">
      <c r="A68" s="110"/>
      <c r="B68" s="123"/>
      <c r="C68" s="124"/>
      <c r="D68" s="126"/>
      <c r="E68" s="127"/>
      <c r="F68" s="127"/>
      <c r="G68" s="127"/>
      <c r="H68" s="127"/>
      <c r="I68" s="127"/>
      <c r="J68" s="127"/>
      <c r="K68" s="127"/>
      <c r="L68" s="127"/>
      <c r="M68" s="127"/>
      <c r="N68" s="127"/>
      <c r="O68" s="127"/>
      <c r="P68" s="127"/>
      <c r="Q68" s="127"/>
      <c r="R68" s="127"/>
      <c r="S68" s="127"/>
      <c r="T68" s="127"/>
      <c r="U68" s="127"/>
      <c r="V68" s="127"/>
      <c r="W68" s="127"/>
      <c r="X68" s="127"/>
      <c r="Y68" s="114"/>
    </row>
    <row r="69" spans="1:25" ht="18" hidden="1" customHeight="1">
      <c r="A69" s="110"/>
      <c r="B69" s="123"/>
      <c r="C69" s="124"/>
      <c r="D69" s="126"/>
      <c r="E69" s="127"/>
      <c r="F69" s="127"/>
      <c r="G69" s="127"/>
      <c r="H69" s="127"/>
      <c r="I69" s="127"/>
      <c r="J69" s="127"/>
      <c r="K69" s="127"/>
      <c r="L69" s="127"/>
      <c r="M69" s="127"/>
      <c r="N69" s="127"/>
      <c r="O69" s="127"/>
      <c r="P69" s="127"/>
      <c r="Q69" s="127"/>
      <c r="R69" s="127"/>
      <c r="S69" s="127"/>
      <c r="T69" s="127"/>
      <c r="U69" s="127"/>
      <c r="V69" s="127"/>
      <c r="W69" s="127"/>
      <c r="X69" s="127"/>
      <c r="Y69" s="114"/>
    </row>
    <row r="70" spans="1:25" ht="15" hidden="1">
      <c r="A70" s="110"/>
      <c r="B70" s="123"/>
      <c r="C70" s="124"/>
      <c r="D70" s="128"/>
      <c r="E70" s="482" t="s">
        <v>227</v>
      </c>
      <c r="F70" s="482"/>
      <c r="G70" s="482"/>
      <c r="H70" s="482"/>
      <c r="I70" s="482"/>
      <c r="J70" s="482"/>
      <c r="K70" s="482"/>
      <c r="L70" s="482"/>
      <c r="M70" s="482"/>
      <c r="N70" s="482"/>
      <c r="O70" s="482"/>
      <c r="P70" s="482"/>
      <c r="Q70" s="482"/>
      <c r="R70" s="482"/>
      <c r="S70" s="482"/>
      <c r="T70" s="482"/>
      <c r="U70" s="251"/>
      <c r="V70" s="251"/>
      <c r="W70" s="251"/>
      <c r="X70" s="251"/>
      <c r="Y70" s="114"/>
    </row>
    <row r="71" spans="1:25" ht="15" hidden="1">
      <c r="A71" s="110"/>
      <c r="B71" s="123"/>
      <c r="C71" s="124"/>
      <c r="D71" s="128"/>
      <c r="E71" s="482" t="s">
        <v>228</v>
      </c>
      <c r="F71" s="482"/>
      <c r="G71" s="482"/>
      <c r="H71" s="482"/>
      <c r="I71" s="482"/>
      <c r="J71" s="482"/>
      <c r="K71" s="482"/>
      <c r="L71" s="482"/>
      <c r="M71" s="482"/>
      <c r="N71" s="482"/>
      <c r="O71" s="482"/>
      <c r="P71" s="482"/>
      <c r="Q71" s="482"/>
      <c r="R71" s="482"/>
      <c r="S71" s="482"/>
      <c r="T71" s="482"/>
      <c r="U71" s="252"/>
      <c r="V71" s="252"/>
      <c r="W71" s="252"/>
      <c r="X71" s="252"/>
      <c r="Y71" s="114"/>
    </row>
    <row r="72" spans="1:25" ht="27" hidden="1" customHeight="1">
      <c r="A72" s="110"/>
      <c r="B72" s="123"/>
      <c r="C72" s="124"/>
      <c r="D72" s="128"/>
      <c r="E72" s="129"/>
      <c r="F72" s="478"/>
      <c r="G72" s="478"/>
      <c r="H72" s="478"/>
      <c r="I72" s="478"/>
      <c r="J72" s="478"/>
      <c r="K72" s="478"/>
      <c r="L72" s="478"/>
      <c r="M72" s="478"/>
      <c r="N72" s="478"/>
      <c r="O72" s="478"/>
      <c r="P72" s="478"/>
      <c r="Q72" s="478"/>
      <c r="R72" s="478"/>
      <c r="S72" s="478"/>
      <c r="T72" s="478"/>
      <c r="U72" s="478"/>
      <c r="V72" s="478"/>
      <c r="W72" s="478"/>
      <c r="X72" s="478"/>
      <c r="Y72" s="114"/>
    </row>
    <row r="73" spans="1:25" ht="52.5" hidden="1" customHeight="1">
      <c r="A73" s="110"/>
      <c r="B73" s="123"/>
      <c r="C73" s="124"/>
      <c r="D73" s="128"/>
      <c r="E73" s="129"/>
      <c r="F73" s="478"/>
      <c r="G73" s="478"/>
      <c r="H73" s="478"/>
      <c r="I73" s="478"/>
      <c r="J73" s="478"/>
      <c r="K73" s="478"/>
      <c r="L73" s="478"/>
      <c r="M73" s="478"/>
      <c r="N73" s="478"/>
      <c r="O73" s="478"/>
      <c r="P73" s="478"/>
      <c r="Q73" s="478"/>
      <c r="R73" s="478"/>
      <c r="S73" s="478"/>
      <c r="T73" s="478"/>
      <c r="U73" s="478"/>
      <c r="V73" s="478"/>
      <c r="W73" s="478"/>
      <c r="X73" s="478"/>
      <c r="Y73" s="114"/>
    </row>
    <row r="74" spans="1:25" ht="8.1" hidden="1" customHeight="1">
      <c r="A74" s="110"/>
      <c r="B74" s="123"/>
      <c r="C74" s="124"/>
      <c r="D74" s="128"/>
      <c r="E74" s="129"/>
      <c r="F74" s="479"/>
      <c r="G74" s="479"/>
      <c r="H74" s="479"/>
      <c r="I74" s="479"/>
      <c r="J74" s="479"/>
      <c r="K74" s="479"/>
      <c r="L74" s="479"/>
      <c r="M74" s="479"/>
      <c r="N74" s="479"/>
      <c r="O74" s="479"/>
      <c r="P74" s="479"/>
      <c r="Q74" s="479"/>
      <c r="R74" s="479"/>
      <c r="S74" s="479"/>
      <c r="T74" s="479"/>
      <c r="U74" s="479"/>
      <c r="V74" s="479"/>
      <c r="W74" s="479"/>
      <c r="X74" s="479"/>
      <c r="Y74" s="114"/>
    </row>
    <row r="75" spans="1:25" ht="14.25" hidden="1" customHeight="1">
      <c r="A75" s="110"/>
      <c r="B75" s="123"/>
      <c r="C75" s="124"/>
      <c r="D75" s="128"/>
      <c r="E75" s="480"/>
      <c r="F75" s="480"/>
      <c r="G75" s="480"/>
      <c r="H75" s="480"/>
      <c r="I75" s="480"/>
      <c r="J75" s="480"/>
      <c r="K75" s="480"/>
      <c r="L75" s="480"/>
      <c r="M75" s="480"/>
      <c r="N75" s="480"/>
      <c r="O75" s="480"/>
      <c r="P75" s="480"/>
      <c r="Q75" s="480"/>
      <c r="R75" s="480"/>
      <c r="S75" s="480"/>
      <c r="T75" s="480"/>
      <c r="U75" s="480"/>
      <c r="V75" s="480"/>
      <c r="W75" s="480"/>
      <c r="X75" s="480"/>
      <c r="Y75" s="114"/>
    </row>
    <row r="76" spans="1:25" ht="34.5" hidden="1" customHeight="1">
      <c r="A76" s="110"/>
      <c r="B76" s="123"/>
      <c r="C76" s="124"/>
      <c r="D76" s="128"/>
      <c r="E76" s="481"/>
      <c r="F76" s="481"/>
      <c r="G76" s="481"/>
      <c r="H76" s="481"/>
      <c r="I76" s="481"/>
      <c r="J76" s="481"/>
      <c r="K76" s="481"/>
      <c r="L76" s="481"/>
      <c r="M76" s="481"/>
      <c r="N76" s="481"/>
      <c r="O76" s="481"/>
      <c r="P76" s="481"/>
      <c r="Q76" s="481"/>
      <c r="R76" s="481"/>
      <c r="S76" s="481"/>
      <c r="T76" s="481"/>
      <c r="U76" s="481"/>
      <c r="V76" s="481"/>
      <c r="W76" s="481"/>
      <c r="X76" s="481"/>
      <c r="Y76" s="114"/>
    </row>
    <row r="77" spans="1:25" ht="23.1" hidden="1" customHeight="1">
      <c r="A77" s="110"/>
      <c r="B77" s="123"/>
      <c r="C77" s="124"/>
      <c r="D77" s="128"/>
      <c r="E77" s="481"/>
      <c r="F77" s="481"/>
      <c r="G77" s="481"/>
      <c r="H77" s="481"/>
      <c r="I77" s="481"/>
      <c r="J77" s="481"/>
      <c r="K77" s="481"/>
      <c r="L77" s="481"/>
      <c r="M77" s="481"/>
      <c r="N77" s="481"/>
      <c r="O77" s="481"/>
      <c r="P77" s="481"/>
      <c r="Q77" s="481"/>
      <c r="R77" s="481"/>
      <c r="S77" s="481"/>
      <c r="T77" s="481"/>
      <c r="U77" s="481"/>
      <c r="V77" s="481"/>
      <c r="W77" s="481"/>
      <c r="X77" s="481"/>
      <c r="Y77" s="114"/>
    </row>
    <row r="78" spans="1:25" ht="42.75" hidden="1" customHeight="1">
      <c r="A78" s="110"/>
      <c r="B78" s="123"/>
      <c r="C78" s="124"/>
      <c r="D78" s="128"/>
      <c r="E78" s="481"/>
      <c r="F78" s="481"/>
      <c r="G78" s="481"/>
      <c r="H78" s="481"/>
      <c r="I78" s="481"/>
      <c r="J78" s="481"/>
      <c r="K78" s="481"/>
      <c r="L78" s="481"/>
      <c r="M78" s="481"/>
      <c r="N78" s="481"/>
      <c r="O78" s="481"/>
      <c r="P78" s="481"/>
      <c r="Q78" s="481"/>
      <c r="R78" s="481"/>
      <c r="S78" s="481"/>
      <c r="T78" s="481"/>
      <c r="U78" s="481"/>
      <c r="V78" s="481"/>
      <c r="W78" s="481"/>
      <c r="X78" s="481"/>
      <c r="Y78" s="114"/>
    </row>
    <row r="79" spans="1:25" ht="25.5" hidden="1" customHeight="1">
      <c r="A79" s="110"/>
      <c r="B79" s="123"/>
      <c r="C79" s="124"/>
      <c r="D79" s="128"/>
      <c r="E79" s="477" t="s">
        <v>64</v>
      </c>
      <c r="F79" s="477"/>
      <c r="G79" s="477"/>
      <c r="H79" s="477"/>
      <c r="I79" s="477"/>
      <c r="J79" s="477"/>
      <c r="K79" s="477"/>
      <c r="L79" s="477"/>
      <c r="M79" s="477"/>
      <c r="N79" s="477"/>
      <c r="O79" s="477"/>
      <c r="P79" s="477"/>
      <c r="Q79" s="477"/>
      <c r="R79" s="477"/>
      <c r="S79" s="477"/>
      <c r="T79" s="477"/>
      <c r="U79" s="477"/>
      <c r="V79" s="477"/>
      <c r="W79" s="477"/>
      <c r="X79" s="477"/>
      <c r="Y79" s="114"/>
    </row>
    <row r="80" spans="1:25" ht="15" hidden="1" customHeight="1">
      <c r="A80" s="110"/>
      <c r="B80" s="123"/>
      <c r="C80" s="124"/>
      <c r="D80" s="128"/>
      <c r="E80" s="125"/>
      <c r="F80" s="125"/>
      <c r="G80" s="125"/>
      <c r="H80" s="116"/>
      <c r="I80" s="116"/>
      <c r="J80" s="116"/>
      <c r="K80" s="116"/>
      <c r="L80" s="116"/>
      <c r="M80" s="116"/>
      <c r="N80" s="116"/>
      <c r="O80" s="117"/>
      <c r="P80" s="117"/>
      <c r="Q80" s="117"/>
      <c r="R80" s="117"/>
      <c r="S80" s="117"/>
      <c r="T80" s="117"/>
      <c r="U80" s="125"/>
      <c r="V80" s="125"/>
      <c r="W80" s="125"/>
      <c r="X80" s="125"/>
      <c r="Y80" s="114"/>
    </row>
    <row r="81" spans="1:27" ht="15" hidden="1" customHeight="1">
      <c r="A81" s="110"/>
      <c r="B81" s="123"/>
      <c r="C81" s="124"/>
      <c r="D81" s="128"/>
      <c r="E81" s="130"/>
      <c r="F81" s="475" t="s">
        <v>63</v>
      </c>
      <c r="G81" s="475"/>
      <c r="H81" s="475"/>
      <c r="I81" s="475"/>
      <c r="J81" s="475"/>
      <c r="K81" s="475"/>
      <c r="L81" s="475"/>
      <c r="M81" s="475"/>
      <c r="N81" s="475"/>
      <c r="O81" s="475"/>
      <c r="P81" s="475"/>
      <c r="Q81" s="475"/>
      <c r="R81" s="475"/>
      <c r="S81" s="475"/>
      <c r="T81" s="117"/>
      <c r="U81" s="125"/>
      <c r="V81" s="125"/>
      <c r="W81" s="125"/>
      <c r="X81" s="125"/>
      <c r="Y81" s="114"/>
      <c r="AA81" s="119" t="s">
        <v>61</v>
      </c>
    </row>
    <row r="82" spans="1:27" ht="15" hidden="1" customHeight="1">
      <c r="A82" s="110"/>
      <c r="B82" s="123"/>
      <c r="C82" s="124"/>
      <c r="D82" s="128"/>
      <c r="E82" s="125"/>
      <c r="F82" s="125"/>
      <c r="G82" s="125"/>
      <c r="H82" s="116"/>
      <c r="I82" s="116"/>
      <c r="J82" s="116"/>
      <c r="K82" s="116"/>
      <c r="L82" s="116"/>
      <c r="M82" s="116"/>
      <c r="N82" s="116"/>
      <c r="O82" s="117"/>
      <c r="P82" s="117"/>
      <c r="Q82" s="117"/>
      <c r="R82" s="117"/>
      <c r="S82" s="117"/>
      <c r="T82" s="117"/>
      <c r="U82" s="125"/>
      <c r="V82" s="125"/>
      <c r="W82" s="125"/>
      <c r="X82" s="125"/>
      <c r="Y82" s="114"/>
    </row>
    <row r="83" spans="1:27" ht="15" hidden="1">
      <c r="A83" s="110"/>
      <c r="B83" s="123"/>
      <c r="C83" s="124"/>
      <c r="D83" s="128"/>
      <c r="E83" s="125"/>
      <c r="F83" s="475" t="s">
        <v>62</v>
      </c>
      <c r="G83" s="475"/>
      <c r="H83" s="475"/>
      <c r="I83" s="475"/>
      <c r="J83" s="475"/>
      <c r="K83" s="475"/>
      <c r="L83" s="475"/>
      <c r="M83" s="475"/>
      <c r="N83" s="475"/>
      <c r="O83" s="475"/>
      <c r="P83" s="475"/>
      <c r="Q83" s="475"/>
      <c r="R83" s="475"/>
      <c r="S83" s="475"/>
      <c r="T83" s="475"/>
      <c r="U83" s="475"/>
      <c r="V83" s="475"/>
      <c r="W83" s="475"/>
      <c r="X83" s="475"/>
      <c r="Y83" s="114"/>
    </row>
    <row r="84" spans="1:27" ht="15" hidden="1">
      <c r="A84" s="110"/>
      <c r="B84" s="123"/>
      <c r="C84" s="124"/>
      <c r="D84" s="128"/>
      <c r="E84" s="125"/>
      <c r="F84" s="125"/>
      <c r="G84" s="125"/>
      <c r="H84" s="125"/>
      <c r="I84" s="125"/>
      <c r="J84" s="125"/>
      <c r="K84" s="125"/>
      <c r="L84" s="125"/>
      <c r="M84" s="125"/>
      <c r="N84" s="125"/>
      <c r="O84" s="125"/>
      <c r="P84" s="125"/>
      <c r="Q84" s="125"/>
      <c r="R84" s="125"/>
      <c r="S84" s="125"/>
      <c r="T84" s="125"/>
      <c r="U84" s="125"/>
      <c r="V84" s="125"/>
      <c r="W84" s="125"/>
      <c r="X84" s="125"/>
      <c r="Y84" s="114"/>
    </row>
    <row r="85" spans="1:27" ht="15" hidden="1">
      <c r="A85" s="110"/>
      <c r="B85" s="123"/>
      <c r="C85" s="124"/>
      <c r="D85" s="128"/>
      <c r="E85" s="125"/>
      <c r="F85" s="125"/>
      <c r="G85" s="125"/>
      <c r="H85" s="125"/>
      <c r="I85" s="125"/>
      <c r="J85" s="125"/>
      <c r="K85" s="125"/>
      <c r="L85" s="125"/>
      <c r="M85" s="125"/>
      <c r="N85" s="125"/>
      <c r="O85" s="125"/>
      <c r="P85" s="125"/>
      <c r="Q85" s="125"/>
      <c r="R85" s="125"/>
      <c r="S85" s="125"/>
      <c r="T85" s="125"/>
      <c r="U85" s="125"/>
      <c r="V85" s="125"/>
      <c r="W85" s="125"/>
      <c r="X85" s="125"/>
      <c r="Y85" s="114"/>
    </row>
    <row r="86" spans="1:27" ht="15" hidden="1">
      <c r="A86" s="110"/>
      <c r="B86" s="123"/>
      <c r="C86" s="124"/>
      <c r="D86" s="128"/>
      <c r="E86" s="125"/>
      <c r="F86" s="125"/>
      <c r="G86" s="125"/>
      <c r="H86" s="125"/>
      <c r="I86" s="125"/>
      <c r="J86" s="125"/>
      <c r="K86" s="125"/>
      <c r="L86" s="125"/>
      <c r="M86" s="125"/>
      <c r="N86" s="125"/>
      <c r="O86" s="125"/>
      <c r="P86" s="125"/>
      <c r="Q86" s="125"/>
      <c r="R86" s="125"/>
      <c r="S86" s="125"/>
      <c r="T86" s="125"/>
      <c r="U86" s="125"/>
      <c r="V86" s="125"/>
      <c r="W86" s="125"/>
      <c r="X86" s="125"/>
      <c r="Y86" s="114"/>
    </row>
    <row r="87" spans="1:27" ht="15" hidden="1">
      <c r="A87" s="110"/>
      <c r="B87" s="123"/>
      <c r="C87" s="124"/>
      <c r="D87" s="128"/>
      <c r="E87" s="125"/>
      <c r="F87" s="125"/>
      <c r="G87" s="125"/>
      <c r="H87" s="125"/>
      <c r="I87" s="125"/>
      <c r="J87" s="125"/>
      <c r="K87" s="125"/>
      <c r="L87" s="125"/>
      <c r="M87" s="125"/>
      <c r="N87" s="125"/>
      <c r="O87" s="125"/>
      <c r="P87" s="125"/>
      <c r="Q87" s="125"/>
      <c r="R87" s="125"/>
      <c r="S87" s="125"/>
      <c r="T87" s="125"/>
      <c r="U87" s="125"/>
      <c r="V87" s="125"/>
      <c r="W87" s="125"/>
      <c r="X87" s="125"/>
      <c r="Y87" s="114"/>
    </row>
    <row r="88" spans="1:27" ht="15" hidden="1" customHeight="1">
      <c r="A88" s="110"/>
      <c r="B88" s="123"/>
      <c r="C88" s="124"/>
      <c r="D88" s="128"/>
      <c r="E88" s="125"/>
      <c r="F88" s="125"/>
      <c r="G88" s="125"/>
      <c r="H88" s="125"/>
      <c r="I88" s="125"/>
      <c r="J88" s="125"/>
      <c r="K88" s="125"/>
      <c r="L88" s="125"/>
      <c r="M88" s="125"/>
      <c r="N88" s="125"/>
      <c r="O88" s="125"/>
      <c r="P88" s="125"/>
      <c r="Q88" s="125"/>
      <c r="R88" s="125"/>
      <c r="S88" s="125"/>
      <c r="T88" s="125"/>
      <c r="U88" s="125"/>
      <c r="V88" s="125"/>
      <c r="W88" s="125"/>
      <c r="X88" s="125"/>
      <c r="Y88" s="114"/>
    </row>
    <row r="89" spans="1:27" ht="15" hidden="1" customHeight="1">
      <c r="A89" s="110"/>
      <c r="B89" s="123"/>
      <c r="C89" s="124"/>
      <c r="D89" s="128"/>
      <c r="E89" s="125"/>
      <c r="F89" s="125"/>
      <c r="G89" s="125"/>
      <c r="H89" s="125"/>
      <c r="I89" s="125"/>
      <c r="J89" s="125"/>
      <c r="K89" s="125"/>
      <c r="L89" s="125"/>
      <c r="M89" s="125"/>
      <c r="N89" s="125"/>
      <c r="O89" s="125"/>
      <c r="P89" s="125"/>
      <c r="Q89" s="125"/>
      <c r="R89" s="125"/>
      <c r="S89" s="125"/>
      <c r="T89" s="125"/>
      <c r="U89" s="125"/>
      <c r="V89" s="125"/>
      <c r="W89" s="125"/>
      <c r="X89" s="125"/>
      <c r="Y89" s="114"/>
    </row>
    <row r="90" spans="1:27" ht="15" hidden="1" customHeight="1">
      <c r="A90" s="110"/>
      <c r="B90" s="123"/>
      <c r="C90" s="124"/>
      <c r="D90" s="128"/>
      <c r="E90" s="125"/>
      <c r="F90" s="125"/>
      <c r="G90" s="125"/>
      <c r="H90" s="125"/>
      <c r="I90" s="125"/>
      <c r="J90" s="125"/>
      <c r="K90" s="125"/>
      <c r="L90" s="125"/>
      <c r="M90" s="125"/>
      <c r="N90" s="125"/>
      <c r="O90" s="125"/>
      <c r="P90" s="125"/>
      <c r="Q90" s="125"/>
      <c r="R90" s="125"/>
      <c r="S90" s="125"/>
      <c r="T90" s="125"/>
      <c r="U90" s="125"/>
      <c r="V90" s="125"/>
      <c r="W90" s="125"/>
      <c r="X90" s="125"/>
      <c r="Y90" s="114"/>
    </row>
    <row r="91" spans="1:27" ht="15" hidden="1" customHeight="1">
      <c r="A91" s="110"/>
      <c r="B91" s="123"/>
      <c r="C91" s="124"/>
      <c r="D91" s="128"/>
      <c r="E91" s="125"/>
      <c r="F91" s="125"/>
      <c r="G91" s="125"/>
      <c r="H91" s="125"/>
      <c r="I91" s="125"/>
      <c r="J91" s="125"/>
      <c r="K91" s="125"/>
      <c r="L91" s="125"/>
      <c r="M91" s="125"/>
      <c r="N91" s="125"/>
      <c r="O91" s="125"/>
      <c r="P91" s="125"/>
      <c r="Q91" s="125"/>
      <c r="R91" s="125"/>
      <c r="S91" s="125"/>
      <c r="T91" s="125"/>
      <c r="U91" s="125"/>
      <c r="V91" s="125"/>
      <c r="W91" s="125"/>
      <c r="X91" s="125"/>
      <c r="Y91" s="114"/>
    </row>
    <row r="92" spans="1:27" ht="15" hidden="1" customHeight="1">
      <c r="A92" s="110"/>
      <c r="B92" s="123"/>
      <c r="C92" s="124"/>
      <c r="D92" s="128"/>
      <c r="E92" s="125"/>
      <c r="F92" s="125"/>
      <c r="G92" s="125"/>
      <c r="H92" s="125"/>
      <c r="I92" s="125"/>
      <c r="J92" s="125"/>
      <c r="K92" s="125"/>
      <c r="L92" s="125"/>
      <c r="M92" s="125"/>
      <c r="N92" s="125"/>
      <c r="O92" s="125"/>
      <c r="P92" s="125"/>
      <c r="Q92" s="125"/>
      <c r="R92" s="125"/>
      <c r="S92" s="125"/>
      <c r="T92" s="125"/>
      <c r="U92" s="125"/>
      <c r="V92" s="125"/>
      <c r="W92" s="125"/>
      <c r="X92" s="125"/>
      <c r="Y92" s="114"/>
    </row>
    <row r="93" spans="1:27" ht="11.1" hidden="1" customHeight="1">
      <c r="A93" s="110"/>
      <c r="B93" s="123"/>
      <c r="C93" s="124"/>
      <c r="D93" s="128"/>
      <c r="E93" s="125"/>
      <c r="F93" s="125"/>
      <c r="G93" s="125"/>
      <c r="H93" s="125"/>
      <c r="I93" s="125"/>
      <c r="J93" s="125"/>
      <c r="K93" s="125"/>
      <c r="L93" s="125"/>
      <c r="M93" s="125"/>
      <c r="N93" s="125"/>
      <c r="O93" s="125"/>
      <c r="P93" s="125"/>
      <c r="Q93" s="125"/>
      <c r="R93" s="125"/>
      <c r="S93" s="125"/>
      <c r="T93" s="125"/>
      <c r="U93" s="125"/>
      <c r="V93" s="125"/>
      <c r="W93" s="125"/>
      <c r="X93" s="125"/>
      <c r="Y93" s="114"/>
    </row>
    <row r="94" spans="1:27" ht="15" customHeight="1">
      <c r="A94" s="110"/>
      <c r="B94" s="131"/>
      <c r="C94" s="132"/>
      <c r="D94" s="133"/>
      <c r="E94" s="134"/>
      <c r="F94" s="134"/>
      <c r="G94" s="134"/>
      <c r="H94" s="134"/>
      <c r="I94" s="134"/>
      <c r="J94" s="134"/>
      <c r="K94" s="134"/>
      <c r="L94" s="134"/>
      <c r="M94" s="134"/>
      <c r="N94" s="134"/>
      <c r="O94" s="134"/>
      <c r="P94" s="134"/>
      <c r="Q94" s="134"/>
      <c r="R94" s="134"/>
      <c r="S94" s="134"/>
      <c r="T94" s="134"/>
      <c r="U94" s="134"/>
      <c r="V94" s="134"/>
      <c r="W94" s="134"/>
      <c r="X94" s="134"/>
      <c r="Y94" s="118"/>
    </row>
  </sheetData>
  <sheetProtection algorithmName="SHA-512" hashValue="7BSq7e8ZzJZbvgYY/NR9vOAN2dYnWT1JKzlRSaXc7Mn1f4Oad4C9YV1sigBHKQs3+00ZjC/LGD3zUjz7vXtimw==" saltValue="YzD2sM619vhYsZU/DGFa3A==" spinCount="100000" sheet="1" objects="1" scenarios="1" formatColumns="0" formatRows="0"/>
  <dataConsolidate link="1"/>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xr:uid="{00000000-0004-0000-0100-000000000000}"/>
    <hyperlink ref="E70:T70" location="Инструкция!A1" tooltip="http://support.eias.ru/knowledgebase.php?article=28" display="Инструкция по загрузке сопроводительных материалов" xr:uid="{00000000-0004-0000-0100-000001000000}"/>
    <hyperlink ref="E71:T71" location="Инструкция!A1" tooltip="http://eias.ru/files/shablon/JKH_OPEN_INFO_QUARTER_GVS.pdf" display="Инструкция по работе с отчетной формой" xr:uid="{00000000-0004-0000-0100-000002000000}"/>
  </hyperlinks>
  <pageMargins left="0.7" right="0.7" top="0.75" bottom="0.75" header="0.3" footer="0.3"/>
  <pageSetup paperSize="9" orientation="portrait" horizontalDpi="180" verticalDpi="180"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odList00">
    <tabColor indexed="47"/>
  </sheetPr>
  <dimension ref="A1"/>
  <sheetViews>
    <sheetView showGridLines="0" zoomScaleNormal="100" workbookViewId="0"/>
  </sheetViews>
  <sheetFormatPr defaultRowHeight="15"/>
  <cols>
    <col min="1" max="16384" width="9.140625" style="19"/>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odList01">
    <tabColor indexed="47"/>
  </sheetPr>
  <dimension ref="A1:L17"/>
  <sheetViews>
    <sheetView showGridLines="0" topLeftCell="C3" zoomScaleNormal="100" workbookViewId="0"/>
  </sheetViews>
  <sheetFormatPr defaultColWidth="10.5703125" defaultRowHeight="15"/>
  <cols>
    <col min="1" max="1" width="9.140625" style="32" hidden="1" customWidth="1"/>
    <col min="2" max="2" width="9.140625" style="18" hidden="1" customWidth="1"/>
    <col min="3" max="11" width="10.5703125" style="18"/>
    <col min="12" max="12" width="10.5703125" style="236"/>
    <col min="13" max="16384" width="10.5703125" style="18"/>
  </cols>
  <sheetData>
    <row r="1" spans="1:12" s="179" customFormat="1" ht="15" hidden="1" customHeight="1">
      <c r="L1" s="237"/>
    </row>
    <row r="2" spans="1:12" s="179" customFormat="1" ht="15" hidden="1" customHeight="1">
      <c r="L2" s="237"/>
    </row>
    <row r="3" spans="1:12" ht="11.25" customHeight="1"/>
    <row r="4" spans="1:12" ht="36.75" customHeight="1"/>
    <row r="5" spans="1:12" ht="15" customHeight="1"/>
    <row r="6" spans="1:12" ht="11.25" customHeight="1"/>
    <row r="8" spans="1:12" ht="21" customHeight="1"/>
    <row r="9" spans="1:12" ht="11.25" customHeight="1"/>
    <row r="10" spans="1:12" ht="15" customHeight="1">
      <c r="A10" s="18"/>
    </row>
    <row r="11" spans="1:12" ht="21.95" customHeight="1">
      <c r="A11" s="18"/>
    </row>
    <row r="12" spans="1:12" ht="21.95" customHeight="1">
      <c r="A12" s="18"/>
    </row>
    <row r="13" spans="1:12" ht="21.95" customHeight="1">
      <c r="A13" s="18"/>
    </row>
    <row r="14" spans="1:12" ht="33.950000000000003" customHeight="1">
      <c r="A14" s="18"/>
    </row>
    <row r="15" spans="1:12" ht="15" customHeight="1">
      <c r="A15" s="18"/>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odList02">
    <tabColor indexed="47"/>
  </sheetPr>
  <dimension ref="A1:C12"/>
  <sheetViews>
    <sheetView showGridLines="0" topLeftCell="C4" zoomScaleNormal="100" workbookViewId="0"/>
  </sheetViews>
  <sheetFormatPr defaultRowHeight="15"/>
  <cols>
    <col min="1" max="1" width="9.140625" style="75" hidden="1" customWidth="1"/>
    <col min="2" max="2" width="9.140625" style="76" hidden="1" customWidth="1"/>
    <col min="3" max="3" width="9.140625" style="243"/>
    <col min="4" max="16384" width="9.140625" style="76"/>
  </cols>
  <sheetData>
    <row r="1" spans="1:3" hidden="1"/>
    <row r="2" spans="1:3" hidden="1"/>
    <row r="3" spans="1:3" hidden="1"/>
    <row r="4" spans="1:3" ht="10.5" customHeight="1"/>
    <row r="5" spans="1:3" s="36" customFormat="1" ht="30" customHeight="1">
      <c r="A5" s="32"/>
      <c r="C5" s="244"/>
    </row>
    <row r="6" spans="1:3" s="36" customFormat="1" ht="15" customHeight="1">
      <c r="A6" s="32"/>
      <c r="C6" s="244"/>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odList03">
    <tabColor indexed="47"/>
  </sheetPr>
  <dimension ref="A1"/>
  <sheetViews>
    <sheetView showGridLines="0" zoomScaleNormal="100" workbookViewId="0"/>
  </sheetViews>
  <sheetFormatPr defaultRowHeight="11.25"/>
  <cols>
    <col min="1" max="16384" width="9.140625" style="149"/>
  </cols>
  <sheetData>
    <row r="1" spans="1:1">
      <c r="A1" s="279"/>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42" customWidth="1"/>
    <col min="4" max="16" width="9.140625" style="7"/>
    <col min="17" max="17" width="9.140625" style="246"/>
    <col min="18" max="16384" width="9.140625" style="7"/>
  </cols>
  <sheetData>
    <row r="1" spans="3:17" s="78" customFormat="1" hidden="1">
      <c r="C1" s="77"/>
      <c r="Q1" s="245"/>
    </row>
    <row r="2" spans="3:17" s="78" customFormat="1" hidden="1">
      <c r="C2" s="77"/>
      <c r="Q2" s="245"/>
    </row>
    <row r="3" spans="3:17" s="78" customFormat="1" hidden="1">
      <c r="C3" s="77"/>
      <c r="Q3" s="245"/>
    </row>
    <row r="4" spans="3:17" s="78" customFormat="1" hidden="1">
      <c r="C4" s="77"/>
      <c r="Q4" s="245"/>
    </row>
    <row r="5" spans="3:17" s="78" customFormat="1" hidden="1">
      <c r="C5" s="77"/>
      <c r="Q5" s="245"/>
    </row>
    <row r="6" spans="3:17" s="78" customFormat="1" ht="10.5" customHeight="1">
      <c r="C6" s="79"/>
      <c r="Q6" s="245"/>
    </row>
    <row r="7" spans="3:17" s="78" customFormat="1" ht="20.100000000000001" customHeight="1">
      <c r="C7" s="79"/>
      <c r="Q7" s="245"/>
    </row>
    <row r="8" spans="3:17" s="78" customFormat="1" ht="15" customHeight="1">
      <c r="C8" s="79"/>
      <c r="Q8" s="245"/>
    </row>
    <row r="9" spans="3:17" s="78" customFormat="1" ht="6.95" customHeight="1">
      <c r="C9" s="79"/>
      <c r="Q9" s="245"/>
    </row>
    <row r="10" spans="3:17" s="78" customFormat="1" ht="22.5" customHeight="1">
      <c r="C10" s="79"/>
      <c r="Q10" s="245"/>
    </row>
    <row r="11" spans="3:17" s="78" customFormat="1" ht="11.25" customHeight="1">
      <c r="C11" s="79"/>
      <c r="Q11" s="245"/>
    </row>
    <row r="12" spans="3:17" s="78" customFormat="1" ht="15" hidden="1" customHeight="1">
      <c r="C12" s="79"/>
      <c r="Q12" s="245"/>
    </row>
    <row r="13" spans="3:17" s="78" customFormat="1" ht="14.1" customHeight="1">
      <c r="C13" s="82"/>
      <c r="Q13" s="245"/>
    </row>
    <row r="14" spans="3:17" s="78" customFormat="1" ht="15" customHeight="1">
      <c r="C14" s="79"/>
      <c r="Q14" s="245"/>
    </row>
    <row r="15" spans="3:17" s="78" customFormat="1" ht="11.25" customHeight="1">
      <c r="C15" s="77"/>
      <c r="Q15" s="245"/>
    </row>
    <row r="16" spans="3:17" s="78" customFormat="1">
      <c r="C16" s="77"/>
      <c r="D16" s="84"/>
      <c r="E16" s="84"/>
      <c r="Q16" s="245"/>
    </row>
  </sheetData>
  <hyperlinks>
    <hyperlink ref="D11" location="'Ссылки на публикации'!$H$11" tooltip="Кликните по гиперссылке, чтобы перейти на сайт организации или отредактировать её" display="апренрнер" xr:uid="{00000000-0004-0000-1700-000000000000}"/>
    <hyperlink ref="E11" location="'Ссылки на публикации'!$I$11" tooltip="Кликните по гиперссылке, чтобы перейти на сайт организации или отредактировать её" display="екркерекрер" xr:uid="{00000000-0004-0000-1700-000001000000}"/>
    <hyperlink ref="D13" location="'Ссылки на публикации'!$H$13" tooltip="Кликните по гиперссылке, чтобы перейти на сайт организации или отредактировать её" display="керкеркерр" xr:uid="{00000000-0004-0000-1700-000002000000}"/>
    <hyperlink ref="E13" location="'Ссылки на публикации'!$I$13" tooltip="Кликните по гиперссылке, чтобы перейти на сайт организации или отредактировать её" display="керкеркркеркер" xr:uid="{00000000-0004-0000-1700-000003000000}"/>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modList07">
    <tabColor indexed="47"/>
  </sheetPr>
  <dimension ref="A1:N27"/>
  <sheetViews>
    <sheetView showGridLines="0" topLeftCell="C3" zoomScaleNormal="100" workbookViewId="0"/>
  </sheetViews>
  <sheetFormatPr defaultRowHeight="11.25"/>
  <cols>
    <col min="1" max="1" width="6.42578125" style="205" hidden="1" customWidth="1"/>
    <col min="2" max="2" width="2" style="205" hidden="1" customWidth="1"/>
    <col min="3" max="14" width="9.140625" style="206"/>
    <col min="15" max="16384" width="9.140625" style="205"/>
  </cols>
  <sheetData>
    <row r="1" spans="1:14" hidden="1"/>
    <row r="2" spans="1:14" hidden="1"/>
    <row r="3" spans="1:14" ht="10.5" customHeight="1"/>
    <row r="4" spans="1:14" ht="27" customHeight="1">
      <c r="A4" s="207"/>
      <c r="B4" s="207"/>
    </row>
    <row r="5" spans="1:14" s="209" customFormat="1" ht="15">
      <c r="A5" s="207"/>
      <c r="B5" s="207"/>
      <c r="C5" s="208"/>
      <c r="D5" s="208"/>
      <c r="E5" s="208"/>
      <c r="F5" s="208"/>
      <c r="G5" s="208"/>
      <c r="H5" s="208"/>
      <c r="I5" s="208"/>
      <c r="J5" s="208"/>
      <c r="K5" s="208"/>
      <c r="L5" s="208"/>
      <c r="M5" s="208"/>
      <c r="N5" s="208"/>
    </row>
    <row r="6" spans="1:14" s="210" customFormat="1" ht="3" customHeight="1">
      <c r="A6" s="532"/>
      <c r="B6" s="532"/>
      <c r="C6" s="211"/>
      <c r="D6" s="211"/>
      <c r="E6" s="211"/>
      <c r="F6" s="211"/>
      <c r="G6" s="211"/>
      <c r="H6" s="211"/>
      <c r="I6" s="211"/>
      <c r="J6" s="211"/>
      <c r="K6" s="211"/>
      <c r="L6" s="211"/>
      <c r="M6" s="211"/>
      <c r="N6" s="211"/>
    </row>
    <row r="7" spans="1:14" ht="3.75" customHeight="1">
      <c r="A7" s="532"/>
      <c r="B7" s="532"/>
    </row>
    <row r="8" spans="1:14" ht="0.2" customHeight="1">
      <c r="B8" s="352"/>
    </row>
    <row r="9" spans="1:14" ht="0.2" customHeight="1">
      <c r="B9" s="352"/>
    </row>
    <row r="10" spans="1:14" ht="0.2" customHeight="1">
      <c r="B10" s="352"/>
    </row>
    <row r="11" spans="1:14" ht="6" hidden="1" customHeight="1">
      <c r="B11" s="352"/>
    </row>
    <row r="12" spans="1:14" ht="20.25" hidden="1" customHeight="1">
      <c r="A12" s="163"/>
      <c r="B12" s="352"/>
    </row>
    <row r="13" spans="1:14" ht="20.25" hidden="1" customHeight="1">
      <c r="B13" s="352"/>
    </row>
    <row r="14" spans="1:14" ht="6" hidden="1" customHeight="1">
      <c r="B14" s="353"/>
    </row>
    <row r="15" spans="1:14" ht="3" customHeight="1"/>
    <row r="16" spans="1:14" ht="0.2" customHeight="1"/>
    <row r="17" spans="1:14" s="209" customFormat="1" ht="0.2" customHeight="1">
      <c r="A17" s="212"/>
      <c r="B17" s="212"/>
      <c r="C17" s="208"/>
      <c r="D17" s="208"/>
      <c r="E17" s="208"/>
      <c r="F17" s="208"/>
      <c r="G17" s="208"/>
      <c r="H17" s="208"/>
      <c r="I17" s="208"/>
      <c r="J17" s="208"/>
      <c r="K17" s="208"/>
      <c r="L17" s="208"/>
      <c r="M17" s="208"/>
      <c r="N17" s="208"/>
    </row>
    <row r="18" spans="1:14" ht="23.25" customHeight="1">
      <c r="A18" s="522"/>
      <c r="B18" s="163"/>
    </row>
    <row r="19" spans="1:14" ht="23.25" customHeight="1">
      <c r="A19" s="522"/>
      <c r="B19" s="165"/>
    </row>
    <row r="20" spans="1:14" s="168" customFormat="1" ht="14.25" customHeight="1">
      <c r="A20" s="74"/>
      <c r="B20" s="74"/>
      <c r="C20" s="182"/>
      <c r="D20" s="182"/>
      <c r="E20" s="182"/>
      <c r="F20" s="182"/>
      <c r="G20" s="182"/>
      <c r="H20" s="182"/>
      <c r="I20" s="182"/>
      <c r="J20" s="182"/>
      <c r="K20" s="182"/>
      <c r="L20" s="182"/>
      <c r="M20" s="182"/>
      <c r="N20" s="182"/>
    </row>
    <row r="21" spans="1:14" hidden="1">
      <c r="A21" s="213"/>
      <c r="B21" s="167"/>
    </row>
    <row r="22" spans="1:14" s="161" customFormat="1" ht="15" customHeight="1">
      <c r="A22" s="56"/>
      <c r="B22" s="56"/>
      <c r="C22" s="162"/>
      <c r="D22" s="162"/>
      <c r="E22" s="162"/>
      <c r="F22" s="162"/>
      <c r="G22" s="162"/>
      <c r="H22" s="162"/>
      <c r="I22" s="162"/>
      <c r="J22" s="162"/>
      <c r="K22" s="162"/>
      <c r="L22" s="162"/>
      <c r="M22" s="162"/>
      <c r="N22" s="162"/>
    </row>
    <row r="23" spans="1:14" s="161" customFormat="1" ht="15" customHeight="1">
      <c r="A23" s="56"/>
      <c r="B23" s="56"/>
      <c r="C23" s="162"/>
      <c r="D23" s="162"/>
      <c r="E23" s="162"/>
      <c r="F23" s="162"/>
      <c r="G23" s="162"/>
      <c r="H23" s="162"/>
      <c r="I23" s="162"/>
      <c r="J23" s="162"/>
      <c r="K23" s="162"/>
      <c r="L23" s="162"/>
      <c r="M23" s="162"/>
      <c r="N23" s="162"/>
    </row>
    <row r="24" spans="1:14" s="161" customFormat="1" ht="15" customHeight="1">
      <c r="A24" s="56"/>
      <c r="B24" s="56"/>
      <c r="C24" s="162"/>
      <c r="D24" s="162"/>
      <c r="E24" s="162"/>
      <c r="F24" s="162"/>
      <c r="G24" s="162"/>
      <c r="H24" s="162"/>
      <c r="I24" s="162"/>
      <c r="J24" s="162"/>
      <c r="K24" s="162"/>
      <c r="L24" s="162"/>
      <c r="M24" s="162"/>
      <c r="N24" s="162"/>
    </row>
    <row r="25" spans="1:14" ht="15" customHeight="1">
      <c r="A25" s="214"/>
      <c r="B25" s="187"/>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modList09">
    <tabColor indexed="47"/>
  </sheetPr>
  <dimension ref="A1:A424"/>
  <sheetViews>
    <sheetView showGridLines="0" zoomScaleNormal="100" workbookViewId="0"/>
  </sheetViews>
  <sheetFormatPr defaultRowHeight="11.25"/>
  <cols>
    <col min="1" max="16384" width="9.140625" style="309"/>
  </cols>
  <sheetData>
    <row r="1" spans="1:1">
      <c r="A1" s="308"/>
    </row>
    <row r="12" spans="1:1" ht="14.25" customHeight="1"/>
    <row r="13" spans="1:1" ht="15" customHeight="1"/>
    <row r="14" spans="1:1" ht="15" customHeight="1"/>
    <row r="15" spans="1:1" ht="15" customHeight="1"/>
    <row r="16" spans="1:1"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modHTTP">
    <tabColor indexed="47"/>
  </sheetPr>
  <dimension ref="A1"/>
  <sheetViews>
    <sheetView showGridLines="0" zoomScaleNormal="100" workbookViewId="0"/>
  </sheetViews>
  <sheetFormatPr defaultRowHeight="11.25"/>
  <cols>
    <col min="1" max="16384" width="9.140625" style="14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modfrmRegion">
    <tabColor rgb="FFFFCC99"/>
  </sheetPr>
  <dimension ref="A1"/>
  <sheetViews>
    <sheetView showGridLines="0" zoomScaleNormal="100" workbookViewId="0"/>
  </sheetViews>
  <sheetFormatPr defaultRowHeight="11.25"/>
  <cols>
    <col min="1" max="16384" width="9.140625" style="56"/>
  </cols>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MR_LIST">
    <tabColor rgb="FFFFCC99"/>
  </sheetPr>
  <dimension ref="A1"/>
  <sheetViews>
    <sheetView showGridLines="0" zoomScaleNormal="100" workbookViewId="0"/>
  </sheetViews>
  <sheetFormatPr defaultRowHeight="11.25"/>
  <cols>
    <col min="1" max="16384" width="9.140625" style="56"/>
  </cols>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modUpdTemplLogger">
    <tabColor indexed="24"/>
  </sheetPr>
  <dimension ref="A1:D11"/>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44" t="s">
        <v>14</v>
      </c>
      <c r="B1" s="44" t="s">
        <v>15</v>
      </c>
      <c r="C1" s="44" t="s">
        <v>16</v>
      </c>
      <c r="D1" s="4"/>
    </row>
    <row r="2" spans="1:4">
      <c r="A2" s="378">
        <v>44854.378101851849</v>
      </c>
      <c r="B2" s="6" t="s">
        <v>350</v>
      </c>
      <c r="C2" s="6" t="s">
        <v>223</v>
      </c>
    </row>
    <row r="3" spans="1:4">
      <c r="A3" s="378">
        <v>44854.378113425926</v>
      </c>
      <c r="B3" s="6" t="s">
        <v>351</v>
      </c>
      <c r="C3" s="6" t="s">
        <v>223</v>
      </c>
    </row>
    <row r="4" spans="1:4">
      <c r="A4" s="378">
        <v>44854.378194444442</v>
      </c>
      <c r="B4" s="6" t="s">
        <v>350</v>
      </c>
      <c r="C4" s="6" t="s">
        <v>223</v>
      </c>
    </row>
    <row r="5" spans="1:4">
      <c r="A5" s="378">
        <v>44854.378206018519</v>
      </c>
      <c r="B5" s="6" t="s">
        <v>351</v>
      </c>
      <c r="C5" s="6" t="s">
        <v>223</v>
      </c>
    </row>
    <row r="6" spans="1:4">
      <c r="A6" s="378">
        <v>44854.378969907404</v>
      </c>
      <c r="B6" s="6" t="s">
        <v>350</v>
      </c>
      <c r="C6" s="6" t="s">
        <v>223</v>
      </c>
    </row>
    <row r="7" spans="1:4">
      <c r="A7" s="378">
        <v>44854.378981481481</v>
      </c>
      <c r="B7" s="6" t="s">
        <v>351</v>
      </c>
      <c r="C7" s="6" t="s">
        <v>223</v>
      </c>
    </row>
    <row r="8" spans="1:4">
      <c r="A8" s="378">
        <v>44854.381388888891</v>
      </c>
      <c r="B8" s="6" t="s">
        <v>350</v>
      </c>
      <c r="C8" s="6" t="s">
        <v>223</v>
      </c>
    </row>
    <row r="9" spans="1:4">
      <c r="A9" s="378">
        <v>44854.38140046296</v>
      </c>
      <c r="B9" s="6" t="s">
        <v>351</v>
      </c>
      <c r="C9" s="6" t="s">
        <v>223</v>
      </c>
    </row>
    <row r="10" spans="1:4">
      <c r="A10" s="378">
        <v>44883.458090277774</v>
      </c>
      <c r="B10" s="6" t="s">
        <v>350</v>
      </c>
      <c r="C10" s="6" t="s">
        <v>223</v>
      </c>
    </row>
    <row r="11" spans="1:4">
      <c r="A11" s="378">
        <v>44883.458113425928</v>
      </c>
      <c r="B11" s="6" t="s">
        <v>351</v>
      </c>
      <c r="C11" s="6" t="s">
        <v>223</v>
      </c>
    </row>
  </sheetData>
  <sheetProtection algorithmName="SHA-512" hashValue="tgMjk79bo7kfm8u5JsOmNMqD9tHGWtNr48BWAJbL/01cntRVc+wAu+hJoHjD/GQdFarBx2ktcf8nxV7QWYacSw==" saltValue="kAWvSVcVJo0VPsKtbhzC9Q=="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REESTR_VT">
    <tabColor indexed="47"/>
  </sheetPr>
  <dimension ref="A1"/>
  <sheetViews>
    <sheetView showGridLines="0" zoomScaleNormal="100" workbookViewId="0"/>
  </sheetViews>
  <sheetFormatPr defaultRowHeight="11.25"/>
  <cols>
    <col min="1" max="1" width="9.140625" style="35"/>
    <col min="2" max="2" width="65.28515625" style="35" customWidth="1"/>
    <col min="3" max="3" width="41" style="35" customWidth="1"/>
    <col min="4" max="16384" width="9.140625" style="35"/>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REESTR_VED">
    <tabColor indexed="47"/>
  </sheetPr>
  <dimension ref="A1:B4"/>
  <sheetViews>
    <sheetView showGridLines="0" zoomScaleNormal="100" workbookViewId="0"/>
  </sheetViews>
  <sheetFormatPr defaultRowHeight="11.25"/>
  <cols>
    <col min="1" max="1" width="9.140625" style="35"/>
    <col min="2" max="2" width="65.28515625" style="35" customWidth="1"/>
    <col min="3" max="3" width="41" style="35" customWidth="1"/>
    <col min="4" max="16384" width="9.140625" style="35"/>
  </cols>
  <sheetData>
    <row r="1" spans="1:2">
      <c r="A1" s="35" t="s">
        <v>109</v>
      </c>
      <c r="B1" s="35" t="s">
        <v>110</v>
      </c>
    </row>
    <row r="2" spans="1:2">
      <c r="A2" s="35">
        <v>4189706</v>
      </c>
      <c r="B2" s="35" t="s">
        <v>355</v>
      </c>
    </row>
    <row r="3" spans="1:2">
      <c r="A3" s="35">
        <v>4189705</v>
      </c>
      <c r="B3" s="35" t="s">
        <v>356</v>
      </c>
    </row>
    <row r="4" spans="1:2">
      <c r="A4" s="35">
        <v>4189707</v>
      </c>
      <c r="B4" s="35" t="s">
        <v>357</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modfrmReestrObj">
    <tabColor indexed="47"/>
  </sheetPr>
  <dimension ref="A1"/>
  <sheetViews>
    <sheetView showGridLines="0" zoomScaleNormal="100" workbookViewId="0"/>
  </sheetViews>
  <sheetFormatPr defaultRowHeight="12.75"/>
  <cols>
    <col min="1" max="16384" width="9.140625" style="34"/>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OrgData">
    <tabColor indexed="47"/>
  </sheetPr>
  <dimension ref="F34:F41"/>
  <sheetViews>
    <sheetView showGridLines="0" zoomScaleNormal="100" workbookViewId="0"/>
  </sheetViews>
  <sheetFormatPr defaultRowHeight="12.75"/>
  <cols>
    <col min="1" max="16384" width="9.140625" style="34"/>
  </cols>
  <sheetData>
    <row r="34" spans="6:6">
      <c r="F34" s="41"/>
    </row>
    <row r="35" spans="6:6">
      <c r="F35" s="41"/>
    </row>
    <row r="38" spans="6:6">
      <c r="F38" s="52"/>
    </row>
    <row r="39" spans="6:6">
      <c r="F39" s="52"/>
    </row>
    <row r="40" spans="6:6">
      <c r="F40" s="52"/>
    </row>
    <row r="41" spans="6:6">
      <c r="F41" s="52"/>
    </row>
  </sheetData>
  <dataValidations count="1">
    <dataValidation type="textLength" operator="lessThanOrEqual" allowBlank="1" showInputMessage="1" showErrorMessage="1" errorTitle="Ошибка" error="Допускается ввод не более 900 символов!" sqref="F34:F35 F38:F41" xr:uid="{00000000-0002-0000-2000-000000000000}">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modfrmReestr">
    <tabColor indexed="47"/>
  </sheetPr>
  <dimension ref="A1"/>
  <sheetViews>
    <sheetView showGridLines="0" zoomScaleNormal="100" workbookViewId="0"/>
  </sheetViews>
  <sheetFormatPr defaultRowHeight="11.25"/>
  <cols>
    <col min="1" max="1" width="9.140625" style="8"/>
    <col min="2" max="16384" width="9.140625" style="9"/>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SH_REESTR_ORG">
    <tabColor indexed="47"/>
  </sheetPr>
  <dimension ref="A1:J39"/>
  <sheetViews>
    <sheetView showGridLines="0" zoomScaleNormal="100" workbookViewId="0"/>
  </sheetViews>
  <sheetFormatPr defaultRowHeight="11.25"/>
  <cols>
    <col min="1" max="1" width="11.5703125" style="111" customWidth="1"/>
    <col min="2" max="3" width="9.140625" style="111"/>
    <col min="4" max="4" width="13" style="111" customWidth="1"/>
    <col min="5" max="5" width="9.140625" style="111"/>
    <col min="6" max="6" width="15.28515625" style="111" customWidth="1"/>
    <col min="7" max="7" width="20" style="111" customWidth="1"/>
    <col min="8" max="8" width="26.85546875" style="111" customWidth="1"/>
    <col min="9" max="9" width="12.28515625" style="111" customWidth="1"/>
    <col min="10" max="16384" width="9.140625" style="111"/>
  </cols>
  <sheetData>
    <row r="1" spans="1:10">
      <c r="A1" s="111" t="s">
        <v>504</v>
      </c>
      <c r="B1" s="111" t="s">
        <v>358</v>
      </c>
      <c r="C1" s="111" t="s">
        <v>359</v>
      </c>
      <c r="D1" s="111" t="s">
        <v>360</v>
      </c>
      <c r="E1" s="111" t="s">
        <v>361</v>
      </c>
      <c r="F1" s="111" t="s">
        <v>362</v>
      </c>
      <c r="G1" s="111" t="s">
        <v>363</v>
      </c>
      <c r="H1" s="111" t="s">
        <v>364</v>
      </c>
      <c r="I1" s="111" t="s">
        <v>365</v>
      </c>
    </row>
    <row r="2" spans="1:10">
      <c r="A2" s="111">
        <v>1</v>
      </c>
      <c r="B2" s="111" t="s">
        <v>366</v>
      </c>
      <c r="C2" s="111" t="s">
        <v>306</v>
      </c>
      <c r="D2" s="111" t="s">
        <v>367</v>
      </c>
      <c r="E2" s="111" t="s">
        <v>368</v>
      </c>
      <c r="F2" s="111" t="s">
        <v>369</v>
      </c>
      <c r="G2" s="111" t="s">
        <v>370</v>
      </c>
      <c r="J2" s="111" t="s">
        <v>505</v>
      </c>
    </row>
    <row r="3" spans="1:10">
      <c r="A3" s="111">
        <v>2</v>
      </c>
      <c r="B3" s="111" t="s">
        <v>366</v>
      </c>
      <c r="C3" s="111" t="s">
        <v>306</v>
      </c>
      <c r="D3" s="111" t="s">
        <v>371</v>
      </c>
      <c r="E3" s="111" t="s">
        <v>372</v>
      </c>
      <c r="F3" s="111" t="s">
        <v>373</v>
      </c>
      <c r="G3" s="111" t="s">
        <v>374</v>
      </c>
      <c r="J3" s="111" t="s">
        <v>505</v>
      </c>
    </row>
    <row r="4" spans="1:10">
      <c r="A4" s="111">
        <v>3</v>
      </c>
      <c r="B4" s="111" t="s">
        <v>366</v>
      </c>
      <c r="C4" s="111" t="s">
        <v>306</v>
      </c>
      <c r="D4" s="111" t="s">
        <v>375</v>
      </c>
      <c r="E4" s="111" t="s">
        <v>376</v>
      </c>
      <c r="F4" s="111" t="s">
        <v>377</v>
      </c>
      <c r="G4" s="111" t="s">
        <v>378</v>
      </c>
      <c r="J4" s="111" t="s">
        <v>505</v>
      </c>
    </row>
    <row r="5" spans="1:10">
      <c r="A5" s="111">
        <v>4</v>
      </c>
      <c r="B5" s="111" t="s">
        <v>366</v>
      </c>
      <c r="C5" s="111" t="s">
        <v>306</v>
      </c>
      <c r="D5" s="111" t="s">
        <v>379</v>
      </c>
      <c r="E5" s="111" t="s">
        <v>380</v>
      </c>
      <c r="F5" s="111" t="s">
        <v>381</v>
      </c>
      <c r="G5" s="111" t="s">
        <v>382</v>
      </c>
      <c r="J5" s="111" t="s">
        <v>505</v>
      </c>
    </row>
    <row r="6" spans="1:10">
      <c r="A6" s="111">
        <v>5</v>
      </c>
      <c r="B6" s="111" t="s">
        <v>366</v>
      </c>
      <c r="C6" s="111" t="s">
        <v>306</v>
      </c>
      <c r="D6" s="111" t="s">
        <v>383</v>
      </c>
      <c r="E6" s="111" t="s">
        <v>384</v>
      </c>
      <c r="F6" s="111" t="s">
        <v>385</v>
      </c>
      <c r="G6" s="111" t="s">
        <v>386</v>
      </c>
      <c r="J6" s="111" t="s">
        <v>505</v>
      </c>
    </row>
    <row r="7" spans="1:10">
      <c r="A7" s="111">
        <v>6</v>
      </c>
      <c r="B7" s="111" t="s">
        <v>366</v>
      </c>
      <c r="C7" s="111" t="s">
        <v>306</v>
      </c>
      <c r="D7" s="111" t="s">
        <v>387</v>
      </c>
      <c r="E7" s="111" t="s">
        <v>388</v>
      </c>
      <c r="F7" s="111" t="s">
        <v>389</v>
      </c>
      <c r="G7" s="111" t="s">
        <v>390</v>
      </c>
      <c r="J7" s="111" t="s">
        <v>505</v>
      </c>
    </row>
    <row r="8" spans="1:10">
      <c r="A8" s="111">
        <v>7</v>
      </c>
      <c r="B8" s="111" t="s">
        <v>366</v>
      </c>
      <c r="C8" s="111" t="s">
        <v>306</v>
      </c>
      <c r="D8" s="111" t="s">
        <v>391</v>
      </c>
      <c r="E8" s="111" t="s">
        <v>392</v>
      </c>
      <c r="F8" s="111" t="s">
        <v>393</v>
      </c>
      <c r="G8" s="111" t="s">
        <v>394</v>
      </c>
      <c r="J8" s="111" t="s">
        <v>505</v>
      </c>
    </row>
    <row r="9" spans="1:10">
      <c r="A9" s="111">
        <v>8</v>
      </c>
      <c r="B9" s="111" t="s">
        <v>366</v>
      </c>
      <c r="C9" s="111" t="s">
        <v>306</v>
      </c>
      <c r="D9" s="111" t="s">
        <v>395</v>
      </c>
      <c r="E9" s="111" t="s">
        <v>396</v>
      </c>
      <c r="F9" s="111" t="s">
        <v>397</v>
      </c>
      <c r="G9" s="111" t="s">
        <v>398</v>
      </c>
      <c r="J9" s="111" t="s">
        <v>505</v>
      </c>
    </row>
    <row r="10" spans="1:10">
      <c r="A10" s="111">
        <v>9</v>
      </c>
      <c r="B10" s="111" t="s">
        <v>366</v>
      </c>
      <c r="C10" s="111" t="s">
        <v>306</v>
      </c>
      <c r="D10" s="111" t="s">
        <v>399</v>
      </c>
      <c r="E10" s="111" t="s">
        <v>400</v>
      </c>
      <c r="F10" s="111" t="s">
        <v>401</v>
      </c>
      <c r="G10" s="111" t="s">
        <v>402</v>
      </c>
      <c r="J10" s="111" t="s">
        <v>505</v>
      </c>
    </row>
    <row r="11" spans="1:10">
      <c r="A11" s="111">
        <v>10</v>
      </c>
      <c r="B11" s="111" t="s">
        <v>366</v>
      </c>
      <c r="C11" s="111" t="s">
        <v>306</v>
      </c>
      <c r="D11" s="111" t="s">
        <v>403</v>
      </c>
      <c r="E11" s="111" t="s">
        <v>404</v>
      </c>
      <c r="F11" s="111" t="s">
        <v>405</v>
      </c>
      <c r="G11" s="111" t="s">
        <v>390</v>
      </c>
      <c r="J11" s="111" t="s">
        <v>505</v>
      </c>
    </row>
    <row r="12" spans="1:10">
      <c r="A12" s="111">
        <v>11</v>
      </c>
      <c r="B12" s="111" t="s">
        <v>366</v>
      </c>
      <c r="C12" s="111" t="s">
        <v>306</v>
      </c>
      <c r="D12" s="111" t="s">
        <v>406</v>
      </c>
      <c r="E12" s="111" t="s">
        <v>407</v>
      </c>
      <c r="F12" s="111" t="s">
        <v>408</v>
      </c>
      <c r="G12" s="111" t="s">
        <v>409</v>
      </c>
      <c r="J12" s="111" t="s">
        <v>505</v>
      </c>
    </row>
    <row r="13" spans="1:10">
      <c r="A13" s="111">
        <v>12</v>
      </c>
      <c r="B13" s="111" t="s">
        <v>366</v>
      </c>
      <c r="C13" s="111" t="s">
        <v>306</v>
      </c>
      <c r="D13" s="111" t="s">
        <v>410</v>
      </c>
      <c r="E13" s="111" t="s">
        <v>411</v>
      </c>
      <c r="F13" s="111" t="s">
        <v>412</v>
      </c>
      <c r="G13" s="111" t="s">
        <v>390</v>
      </c>
      <c r="J13" s="111" t="s">
        <v>505</v>
      </c>
    </row>
    <row r="14" spans="1:10">
      <c r="A14" s="111">
        <v>13</v>
      </c>
      <c r="B14" s="111" t="s">
        <v>366</v>
      </c>
      <c r="C14" s="111" t="s">
        <v>306</v>
      </c>
      <c r="D14" s="111" t="s">
        <v>413</v>
      </c>
      <c r="E14" s="111" t="s">
        <v>414</v>
      </c>
      <c r="F14" s="111" t="s">
        <v>415</v>
      </c>
      <c r="G14" s="111" t="s">
        <v>374</v>
      </c>
      <c r="J14" s="111" t="s">
        <v>505</v>
      </c>
    </row>
    <row r="15" spans="1:10">
      <c r="A15" s="111">
        <v>14</v>
      </c>
      <c r="B15" s="111" t="s">
        <v>366</v>
      </c>
      <c r="C15" s="111" t="s">
        <v>306</v>
      </c>
      <c r="D15" s="111" t="s">
        <v>416</v>
      </c>
      <c r="E15" s="111" t="s">
        <v>417</v>
      </c>
      <c r="F15" s="111" t="s">
        <v>418</v>
      </c>
      <c r="G15" s="111" t="s">
        <v>419</v>
      </c>
      <c r="J15" s="111" t="s">
        <v>505</v>
      </c>
    </row>
    <row r="16" spans="1:10">
      <c r="A16" s="111">
        <v>15</v>
      </c>
      <c r="B16" s="111" t="s">
        <v>366</v>
      </c>
      <c r="C16" s="111" t="s">
        <v>306</v>
      </c>
      <c r="D16" s="111" t="s">
        <v>420</v>
      </c>
      <c r="E16" s="111" t="s">
        <v>421</v>
      </c>
      <c r="F16" s="111" t="s">
        <v>422</v>
      </c>
      <c r="G16" s="111" t="s">
        <v>390</v>
      </c>
      <c r="J16" s="111" t="s">
        <v>505</v>
      </c>
    </row>
    <row r="17" spans="1:10">
      <c r="A17" s="111">
        <v>16</v>
      </c>
      <c r="B17" s="111" t="s">
        <v>366</v>
      </c>
      <c r="C17" s="111" t="s">
        <v>306</v>
      </c>
      <c r="D17" s="111" t="s">
        <v>423</v>
      </c>
      <c r="E17" s="111" t="s">
        <v>424</v>
      </c>
      <c r="F17" s="111" t="s">
        <v>425</v>
      </c>
      <c r="G17" s="111" t="s">
        <v>402</v>
      </c>
      <c r="J17" s="111" t="s">
        <v>505</v>
      </c>
    </row>
    <row r="18" spans="1:10">
      <c r="A18" s="111">
        <v>17</v>
      </c>
      <c r="B18" s="111" t="s">
        <v>366</v>
      </c>
      <c r="C18" s="111" t="s">
        <v>306</v>
      </c>
      <c r="D18" s="111" t="s">
        <v>426</v>
      </c>
      <c r="E18" s="111" t="s">
        <v>427</v>
      </c>
      <c r="F18" s="111" t="s">
        <v>428</v>
      </c>
      <c r="G18" s="111" t="s">
        <v>390</v>
      </c>
      <c r="J18" s="111" t="s">
        <v>505</v>
      </c>
    </row>
    <row r="19" spans="1:10">
      <c r="A19" s="111">
        <v>18</v>
      </c>
      <c r="B19" s="111" t="s">
        <v>366</v>
      </c>
      <c r="C19" s="111" t="s">
        <v>306</v>
      </c>
      <c r="D19" s="111" t="s">
        <v>429</v>
      </c>
      <c r="E19" s="111" t="s">
        <v>430</v>
      </c>
      <c r="F19" s="111" t="s">
        <v>431</v>
      </c>
      <c r="G19" s="111" t="s">
        <v>432</v>
      </c>
      <c r="H19" s="111" t="s">
        <v>433</v>
      </c>
      <c r="J19" s="111" t="s">
        <v>505</v>
      </c>
    </row>
    <row r="20" spans="1:10">
      <c r="A20" s="111">
        <v>19</v>
      </c>
      <c r="B20" s="111" t="s">
        <v>366</v>
      </c>
      <c r="C20" s="111" t="s">
        <v>306</v>
      </c>
      <c r="D20" s="111" t="s">
        <v>434</v>
      </c>
      <c r="E20" s="111" t="s">
        <v>435</v>
      </c>
      <c r="F20" s="111" t="s">
        <v>436</v>
      </c>
      <c r="G20" s="111" t="s">
        <v>437</v>
      </c>
      <c r="J20" s="111" t="s">
        <v>505</v>
      </c>
    </row>
    <row r="21" spans="1:10">
      <c r="A21" s="111">
        <v>20</v>
      </c>
      <c r="B21" s="111" t="s">
        <v>366</v>
      </c>
      <c r="C21" s="111" t="s">
        <v>306</v>
      </c>
      <c r="D21" s="111" t="s">
        <v>438</v>
      </c>
      <c r="E21" s="111" t="s">
        <v>439</v>
      </c>
      <c r="F21" s="111" t="s">
        <v>440</v>
      </c>
      <c r="G21" s="111" t="s">
        <v>441</v>
      </c>
      <c r="J21" s="111" t="s">
        <v>505</v>
      </c>
    </row>
    <row r="22" spans="1:10">
      <c r="A22" s="111">
        <v>21</v>
      </c>
      <c r="B22" s="111" t="s">
        <v>366</v>
      </c>
      <c r="C22" s="111" t="s">
        <v>306</v>
      </c>
      <c r="D22" s="111" t="s">
        <v>442</v>
      </c>
      <c r="E22" s="111" t="s">
        <v>443</v>
      </c>
      <c r="F22" s="111" t="s">
        <v>444</v>
      </c>
      <c r="G22" s="111" t="s">
        <v>445</v>
      </c>
      <c r="J22" s="111" t="s">
        <v>505</v>
      </c>
    </row>
    <row r="23" spans="1:10">
      <c r="A23" s="111">
        <v>22</v>
      </c>
      <c r="B23" s="111" t="s">
        <v>366</v>
      </c>
      <c r="C23" s="111" t="s">
        <v>306</v>
      </c>
      <c r="D23" s="111" t="s">
        <v>446</v>
      </c>
      <c r="E23" s="111" t="s">
        <v>447</v>
      </c>
      <c r="F23" s="111" t="s">
        <v>448</v>
      </c>
      <c r="G23" s="111" t="s">
        <v>449</v>
      </c>
      <c r="J23" s="111" t="s">
        <v>505</v>
      </c>
    </row>
    <row r="24" spans="1:10">
      <c r="A24" s="111">
        <v>23</v>
      </c>
      <c r="B24" s="111" t="s">
        <v>366</v>
      </c>
      <c r="C24" s="111" t="s">
        <v>306</v>
      </c>
      <c r="D24" s="111" t="s">
        <v>450</v>
      </c>
      <c r="E24" s="111" t="s">
        <v>451</v>
      </c>
      <c r="F24" s="111" t="s">
        <v>452</v>
      </c>
      <c r="G24" s="111" t="s">
        <v>441</v>
      </c>
      <c r="J24" s="111" t="s">
        <v>505</v>
      </c>
    </row>
    <row r="25" spans="1:10">
      <c r="A25" s="111">
        <v>24</v>
      </c>
      <c r="B25" s="111" t="s">
        <v>366</v>
      </c>
      <c r="C25" s="111" t="s">
        <v>306</v>
      </c>
      <c r="D25" s="111" t="s">
        <v>453</v>
      </c>
      <c r="E25" s="111" t="s">
        <v>454</v>
      </c>
      <c r="F25" s="111" t="s">
        <v>455</v>
      </c>
      <c r="G25" s="111" t="s">
        <v>445</v>
      </c>
      <c r="H25" s="111" t="s">
        <v>456</v>
      </c>
      <c r="J25" s="111" t="s">
        <v>505</v>
      </c>
    </row>
    <row r="26" spans="1:10">
      <c r="A26" s="111">
        <v>25</v>
      </c>
      <c r="B26" s="111" t="s">
        <v>366</v>
      </c>
      <c r="C26" s="111" t="s">
        <v>306</v>
      </c>
      <c r="D26" s="111" t="s">
        <v>457</v>
      </c>
      <c r="E26" s="111" t="s">
        <v>458</v>
      </c>
      <c r="F26" s="111" t="s">
        <v>459</v>
      </c>
      <c r="G26" s="111" t="s">
        <v>390</v>
      </c>
      <c r="J26" s="111" t="s">
        <v>505</v>
      </c>
    </row>
    <row r="27" spans="1:10">
      <c r="A27" s="111">
        <v>26</v>
      </c>
      <c r="B27" s="111" t="s">
        <v>366</v>
      </c>
      <c r="C27" s="111" t="s">
        <v>306</v>
      </c>
      <c r="D27" s="111" t="s">
        <v>460</v>
      </c>
      <c r="E27" s="111" t="s">
        <v>461</v>
      </c>
      <c r="F27" s="111" t="s">
        <v>462</v>
      </c>
      <c r="G27" s="111" t="s">
        <v>398</v>
      </c>
      <c r="J27" s="111" t="s">
        <v>505</v>
      </c>
    </row>
    <row r="28" spans="1:10">
      <c r="A28" s="111">
        <v>27</v>
      </c>
      <c r="B28" s="111" t="s">
        <v>366</v>
      </c>
      <c r="C28" s="111" t="s">
        <v>306</v>
      </c>
      <c r="D28" s="111" t="s">
        <v>463</v>
      </c>
      <c r="E28" s="111" t="s">
        <v>464</v>
      </c>
      <c r="F28" s="111" t="s">
        <v>465</v>
      </c>
      <c r="G28" s="111" t="s">
        <v>445</v>
      </c>
      <c r="J28" s="111" t="s">
        <v>505</v>
      </c>
    </row>
    <row r="29" spans="1:10">
      <c r="A29" s="111">
        <v>28</v>
      </c>
      <c r="B29" s="111" t="s">
        <v>366</v>
      </c>
      <c r="C29" s="111" t="s">
        <v>306</v>
      </c>
      <c r="D29" s="111" t="s">
        <v>466</v>
      </c>
      <c r="E29" s="111" t="s">
        <v>467</v>
      </c>
      <c r="F29" s="111" t="s">
        <v>468</v>
      </c>
      <c r="G29" s="111" t="s">
        <v>390</v>
      </c>
      <c r="J29" s="111" t="s">
        <v>505</v>
      </c>
    </row>
    <row r="30" spans="1:10">
      <c r="A30" s="111">
        <v>29</v>
      </c>
      <c r="B30" s="111" t="s">
        <v>366</v>
      </c>
      <c r="C30" s="111" t="s">
        <v>306</v>
      </c>
      <c r="D30" s="111" t="s">
        <v>469</v>
      </c>
      <c r="E30" s="111" t="s">
        <v>470</v>
      </c>
      <c r="F30" s="111" t="s">
        <v>471</v>
      </c>
      <c r="G30" s="111" t="s">
        <v>390</v>
      </c>
      <c r="J30" s="111" t="s">
        <v>505</v>
      </c>
    </row>
    <row r="31" spans="1:10">
      <c r="A31" s="111">
        <v>30</v>
      </c>
      <c r="B31" s="111" t="s">
        <v>366</v>
      </c>
      <c r="C31" s="111" t="s">
        <v>306</v>
      </c>
      <c r="D31" s="111" t="s">
        <v>472</v>
      </c>
      <c r="E31" s="111" t="s">
        <v>473</v>
      </c>
      <c r="F31" s="111" t="s">
        <v>474</v>
      </c>
      <c r="G31" s="111" t="s">
        <v>390</v>
      </c>
      <c r="J31" s="111" t="s">
        <v>505</v>
      </c>
    </row>
    <row r="32" spans="1:10">
      <c r="A32" s="111">
        <v>31</v>
      </c>
      <c r="B32" s="111" t="s">
        <v>366</v>
      </c>
      <c r="C32" s="111" t="s">
        <v>306</v>
      </c>
      <c r="D32" s="111" t="s">
        <v>475</v>
      </c>
      <c r="E32" s="111" t="s">
        <v>476</v>
      </c>
      <c r="F32" s="111" t="s">
        <v>477</v>
      </c>
      <c r="G32" s="111" t="s">
        <v>390</v>
      </c>
      <c r="J32" s="111" t="s">
        <v>505</v>
      </c>
    </row>
    <row r="33" spans="1:10">
      <c r="A33" s="111">
        <v>32</v>
      </c>
      <c r="B33" s="111" t="s">
        <v>366</v>
      </c>
      <c r="C33" s="111" t="s">
        <v>306</v>
      </c>
      <c r="D33" s="111" t="s">
        <v>478</v>
      </c>
      <c r="E33" s="111" t="s">
        <v>479</v>
      </c>
      <c r="F33" s="111" t="s">
        <v>480</v>
      </c>
      <c r="G33" s="111" t="s">
        <v>481</v>
      </c>
      <c r="J33" s="111" t="s">
        <v>505</v>
      </c>
    </row>
    <row r="34" spans="1:10">
      <c r="A34" s="111">
        <v>33</v>
      </c>
      <c r="B34" s="111" t="s">
        <v>366</v>
      </c>
      <c r="C34" s="111" t="s">
        <v>306</v>
      </c>
      <c r="D34" s="111" t="s">
        <v>482</v>
      </c>
      <c r="E34" s="111" t="s">
        <v>483</v>
      </c>
      <c r="F34" s="111" t="s">
        <v>484</v>
      </c>
      <c r="G34" s="111" t="s">
        <v>485</v>
      </c>
      <c r="J34" s="111" t="s">
        <v>505</v>
      </c>
    </row>
    <row r="35" spans="1:10">
      <c r="A35" s="111">
        <v>34</v>
      </c>
      <c r="B35" s="111" t="s">
        <v>366</v>
      </c>
      <c r="C35" s="111" t="s">
        <v>306</v>
      </c>
      <c r="D35" s="111" t="s">
        <v>486</v>
      </c>
      <c r="E35" s="111" t="s">
        <v>487</v>
      </c>
      <c r="F35" s="111" t="s">
        <v>488</v>
      </c>
      <c r="G35" s="111" t="s">
        <v>489</v>
      </c>
      <c r="J35" s="111" t="s">
        <v>505</v>
      </c>
    </row>
    <row r="36" spans="1:10">
      <c r="A36" s="111">
        <v>35</v>
      </c>
      <c r="B36" s="111" t="s">
        <v>366</v>
      </c>
      <c r="C36" s="111" t="s">
        <v>306</v>
      </c>
      <c r="D36" s="111" t="s">
        <v>490</v>
      </c>
      <c r="E36" s="111" t="s">
        <v>491</v>
      </c>
      <c r="F36" s="111" t="s">
        <v>377</v>
      </c>
      <c r="G36" s="111" t="s">
        <v>492</v>
      </c>
      <c r="J36" s="111" t="s">
        <v>505</v>
      </c>
    </row>
    <row r="37" spans="1:10">
      <c r="A37" s="111">
        <v>36</v>
      </c>
      <c r="B37" s="111" t="s">
        <v>366</v>
      </c>
      <c r="C37" s="111" t="s">
        <v>306</v>
      </c>
      <c r="D37" s="111" t="s">
        <v>493</v>
      </c>
      <c r="E37" s="111" t="s">
        <v>494</v>
      </c>
      <c r="F37" s="111" t="s">
        <v>480</v>
      </c>
      <c r="G37" s="111" t="s">
        <v>495</v>
      </c>
      <c r="J37" s="111" t="s">
        <v>505</v>
      </c>
    </row>
    <row r="38" spans="1:10">
      <c r="A38" s="111">
        <v>37</v>
      </c>
      <c r="B38" s="111" t="s">
        <v>366</v>
      </c>
      <c r="C38" s="111" t="s">
        <v>306</v>
      </c>
      <c r="D38" s="111" t="s">
        <v>496</v>
      </c>
      <c r="E38" s="111" t="s">
        <v>497</v>
      </c>
      <c r="F38" s="111" t="s">
        <v>488</v>
      </c>
      <c r="G38" s="111" t="s">
        <v>498</v>
      </c>
      <c r="J38" s="111" t="s">
        <v>505</v>
      </c>
    </row>
    <row r="39" spans="1:10">
      <c r="A39" s="111">
        <v>38</v>
      </c>
      <c r="B39" s="111" t="s">
        <v>366</v>
      </c>
      <c r="C39" s="111" t="s">
        <v>306</v>
      </c>
      <c r="D39" s="111" t="s">
        <v>499</v>
      </c>
      <c r="E39" s="111" t="s">
        <v>500</v>
      </c>
      <c r="F39" s="111" t="s">
        <v>501</v>
      </c>
      <c r="G39" s="111" t="s">
        <v>502</v>
      </c>
      <c r="H39" s="111" t="s">
        <v>503</v>
      </c>
      <c r="J39" s="111" t="s">
        <v>505</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modClassifierValidate">
    <tabColor indexed="47"/>
  </sheetPr>
  <dimension ref="A1"/>
  <sheetViews>
    <sheetView showGridLines="0" zoomScaleNormal="100" workbookViewId="0"/>
  </sheetViews>
  <sheetFormatPr defaultRowHeight="11.25"/>
  <cols>
    <col min="1" max="16384" width="9.140625" style="56"/>
  </cols>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modHyp">
    <tabColor indexed="47"/>
  </sheetPr>
  <dimension ref="A1"/>
  <sheetViews>
    <sheetView showGridLines="0" zoomScaleNormal="100" workbookViewId="0"/>
  </sheetViews>
  <sheetFormatPr defaultRowHeight="11.25"/>
  <cols>
    <col min="1" max="16384" width="9.140625" style="56"/>
  </cols>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modfrmDateChoose">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00"/>
  <dimension ref="A1:Q42"/>
  <sheetViews>
    <sheetView showGridLines="0" tabSelected="1" topLeftCell="D4" zoomScaleNormal="100" workbookViewId="0"/>
  </sheetViews>
  <sheetFormatPr defaultRowHeight="15"/>
  <cols>
    <col min="1" max="1" width="10.7109375" style="12" hidden="1" customWidth="1"/>
    <col min="2" max="2" width="10.7109375" style="11" hidden="1" customWidth="1"/>
    <col min="3" max="3" width="3.7109375" style="89" hidden="1" customWidth="1"/>
    <col min="4" max="4" width="3.7109375" style="90" customWidth="1"/>
    <col min="5" max="5" width="42.7109375" style="90" customWidth="1"/>
    <col min="6" max="6" width="50.7109375" style="13" customWidth="1"/>
    <col min="7" max="7" width="3.7109375" style="102" customWidth="1"/>
    <col min="8" max="8" width="9.140625" style="90"/>
    <col min="9" max="9" width="9.140625" style="25" customWidth="1"/>
    <col min="10" max="10" width="9.140625" style="13"/>
    <col min="11" max="11" width="3.140625" style="13" customWidth="1"/>
    <col min="12" max="16" width="9.140625" style="13"/>
    <col min="17" max="17" width="9.140625" style="235"/>
    <col min="18" max="16384" width="9.140625" style="13"/>
  </cols>
  <sheetData>
    <row r="1" spans="1:17" s="12" customFormat="1" ht="13.5" hidden="1" customHeight="1">
      <c r="A1" s="10"/>
      <c r="B1" s="11"/>
      <c r="F1" s="12">
        <v>31616395</v>
      </c>
      <c r="G1" s="100"/>
      <c r="I1" s="101"/>
      <c r="Q1" s="233"/>
    </row>
    <row r="2" spans="1:17" s="12" customFormat="1" ht="12" hidden="1" customHeight="1">
      <c r="A2" s="10"/>
      <c r="B2" s="11"/>
      <c r="G2" s="100"/>
      <c r="I2" s="101"/>
      <c r="Q2" s="233"/>
    </row>
    <row r="3" spans="1:17" s="90" customFormat="1" hidden="1">
      <c r="A3" s="12"/>
      <c r="B3" s="11"/>
      <c r="C3" s="89"/>
      <c r="G3" s="102"/>
      <c r="I3" s="101"/>
      <c r="Q3" s="234"/>
    </row>
    <row r="4" spans="1:17" s="90" customFormat="1" ht="11.25" customHeight="1">
      <c r="A4" s="12"/>
      <c r="B4" s="11"/>
      <c r="C4" s="89"/>
      <c r="D4" s="91"/>
      <c r="E4" s="91"/>
      <c r="F4" s="103" t="str">
        <f>version</f>
        <v>Версия 1.0.1</v>
      </c>
      <c r="G4" s="102"/>
      <c r="I4" s="101"/>
      <c r="Q4" s="234"/>
    </row>
    <row r="5" spans="1:17" s="90" customFormat="1" ht="39.950000000000003" customHeight="1">
      <c r="A5" s="12"/>
      <c r="B5" s="11"/>
      <c r="C5" s="89"/>
      <c r="D5" s="91"/>
      <c r="E5" s="501" t="s">
        <v>349</v>
      </c>
      <c r="F5" s="501"/>
      <c r="G5" s="104"/>
      <c r="I5" s="101"/>
      <c r="Q5" s="234"/>
    </row>
    <row r="6" spans="1:17" ht="11.25" customHeight="1">
      <c r="D6" s="91"/>
      <c r="E6" s="92"/>
      <c r="F6" s="105"/>
      <c r="G6" s="104"/>
    </row>
    <row r="7" spans="1:17" ht="19.5" customHeight="1">
      <c r="D7" s="91"/>
      <c r="E7" s="92" t="s">
        <v>3</v>
      </c>
      <c r="F7" s="45" t="s">
        <v>306</v>
      </c>
      <c r="G7" s="104"/>
    </row>
    <row r="8" spans="1:17" s="90" customFormat="1" ht="9.9499999999999993" hidden="1" customHeight="1">
      <c r="A8" s="93"/>
      <c r="B8" s="11"/>
      <c r="C8" s="89"/>
      <c r="D8" s="94"/>
      <c r="E8" s="92"/>
      <c r="F8" s="108"/>
      <c r="G8" s="106"/>
      <c r="I8" s="101"/>
      <c r="Q8" s="234"/>
    </row>
    <row r="9" spans="1:17" ht="19.5" hidden="1" customHeight="1">
      <c r="D9" s="91"/>
      <c r="E9" s="152" t="s">
        <v>139</v>
      </c>
      <c r="F9" s="153" t="s">
        <v>47</v>
      </c>
      <c r="G9" s="91"/>
    </row>
    <row r="10" spans="1:17" s="90" customFormat="1" ht="9.9499999999999993" customHeight="1">
      <c r="A10" s="93"/>
      <c r="B10" s="11"/>
      <c r="C10" s="89"/>
      <c r="D10" s="94"/>
      <c r="E10" s="92"/>
      <c r="F10" s="108"/>
      <c r="G10" s="106"/>
      <c r="I10" s="101"/>
      <c r="Q10" s="234"/>
    </row>
    <row r="11" spans="1:17" ht="33.75">
      <c r="D11" s="91"/>
      <c r="E11" s="92" t="s">
        <v>231</v>
      </c>
      <c r="F11" s="379" t="s">
        <v>19</v>
      </c>
      <c r="G11" s="91"/>
    </row>
    <row r="12" spans="1:17" s="90" customFormat="1" ht="9.9499999999999993" customHeight="1">
      <c r="A12" s="93"/>
      <c r="B12" s="11"/>
      <c r="C12" s="89"/>
      <c r="D12" s="94"/>
      <c r="E12" s="92"/>
      <c r="F12" s="108"/>
      <c r="G12" s="106"/>
      <c r="I12" s="101"/>
      <c r="Q12" s="234"/>
    </row>
    <row r="13" spans="1:17" ht="19.5" customHeight="1">
      <c r="A13" s="93"/>
      <c r="D13" s="94"/>
      <c r="E13" s="95" t="s">
        <v>156</v>
      </c>
      <c r="F13" s="259" t="s">
        <v>229</v>
      </c>
      <c r="G13" s="106"/>
    </row>
    <row r="14" spans="1:17" ht="22.5" hidden="1">
      <c r="A14" s="93"/>
      <c r="D14" s="94"/>
      <c r="E14" s="95" t="s">
        <v>120</v>
      </c>
      <c r="F14" s="354" t="s">
        <v>352</v>
      </c>
      <c r="G14" s="106"/>
    </row>
    <row r="15" spans="1:17" s="90" customFormat="1" ht="9.9499999999999993" hidden="1" customHeight="1">
      <c r="A15" s="93"/>
      <c r="B15" s="11"/>
      <c r="C15" s="89"/>
      <c r="D15" s="94"/>
      <c r="E15" s="92"/>
      <c r="F15" s="108"/>
      <c r="G15" s="106"/>
      <c r="I15" s="101"/>
      <c r="Q15" s="234"/>
    </row>
    <row r="16" spans="1:17" ht="33.75" hidden="1" customHeight="1">
      <c r="A16" s="93"/>
      <c r="D16" s="94"/>
      <c r="E16" s="152" t="s">
        <v>157</v>
      </c>
      <c r="F16" s="200"/>
      <c r="G16" s="106"/>
    </row>
    <row r="17" spans="1:17" ht="33.75" hidden="1" customHeight="1">
      <c r="A17" s="93"/>
      <c r="D17" s="94"/>
      <c r="E17" s="152" t="s">
        <v>158</v>
      </c>
      <c r="F17" s="201"/>
      <c r="G17" s="106"/>
    </row>
    <row r="18" spans="1:17" s="90" customFormat="1" ht="3" customHeight="1">
      <c r="A18" s="93"/>
      <c r="B18" s="11"/>
      <c r="C18" s="89"/>
      <c r="D18" s="94"/>
      <c r="E18" s="92"/>
      <c r="F18" s="108"/>
      <c r="G18" s="106"/>
      <c r="I18" s="101"/>
      <c r="Q18" s="234"/>
    </row>
    <row r="19" spans="1:17" s="90" customFormat="1" ht="19.5" customHeight="1">
      <c r="A19" s="93"/>
      <c r="B19" s="11"/>
      <c r="C19" s="89"/>
      <c r="D19" s="94"/>
      <c r="E19" s="92"/>
      <c r="F19" s="108" t="s">
        <v>113</v>
      </c>
      <c r="G19" s="106"/>
      <c r="I19" s="101"/>
      <c r="Q19" s="234"/>
    </row>
    <row r="20" spans="1:17" ht="19.5" customHeight="1">
      <c r="A20" s="93"/>
      <c r="C20" s="250">
        <v>2022</v>
      </c>
      <c r="D20" s="94"/>
      <c r="E20" s="92" t="s">
        <v>115</v>
      </c>
      <c r="F20" s="217">
        <v>2022</v>
      </c>
      <c r="G20" s="106"/>
    </row>
    <row r="21" spans="1:17" ht="19.5" customHeight="1">
      <c r="A21" s="93"/>
      <c r="C21" s="250" t="s">
        <v>59</v>
      </c>
      <c r="D21" s="94"/>
      <c r="E21" s="92" t="s">
        <v>114</v>
      </c>
      <c r="F21" s="217" t="s">
        <v>59</v>
      </c>
      <c r="G21" s="106"/>
    </row>
    <row r="22" spans="1:17" s="90" customFormat="1" ht="9.9499999999999993" customHeight="1">
      <c r="A22" s="93"/>
      <c r="B22" s="11"/>
      <c r="C22" s="89"/>
      <c r="D22" s="94"/>
      <c r="E22" s="92"/>
      <c r="F22" s="108"/>
      <c r="G22" s="106"/>
      <c r="I22" s="101"/>
      <c r="Q22" s="234"/>
    </row>
    <row r="23" spans="1:17" ht="33.75" customHeight="1">
      <c r="D23" s="91"/>
      <c r="E23" s="95" t="s">
        <v>27</v>
      </c>
      <c r="F23" s="379" t="s">
        <v>19</v>
      </c>
      <c r="G23" s="91"/>
    </row>
    <row r="24" spans="1:17" s="90" customFormat="1" ht="3.6" customHeight="1">
      <c r="A24" s="12"/>
      <c r="B24" s="11"/>
      <c r="C24" s="89"/>
      <c r="D24" s="91"/>
      <c r="E24" s="92"/>
      <c r="F24" s="92"/>
      <c r="G24" s="92"/>
      <c r="H24" s="92"/>
      <c r="I24" s="101"/>
      <c r="Q24" s="234"/>
    </row>
    <row r="25" spans="1:17" s="90" customFormat="1" ht="30" customHeight="1">
      <c r="A25" s="12"/>
      <c r="B25" s="11"/>
      <c r="C25" s="96"/>
      <c r="D25" s="94"/>
      <c r="E25" s="97"/>
      <c r="F25" s="108"/>
      <c r="G25" s="107"/>
      <c r="I25" s="101"/>
      <c r="Q25" s="234"/>
    </row>
    <row r="26" spans="1:17">
      <c r="C26" s="96"/>
      <c r="D26" s="94"/>
      <c r="E26" s="98" t="s">
        <v>336</v>
      </c>
      <c r="F26" s="46" t="s">
        <v>372</v>
      </c>
      <c r="G26" s="107"/>
    </row>
    <row r="27" spans="1:17" ht="19.5" hidden="1" customHeight="1">
      <c r="C27" s="96"/>
      <c r="D27" s="94"/>
      <c r="E27" s="98" t="s">
        <v>337</v>
      </c>
      <c r="F27" s="47"/>
      <c r="G27" s="107"/>
    </row>
    <row r="28" spans="1:17">
      <c r="C28" s="96"/>
      <c r="D28" s="94"/>
      <c r="E28" s="97" t="s">
        <v>4</v>
      </c>
      <c r="F28" s="46" t="s">
        <v>373</v>
      </c>
      <c r="G28" s="107"/>
    </row>
    <row r="29" spans="1:17">
      <c r="C29" s="96"/>
      <c r="D29" s="94"/>
      <c r="E29" s="97" t="s">
        <v>5</v>
      </c>
      <c r="F29" s="46" t="s">
        <v>374</v>
      </c>
      <c r="G29" s="107"/>
      <c r="H29" s="14"/>
    </row>
    <row r="30" spans="1:17" ht="19.5" hidden="1" customHeight="1">
      <c r="C30" s="96"/>
      <c r="D30" s="94"/>
      <c r="E30" s="97" t="s">
        <v>116</v>
      </c>
      <c r="F30" s="47"/>
      <c r="G30" s="107"/>
      <c r="H30" s="14"/>
    </row>
    <row r="31" spans="1:17" s="90" customFormat="1" ht="9.75" customHeight="1">
      <c r="A31" s="93"/>
      <c r="B31" s="11"/>
      <c r="C31" s="89"/>
      <c r="D31" s="94"/>
      <c r="E31" s="92"/>
      <c r="F31" s="108"/>
      <c r="G31" s="106"/>
      <c r="I31" s="101"/>
      <c r="Q31" s="234"/>
    </row>
    <row r="32" spans="1:17" ht="19.5" customHeight="1">
      <c r="A32" s="15"/>
      <c r="B32" s="16"/>
      <c r="D32" s="41"/>
      <c r="E32" s="99" t="s">
        <v>101</v>
      </c>
      <c r="F32" s="52" t="s">
        <v>996</v>
      </c>
      <c r="G32" s="106"/>
    </row>
    <row r="33" spans="1:17" ht="19.5" customHeight="1">
      <c r="A33" s="15"/>
      <c r="B33" s="16"/>
      <c r="D33" s="41"/>
      <c r="E33" s="99" t="s">
        <v>108</v>
      </c>
      <c r="F33" s="52" t="s">
        <v>997</v>
      </c>
      <c r="G33" s="106"/>
    </row>
    <row r="34" spans="1:17" s="90" customFormat="1" ht="3" customHeight="1">
      <c r="A34" s="15"/>
      <c r="B34" s="16"/>
      <c r="C34" s="89"/>
      <c r="D34" s="41"/>
      <c r="E34" s="99"/>
      <c r="F34" s="99"/>
      <c r="G34" s="106"/>
      <c r="I34" s="101"/>
      <c r="Q34" s="234"/>
    </row>
    <row r="35" spans="1:17" s="90" customFormat="1" ht="19.5" customHeight="1">
      <c r="A35" s="12"/>
      <c r="B35" s="11"/>
      <c r="C35" s="89"/>
      <c r="E35" s="55"/>
      <c r="F35" s="106" t="s">
        <v>205</v>
      </c>
      <c r="G35" s="102"/>
      <c r="I35" s="101"/>
      <c r="Q35" s="234"/>
    </row>
    <row r="36" spans="1:17" ht="19.5" customHeight="1">
      <c r="E36" s="99" t="s">
        <v>21</v>
      </c>
      <c r="F36" s="52" t="s">
        <v>998</v>
      </c>
    </row>
    <row r="37" spans="1:17" ht="19.5" customHeight="1">
      <c r="E37" s="99" t="s">
        <v>22</v>
      </c>
      <c r="F37" s="52" t="s">
        <v>999</v>
      </c>
    </row>
    <row r="38" spans="1:17" ht="19.5" customHeight="1">
      <c r="E38" s="99" t="s">
        <v>28</v>
      </c>
      <c r="F38" s="52" t="s">
        <v>1000</v>
      </c>
    </row>
    <row r="39" spans="1:17" ht="19.5" customHeight="1">
      <c r="E39" s="99" t="s">
        <v>23</v>
      </c>
      <c r="F39" s="52" t="s">
        <v>1001</v>
      </c>
    </row>
    <row r="40" spans="1:17" ht="3" customHeight="1">
      <c r="E40" s="99"/>
      <c r="F40" s="41"/>
    </row>
    <row r="41" spans="1:17" ht="30" customHeight="1">
      <c r="E41" s="99"/>
      <c r="F41" s="41"/>
    </row>
    <row r="42" spans="1:17" ht="9.9499999999999993" customHeight="1"/>
  </sheetData>
  <sheetProtection algorithmName="SHA-512" hashValue="cQ4WXPl25P7QIsOdpaRXXtXw28YJmAA++R7Cei77tH64PpszhPJjRwnF5Dd3AujFxEU73I0Pc14DnRiV5IhU2w==" saltValue="+QgIG5UsrmEb0DiIwUCXsQ==" spinCount="100000" sheet="1" objects="1" scenarios="1" formatColumns="0" formatRows="0"/>
  <dataConsolidate leftLabels="1" link="1"/>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xr:uid="{00000000-0002-0000-0300-000000000000}">
      <formula1>900</formula1>
    </dataValidation>
    <dataValidation type="list" allowBlank="1" showInputMessage="1" showErrorMessage="1" errorTitle="Ошибка" error="Выберите значение из списка" prompt="Выберите значение из списка" sqref="F13" xr:uid="{00000000-0002-0000-0300-000001000000}">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xr:uid="{00000000-0002-0000-0300-000002000000}"/>
    <dataValidation type="whole" allowBlank="1" showInputMessage="1" showErrorMessage="1" errorTitle="Ошибка" error="Допускается ввод чисел от 2 до 99!" prompt="Введите число от 2 до 99" sqref="F17" xr:uid="{00000000-0002-0000-0300-000003000000}">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xr:uid="{00000000-0002-0000-0300-000004000000}"/>
    <dataValidation type="list" allowBlank="1" showInputMessage="1" showErrorMessage="1" errorTitle="Ошибка" error="Выберите значение из списка" prompt="Выберите значение из списка" sqref="F21" xr:uid="{00000000-0002-0000-0300-000005000000}">
      <formula1>QUARTER</formula1>
    </dataValidation>
    <dataValidation type="list" allowBlank="1" showInputMessage="1" showErrorMessage="1" sqref="F20" xr:uid="{00000000-0002-0000-0300-00000600000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modComm">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modThisWorkbook">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SH_REESTR_MO">
    <tabColor indexed="47"/>
  </sheetPr>
  <dimension ref="A1:D251"/>
  <sheetViews>
    <sheetView showGridLines="0" zoomScaleNormal="100" workbookViewId="0"/>
  </sheetViews>
  <sheetFormatPr defaultRowHeight="11.25"/>
  <cols>
    <col min="1" max="16384" width="9.140625" style="56"/>
  </cols>
  <sheetData>
    <row r="1" spans="1:4">
      <c r="A1" s="56" t="s">
        <v>504</v>
      </c>
      <c r="B1" s="56" t="s">
        <v>150</v>
      </c>
      <c r="C1" s="56" t="s">
        <v>151</v>
      </c>
      <c r="D1" s="56" t="s">
        <v>995</v>
      </c>
    </row>
    <row r="2" spans="1:4">
      <c r="A2" s="56">
        <v>1</v>
      </c>
      <c r="B2" s="56" t="s">
        <v>506</v>
      </c>
      <c r="C2" s="56" t="s">
        <v>508</v>
      </c>
      <c r="D2" s="56" t="s">
        <v>509</v>
      </c>
    </row>
    <row r="3" spans="1:4">
      <c r="A3" s="56">
        <v>2</v>
      </c>
      <c r="B3" s="56" t="s">
        <v>506</v>
      </c>
      <c r="C3" s="56" t="s">
        <v>510</v>
      </c>
      <c r="D3" s="56" t="s">
        <v>511</v>
      </c>
    </row>
    <row r="4" spans="1:4">
      <c r="A4" s="56">
        <v>3</v>
      </c>
      <c r="B4" s="56" t="s">
        <v>506</v>
      </c>
      <c r="C4" s="56" t="s">
        <v>506</v>
      </c>
      <c r="D4" s="56" t="s">
        <v>507</v>
      </c>
    </row>
    <row r="5" spans="1:4">
      <c r="A5" s="56">
        <v>4</v>
      </c>
      <c r="B5" s="56" t="s">
        <v>506</v>
      </c>
      <c r="C5" s="56" t="s">
        <v>512</v>
      </c>
      <c r="D5" s="56" t="s">
        <v>513</v>
      </c>
    </row>
    <row r="6" spans="1:4">
      <c r="A6" s="56">
        <v>5</v>
      </c>
      <c r="B6" s="56" t="s">
        <v>506</v>
      </c>
      <c r="C6" s="56" t="s">
        <v>514</v>
      </c>
      <c r="D6" s="56" t="s">
        <v>515</v>
      </c>
    </row>
    <row r="7" spans="1:4">
      <c r="A7" s="56">
        <v>6</v>
      </c>
      <c r="B7" s="56" t="s">
        <v>506</v>
      </c>
      <c r="C7" s="56" t="s">
        <v>516</v>
      </c>
      <c r="D7" s="56" t="s">
        <v>517</v>
      </c>
    </row>
    <row r="8" spans="1:4">
      <c r="A8" s="56">
        <v>7</v>
      </c>
      <c r="B8" s="56" t="s">
        <v>506</v>
      </c>
      <c r="C8" s="56" t="s">
        <v>518</v>
      </c>
      <c r="D8" s="56" t="s">
        <v>519</v>
      </c>
    </row>
    <row r="9" spans="1:4">
      <c r="A9" s="56">
        <v>8</v>
      </c>
      <c r="B9" s="56" t="s">
        <v>506</v>
      </c>
      <c r="C9" s="56" t="s">
        <v>520</v>
      </c>
      <c r="D9" s="56" t="s">
        <v>521</v>
      </c>
    </row>
    <row r="10" spans="1:4">
      <c r="A10" s="56">
        <v>9</v>
      </c>
      <c r="B10" s="56" t="s">
        <v>506</v>
      </c>
      <c r="C10" s="56" t="s">
        <v>522</v>
      </c>
      <c r="D10" s="56" t="s">
        <v>523</v>
      </c>
    </row>
    <row r="11" spans="1:4">
      <c r="A11" s="56">
        <v>10</v>
      </c>
      <c r="B11" s="56" t="s">
        <v>506</v>
      </c>
      <c r="C11" s="56" t="s">
        <v>524</v>
      </c>
      <c r="D11" s="56" t="s">
        <v>525</v>
      </c>
    </row>
    <row r="12" spans="1:4">
      <c r="A12" s="56">
        <v>11</v>
      </c>
      <c r="B12" s="56" t="s">
        <v>506</v>
      </c>
      <c r="C12" s="56" t="s">
        <v>526</v>
      </c>
      <c r="D12" s="56" t="s">
        <v>527</v>
      </c>
    </row>
    <row r="13" spans="1:4">
      <c r="A13" s="56">
        <v>12</v>
      </c>
      <c r="B13" s="56" t="s">
        <v>506</v>
      </c>
      <c r="C13" s="56" t="s">
        <v>528</v>
      </c>
      <c r="D13" s="56" t="s">
        <v>529</v>
      </c>
    </row>
    <row r="14" spans="1:4">
      <c r="A14" s="56">
        <v>13</v>
      </c>
      <c r="B14" s="56" t="s">
        <v>506</v>
      </c>
      <c r="C14" s="56" t="s">
        <v>530</v>
      </c>
      <c r="D14" s="56" t="s">
        <v>531</v>
      </c>
    </row>
    <row r="15" spans="1:4">
      <c r="A15" s="56">
        <v>14</v>
      </c>
      <c r="B15" s="56" t="s">
        <v>506</v>
      </c>
      <c r="C15" s="56" t="s">
        <v>532</v>
      </c>
      <c r="D15" s="56" t="s">
        <v>533</v>
      </c>
    </row>
    <row r="16" spans="1:4">
      <c r="A16" s="56">
        <v>15</v>
      </c>
      <c r="B16" s="56" t="s">
        <v>506</v>
      </c>
      <c r="C16" s="56" t="s">
        <v>534</v>
      </c>
      <c r="D16" s="56" t="s">
        <v>535</v>
      </c>
    </row>
    <row r="17" spans="1:4">
      <c r="A17" s="56">
        <v>16</v>
      </c>
      <c r="B17" s="56" t="s">
        <v>536</v>
      </c>
      <c r="C17" s="56" t="s">
        <v>538</v>
      </c>
      <c r="D17" s="56" t="s">
        <v>539</v>
      </c>
    </row>
    <row r="18" spans="1:4">
      <c r="A18" s="56">
        <v>17</v>
      </c>
      <c r="B18" s="56" t="s">
        <v>536</v>
      </c>
      <c r="C18" s="56" t="s">
        <v>536</v>
      </c>
      <c r="D18" s="56" t="s">
        <v>537</v>
      </c>
    </row>
    <row r="19" spans="1:4">
      <c r="A19" s="56">
        <v>18</v>
      </c>
      <c r="B19" s="56" t="s">
        <v>536</v>
      </c>
      <c r="C19" s="56" t="s">
        <v>540</v>
      </c>
      <c r="D19" s="56" t="s">
        <v>541</v>
      </c>
    </row>
    <row r="20" spans="1:4">
      <c r="A20" s="56">
        <v>19</v>
      </c>
      <c r="B20" s="56" t="s">
        <v>536</v>
      </c>
      <c r="C20" s="56" t="s">
        <v>542</v>
      </c>
      <c r="D20" s="56" t="s">
        <v>543</v>
      </c>
    </row>
    <row r="21" spans="1:4">
      <c r="A21" s="56">
        <v>20</v>
      </c>
      <c r="B21" s="56" t="s">
        <v>536</v>
      </c>
      <c r="C21" s="56" t="s">
        <v>544</v>
      </c>
      <c r="D21" s="56" t="s">
        <v>545</v>
      </c>
    </row>
    <row r="22" spans="1:4">
      <c r="A22" s="56">
        <v>21</v>
      </c>
      <c r="B22" s="56" t="s">
        <v>536</v>
      </c>
      <c r="C22" s="56" t="s">
        <v>546</v>
      </c>
      <c r="D22" s="56" t="s">
        <v>547</v>
      </c>
    </row>
    <row r="23" spans="1:4">
      <c r="A23" s="56">
        <v>22</v>
      </c>
      <c r="B23" s="56" t="s">
        <v>536</v>
      </c>
      <c r="C23" s="56" t="s">
        <v>548</v>
      </c>
      <c r="D23" s="56" t="s">
        <v>549</v>
      </c>
    </row>
    <row r="24" spans="1:4">
      <c r="A24" s="56">
        <v>23</v>
      </c>
      <c r="B24" s="56" t="s">
        <v>536</v>
      </c>
      <c r="C24" s="56" t="s">
        <v>550</v>
      </c>
      <c r="D24" s="56" t="s">
        <v>551</v>
      </c>
    </row>
    <row r="25" spans="1:4">
      <c r="A25" s="56">
        <v>24</v>
      </c>
      <c r="B25" s="56" t="s">
        <v>536</v>
      </c>
      <c r="C25" s="56" t="s">
        <v>552</v>
      </c>
      <c r="D25" s="56" t="s">
        <v>553</v>
      </c>
    </row>
    <row r="26" spans="1:4">
      <c r="A26" s="56">
        <v>25</v>
      </c>
      <c r="B26" s="56" t="s">
        <v>536</v>
      </c>
      <c r="C26" s="56" t="s">
        <v>554</v>
      </c>
      <c r="D26" s="56" t="s">
        <v>555</v>
      </c>
    </row>
    <row r="27" spans="1:4">
      <c r="A27" s="56">
        <v>26</v>
      </c>
      <c r="B27" s="56" t="s">
        <v>536</v>
      </c>
      <c r="C27" s="56" t="s">
        <v>556</v>
      </c>
      <c r="D27" s="56" t="s">
        <v>557</v>
      </c>
    </row>
    <row r="28" spans="1:4">
      <c r="A28" s="56">
        <v>27</v>
      </c>
      <c r="B28" s="56" t="s">
        <v>536</v>
      </c>
      <c r="C28" s="56" t="s">
        <v>558</v>
      </c>
      <c r="D28" s="56" t="s">
        <v>559</v>
      </c>
    </row>
    <row r="29" spans="1:4">
      <c r="A29" s="56">
        <v>28</v>
      </c>
      <c r="B29" s="56" t="s">
        <v>560</v>
      </c>
      <c r="C29" s="56" t="s">
        <v>562</v>
      </c>
      <c r="D29" s="56" t="s">
        <v>563</v>
      </c>
    </row>
    <row r="30" spans="1:4">
      <c r="A30" s="56">
        <v>29</v>
      </c>
      <c r="B30" s="56" t="s">
        <v>560</v>
      </c>
      <c r="C30" s="56" t="s">
        <v>564</v>
      </c>
      <c r="D30" s="56" t="s">
        <v>565</v>
      </c>
    </row>
    <row r="31" spans="1:4">
      <c r="A31" s="56">
        <v>30</v>
      </c>
      <c r="B31" s="56" t="s">
        <v>560</v>
      </c>
      <c r="C31" s="56" t="s">
        <v>560</v>
      </c>
      <c r="D31" s="56" t="s">
        <v>561</v>
      </c>
    </row>
    <row r="32" spans="1:4">
      <c r="A32" s="56">
        <v>31</v>
      </c>
      <c r="B32" s="56" t="s">
        <v>560</v>
      </c>
      <c r="C32" s="56" t="s">
        <v>566</v>
      </c>
      <c r="D32" s="56" t="s">
        <v>567</v>
      </c>
    </row>
    <row r="33" spans="1:4">
      <c r="A33" s="56">
        <v>32</v>
      </c>
      <c r="B33" s="56" t="s">
        <v>560</v>
      </c>
      <c r="C33" s="56" t="s">
        <v>568</v>
      </c>
      <c r="D33" s="56" t="s">
        <v>569</v>
      </c>
    </row>
    <row r="34" spans="1:4">
      <c r="A34" s="56">
        <v>33</v>
      </c>
      <c r="B34" s="56" t="s">
        <v>560</v>
      </c>
      <c r="C34" s="56" t="s">
        <v>570</v>
      </c>
      <c r="D34" s="56" t="s">
        <v>571</v>
      </c>
    </row>
    <row r="35" spans="1:4">
      <c r="A35" s="56">
        <v>34</v>
      </c>
      <c r="B35" s="56" t="s">
        <v>560</v>
      </c>
      <c r="C35" s="56" t="s">
        <v>572</v>
      </c>
      <c r="D35" s="56" t="s">
        <v>573</v>
      </c>
    </row>
    <row r="36" spans="1:4">
      <c r="A36" s="56">
        <v>35</v>
      </c>
      <c r="B36" s="56" t="s">
        <v>560</v>
      </c>
      <c r="C36" s="56" t="s">
        <v>574</v>
      </c>
      <c r="D36" s="56" t="s">
        <v>575</v>
      </c>
    </row>
    <row r="37" spans="1:4">
      <c r="A37" s="56">
        <v>36</v>
      </c>
      <c r="B37" s="56" t="s">
        <v>560</v>
      </c>
      <c r="C37" s="56" t="s">
        <v>576</v>
      </c>
      <c r="D37" s="56" t="s">
        <v>577</v>
      </c>
    </row>
    <row r="38" spans="1:4">
      <c r="A38" s="56">
        <v>37</v>
      </c>
      <c r="B38" s="56" t="s">
        <v>578</v>
      </c>
      <c r="C38" s="56" t="s">
        <v>578</v>
      </c>
      <c r="D38" s="56" t="s">
        <v>579</v>
      </c>
    </row>
    <row r="39" spans="1:4">
      <c r="A39" s="56">
        <v>38</v>
      </c>
      <c r="B39" s="56" t="s">
        <v>580</v>
      </c>
      <c r="C39" s="56" t="s">
        <v>580</v>
      </c>
      <c r="D39" s="56" t="s">
        <v>581</v>
      </c>
    </row>
    <row r="40" spans="1:4">
      <c r="A40" s="56">
        <v>39</v>
      </c>
      <c r="B40" s="56" t="s">
        <v>582</v>
      </c>
      <c r="C40" s="56" t="s">
        <v>582</v>
      </c>
      <c r="D40" s="56" t="s">
        <v>583</v>
      </c>
    </row>
    <row r="41" spans="1:4">
      <c r="A41" s="56">
        <v>40</v>
      </c>
      <c r="B41" s="56" t="s">
        <v>584</v>
      </c>
      <c r="C41" s="56" t="s">
        <v>586</v>
      </c>
      <c r="D41" s="56" t="s">
        <v>587</v>
      </c>
    </row>
    <row r="42" spans="1:4">
      <c r="A42" s="56">
        <v>41</v>
      </c>
      <c r="B42" s="56" t="s">
        <v>584</v>
      </c>
      <c r="C42" s="56" t="s">
        <v>588</v>
      </c>
      <c r="D42" s="56" t="s">
        <v>589</v>
      </c>
    </row>
    <row r="43" spans="1:4">
      <c r="A43" s="56">
        <v>42</v>
      </c>
      <c r="B43" s="56" t="s">
        <v>584</v>
      </c>
      <c r="C43" s="56" t="s">
        <v>590</v>
      </c>
      <c r="D43" s="56" t="s">
        <v>591</v>
      </c>
    </row>
    <row r="44" spans="1:4">
      <c r="A44" s="56">
        <v>43</v>
      </c>
      <c r="B44" s="56" t="s">
        <v>584</v>
      </c>
      <c r="C44" s="56" t="s">
        <v>592</v>
      </c>
      <c r="D44" s="56" t="s">
        <v>593</v>
      </c>
    </row>
    <row r="45" spans="1:4">
      <c r="A45" s="56">
        <v>44</v>
      </c>
      <c r="B45" s="56" t="s">
        <v>584</v>
      </c>
      <c r="C45" s="56" t="s">
        <v>594</v>
      </c>
      <c r="D45" s="56" t="s">
        <v>595</v>
      </c>
    </row>
    <row r="46" spans="1:4">
      <c r="A46" s="56">
        <v>45</v>
      </c>
      <c r="B46" s="56" t="s">
        <v>584</v>
      </c>
      <c r="C46" s="56" t="s">
        <v>584</v>
      </c>
      <c r="D46" s="56" t="s">
        <v>585</v>
      </c>
    </row>
    <row r="47" spans="1:4">
      <c r="A47" s="56">
        <v>46</v>
      </c>
      <c r="B47" s="56" t="s">
        <v>584</v>
      </c>
      <c r="C47" s="56" t="s">
        <v>596</v>
      </c>
      <c r="D47" s="56" t="s">
        <v>597</v>
      </c>
    </row>
    <row r="48" spans="1:4">
      <c r="A48" s="56">
        <v>47</v>
      </c>
      <c r="B48" s="56" t="s">
        <v>584</v>
      </c>
      <c r="C48" s="56" t="s">
        <v>598</v>
      </c>
      <c r="D48" s="56" t="s">
        <v>599</v>
      </c>
    </row>
    <row r="49" spans="1:4">
      <c r="A49" s="56">
        <v>48</v>
      </c>
      <c r="B49" s="56" t="s">
        <v>584</v>
      </c>
      <c r="C49" s="56" t="s">
        <v>600</v>
      </c>
      <c r="D49" s="56" t="s">
        <v>601</v>
      </c>
    </row>
    <row r="50" spans="1:4">
      <c r="A50" s="56">
        <v>49</v>
      </c>
      <c r="B50" s="56" t="s">
        <v>584</v>
      </c>
      <c r="C50" s="56" t="s">
        <v>602</v>
      </c>
      <c r="D50" s="56" t="s">
        <v>603</v>
      </c>
    </row>
    <row r="51" spans="1:4">
      <c r="A51" s="56">
        <v>50</v>
      </c>
      <c r="B51" s="56" t="s">
        <v>584</v>
      </c>
      <c r="C51" s="56" t="s">
        <v>604</v>
      </c>
      <c r="D51" s="56" t="s">
        <v>605</v>
      </c>
    </row>
    <row r="52" spans="1:4">
      <c r="A52" s="56">
        <v>51</v>
      </c>
      <c r="B52" s="56" t="s">
        <v>584</v>
      </c>
      <c r="C52" s="56" t="s">
        <v>606</v>
      </c>
      <c r="D52" s="56" t="s">
        <v>607</v>
      </c>
    </row>
    <row r="53" spans="1:4">
      <c r="A53" s="56">
        <v>52</v>
      </c>
      <c r="B53" s="56" t="s">
        <v>584</v>
      </c>
      <c r="C53" s="56" t="s">
        <v>608</v>
      </c>
      <c r="D53" s="56" t="s">
        <v>609</v>
      </c>
    </row>
    <row r="54" spans="1:4">
      <c r="A54" s="56">
        <v>53</v>
      </c>
      <c r="B54" s="56" t="s">
        <v>584</v>
      </c>
      <c r="C54" s="56" t="s">
        <v>610</v>
      </c>
      <c r="D54" s="56" t="s">
        <v>611</v>
      </c>
    </row>
    <row r="55" spans="1:4">
      <c r="A55" s="56">
        <v>54</v>
      </c>
      <c r="B55" s="56" t="s">
        <v>612</v>
      </c>
      <c r="C55" s="56" t="s">
        <v>614</v>
      </c>
      <c r="D55" s="56" t="s">
        <v>615</v>
      </c>
    </row>
    <row r="56" spans="1:4">
      <c r="A56" s="56">
        <v>55</v>
      </c>
      <c r="B56" s="56" t="s">
        <v>612</v>
      </c>
      <c r="C56" s="56" t="s">
        <v>616</v>
      </c>
      <c r="D56" s="56" t="s">
        <v>617</v>
      </c>
    </row>
    <row r="57" spans="1:4">
      <c r="A57" s="56">
        <v>56</v>
      </c>
      <c r="B57" s="56" t="s">
        <v>612</v>
      </c>
      <c r="C57" s="56" t="s">
        <v>612</v>
      </c>
      <c r="D57" s="56" t="s">
        <v>613</v>
      </c>
    </row>
    <row r="58" spans="1:4">
      <c r="A58" s="56">
        <v>57</v>
      </c>
      <c r="B58" s="56" t="s">
        <v>612</v>
      </c>
      <c r="C58" s="56" t="s">
        <v>618</v>
      </c>
      <c r="D58" s="56" t="s">
        <v>619</v>
      </c>
    </row>
    <row r="59" spans="1:4">
      <c r="A59" s="56">
        <v>58</v>
      </c>
      <c r="B59" s="56" t="s">
        <v>612</v>
      </c>
      <c r="C59" s="56" t="s">
        <v>620</v>
      </c>
      <c r="D59" s="56" t="s">
        <v>621</v>
      </c>
    </row>
    <row r="60" spans="1:4">
      <c r="A60" s="56">
        <v>59</v>
      </c>
      <c r="B60" s="56" t="s">
        <v>612</v>
      </c>
      <c r="C60" s="56" t="s">
        <v>622</v>
      </c>
      <c r="D60" s="56" t="s">
        <v>623</v>
      </c>
    </row>
    <row r="61" spans="1:4">
      <c r="A61" s="56">
        <v>60</v>
      </c>
      <c r="B61" s="56" t="s">
        <v>612</v>
      </c>
      <c r="C61" s="56" t="s">
        <v>624</v>
      </c>
      <c r="D61" s="56" t="s">
        <v>625</v>
      </c>
    </row>
    <row r="62" spans="1:4">
      <c r="A62" s="56">
        <v>61</v>
      </c>
      <c r="B62" s="56" t="s">
        <v>612</v>
      </c>
      <c r="C62" s="56" t="s">
        <v>626</v>
      </c>
      <c r="D62" s="56" t="s">
        <v>627</v>
      </c>
    </row>
    <row r="63" spans="1:4">
      <c r="A63" s="56">
        <v>62</v>
      </c>
      <c r="B63" s="56" t="s">
        <v>612</v>
      </c>
      <c r="C63" s="56" t="s">
        <v>628</v>
      </c>
      <c r="D63" s="56" t="s">
        <v>629</v>
      </c>
    </row>
    <row r="64" spans="1:4">
      <c r="A64" s="56">
        <v>63</v>
      </c>
      <c r="B64" s="56" t="s">
        <v>630</v>
      </c>
      <c r="C64" s="56" t="s">
        <v>632</v>
      </c>
      <c r="D64" s="56" t="s">
        <v>633</v>
      </c>
    </row>
    <row r="65" spans="1:4">
      <c r="A65" s="56">
        <v>64</v>
      </c>
      <c r="B65" s="56" t="s">
        <v>630</v>
      </c>
      <c r="C65" s="56" t="s">
        <v>634</v>
      </c>
      <c r="D65" s="56" t="s">
        <v>635</v>
      </c>
    </row>
    <row r="66" spans="1:4">
      <c r="A66" s="56">
        <v>65</v>
      </c>
      <c r="B66" s="56" t="s">
        <v>630</v>
      </c>
      <c r="C66" s="56" t="s">
        <v>636</v>
      </c>
      <c r="D66" s="56" t="s">
        <v>637</v>
      </c>
    </row>
    <row r="67" spans="1:4">
      <c r="A67" s="56">
        <v>66</v>
      </c>
      <c r="B67" s="56" t="s">
        <v>630</v>
      </c>
      <c r="C67" s="56" t="s">
        <v>630</v>
      </c>
      <c r="D67" s="56" t="s">
        <v>631</v>
      </c>
    </row>
    <row r="68" spans="1:4">
      <c r="A68" s="56">
        <v>67</v>
      </c>
      <c r="B68" s="56" t="s">
        <v>630</v>
      </c>
      <c r="C68" s="56" t="s">
        <v>638</v>
      </c>
      <c r="D68" s="56" t="s">
        <v>639</v>
      </c>
    </row>
    <row r="69" spans="1:4">
      <c r="A69" s="56">
        <v>68</v>
      </c>
      <c r="B69" s="56" t="s">
        <v>630</v>
      </c>
      <c r="C69" s="56" t="s">
        <v>640</v>
      </c>
      <c r="D69" s="56" t="s">
        <v>641</v>
      </c>
    </row>
    <row r="70" spans="1:4">
      <c r="A70" s="56">
        <v>69</v>
      </c>
      <c r="B70" s="56" t="s">
        <v>630</v>
      </c>
      <c r="C70" s="56" t="s">
        <v>642</v>
      </c>
      <c r="D70" s="56" t="s">
        <v>643</v>
      </c>
    </row>
    <row r="71" spans="1:4">
      <c r="A71" s="56">
        <v>70</v>
      </c>
      <c r="B71" s="56" t="s">
        <v>630</v>
      </c>
      <c r="C71" s="56" t="s">
        <v>644</v>
      </c>
      <c r="D71" s="56" t="s">
        <v>645</v>
      </c>
    </row>
    <row r="72" spans="1:4">
      <c r="A72" s="56">
        <v>71</v>
      </c>
      <c r="B72" s="56" t="s">
        <v>630</v>
      </c>
      <c r="C72" s="56" t="s">
        <v>646</v>
      </c>
      <c r="D72" s="56" t="s">
        <v>647</v>
      </c>
    </row>
    <row r="73" spans="1:4">
      <c r="A73" s="56">
        <v>72</v>
      </c>
      <c r="B73" s="56" t="s">
        <v>630</v>
      </c>
      <c r="C73" s="56" t="s">
        <v>648</v>
      </c>
      <c r="D73" s="56" t="s">
        <v>649</v>
      </c>
    </row>
    <row r="74" spans="1:4">
      <c r="A74" s="56">
        <v>73</v>
      </c>
      <c r="B74" s="56" t="s">
        <v>630</v>
      </c>
      <c r="C74" s="56" t="s">
        <v>650</v>
      </c>
      <c r="D74" s="56" t="s">
        <v>651</v>
      </c>
    </row>
    <row r="75" spans="1:4">
      <c r="A75" s="56">
        <v>74</v>
      </c>
      <c r="B75" s="56" t="s">
        <v>630</v>
      </c>
      <c r="C75" s="56" t="s">
        <v>652</v>
      </c>
      <c r="D75" s="56" t="s">
        <v>653</v>
      </c>
    </row>
    <row r="76" spans="1:4">
      <c r="A76" s="56">
        <v>75</v>
      </c>
      <c r="B76" s="56" t="s">
        <v>654</v>
      </c>
      <c r="C76" s="56" t="s">
        <v>656</v>
      </c>
      <c r="D76" s="56" t="s">
        <v>657</v>
      </c>
    </row>
    <row r="77" spans="1:4">
      <c r="A77" s="56">
        <v>76</v>
      </c>
      <c r="B77" s="56" t="s">
        <v>654</v>
      </c>
      <c r="C77" s="56" t="s">
        <v>658</v>
      </c>
      <c r="D77" s="56" t="s">
        <v>659</v>
      </c>
    </row>
    <row r="78" spans="1:4">
      <c r="A78" s="56">
        <v>77</v>
      </c>
      <c r="B78" s="56" t="s">
        <v>654</v>
      </c>
      <c r="C78" s="56" t="s">
        <v>654</v>
      </c>
      <c r="D78" s="56" t="s">
        <v>655</v>
      </c>
    </row>
    <row r="79" spans="1:4">
      <c r="A79" s="56">
        <v>78</v>
      </c>
      <c r="B79" s="56" t="s">
        <v>654</v>
      </c>
      <c r="C79" s="56" t="s">
        <v>660</v>
      </c>
      <c r="D79" s="56" t="s">
        <v>661</v>
      </c>
    </row>
    <row r="80" spans="1:4">
      <c r="A80" s="56">
        <v>79</v>
      </c>
      <c r="B80" s="56" t="s">
        <v>654</v>
      </c>
      <c r="C80" s="56" t="s">
        <v>662</v>
      </c>
      <c r="D80" s="56" t="s">
        <v>663</v>
      </c>
    </row>
    <row r="81" spans="1:4">
      <c r="A81" s="56">
        <v>80</v>
      </c>
      <c r="B81" s="56" t="s">
        <v>654</v>
      </c>
      <c r="C81" s="56" t="s">
        <v>664</v>
      </c>
      <c r="D81" s="56" t="s">
        <v>665</v>
      </c>
    </row>
    <row r="82" spans="1:4">
      <c r="A82" s="56">
        <v>81</v>
      </c>
      <c r="B82" s="56" t="s">
        <v>654</v>
      </c>
      <c r="C82" s="56" t="s">
        <v>666</v>
      </c>
      <c r="D82" s="56" t="s">
        <v>667</v>
      </c>
    </row>
    <row r="83" spans="1:4">
      <c r="A83" s="56">
        <v>82</v>
      </c>
      <c r="B83" s="56" t="s">
        <v>654</v>
      </c>
      <c r="C83" s="56" t="s">
        <v>668</v>
      </c>
      <c r="D83" s="56" t="s">
        <v>669</v>
      </c>
    </row>
    <row r="84" spans="1:4">
      <c r="A84" s="56">
        <v>83</v>
      </c>
      <c r="B84" s="56" t="s">
        <v>670</v>
      </c>
      <c r="C84" s="56" t="s">
        <v>672</v>
      </c>
      <c r="D84" s="56" t="s">
        <v>673</v>
      </c>
    </row>
    <row r="85" spans="1:4">
      <c r="A85" s="56">
        <v>84</v>
      </c>
      <c r="B85" s="56" t="s">
        <v>670</v>
      </c>
      <c r="C85" s="56" t="s">
        <v>674</v>
      </c>
      <c r="D85" s="56" t="s">
        <v>675</v>
      </c>
    </row>
    <row r="86" spans="1:4">
      <c r="A86" s="56">
        <v>85</v>
      </c>
      <c r="B86" s="56" t="s">
        <v>670</v>
      </c>
      <c r="C86" s="56" t="s">
        <v>660</v>
      </c>
      <c r="D86" s="56" t="s">
        <v>676</v>
      </c>
    </row>
    <row r="87" spans="1:4">
      <c r="A87" s="56">
        <v>86</v>
      </c>
      <c r="B87" s="56" t="s">
        <v>670</v>
      </c>
      <c r="C87" s="56" t="s">
        <v>677</v>
      </c>
      <c r="D87" s="56" t="s">
        <v>678</v>
      </c>
    </row>
    <row r="88" spans="1:4">
      <c r="A88" s="56">
        <v>87</v>
      </c>
      <c r="B88" s="56" t="s">
        <v>670</v>
      </c>
      <c r="C88" s="56" t="s">
        <v>679</v>
      </c>
      <c r="D88" s="56" t="s">
        <v>680</v>
      </c>
    </row>
    <row r="89" spans="1:4">
      <c r="A89" s="56">
        <v>88</v>
      </c>
      <c r="B89" s="56" t="s">
        <v>670</v>
      </c>
      <c r="C89" s="56" t="s">
        <v>670</v>
      </c>
      <c r="D89" s="56" t="s">
        <v>671</v>
      </c>
    </row>
    <row r="90" spans="1:4">
      <c r="A90" s="56">
        <v>89</v>
      </c>
      <c r="B90" s="56" t="s">
        <v>670</v>
      </c>
      <c r="C90" s="56" t="s">
        <v>681</v>
      </c>
      <c r="D90" s="56" t="s">
        <v>682</v>
      </c>
    </row>
    <row r="91" spans="1:4">
      <c r="A91" s="56">
        <v>90</v>
      </c>
      <c r="B91" s="56" t="s">
        <v>670</v>
      </c>
      <c r="C91" s="56" t="s">
        <v>683</v>
      </c>
      <c r="D91" s="56" t="s">
        <v>684</v>
      </c>
    </row>
    <row r="92" spans="1:4">
      <c r="A92" s="56">
        <v>91</v>
      </c>
      <c r="B92" s="56" t="s">
        <v>670</v>
      </c>
      <c r="C92" s="56" t="s">
        <v>685</v>
      </c>
      <c r="D92" s="56" t="s">
        <v>686</v>
      </c>
    </row>
    <row r="93" spans="1:4">
      <c r="A93" s="56">
        <v>92</v>
      </c>
      <c r="B93" s="56" t="s">
        <v>670</v>
      </c>
      <c r="C93" s="56" t="s">
        <v>687</v>
      </c>
      <c r="D93" s="56" t="s">
        <v>688</v>
      </c>
    </row>
    <row r="94" spans="1:4">
      <c r="A94" s="56">
        <v>93</v>
      </c>
      <c r="B94" s="56" t="s">
        <v>670</v>
      </c>
      <c r="C94" s="56" t="s">
        <v>689</v>
      </c>
      <c r="D94" s="56" t="s">
        <v>690</v>
      </c>
    </row>
    <row r="95" spans="1:4">
      <c r="A95" s="56">
        <v>94</v>
      </c>
      <c r="B95" s="56" t="s">
        <v>691</v>
      </c>
      <c r="C95" s="56" t="s">
        <v>693</v>
      </c>
      <c r="D95" s="56" t="s">
        <v>694</v>
      </c>
    </row>
    <row r="96" spans="1:4">
      <c r="A96" s="56">
        <v>95</v>
      </c>
      <c r="B96" s="56" t="s">
        <v>691</v>
      </c>
      <c r="C96" s="56" t="s">
        <v>691</v>
      </c>
      <c r="D96" s="56" t="s">
        <v>692</v>
      </c>
    </row>
    <row r="97" spans="1:4">
      <c r="A97" s="56">
        <v>96</v>
      </c>
      <c r="B97" s="56" t="s">
        <v>691</v>
      </c>
      <c r="C97" s="56" t="s">
        <v>695</v>
      </c>
      <c r="D97" s="56" t="s">
        <v>696</v>
      </c>
    </row>
    <row r="98" spans="1:4">
      <c r="A98" s="56">
        <v>97</v>
      </c>
      <c r="B98" s="56" t="s">
        <v>691</v>
      </c>
      <c r="C98" s="56" t="s">
        <v>697</v>
      </c>
      <c r="D98" s="56" t="s">
        <v>698</v>
      </c>
    </row>
    <row r="99" spans="1:4">
      <c r="A99" s="56">
        <v>98</v>
      </c>
      <c r="B99" s="56" t="s">
        <v>691</v>
      </c>
      <c r="C99" s="56" t="s">
        <v>699</v>
      </c>
      <c r="D99" s="56" t="s">
        <v>700</v>
      </c>
    </row>
    <row r="100" spans="1:4">
      <c r="A100" s="56">
        <v>99</v>
      </c>
      <c r="B100" s="56" t="s">
        <v>691</v>
      </c>
      <c r="C100" s="56" t="s">
        <v>701</v>
      </c>
      <c r="D100" s="56" t="s">
        <v>702</v>
      </c>
    </row>
    <row r="101" spans="1:4">
      <c r="A101" s="56">
        <v>100</v>
      </c>
      <c r="B101" s="56" t="s">
        <v>691</v>
      </c>
      <c r="C101" s="56" t="s">
        <v>703</v>
      </c>
      <c r="D101" s="56" t="s">
        <v>704</v>
      </c>
    </row>
    <row r="102" spans="1:4">
      <c r="A102" s="56">
        <v>101</v>
      </c>
      <c r="B102" s="56" t="s">
        <v>691</v>
      </c>
      <c r="C102" s="56" t="s">
        <v>705</v>
      </c>
      <c r="D102" s="56" t="s">
        <v>706</v>
      </c>
    </row>
    <row r="103" spans="1:4">
      <c r="A103" s="56">
        <v>102</v>
      </c>
      <c r="B103" s="56" t="s">
        <v>707</v>
      </c>
      <c r="C103" s="56" t="s">
        <v>707</v>
      </c>
      <c r="D103" s="56" t="s">
        <v>708</v>
      </c>
    </row>
    <row r="104" spans="1:4">
      <c r="A104" s="56">
        <v>103</v>
      </c>
      <c r="B104" s="56" t="s">
        <v>707</v>
      </c>
      <c r="C104" s="56" t="s">
        <v>709</v>
      </c>
      <c r="D104" s="56" t="s">
        <v>710</v>
      </c>
    </row>
    <row r="105" spans="1:4">
      <c r="A105" s="56">
        <v>104</v>
      </c>
      <c r="B105" s="56" t="s">
        <v>707</v>
      </c>
      <c r="C105" s="56" t="s">
        <v>711</v>
      </c>
      <c r="D105" s="56" t="s">
        <v>712</v>
      </c>
    </row>
    <row r="106" spans="1:4">
      <c r="A106" s="56">
        <v>105</v>
      </c>
      <c r="B106" s="56" t="s">
        <v>707</v>
      </c>
      <c r="C106" s="56" t="s">
        <v>713</v>
      </c>
      <c r="D106" s="56" t="s">
        <v>714</v>
      </c>
    </row>
    <row r="107" spans="1:4">
      <c r="A107" s="56">
        <v>106</v>
      </c>
      <c r="B107" s="56" t="s">
        <v>707</v>
      </c>
      <c r="C107" s="56" t="s">
        <v>715</v>
      </c>
      <c r="D107" s="56" t="s">
        <v>716</v>
      </c>
    </row>
    <row r="108" spans="1:4">
      <c r="A108" s="56">
        <v>107</v>
      </c>
      <c r="B108" s="56" t="s">
        <v>707</v>
      </c>
      <c r="C108" s="56" t="s">
        <v>628</v>
      </c>
      <c r="D108" s="56" t="s">
        <v>717</v>
      </c>
    </row>
    <row r="109" spans="1:4">
      <c r="A109" s="56">
        <v>108</v>
      </c>
      <c r="B109" s="56" t="s">
        <v>718</v>
      </c>
      <c r="C109" s="56" t="s">
        <v>720</v>
      </c>
      <c r="D109" s="56" t="s">
        <v>721</v>
      </c>
    </row>
    <row r="110" spans="1:4">
      <c r="A110" s="56">
        <v>109</v>
      </c>
      <c r="B110" s="56" t="s">
        <v>718</v>
      </c>
      <c r="C110" s="56" t="s">
        <v>722</v>
      </c>
      <c r="D110" s="56" t="s">
        <v>723</v>
      </c>
    </row>
    <row r="111" spans="1:4">
      <c r="A111" s="56">
        <v>110</v>
      </c>
      <c r="B111" s="56" t="s">
        <v>718</v>
      </c>
      <c r="C111" s="56" t="s">
        <v>724</v>
      </c>
      <c r="D111" s="56" t="s">
        <v>725</v>
      </c>
    </row>
    <row r="112" spans="1:4">
      <c r="A112" s="56">
        <v>111</v>
      </c>
      <c r="B112" s="56" t="s">
        <v>718</v>
      </c>
      <c r="C112" s="56" t="s">
        <v>726</v>
      </c>
      <c r="D112" s="56" t="s">
        <v>727</v>
      </c>
    </row>
    <row r="113" spans="1:4">
      <c r="A113" s="56">
        <v>112</v>
      </c>
      <c r="B113" s="56" t="s">
        <v>718</v>
      </c>
      <c r="C113" s="56" t="s">
        <v>728</v>
      </c>
      <c r="D113" s="56" t="s">
        <v>729</v>
      </c>
    </row>
    <row r="114" spans="1:4">
      <c r="A114" s="56">
        <v>113</v>
      </c>
      <c r="B114" s="56" t="s">
        <v>718</v>
      </c>
      <c r="C114" s="56" t="s">
        <v>730</v>
      </c>
      <c r="D114" s="56" t="s">
        <v>731</v>
      </c>
    </row>
    <row r="115" spans="1:4">
      <c r="A115" s="56">
        <v>114</v>
      </c>
      <c r="B115" s="56" t="s">
        <v>718</v>
      </c>
      <c r="C115" s="56" t="s">
        <v>732</v>
      </c>
      <c r="D115" s="56" t="s">
        <v>733</v>
      </c>
    </row>
    <row r="116" spans="1:4">
      <c r="A116" s="56">
        <v>115</v>
      </c>
      <c r="B116" s="56" t="s">
        <v>718</v>
      </c>
      <c r="C116" s="56" t="s">
        <v>664</v>
      </c>
      <c r="D116" s="56" t="s">
        <v>734</v>
      </c>
    </row>
    <row r="117" spans="1:4">
      <c r="A117" s="56">
        <v>116</v>
      </c>
      <c r="B117" s="56" t="s">
        <v>718</v>
      </c>
      <c r="C117" s="56" t="s">
        <v>735</v>
      </c>
      <c r="D117" s="56" t="s">
        <v>736</v>
      </c>
    </row>
    <row r="118" spans="1:4">
      <c r="A118" s="56">
        <v>117</v>
      </c>
      <c r="B118" s="56" t="s">
        <v>718</v>
      </c>
      <c r="C118" s="56" t="s">
        <v>718</v>
      </c>
      <c r="D118" s="56" t="s">
        <v>719</v>
      </c>
    </row>
    <row r="119" spans="1:4">
      <c r="A119" s="56">
        <v>118</v>
      </c>
      <c r="B119" s="56" t="s">
        <v>718</v>
      </c>
      <c r="C119" s="56" t="s">
        <v>737</v>
      </c>
      <c r="D119" s="56" t="s">
        <v>738</v>
      </c>
    </row>
    <row r="120" spans="1:4">
      <c r="A120" s="56">
        <v>119</v>
      </c>
      <c r="B120" s="56" t="s">
        <v>718</v>
      </c>
      <c r="C120" s="56" t="s">
        <v>739</v>
      </c>
      <c r="D120" s="56" t="s">
        <v>740</v>
      </c>
    </row>
    <row r="121" spans="1:4">
      <c r="A121" s="56">
        <v>120</v>
      </c>
      <c r="B121" s="56" t="s">
        <v>718</v>
      </c>
      <c r="C121" s="56" t="s">
        <v>741</v>
      </c>
      <c r="D121" s="56" t="s">
        <v>742</v>
      </c>
    </row>
    <row r="122" spans="1:4">
      <c r="A122" s="56">
        <v>121</v>
      </c>
      <c r="B122" s="56" t="s">
        <v>718</v>
      </c>
      <c r="C122" s="56" t="s">
        <v>743</v>
      </c>
      <c r="D122" s="56" t="s">
        <v>744</v>
      </c>
    </row>
    <row r="123" spans="1:4">
      <c r="A123" s="56">
        <v>122</v>
      </c>
      <c r="B123" s="56" t="s">
        <v>745</v>
      </c>
      <c r="C123" s="56" t="s">
        <v>747</v>
      </c>
      <c r="D123" s="56" t="s">
        <v>748</v>
      </c>
    </row>
    <row r="124" spans="1:4">
      <c r="A124" s="56">
        <v>123</v>
      </c>
      <c r="B124" s="56" t="s">
        <v>745</v>
      </c>
      <c r="C124" s="56" t="s">
        <v>749</v>
      </c>
      <c r="D124" s="56" t="s">
        <v>750</v>
      </c>
    </row>
    <row r="125" spans="1:4">
      <c r="A125" s="56">
        <v>124</v>
      </c>
      <c r="B125" s="56" t="s">
        <v>745</v>
      </c>
      <c r="C125" s="56" t="s">
        <v>751</v>
      </c>
      <c r="D125" s="56" t="s">
        <v>752</v>
      </c>
    </row>
    <row r="126" spans="1:4">
      <c r="A126" s="56">
        <v>125</v>
      </c>
      <c r="B126" s="56" t="s">
        <v>745</v>
      </c>
      <c r="C126" s="56" t="s">
        <v>753</v>
      </c>
      <c r="D126" s="56" t="s">
        <v>754</v>
      </c>
    </row>
    <row r="127" spans="1:4">
      <c r="A127" s="56">
        <v>126</v>
      </c>
      <c r="B127" s="56" t="s">
        <v>745</v>
      </c>
      <c r="C127" s="56" t="s">
        <v>755</v>
      </c>
      <c r="D127" s="56" t="s">
        <v>756</v>
      </c>
    </row>
    <row r="128" spans="1:4">
      <c r="A128" s="56">
        <v>127</v>
      </c>
      <c r="B128" s="56" t="s">
        <v>745</v>
      </c>
      <c r="C128" s="56" t="s">
        <v>757</v>
      </c>
      <c r="D128" s="56" t="s">
        <v>758</v>
      </c>
    </row>
    <row r="129" spans="1:4">
      <c r="A129" s="56">
        <v>128</v>
      </c>
      <c r="B129" s="56" t="s">
        <v>745</v>
      </c>
      <c r="C129" s="56" t="s">
        <v>759</v>
      </c>
      <c r="D129" s="56" t="s">
        <v>760</v>
      </c>
    </row>
    <row r="130" spans="1:4">
      <c r="A130" s="56">
        <v>129</v>
      </c>
      <c r="B130" s="56" t="s">
        <v>745</v>
      </c>
      <c r="C130" s="56" t="s">
        <v>761</v>
      </c>
      <c r="D130" s="56" t="s">
        <v>762</v>
      </c>
    </row>
    <row r="131" spans="1:4">
      <c r="A131" s="56">
        <v>130</v>
      </c>
      <c r="B131" s="56" t="s">
        <v>745</v>
      </c>
      <c r="C131" s="56" t="s">
        <v>683</v>
      </c>
      <c r="D131" s="56" t="s">
        <v>763</v>
      </c>
    </row>
    <row r="132" spans="1:4">
      <c r="A132" s="56">
        <v>131</v>
      </c>
      <c r="B132" s="56" t="s">
        <v>745</v>
      </c>
      <c r="C132" s="56" t="s">
        <v>745</v>
      </c>
      <c r="D132" s="56" t="s">
        <v>746</v>
      </c>
    </row>
    <row r="133" spans="1:4">
      <c r="A133" s="56">
        <v>132</v>
      </c>
      <c r="B133" s="56" t="s">
        <v>745</v>
      </c>
      <c r="C133" s="56" t="s">
        <v>764</v>
      </c>
      <c r="D133" s="56" t="s">
        <v>765</v>
      </c>
    </row>
    <row r="134" spans="1:4">
      <c r="A134" s="56">
        <v>133</v>
      </c>
      <c r="B134" s="56" t="s">
        <v>745</v>
      </c>
      <c r="C134" s="56" t="s">
        <v>766</v>
      </c>
      <c r="D134" s="56" t="s">
        <v>767</v>
      </c>
    </row>
    <row r="135" spans="1:4">
      <c r="A135" s="56">
        <v>134</v>
      </c>
      <c r="B135" s="56" t="s">
        <v>745</v>
      </c>
      <c r="C135" s="56" t="s">
        <v>768</v>
      </c>
      <c r="D135" s="56" t="s">
        <v>769</v>
      </c>
    </row>
    <row r="136" spans="1:4">
      <c r="A136" s="56">
        <v>135</v>
      </c>
      <c r="B136" s="56" t="s">
        <v>745</v>
      </c>
      <c r="C136" s="56" t="s">
        <v>770</v>
      </c>
      <c r="D136" s="56" t="s">
        <v>771</v>
      </c>
    </row>
    <row r="137" spans="1:4">
      <c r="A137" s="56">
        <v>136</v>
      </c>
      <c r="B137" s="56" t="s">
        <v>745</v>
      </c>
      <c r="C137" s="56" t="s">
        <v>772</v>
      </c>
      <c r="D137" s="56" t="s">
        <v>773</v>
      </c>
    </row>
    <row r="138" spans="1:4">
      <c r="A138" s="56">
        <v>137</v>
      </c>
      <c r="B138" s="56" t="s">
        <v>745</v>
      </c>
      <c r="C138" s="56" t="s">
        <v>774</v>
      </c>
      <c r="D138" s="56" t="s">
        <v>775</v>
      </c>
    </row>
    <row r="139" spans="1:4">
      <c r="A139" s="56">
        <v>138</v>
      </c>
      <c r="B139" s="56" t="s">
        <v>745</v>
      </c>
      <c r="C139" s="56" t="s">
        <v>776</v>
      </c>
      <c r="D139" s="56" t="s">
        <v>777</v>
      </c>
    </row>
    <row r="140" spans="1:4">
      <c r="A140" s="56">
        <v>139</v>
      </c>
      <c r="B140" s="56" t="s">
        <v>778</v>
      </c>
      <c r="C140" s="56" t="s">
        <v>780</v>
      </c>
      <c r="D140" s="56" t="s">
        <v>781</v>
      </c>
    </row>
    <row r="141" spans="1:4">
      <c r="A141" s="56">
        <v>140</v>
      </c>
      <c r="B141" s="56" t="s">
        <v>778</v>
      </c>
      <c r="C141" s="56" t="s">
        <v>782</v>
      </c>
      <c r="D141" s="56" t="s">
        <v>783</v>
      </c>
    </row>
    <row r="142" spans="1:4">
      <c r="A142" s="56">
        <v>141</v>
      </c>
      <c r="B142" s="56" t="s">
        <v>778</v>
      </c>
      <c r="C142" s="56" t="s">
        <v>784</v>
      </c>
      <c r="D142" s="56" t="s">
        <v>785</v>
      </c>
    </row>
    <row r="143" spans="1:4">
      <c r="A143" s="56">
        <v>142</v>
      </c>
      <c r="B143" s="56" t="s">
        <v>778</v>
      </c>
      <c r="C143" s="56" t="s">
        <v>786</v>
      </c>
      <c r="D143" s="56" t="s">
        <v>787</v>
      </c>
    </row>
    <row r="144" spans="1:4">
      <c r="A144" s="56">
        <v>143</v>
      </c>
      <c r="B144" s="56" t="s">
        <v>778</v>
      </c>
      <c r="C144" s="56" t="s">
        <v>788</v>
      </c>
      <c r="D144" s="56" t="s">
        <v>789</v>
      </c>
    </row>
    <row r="145" spans="1:4">
      <c r="A145" s="56">
        <v>144</v>
      </c>
      <c r="B145" s="56" t="s">
        <v>778</v>
      </c>
      <c r="C145" s="56" t="s">
        <v>778</v>
      </c>
      <c r="D145" s="56" t="s">
        <v>779</v>
      </c>
    </row>
    <row r="146" spans="1:4">
      <c r="A146" s="56">
        <v>145</v>
      </c>
      <c r="B146" s="56" t="s">
        <v>778</v>
      </c>
      <c r="C146" s="56" t="s">
        <v>650</v>
      </c>
      <c r="D146" s="56" t="s">
        <v>790</v>
      </c>
    </row>
    <row r="147" spans="1:4">
      <c r="A147" s="56">
        <v>146</v>
      </c>
      <c r="B147" s="56" t="s">
        <v>778</v>
      </c>
      <c r="C147" s="56" t="s">
        <v>791</v>
      </c>
      <c r="D147" s="56" t="s">
        <v>792</v>
      </c>
    </row>
    <row r="148" spans="1:4">
      <c r="A148" s="56">
        <v>147</v>
      </c>
      <c r="B148" s="56" t="s">
        <v>778</v>
      </c>
      <c r="C148" s="56" t="s">
        <v>793</v>
      </c>
      <c r="D148" s="56" t="s">
        <v>794</v>
      </c>
    </row>
    <row r="149" spans="1:4">
      <c r="A149" s="56">
        <v>148</v>
      </c>
      <c r="B149" s="56" t="s">
        <v>795</v>
      </c>
      <c r="C149" s="56" t="s">
        <v>797</v>
      </c>
      <c r="D149" s="56" t="s">
        <v>798</v>
      </c>
    </row>
    <row r="150" spans="1:4">
      <c r="A150" s="56">
        <v>149</v>
      </c>
      <c r="B150" s="56" t="s">
        <v>795</v>
      </c>
      <c r="C150" s="56" t="s">
        <v>799</v>
      </c>
      <c r="D150" s="56" t="s">
        <v>800</v>
      </c>
    </row>
    <row r="151" spans="1:4">
      <c r="A151" s="56">
        <v>150</v>
      </c>
      <c r="B151" s="56" t="s">
        <v>795</v>
      </c>
      <c r="C151" s="56" t="s">
        <v>801</v>
      </c>
      <c r="D151" s="56" t="s">
        <v>802</v>
      </c>
    </row>
    <row r="152" spans="1:4">
      <c r="A152" s="56">
        <v>151</v>
      </c>
      <c r="B152" s="56" t="s">
        <v>795</v>
      </c>
      <c r="C152" s="56" t="s">
        <v>803</v>
      </c>
      <c r="D152" s="56" t="s">
        <v>804</v>
      </c>
    </row>
    <row r="153" spans="1:4">
      <c r="A153" s="56">
        <v>152</v>
      </c>
      <c r="B153" s="56" t="s">
        <v>795</v>
      </c>
      <c r="C153" s="56" t="s">
        <v>805</v>
      </c>
      <c r="D153" s="56" t="s">
        <v>806</v>
      </c>
    </row>
    <row r="154" spans="1:4">
      <c r="A154" s="56">
        <v>153</v>
      </c>
      <c r="B154" s="56" t="s">
        <v>795</v>
      </c>
      <c r="C154" s="56" t="s">
        <v>807</v>
      </c>
      <c r="D154" s="56" t="s">
        <v>808</v>
      </c>
    </row>
    <row r="155" spans="1:4">
      <c r="A155" s="56">
        <v>154</v>
      </c>
      <c r="B155" s="56" t="s">
        <v>795</v>
      </c>
      <c r="C155" s="56" t="s">
        <v>795</v>
      </c>
      <c r="D155" s="56" t="s">
        <v>796</v>
      </c>
    </row>
    <row r="156" spans="1:4">
      <c r="A156" s="56">
        <v>155</v>
      </c>
      <c r="B156" s="56" t="s">
        <v>795</v>
      </c>
      <c r="C156" s="56" t="s">
        <v>809</v>
      </c>
      <c r="D156" s="56" t="s">
        <v>810</v>
      </c>
    </row>
    <row r="157" spans="1:4">
      <c r="A157" s="56">
        <v>156</v>
      </c>
      <c r="B157" s="56" t="s">
        <v>795</v>
      </c>
      <c r="C157" s="56" t="s">
        <v>811</v>
      </c>
      <c r="D157" s="56" t="s">
        <v>812</v>
      </c>
    </row>
    <row r="158" spans="1:4">
      <c r="A158" s="56">
        <v>157</v>
      </c>
      <c r="B158" s="56" t="s">
        <v>795</v>
      </c>
      <c r="C158" s="56" t="s">
        <v>813</v>
      </c>
      <c r="D158" s="56" t="s">
        <v>814</v>
      </c>
    </row>
    <row r="159" spans="1:4">
      <c r="A159" s="56">
        <v>158</v>
      </c>
      <c r="B159" s="56" t="s">
        <v>795</v>
      </c>
      <c r="C159" s="56" t="s">
        <v>815</v>
      </c>
      <c r="D159" s="56" t="s">
        <v>816</v>
      </c>
    </row>
    <row r="160" spans="1:4">
      <c r="A160" s="56">
        <v>159</v>
      </c>
      <c r="B160" s="56" t="s">
        <v>795</v>
      </c>
      <c r="C160" s="56" t="s">
        <v>817</v>
      </c>
      <c r="D160" s="56" t="s">
        <v>818</v>
      </c>
    </row>
    <row r="161" spans="1:4">
      <c r="A161" s="56">
        <v>160</v>
      </c>
      <c r="B161" s="56" t="s">
        <v>795</v>
      </c>
      <c r="C161" s="56" t="s">
        <v>819</v>
      </c>
      <c r="D161" s="56" t="s">
        <v>820</v>
      </c>
    </row>
    <row r="162" spans="1:4">
      <c r="A162" s="56">
        <v>161</v>
      </c>
      <c r="B162" s="56" t="s">
        <v>795</v>
      </c>
      <c r="C162" s="56" t="s">
        <v>821</v>
      </c>
      <c r="D162" s="56" t="s">
        <v>822</v>
      </c>
    </row>
    <row r="163" spans="1:4">
      <c r="A163" s="56">
        <v>162</v>
      </c>
      <c r="B163" s="56" t="s">
        <v>795</v>
      </c>
      <c r="C163" s="56" t="s">
        <v>823</v>
      </c>
      <c r="D163" s="56" t="s">
        <v>824</v>
      </c>
    </row>
    <row r="164" spans="1:4">
      <c r="A164" s="56">
        <v>163</v>
      </c>
      <c r="B164" s="56" t="s">
        <v>825</v>
      </c>
      <c r="C164" s="56" t="s">
        <v>827</v>
      </c>
      <c r="D164" s="56" t="s">
        <v>828</v>
      </c>
    </row>
    <row r="165" spans="1:4">
      <c r="A165" s="56">
        <v>164</v>
      </c>
      <c r="B165" s="56" t="s">
        <v>825</v>
      </c>
      <c r="C165" s="56" t="s">
        <v>829</v>
      </c>
      <c r="D165" s="56" t="s">
        <v>830</v>
      </c>
    </row>
    <row r="166" spans="1:4">
      <c r="A166" s="56">
        <v>165</v>
      </c>
      <c r="B166" s="56" t="s">
        <v>825</v>
      </c>
      <c r="C166" s="56" t="s">
        <v>825</v>
      </c>
      <c r="D166" s="56" t="s">
        <v>826</v>
      </c>
    </row>
    <row r="167" spans="1:4">
      <c r="A167" s="56">
        <v>166</v>
      </c>
      <c r="B167" s="56" t="s">
        <v>825</v>
      </c>
      <c r="C167" s="56" t="s">
        <v>831</v>
      </c>
      <c r="D167" s="56" t="s">
        <v>832</v>
      </c>
    </row>
    <row r="168" spans="1:4">
      <c r="A168" s="56">
        <v>167</v>
      </c>
      <c r="B168" s="56" t="s">
        <v>825</v>
      </c>
      <c r="C168" s="56" t="s">
        <v>833</v>
      </c>
      <c r="D168" s="56" t="s">
        <v>834</v>
      </c>
    </row>
    <row r="169" spans="1:4">
      <c r="A169" s="56">
        <v>168</v>
      </c>
      <c r="B169" s="56" t="s">
        <v>825</v>
      </c>
      <c r="C169" s="56" t="s">
        <v>835</v>
      </c>
      <c r="D169" s="56" t="s">
        <v>836</v>
      </c>
    </row>
    <row r="170" spans="1:4">
      <c r="A170" s="56">
        <v>169</v>
      </c>
      <c r="B170" s="56" t="s">
        <v>825</v>
      </c>
      <c r="C170" s="56" t="s">
        <v>837</v>
      </c>
      <c r="D170" s="56" t="s">
        <v>838</v>
      </c>
    </row>
    <row r="171" spans="1:4">
      <c r="A171" s="56">
        <v>170</v>
      </c>
      <c r="B171" s="56" t="s">
        <v>825</v>
      </c>
      <c r="C171" s="56" t="s">
        <v>839</v>
      </c>
      <c r="D171" s="56" t="s">
        <v>840</v>
      </c>
    </row>
    <row r="172" spans="1:4">
      <c r="A172" s="56">
        <v>171</v>
      </c>
      <c r="B172" s="56" t="s">
        <v>825</v>
      </c>
      <c r="C172" s="56" t="s">
        <v>841</v>
      </c>
      <c r="D172" s="56" t="s">
        <v>842</v>
      </c>
    </row>
    <row r="173" spans="1:4">
      <c r="A173" s="56">
        <v>172</v>
      </c>
      <c r="B173" s="56" t="s">
        <v>843</v>
      </c>
      <c r="C173" s="56" t="s">
        <v>845</v>
      </c>
      <c r="D173" s="56" t="s">
        <v>846</v>
      </c>
    </row>
    <row r="174" spans="1:4">
      <c r="A174" s="56">
        <v>173</v>
      </c>
      <c r="B174" s="56" t="s">
        <v>843</v>
      </c>
      <c r="C174" s="56" t="s">
        <v>847</v>
      </c>
      <c r="D174" s="56" t="s">
        <v>848</v>
      </c>
    </row>
    <row r="175" spans="1:4">
      <c r="A175" s="56">
        <v>174</v>
      </c>
      <c r="B175" s="56" t="s">
        <v>843</v>
      </c>
      <c r="C175" s="56" t="s">
        <v>849</v>
      </c>
      <c r="D175" s="56" t="s">
        <v>850</v>
      </c>
    </row>
    <row r="176" spans="1:4">
      <c r="A176" s="56">
        <v>175</v>
      </c>
      <c r="B176" s="56" t="s">
        <v>843</v>
      </c>
      <c r="C176" s="56" t="s">
        <v>851</v>
      </c>
      <c r="D176" s="56" t="s">
        <v>852</v>
      </c>
    </row>
    <row r="177" spans="1:4">
      <c r="A177" s="56">
        <v>176</v>
      </c>
      <c r="B177" s="56" t="s">
        <v>843</v>
      </c>
      <c r="C177" s="56" t="s">
        <v>853</v>
      </c>
      <c r="D177" s="56" t="s">
        <v>854</v>
      </c>
    </row>
    <row r="178" spans="1:4">
      <c r="A178" s="56">
        <v>177</v>
      </c>
      <c r="B178" s="56" t="s">
        <v>843</v>
      </c>
      <c r="C178" s="56" t="s">
        <v>843</v>
      </c>
      <c r="D178" s="56" t="s">
        <v>844</v>
      </c>
    </row>
    <row r="179" spans="1:4">
      <c r="A179" s="56">
        <v>178</v>
      </c>
      <c r="B179" s="56" t="s">
        <v>843</v>
      </c>
      <c r="C179" s="56" t="s">
        <v>855</v>
      </c>
      <c r="D179" s="56" t="s">
        <v>856</v>
      </c>
    </row>
    <row r="180" spans="1:4">
      <c r="A180" s="56">
        <v>179</v>
      </c>
      <c r="B180" s="56" t="s">
        <v>843</v>
      </c>
      <c r="C180" s="56" t="s">
        <v>857</v>
      </c>
      <c r="D180" s="56" t="s">
        <v>858</v>
      </c>
    </row>
    <row r="181" spans="1:4">
      <c r="A181" s="56">
        <v>180</v>
      </c>
      <c r="B181" s="56" t="s">
        <v>843</v>
      </c>
      <c r="C181" s="56" t="s">
        <v>859</v>
      </c>
      <c r="D181" s="56" t="s">
        <v>860</v>
      </c>
    </row>
    <row r="182" spans="1:4">
      <c r="A182" s="56">
        <v>181</v>
      </c>
      <c r="B182" s="56" t="s">
        <v>861</v>
      </c>
      <c r="C182" s="56" t="s">
        <v>861</v>
      </c>
      <c r="D182" s="56" t="s">
        <v>862</v>
      </c>
    </row>
    <row r="183" spans="1:4">
      <c r="A183" s="56">
        <v>182</v>
      </c>
      <c r="B183" s="56" t="s">
        <v>863</v>
      </c>
      <c r="C183" s="56" t="s">
        <v>588</v>
      </c>
      <c r="D183" s="56" t="s">
        <v>865</v>
      </c>
    </row>
    <row r="184" spans="1:4">
      <c r="A184" s="56">
        <v>183</v>
      </c>
      <c r="B184" s="56" t="s">
        <v>863</v>
      </c>
      <c r="C184" s="56" t="s">
        <v>866</v>
      </c>
      <c r="D184" s="56" t="s">
        <v>867</v>
      </c>
    </row>
    <row r="185" spans="1:4">
      <c r="A185" s="56">
        <v>184</v>
      </c>
      <c r="B185" s="56" t="s">
        <v>863</v>
      </c>
      <c r="C185" s="56" t="s">
        <v>868</v>
      </c>
      <c r="D185" s="56" t="s">
        <v>869</v>
      </c>
    </row>
    <row r="186" spans="1:4">
      <c r="A186" s="56">
        <v>185</v>
      </c>
      <c r="B186" s="56" t="s">
        <v>863</v>
      </c>
      <c r="C186" s="56" t="s">
        <v>870</v>
      </c>
      <c r="D186" s="56" t="s">
        <v>871</v>
      </c>
    </row>
    <row r="187" spans="1:4">
      <c r="A187" s="56">
        <v>186</v>
      </c>
      <c r="B187" s="56" t="s">
        <v>863</v>
      </c>
      <c r="C187" s="56" t="s">
        <v>872</v>
      </c>
      <c r="D187" s="56" t="s">
        <v>873</v>
      </c>
    </row>
    <row r="188" spans="1:4">
      <c r="A188" s="56">
        <v>187</v>
      </c>
      <c r="B188" s="56" t="s">
        <v>863</v>
      </c>
      <c r="C188" s="56" t="s">
        <v>874</v>
      </c>
      <c r="D188" s="56" t="s">
        <v>875</v>
      </c>
    </row>
    <row r="189" spans="1:4">
      <c r="A189" s="56">
        <v>188</v>
      </c>
      <c r="B189" s="56" t="s">
        <v>863</v>
      </c>
      <c r="C189" s="56" t="s">
        <v>876</v>
      </c>
      <c r="D189" s="56" t="s">
        <v>877</v>
      </c>
    </row>
    <row r="190" spans="1:4">
      <c r="A190" s="56">
        <v>189</v>
      </c>
      <c r="B190" s="56" t="s">
        <v>863</v>
      </c>
      <c r="C190" s="56" t="s">
        <v>878</v>
      </c>
      <c r="D190" s="56" t="s">
        <v>879</v>
      </c>
    </row>
    <row r="191" spans="1:4">
      <c r="A191" s="56">
        <v>190</v>
      </c>
      <c r="B191" s="56" t="s">
        <v>863</v>
      </c>
      <c r="C191" s="56" t="s">
        <v>880</v>
      </c>
      <c r="D191" s="56" t="s">
        <v>881</v>
      </c>
    </row>
    <row r="192" spans="1:4">
      <c r="A192" s="56">
        <v>191</v>
      </c>
      <c r="B192" s="56" t="s">
        <v>863</v>
      </c>
      <c r="C192" s="56" t="s">
        <v>646</v>
      </c>
      <c r="D192" s="56" t="s">
        <v>882</v>
      </c>
    </row>
    <row r="193" spans="1:4">
      <c r="A193" s="56">
        <v>192</v>
      </c>
      <c r="B193" s="56" t="s">
        <v>863</v>
      </c>
      <c r="C193" s="56" t="s">
        <v>863</v>
      </c>
      <c r="D193" s="56" t="s">
        <v>864</v>
      </c>
    </row>
    <row r="194" spans="1:4">
      <c r="A194" s="56">
        <v>193</v>
      </c>
      <c r="B194" s="56" t="s">
        <v>863</v>
      </c>
      <c r="C194" s="56" t="s">
        <v>883</v>
      </c>
      <c r="D194" s="56" t="s">
        <v>884</v>
      </c>
    </row>
    <row r="195" spans="1:4">
      <c r="A195" s="56">
        <v>194</v>
      </c>
      <c r="B195" s="56" t="s">
        <v>863</v>
      </c>
      <c r="C195" s="56" t="s">
        <v>885</v>
      </c>
      <c r="D195" s="56" t="s">
        <v>886</v>
      </c>
    </row>
    <row r="196" spans="1:4">
      <c r="A196" s="56">
        <v>195</v>
      </c>
      <c r="B196" s="56" t="s">
        <v>863</v>
      </c>
      <c r="C196" s="56" t="s">
        <v>887</v>
      </c>
      <c r="D196" s="56" t="s">
        <v>888</v>
      </c>
    </row>
    <row r="197" spans="1:4">
      <c r="A197" s="56">
        <v>196</v>
      </c>
      <c r="B197" s="56" t="s">
        <v>863</v>
      </c>
      <c r="C197" s="56" t="s">
        <v>889</v>
      </c>
      <c r="D197" s="56" t="s">
        <v>890</v>
      </c>
    </row>
    <row r="198" spans="1:4">
      <c r="A198" s="56">
        <v>197</v>
      </c>
      <c r="B198" s="56" t="s">
        <v>891</v>
      </c>
      <c r="C198" s="56" t="s">
        <v>893</v>
      </c>
      <c r="D198" s="56" t="s">
        <v>894</v>
      </c>
    </row>
    <row r="199" spans="1:4">
      <c r="A199" s="56">
        <v>198</v>
      </c>
      <c r="B199" s="56" t="s">
        <v>891</v>
      </c>
      <c r="C199" s="56" t="s">
        <v>895</v>
      </c>
      <c r="D199" s="56" t="s">
        <v>896</v>
      </c>
    </row>
    <row r="200" spans="1:4">
      <c r="A200" s="56">
        <v>199</v>
      </c>
      <c r="B200" s="56" t="s">
        <v>891</v>
      </c>
      <c r="C200" s="56" t="s">
        <v>897</v>
      </c>
      <c r="D200" s="56" t="s">
        <v>898</v>
      </c>
    </row>
    <row r="201" spans="1:4">
      <c r="A201" s="56">
        <v>200</v>
      </c>
      <c r="B201" s="56" t="s">
        <v>891</v>
      </c>
      <c r="C201" s="56" t="s">
        <v>899</v>
      </c>
      <c r="D201" s="56" t="s">
        <v>900</v>
      </c>
    </row>
    <row r="202" spans="1:4">
      <c r="A202" s="56">
        <v>201</v>
      </c>
      <c r="B202" s="56" t="s">
        <v>891</v>
      </c>
      <c r="C202" s="56" t="s">
        <v>901</v>
      </c>
      <c r="D202" s="56" t="s">
        <v>902</v>
      </c>
    </row>
    <row r="203" spans="1:4">
      <c r="A203" s="56">
        <v>202</v>
      </c>
      <c r="B203" s="56" t="s">
        <v>891</v>
      </c>
      <c r="C203" s="56" t="s">
        <v>768</v>
      </c>
      <c r="D203" s="56" t="s">
        <v>903</v>
      </c>
    </row>
    <row r="204" spans="1:4">
      <c r="A204" s="56">
        <v>203</v>
      </c>
      <c r="B204" s="56" t="s">
        <v>891</v>
      </c>
      <c r="C204" s="56" t="s">
        <v>904</v>
      </c>
      <c r="D204" s="56" t="s">
        <v>905</v>
      </c>
    </row>
    <row r="205" spans="1:4">
      <c r="A205" s="56">
        <v>204</v>
      </c>
      <c r="B205" s="56" t="s">
        <v>891</v>
      </c>
      <c r="C205" s="56" t="s">
        <v>891</v>
      </c>
      <c r="D205" s="56" t="s">
        <v>892</v>
      </c>
    </row>
    <row r="206" spans="1:4">
      <c r="A206" s="56">
        <v>205</v>
      </c>
      <c r="B206" s="56" t="s">
        <v>891</v>
      </c>
      <c r="C206" s="56" t="s">
        <v>906</v>
      </c>
      <c r="D206" s="56" t="s">
        <v>907</v>
      </c>
    </row>
    <row r="207" spans="1:4">
      <c r="A207" s="56">
        <v>206</v>
      </c>
      <c r="B207" s="56" t="s">
        <v>908</v>
      </c>
      <c r="C207" s="56" t="s">
        <v>910</v>
      </c>
      <c r="D207" s="56" t="s">
        <v>911</v>
      </c>
    </row>
    <row r="208" spans="1:4">
      <c r="A208" s="56">
        <v>207</v>
      </c>
      <c r="B208" s="56" t="s">
        <v>908</v>
      </c>
      <c r="C208" s="56" t="s">
        <v>912</v>
      </c>
      <c r="D208" s="56" t="s">
        <v>913</v>
      </c>
    </row>
    <row r="209" spans="1:4">
      <c r="A209" s="56">
        <v>208</v>
      </c>
      <c r="B209" s="56" t="s">
        <v>908</v>
      </c>
      <c r="C209" s="56" t="s">
        <v>914</v>
      </c>
      <c r="D209" s="56" t="s">
        <v>915</v>
      </c>
    </row>
    <row r="210" spans="1:4">
      <c r="A210" s="56">
        <v>209</v>
      </c>
      <c r="B210" s="56" t="s">
        <v>908</v>
      </c>
      <c r="C210" s="56" t="s">
        <v>916</v>
      </c>
      <c r="D210" s="56" t="s">
        <v>917</v>
      </c>
    </row>
    <row r="211" spans="1:4">
      <c r="A211" s="56">
        <v>210</v>
      </c>
      <c r="B211" s="56" t="s">
        <v>908</v>
      </c>
      <c r="C211" s="56" t="s">
        <v>918</v>
      </c>
      <c r="D211" s="56" t="s">
        <v>919</v>
      </c>
    </row>
    <row r="212" spans="1:4">
      <c r="A212" s="56">
        <v>211</v>
      </c>
      <c r="B212" s="56" t="s">
        <v>908</v>
      </c>
      <c r="C212" s="56" t="s">
        <v>920</v>
      </c>
      <c r="D212" s="56" t="s">
        <v>921</v>
      </c>
    </row>
    <row r="213" spans="1:4">
      <c r="A213" s="56">
        <v>212</v>
      </c>
      <c r="B213" s="56" t="s">
        <v>908</v>
      </c>
      <c r="C213" s="56" t="s">
        <v>908</v>
      </c>
      <c r="D213" s="56" t="s">
        <v>909</v>
      </c>
    </row>
    <row r="214" spans="1:4">
      <c r="A214" s="56">
        <v>213</v>
      </c>
      <c r="B214" s="56" t="s">
        <v>908</v>
      </c>
      <c r="C214" s="56" t="s">
        <v>922</v>
      </c>
      <c r="D214" s="56" t="s">
        <v>923</v>
      </c>
    </row>
    <row r="215" spans="1:4">
      <c r="A215" s="56">
        <v>214</v>
      </c>
      <c r="B215" s="56" t="s">
        <v>924</v>
      </c>
      <c r="C215" s="56" t="s">
        <v>926</v>
      </c>
      <c r="D215" s="56" t="s">
        <v>927</v>
      </c>
    </row>
    <row r="216" spans="1:4">
      <c r="A216" s="56">
        <v>215</v>
      </c>
      <c r="B216" s="56" t="s">
        <v>924</v>
      </c>
      <c r="C216" s="56" t="s">
        <v>928</v>
      </c>
      <c r="D216" s="56" t="s">
        <v>929</v>
      </c>
    </row>
    <row r="217" spans="1:4">
      <c r="A217" s="56">
        <v>216</v>
      </c>
      <c r="B217" s="56" t="s">
        <v>924</v>
      </c>
      <c r="C217" s="56" t="s">
        <v>930</v>
      </c>
      <c r="D217" s="56" t="s">
        <v>931</v>
      </c>
    </row>
    <row r="218" spans="1:4">
      <c r="A218" s="56">
        <v>217</v>
      </c>
      <c r="B218" s="56" t="s">
        <v>924</v>
      </c>
      <c r="C218" s="56" t="s">
        <v>932</v>
      </c>
      <c r="D218" s="56" t="s">
        <v>933</v>
      </c>
    </row>
    <row r="219" spans="1:4">
      <c r="A219" s="56">
        <v>218</v>
      </c>
      <c r="B219" s="56" t="s">
        <v>924</v>
      </c>
      <c r="C219" s="56" t="s">
        <v>934</v>
      </c>
      <c r="D219" s="56" t="s">
        <v>935</v>
      </c>
    </row>
    <row r="220" spans="1:4">
      <c r="A220" s="56">
        <v>219</v>
      </c>
      <c r="B220" s="56" t="s">
        <v>924</v>
      </c>
      <c r="C220" s="56" t="s">
        <v>768</v>
      </c>
      <c r="D220" s="56" t="s">
        <v>936</v>
      </c>
    </row>
    <row r="221" spans="1:4">
      <c r="A221" s="56">
        <v>220</v>
      </c>
      <c r="B221" s="56" t="s">
        <v>924</v>
      </c>
      <c r="C221" s="56" t="s">
        <v>937</v>
      </c>
      <c r="D221" s="56" t="s">
        <v>938</v>
      </c>
    </row>
    <row r="222" spans="1:4">
      <c r="A222" s="56">
        <v>221</v>
      </c>
      <c r="B222" s="56" t="s">
        <v>924</v>
      </c>
      <c r="C222" s="56" t="s">
        <v>924</v>
      </c>
      <c r="D222" s="56" t="s">
        <v>925</v>
      </c>
    </row>
    <row r="223" spans="1:4">
      <c r="A223" s="56">
        <v>222</v>
      </c>
      <c r="B223" s="56" t="s">
        <v>924</v>
      </c>
      <c r="C223" s="56" t="s">
        <v>939</v>
      </c>
      <c r="D223" s="56" t="s">
        <v>940</v>
      </c>
    </row>
    <row r="224" spans="1:4">
      <c r="A224" s="56">
        <v>223</v>
      </c>
      <c r="B224" s="56" t="s">
        <v>941</v>
      </c>
      <c r="C224" s="56" t="s">
        <v>943</v>
      </c>
      <c r="D224" s="56" t="s">
        <v>944</v>
      </c>
    </row>
    <row r="225" spans="1:4">
      <c r="A225" s="56">
        <v>224</v>
      </c>
      <c r="B225" s="56" t="s">
        <v>941</v>
      </c>
      <c r="C225" s="56" t="s">
        <v>945</v>
      </c>
      <c r="D225" s="56" t="s">
        <v>946</v>
      </c>
    </row>
    <row r="226" spans="1:4">
      <c r="A226" s="56">
        <v>225</v>
      </c>
      <c r="B226" s="56" t="s">
        <v>941</v>
      </c>
      <c r="C226" s="56" t="s">
        <v>947</v>
      </c>
      <c r="D226" s="56" t="s">
        <v>948</v>
      </c>
    </row>
    <row r="227" spans="1:4">
      <c r="A227" s="56">
        <v>226</v>
      </c>
      <c r="B227" s="56" t="s">
        <v>941</v>
      </c>
      <c r="C227" s="56" t="s">
        <v>949</v>
      </c>
      <c r="D227" s="56" t="s">
        <v>950</v>
      </c>
    </row>
    <row r="228" spans="1:4">
      <c r="A228" s="56">
        <v>227</v>
      </c>
      <c r="B228" s="56" t="s">
        <v>941</v>
      </c>
      <c r="C228" s="56" t="s">
        <v>897</v>
      </c>
      <c r="D228" s="56" t="s">
        <v>951</v>
      </c>
    </row>
    <row r="229" spans="1:4">
      <c r="A229" s="56">
        <v>228</v>
      </c>
      <c r="B229" s="56" t="s">
        <v>941</v>
      </c>
      <c r="C229" s="56" t="s">
        <v>952</v>
      </c>
      <c r="D229" s="56" t="s">
        <v>953</v>
      </c>
    </row>
    <row r="230" spans="1:4">
      <c r="A230" s="56">
        <v>229</v>
      </c>
      <c r="B230" s="56" t="s">
        <v>941</v>
      </c>
      <c r="C230" s="56" t="s">
        <v>954</v>
      </c>
      <c r="D230" s="56" t="s">
        <v>955</v>
      </c>
    </row>
    <row r="231" spans="1:4">
      <c r="A231" s="56">
        <v>230</v>
      </c>
      <c r="B231" s="56" t="s">
        <v>941</v>
      </c>
      <c r="C231" s="56" t="s">
        <v>956</v>
      </c>
      <c r="D231" s="56" t="s">
        <v>957</v>
      </c>
    </row>
    <row r="232" spans="1:4">
      <c r="A232" s="56">
        <v>231</v>
      </c>
      <c r="B232" s="56" t="s">
        <v>941</v>
      </c>
      <c r="C232" s="56" t="s">
        <v>941</v>
      </c>
      <c r="D232" s="56" t="s">
        <v>942</v>
      </c>
    </row>
    <row r="233" spans="1:4">
      <c r="A233" s="56">
        <v>232</v>
      </c>
      <c r="B233" s="56" t="s">
        <v>958</v>
      </c>
      <c r="C233" s="56" t="s">
        <v>960</v>
      </c>
      <c r="D233" s="56" t="s">
        <v>961</v>
      </c>
    </row>
    <row r="234" spans="1:4">
      <c r="A234" s="56">
        <v>233</v>
      </c>
      <c r="B234" s="56" t="s">
        <v>958</v>
      </c>
      <c r="C234" s="56" t="s">
        <v>962</v>
      </c>
      <c r="D234" s="56" t="s">
        <v>963</v>
      </c>
    </row>
    <row r="235" spans="1:4">
      <c r="A235" s="56">
        <v>234</v>
      </c>
      <c r="B235" s="56" t="s">
        <v>958</v>
      </c>
      <c r="C235" s="56" t="s">
        <v>964</v>
      </c>
      <c r="D235" s="56" t="s">
        <v>965</v>
      </c>
    </row>
    <row r="236" spans="1:4">
      <c r="A236" s="56">
        <v>235</v>
      </c>
      <c r="B236" s="56" t="s">
        <v>958</v>
      </c>
      <c r="C236" s="56" t="s">
        <v>966</v>
      </c>
      <c r="D236" s="56" t="s">
        <v>967</v>
      </c>
    </row>
    <row r="237" spans="1:4">
      <c r="A237" s="56">
        <v>236</v>
      </c>
      <c r="B237" s="56" t="s">
        <v>958</v>
      </c>
      <c r="C237" s="56" t="s">
        <v>968</v>
      </c>
      <c r="D237" s="56" t="s">
        <v>969</v>
      </c>
    </row>
    <row r="238" spans="1:4">
      <c r="A238" s="56">
        <v>237</v>
      </c>
      <c r="B238" s="56" t="s">
        <v>958</v>
      </c>
      <c r="C238" s="56" t="s">
        <v>970</v>
      </c>
      <c r="D238" s="56" t="s">
        <v>971</v>
      </c>
    </row>
    <row r="239" spans="1:4">
      <c r="A239" s="56">
        <v>238</v>
      </c>
      <c r="B239" s="56" t="s">
        <v>958</v>
      </c>
      <c r="C239" s="56" t="s">
        <v>972</v>
      </c>
      <c r="D239" s="56" t="s">
        <v>973</v>
      </c>
    </row>
    <row r="240" spans="1:4">
      <c r="A240" s="56">
        <v>239</v>
      </c>
      <c r="B240" s="56" t="s">
        <v>958</v>
      </c>
      <c r="C240" s="56" t="s">
        <v>974</v>
      </c>
      <c r="D240" s="56" t="s">
        <v>975</v>
      </c>
    </row>
    <row r="241" spans="1:4">
      <c r="A241" s="56">
        <v>240</v>
      </c>
      <c r="B241" s="56" t="s">
        <v>958</v>
      </c>
      <c r="C241" s="56" t="s">
        <v>976</v>
      </c>
      <c r="D241" s="56" t="s">
        <v>977</v>
      </c>
    </row>
    <row r="242" spans="1:4">
      <c r="A242" s="56">
        <v>241</v>
      </c>
      <c r="B242" s="56" t="s">
        <v>958</v>
      </c>
      <c r="C242" s="56" t="s">
        <v>958</v>
      </c>
      <c r="D242" s="56" t="s">
        <v>959</v>
      </c>
    </row>
    <row r="243" spans="1:4">
      <c r="A243" s="56">
        <v>242</v>
      </c>
      <c r="B243" s="56" t="s">
        <v>978</v>
      </c>
      <c r="C243" s="56" t="s">
        <v>516</v>
      </c>
      <c r="D243" s="56" t="s">
        <v>980</v>
      </c>
    </row>
    <row r="244" spans="1:4">
      <c r="A244" s="56">
        <v>243</v>
      </c>
      <c r="B244" s="56" t="s">
        <v>978</v>
      </c>
      <c r="C244" s="56" t="s">
        <v>981</v>
      </c>
      <c r="D244" s="56" t="s">
        <v>982</v>
      </c>
    </row>
    <row r="245" spans="1:4">
      <c r="A245" s="56">
        <v>244</v>
      </c>
      <c r="B245" s="56" t="s">
        <v>978</v>
      </c>
      <c r="C245" s="56" t="s">
        <v>983</v>
      </c>
      <c r="D245" s="56" t="s">
        <v>984</v>
      </c>
    </row>
    <row r="246" spans="1:4">
      <c r="A246" s="56">
        <v>245</v>
      </c>
      <c r="B246" s="56" t="s">
        <v>978</v>
      </c>
      <c r="C246" s="56" t="s">
        <v>985</v>
      </c>
      <c r="D246" s="56" t="s">
        <v>986</v>
      </c>
    </row>
    <row r="247" spans="1:4">
      <c r="A247" s="56">
        <v>246</v>
      </c>
      <c r="B247" s="56" t="s">
        <v>978</v>
      </c>
      <c r="C247" s="56" t="s">
        <v>987</v>
      </c>
      <c r="D247" s="56" t="s">
        <v>988</v>
      </c>
    </row>
    <row r="248" spans="1:4">
      <c r="A248" s="56">
        <v>247</v>
      </c>
      <c r="B248" s="56" t="s">
        <v>978</v>
      </c>
      <c r="C248" s="56" t="s">
        <v>989</v>
      </c>
      <c r="D248" s="56" t="s">
        <v>990</v>
      </c>
    </row>
    <row r="249" spans="1:4">
      <c r="A249" s="56">
        <v>248</v>
      </c>
      <c r="B249" s="56" t="s">
        <v>978</v>
      </c>
      <c r="C249" s="56" t="s">
        <v>991</v>
      </c>
      <c r="D249" s="56" t="s">
        <v>992</v>
      </c>
    </row>
    <row r="250" spans="1:4">
      <c r="A250" s="56">
        <v>249</v>
      </c>
      <c r="B250" s="56" t="s">
        <v>978</v>
      </c>
      <c r="C250" s="56" t="s">
        <v>993</v>
      </c>
      <c r="D250" s="56" t="s">
        <v>994</v>
      </c>
    </row>
    <row r="251" spans="1:4">
      <c r="A251" s="56">
        <v>250</v>
      </c>
      <c r="B251" s="56" t="s">
        <v>978</v>
      </c>
      <c r="C251" s="56" t="s">
        <v>978</v>
      </c>
      <c r="D251" s="56" t="s">
        <v>979</v>
      </c>
    </row>
  </sheetData>
  <dataConsolidate leftLabels="1" link="1"/>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SH_REESTR_MO_FILTER">
    <tabColor rgb="FFFFCC99"/>
  </sheetPr>
  <dimension ref="A1"/>
  <sheetViews>
    <sheetView showGridLines="0" zoomScaleNormal="100" workbookViewId="0"/>
  </sheetViews>
  <sheetFormatPr defaultRowHeight="11.25"/>
  <cols>
    <col min="1" max="16384" width="9.140625" style="309"/>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modfrmReestrMR">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modfrmCheckUpdates">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REESTR_DS">
    <tabColor rgb="FFFFCC99"/>
  </sheetPr>
  <dimension ref="B3"/>
  <sheetViews>
    <sheetView showGridLines="0" zoomScaleNormal="100" workbookViewId="0"/>
  </sheetViews>
  <sheetFormatPr defaultRowHeight="11.25"/>
  <sheetData>
    <row r="3" spans="2:2">
      <c r="B3" t="s">
        <v>1004</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REESTR_CHS">
    <tabColor rgb="FFFFCC99"/>
  </sheetPr>
  <dimension ref="A1"/>
  <sheetViews>
    <sheetView showGridLines="0" zoomScaleNormal="100" workbookViewId="0"/>
  </sheetViews>
  <sheetFormatPr defaultRowHeight="11.25"/>
  <cols>
    <col min="1" max="16384" width="9.140625" style="112"/>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REESTR_LINK">
    <tabColor rgb="FFFFCC99"/>
  </sheetPr>
  <dimension ref="A1:C3"/>
  <sheetViews>
    <sheetView showGridLines="0" zoomScaleNormal="100" workbookViewId="0"/>
  </sheetViews>
  <sheetFormatPr defaultRowHeight="11.25"/>
  <cols>
    <col min="1" max="1" width="9.140625" style="147"/>
    <col min="2" max="2" width="66.7109375" style="147" bestFit="1" customWidth="1"/>
    <col min="3" max="16384" width="9.140625" style="147"/>
  </cols>
  <sheetData>
    <row r="1" spans="1:3">
      <c r="A1" s="147" t="s">
        <v>133</v>
      </c>
      <c r="B1" s="147" t="s">
        <v>134</v>
      </c>
      <c r="C1" s="147" t="s">
        <v>135</v>
      </c>
    </row>
    <row r="2" spans="1:3">
      <c r="A2" s="147">
        <v>4189678</v>
      </c>
      <c r="B2" s="147" t="s">
        <v>353</v>
      </c>
      <c r="C2" s="147" t="s">
        <v>201</v>
      </c>
    </row>
    <row r="3" spans="1:3">
      <c r="A3" s="147">
        <v>4190415</v>
      </c>
      <c r="B3" s="147" t="s">
        <v>354</v>
      </c>
      <c r="C3" s="147"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09">
    <pageSetUpPr fitToPage="1"/>
  </sheetPr>
  <dimension ref="A1:IV22"/>
  <sheetViews>
    <sheetView showGridLines="0" topLeftCell="C3" zoomScaleNormal="100" workbookViewId="0">
      <selection activeCell="E12" sqref="E12:E16"/>
    </sheetView>
  </sheetViews>
  <sheetFormatPr defaultRowHeight="14.25"/>
  <cols>
    <col min="1" max="1" width="9.140625" style="32" hidden="1" customWidth="1"/>
    <col min="2" max="2" width="9.140625" style="18" hidden="1" customWidth="1"/>
    <col min="3" max="3" width="3.7109375" style="154" customWidth="1"/>
    <col min="4" max="4" width="6.28515625" style="18" customWidth="1"/>
    <col min="5" max="5" width="46.42578125" style="18" customWidth="1"/>
    <col min="6" max="6" width="3.7109375" style="18" customWidth="1"/>
    <col min="7" max="7" width="5.7109375" style="18" customWidth="1"/>
    <col min="8" max="8" width="41.42578125" style="18" bestFit="1" customWidth="1"/>
    <col min="9" max="9" width="3.7109375" style="18" customWidth="1"/>
    <col min="10" max="10" width="5.7109375" style="18" customWidth="1"/>
    <col min="11" max="11" width="32.5703125" style="18" customWidth="1"/>
    <col min="12" max="12" width="14.85546875" style="18" customWidth="1"/>
    <col min="13" max="13" width="13.140625" style="302" hidden="1" customWidth="1"/>
    <col min="14" max="16" width="9.140625" style="302" hidden="1" customWidth="1"/>
    <col min="17" max="17" width="25.7109375" style="303" hidden="1" customWidth="1"/>
    <col min="18" max="18" width="14.42578125" style="302" hidden="1" customWidth="1"/>
    <col min="19" max="22" width="9.140625" style="304"/>
    <col min="23" max="16384" width="9.140625" style="18"/>
  </cols>
  <sheetData>
    <row r="1" spans="1:256" s="293" customFormat="1" ht="16.5" hidden="1" customHeight="1">
      <c r="C1" s="294"/>
      <c r="H1" s="294"/>
      <c r="I1" s="294"/>
      <c r="J1" s="294"/>
      <c r="K1" s="294" t="s">
        <v>151</v>
      </c>
      <c r="L1" s="295" t="s">
        <v>142</v>
      </c>
      <c r="M1" s="296" t="s">
        <v>150</v>
      </c>
      <c r="N1" s="296"/>
      <c r="O1" s="296"/>
      <c r="P1" s="296"/>
      <c r="Q1" s="297"/>
      <c r="R1" s="296"/>
      <c r="S1" s="296"/>
      <c r="T1" s="296"/>
      <c r="U1" s="296"/>
      <c r="V1" s="296"/>
      <c r="W1" s="295"/>
      <c r="X1" s="295"/>
      <c r="Y1" s="295"/>
      <c r="Z1" s="295"/>
      <c r="AA1" s="295"/>
      <c r="AB1" s="295"/>
      <c r="AC1" s="295"/>
      <c r="AD1" s="295"/>
      <c r="AE1" s="295"/>
      <c r="AF1" s="295"/>
      <c r="AG1" s="295"/>
      <c r="AH1" s="295"/>
      <c r="AI1" s="295"/>
      <c r="AJ1" s="295"/>
      <c r="AK1" s="295"/>
      <c r="AL1" s="295"/>
      <c r="AM1" s="295"/>
      <c r="AN1" s="295"/>
      <c r="AO1" s="295"/>
      <c r="AP1" s="295"/>
      <c r="AQ1" s="295"/>
      <c r="AR1" s="295"/>
      <c r="AS1" s="295"/>
      <c r="AT1" s="295"/>
      <c r="AU1" s="295"/>
      <c r="AV1" s="295"/>
      <c r="AW1" s="295"/>
      <c r="AX1" s="295"/>
      <c r="AY1" s="295"/>
      <c r="AZ1" s="295"/>
      <c r="BA1" s="295"/>
      <c r="BB1" s="295"/>
      <c r="BC1" s="295"/>
      <c r="BD1" s="295"/>
      <c r="BE1" s="295"/>
      <c r="BF1" s="295"/>
      <c r="BG1" s="295"/>
      <c r="BH1" s="295"/>
      <c r="BI1" s="295"/>
      <c r="BJ1" s="295"/>
      <c r="BK1" s="295"/>
      <c r="BL1" s="295"/>
      <c r="BM1" s="295"/>
      <c r="BN1" s="295"/>
      <c r="BO1" s="295"/>
      <c r="BP1" s="295"/>
      <c r="BQ1" s="295"/>
      <c r="BR1" s="295"/>
      <c r="BS1" s="295"/>
      <c r="BT1" s="295"/>
      <c r="BU1" s="295"/>
      <c r="BV1" s="295"/>
      <c r="BW1" s="295"/>
      <c r="BX1" s="295"/>
      <c r="BY1" s="295"/>
      <c r="BZ1" s="295"/>
      <c r="CA1" s="295"/>
      <c r="CB1" s="295"/>
      <c r="CC1" s="295"/>
      <c r="CD1" s="295"/>
      <c r="CE1" s="295"/>
      <c r="CF1" s="295"/>
      <c r="CG1" s="295"/>
      <c r="CH1" s="295"/>
      <c r="CI1" s="295"/>
      <c r="CJ1" s="295"/>
      <c r="CK1" s="295"/>
      <c r="CL1" s="295"/>
      <c r="CM1" s="295"/>
      <c r="CN1" s="295"/>
      <c r="CO1" s="295"/>
      <c r="CP1" s="295"/>
      <c r="CQ1" s="295"/>
      <c r="CR1" s="295"/>
      <c r="CS1" s="295"/>
      <c r="CT1" s="295"/>
      <c r="CU1" s="295"/>
      <c r="CV1" s="295"/>
      <c r="CW1" s="295"/>
      <c r="CX1" s="295"/>
      <c r="CY1" s="295"/>
      <c r="CZ1" s="295"/>
      <c r="DA1" s="295"/>
      <c r="DB1" s="295"/>
      <c r="DC1" s="295"/>
      <c r="DD1" s="295"/>
      <c r="DE1" s="295"/>
      <c r="DF1" s="295"/>
      <c r="DG1" s="295"/>
      <c r="DH1" s="295"/>
      <c r="DI1" s="295"/>
      <c r="DJ1" s="295"/>
      <c r="DK1" s="295"/>
      <c r="DL1" s="295"/>
      <c r="DM1" s="295"/>
      <c r="DN1" s="295"/>
      <c r="DO1" s="295"/>
      <c r="DP1" s="295"/>
      <c r="DQ1" s="295"/>
      <c r="DR1" s="295"/>
      <c r="DS1" s="295"/>
      <c r="DT1" s="295"/>
      <c r="DU1" s="295"/>
      <c r="DV1" s="295"/>
      <c r="DW1" s="295"/>
      <c r="DX1" s="295"/>
      <c r="DY1" s="295"/>
      <c r="DZ1" s="295"/>
      <c r="EA1" s="295"/>
      <c r="EB1" s="295"/>
      <c r="EC1" s="295"/>
      <c r="ED1" s="295"/>
      <c r="EE1" s="295"/>
      <c r="EF1" s="295"/>
      <c r="EG1" s="295"/>
      <c r="EH1" s="295"/>
      <c r="EI1" s="295"/>
      <c r="EJ1" s="295"/>
      <c r="EK1" s="295"/>
      <c r="EL1" s="295"/>
      <c r="EM1" s="295"/>
      <c r="EN1" s="295"/>
      <c r="EO1" s="295"/>
      <c r="EP1" s="295"/>
      <c r="EQ1" s="295"/>
      <c r="ER1" s="295"/>
      <c r="ES1" s="295"/>
      <c r="ET1" s="295"/>
      <c r="EU1" s="295"/>
      <c r="EV1" s="295"/>
      <c r="EW1" s="295"/>
      <c r="EX1" s="295"/>
      <c r="EY1" s="295"/>
      <c r="EZ1" s="295"/>
      <c r="FA1" s="295"/>
      <c r="FB1" s="295"/>
      <c r="FC1" s="295"/>
      <c r="FD1" s="295"/>
      <c r="FE1" s="295"/>
      <c r="FF1" s="295"/>
      <c r="FG1" s="295"/>
      <c r="FH1" s="295"/>
      <c r="FI1" s="295"/>
      <c r="FJ1" s="295"/>
      <c r="FK1" s="295"/>
      <c r="FL1" s="295"/>
      <c r="FM1" s="295"/>
      <c r="FN1" s="295"/>
      <c r="FO1" s="295"/>
      <c r="FP1" s="295"/>
      <c r="FQ1" s="295"/>
      <c r="FR1" s="295"/>
      <c r="FS1" s="295"/>
      <c r="FT1" s="295"/>
      <c r="FU1" s="295"/>
      <c r="FV1" s="295"/>
      <c r="FW1" s="295"/>
      <c r="FX1" s="295"/>
      <c r="FY1" s="295"/>
      <c r="FZ1" s="295"/>
      <c r="GA1" s="295"/>
      <c r="GB1" s="295"/>
      <c r="GC1" s="295"/>
      <c r="GD1" s="295"/>
      <c r="GE1" s="295"/>
      <c r="GF1" s="295"/>
      <c r="GG1" s="295"/>
      <c r="GH1" s="295"/>
      <c r="GI1" s="295"/>
      <c r="GJ1" s="295"/>
      <c r="GK1" s="295"/>
      <c r="GL1" s="295"/>
      <c r="GM1" s="295"/>
      <c r="GN1" s="295"/>
      <c r="GO1" s="295"/>
      <c r="GP1" s="295"/>
      <c r="GQ1" s="295"/>
      <c r="GR1" s="295"/>
      <c r="GS1" s="295"/>
      <c r="GT1" s="295"/>
      <c r="GU1" s="295"/>
      <c r="GV1" s="295"/>
      <c r="GW1" s="295"/>
      <c r="GX1" s="295"/>
      <c r="GY1" s="295"/>
      <c r="GZ1" s="295"/>
      <c r="HA1" s="295"/>
      <c r="HB1" s="295"/>
      <c r="HC1" s="295"/>
      <c r="HD1" s="295"/>
      <c r="HE1" s="295"/>
      <c r="HF1" s="295"/>
      <c r="HG1" s="295"/>
      <c r="HH1" s="295"/>
      <c r="HI1" s="295"/>
      <c r="HJ1" s="295"/>
      <c r="HK1" s="295"/>
      <c r="HL1" s="295"/>
      <c r="HM1" s="295"/>
      <c r="HN1" s="295"/>
      <c r="HO1" s="295"/>
      <c r="HP1" s="295"/>
      <c r="HQ1" s="295"/>
      <c r="HR1" s="295"/>
      <c r="HS1" s="295"/>
      <c r="HT1" s="295"/>
      <c r="HU1" s="295"/>
      <c r="HV1" s="295"/>
      <c r="HW1" s="295"/>
      <c r="HX1" s="295"/>
      <c r="HY1" s="295"/>
      <c r="HZ1" s="295"/>
      <c r="IA1" s="295"/>
      <c r="IB1" s="295"/>
      <c r="IC1" s="295"/>
      <c r="ID1" s="295"/>
      <c r="IE1" s="295"/>
      <c r="IF1" s="295"/>
      <c r="IG1" s="295"/>
      <c r="IH1" s="295"/>
      <c r="II1" s="295"/>
      <c r="IJ1" s="295"/>
      <c r="IK1" s="295"/>
      <c r="IL1" s="295"/>
      <c r="IM1" s="295"/>
      <c r="IN1" s="295"/>
      <c r="IO1" s="295"/>
      <c r="IP1" s="295"/>
      <c r="IQ1" s="295"/>
      <c r="IR1" s="295"/>
      <c r="IS1" s="295"/>
      <c r="IT1" s="295"/>
      <c r="IU1" s="295"/>
      <c r="IV1" s="295"/>
    </row>
    <row r="2" spans="1:256" s="301" customFormat="1" ht="16.5" hidden="1" customHeight="1">
      <c r="A2" s="298"/>
      <c r="B2" s="298"/>
      <c r="C2" s="299"/>
      <c r="D2" s="298"/>
      <c r="E2" s="298"/>
      <c r="F2" s="298"/>
      <c r="G2" s="298"/>
      <c r="H2" s="298"/>
      <c r="I2" s="298"/>
      <c r="J2" s="298"/>
      <c r="K2" s="298"/>
      <c r="L2" s="298"/>
      <c r="M2" s="296"/>
      <c r="N2" s="296"/>
      <c r="O2" s="296"/>
      <c r="P2" s="296"/>
      <c r="Q2" s="297"/>
      <c r="R2" s="296"/>
      <c r="S2" s="300"/>
      <c r="T2" s="300"/>
      <c r="U2" s="300"/>
      <c r="V2" s="300"/>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299"/>
      <c r="CA2" s="299"/>
      <c r="CB2" s="299"/>
      <c r="CC2" s="299"/>
      <c r="CD2" s="299"/>
      <c r="CE2" s="299"/>
      <c r="CF2" s="299"/>
      <c r="CG2" s="299"/>
      <c r="CH2" s="299"/>
      <c r="CI2" s="299"/>
      <c r="CJ2" s="299"/>
      <c r="CK2" s="299"/>
      <c r="CL2" s="299"/>
      <c r="CM2" s="299"/>
      <c r="CN2" s="299"/>
      <c r="CO2" s="299"/>
      <c r="CP2" s="299"/>
      <c r="CQ2" s="299"/>
      <c r="CR2" s="299"/>
      <c r="CS2" s="299"/>
      <c r="CT2" s="299"/>
      <c r="CU2" s="299"/>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c r="ED2" s="299"/>
      <c r="EE2" s="299"/>
      <c r="EF2" s="299"/>
      <c r="EG2" s="299"/>
      <c r="EH2" s="299"/>
      <c r="EI2" s="299"/>
      <c r="EJ2" s="299"/>
      <c r="EK2" s="299"/>
      <c r="EL2" s="299"/>
      <c r="EM2" s="299"/>
      <c r="EN2" s="299"/>
      <c r="EO2" s="299"/>
      <c r="EP2" s="299"/>
      <c r="EQ2" s="299"/>
      <c r="ER2" s="299"/>
      <c r="ES2" s="299"/>
      <c r="ET2" s="299"/>
    </row>
    <row r="3" spans="1:256" s="155" customFormat="1" ht="3" customHeight="1">
      <c r="A3" s="32"/>
      <c r="B3" s="18"/>
      <c r="C3" s="39"/>
      <c r="D3" s="72"/>
      <c r="E3" s="72"/>
      <c r="F3" s="72"/>
      <c r="G3" s="72"/>
      <c r="H3" s="72"/>
      <c r="I3" s="72"/>
      <c r="J3" s="72"/>
      <c r="K3" s="72"/>
      <c r="L3" s="73"/>
      <c r="M3" s="302"/>
      <c r="N3" s="302"/>
      <c r="O3" s="302"/>
      <c r="P3" s="302"/>
      <c r="Q3" s="303"/>
      <c r="R3" s="302"/>
      <c r="S3" s="304"/>
      <c r="T3" s="304"/>
      <c r="U3" s="304"/>
      <c r="V3" s="304"/>
    </row>
    <row r="4" spans="1:256" s="155" customFormat="1" ht="22.5">
      <c r="A4" s="32"/>
      <c r="B4" s="18"/>
      <c r="C4" s="39"/>
      <c r="D4" s="516" t="s">
        <v>246</v>
      </c>
      <c r="E4" s="517"/>
      <c r="F4" s="517"/>
      <c r="G4" s="517"/>
      <c r="H4" s="518"/>
      <c r="I4" s="305"/>
      <c r="M4" s="302"/>
      <c r="N4" s="302"/>
      <c r="O4" s="302"/>
      <c r="P4" s="302"/>
      <c r="Q4" s="303"/>
      <c r="R4" s="302"/>
      <c r="S4" s="304"/>
      <c r="T4" s="304"/>
      <c r="U4" s="304"/>
      <c r="V4" s="304"/>
    </row>
    <row r="5" spans="1:256" s="155" customFormat="1" ht="3" hidden="1" customHeight="1">
      <c r="A5" s="32"/>
      <c r="B5" s="18"/>
      <c r="C5" s="39"/>
      <c r="D5" s="72"/>
      <c r="E5" s="72"/>
      <c r="F5" s="72"/>
      <c r="G5" s="72"/>
      <c r="H5" s="21"/>
      <c r="I5" s="21"/>
      <c r="J5" s="21"/>
      <c r="K5" s="21"/>
      <c r="L5" s="20"/>
      <c r="M5" s="302"/>
      <c r="N5" s="302"/>
      <c r="O5" s="302"/>
      <c r="P5" s="302"/>
      <c r="Q5" s="303"/>
      <c r="R5" s="302"/>
      <c r="S5" s="304"/>
      <c r="T5" s="304"/>
      <c r="U5" s="304"/>
      <c r="V5" s="304"/>
    </row>
    <row r="6" spans="1:256" s="155" customFormat="1" ht="20.100000000000001" hidden="1" customHeight="1">
      <c r="A6" s="169"/>
      <c r="B6" s="169"/>
      <c r="C6" s="39"/>
      <c r="D6" s="519"/>
      <c r="E6" s="519"/>
      <c r="F6" s="520" t="s">
        <v>18</v>
      </c>
      <c r="G6" s="520"/>
      <c r="H6" s="21"/>
      <c r="I6" s="21"/>
      <c r="J6" s="156"/>
      <c r="K6" s="157"/>
      <c r="L6" s="157"/>
      <c r="M6" s="302"/>
      <c r="N6" s="302"/>
      <c r="O6" s="302"/>
      <c r="P6" s="302"/>
      <c r="Q6" s="303"/>
      <c r="R6" s="302"/>
      <c r="S6" s="304"/>
      <c r="T6" s="304"/>
      <c r="U6" s="304"/>
      <c r="V6" s="304"/>
    </row>
    <row r="7" spans="1:256" ht="3" customHeight="1"/>
    <row r="8" spans="1:256" s="155" customFormat="1">
      <c r="A8" s="32"/>
      <c r="B8" s="18"/>
      <c r="C8" s="39"/>
      <c r="D8" s="505" t="s">
        <v>247</v>
      </c>
      <c r="E8" s="505"/>
      <c r="F8" s="505" t="s">
        <v>140</v>
      </c>
      <c r="G8" s="505"/>
      <c r="H8" s="505"/>
      <c r="I8" s="521" t="s">
        <v>141</v>
      </c>
      <c r="J8" s="521"/>
      <c r="K8" s="521"/>
      <c r="L8" s="521"/>
      <c r="M8" s="302"/>
      <c r="N8" s="302"/>
      <c r="O8" s="302"/>
      <c r="P8" s="302"/>
      <c r="Q8" s="303"/>
      <c r="R8" s="302"/>
      <c r="S8" s="304"/>
      <c r="T8" s="304"/>
      <c r="U8" s="304"/>
      <c r="V8" s="304"/>
    </row>
    <row r="9" spans="1:256" s="155" customFormat="1" ht="20.25" customHeight="1">
      <c r="A9" s="32"/>
      <c r="B9" s="18"/>
      <c r="C9" s="39"/>
      <c r="D9" s="368" t="s">
        <v>25</v>
      </c>
      <c r="E9" s="368" t="s">
        <v>148</v>
      </c>
      <c r="F9" s="512" t="s">
        <v>25</v>
      </c>
      <c r="G9" s="513"/>
      <c r="H9" s="174" t="s">
        <v>148</v>
      </c>
      <c r="I9" s="514" t="s">
        <v>25</v>
      </c>
      <c r="J9" s="514"/>
      <c r="K9" s="174" t="s">
        <v>148</v>
      </c>
      <c r="L9" s="174" t="s">
        <v>142</v>
      </c>
      <c r="M9" s="347"/>
      <c r="N9" s="347"/>
      <c r="O9" s="347"/>
      <c r="P9" s="347"/>
      <c r="Q9" s="348"/>
      <c r="R9" s="347"/>
      <c r="S9" s="304"/>
      <c r="T9" s="304"/>
      <c r="U9" s="304"/>
      <c r="V9" s="304"/>
    </row>
    <row r="10" spans="1:256" ht="12" customHeight="1">
      <c r="C10" s="71"/>
      <c r="D10" s="369" t="s">
        <v>26</v>
      </c>
      <c r="E10" s="369" t="s">
        <v>0</v>
      </c>
      <c r="F10" s="515" t="s">
        <v>1</v>
      </c>
      <c r="G10" s="515"/>
      <c r="H10" s="369" t="s">
        <v>2</v>
      </c>
      <c r="I10" s="515" t="s">
        <v>12</v>
      </c>
      <c r="J10" s="515"/>
      <c r="K10" s="369" t="s">
        <v>13</v>
      </c>
      <c r="L10" s="369" t="s">
        <v>31</v>
      </c>
      <c r="M10" s="347"/>
      <c r="N10" s="347"/>
      <c r="O10" s="347"/>
      <c r="P10" s="347"/>
      <c r="Q10" s="348"/>
      <c r="R10" s="347"/>
      <c r="S10" s="306"/>
      <c r="T10" s="306"/>
      <c r="U10" s="306"/>
      <c r="V10" s="306"/>
    </row>
    <row r="11" spans="1:256" s="155" customFormat="1" hidden="1">
      <c r="A11" s="18"/>
      <c r="B11" s="18"/>
      <c r="C11" s="39"/>
      <c r="D11" s="195">
        <v>0</v>
      </c>
      <c r="E11" s="196"/>
      <c r="F11" s="191" t="s">
        <v>144</v>
      </c>
      <c r="G11" s="191"/>
      <c r="H11" s="197"/>
      <c r="I11" s="193" t="s">
        <v>144</v>
      </c>
      <c r="J11" s="191"/>
      <c r="K11" s="197"/>
      <c r="L11" s="198"/>
      <c r="M11" s="349" t="s">
        <v>248</v>
      </c>
      <c r="N11" s="347"/>
      <c r="O11" s="347"/>
      <c r="P11" s="347" t="s">
        <v>249</v>
      </c>
      <c r="Q11" s="348" t="s">
        <v>250</v>
      </c>
      <c r="R11" s="347" t="s">
        <v>251</v>
      </c>
      <c r="S11" s="304"/>
      <c r="T11" s="304"/>
      <c r="U11" s="304"/>
      <c r="V11" s="304"/>
    </row>
    <row r="12" spans="1:256" s="66" customFormat="1" ht="15.75" hidden="1" customHeight="1">
      <c r="A12" s="36"/>
      <c r="B12" s="179" t="s">
        <v>149</v>
      </c>
      <c r="C12" s="503"/>
      <c r="D12" s="505">
        <v>1</v>
      </c>
      <c r="E12" s="506" t="s">
        <v>1004</v>
      </c>
      <c r="F12" s="377" t="s">
        <v>144</v>
      </c>
      <c r="G12" s="371">
        <v>0</v>
      </c>
      <c r="H12" s="312"/>
      <c r="I12" s="175" t="s">
        <v>144</v>
      </c>
      <c r="J12" s="313" t="s">
        <v>253</v>
      </c>
      <c r="K12" s="199"/>
      <c r="L12" s="220"/>
      <c r="M12" s="302">
        <f>mergeValue(H12)</f>
        <v>0</v>
      </c>
      <c r="N12" s="293"/>
      <c r="O12" s="293"/>
      <c r="P12" s="302" t="str">
        <f t="array" ref="P12">IF(ISERROR(MATCH(MID(Q12,1,250),MID(note_ter,1,250),0)),"n","y")</f>
        <v>y</v>
      </c>
      <c r="Q12" s="293" t="s">
        <v>1004</v>
      </c>
      <c r="R12" s="302" t="str">
        <f>K12&amp;"("&amp;L12&amp;")"</f>
        <v>()</v>
      </c>
      <c r="S12" s="179"/>
      <c r="T12" s="179"/>
      <c r="U12" s="237"/>
      <c r="V12" s="179"/>
      <c r="W12" s="179"/>
      <c r="X12" s="179"/>
      <c r="Y12" s="119"/>
      <c r="Z12" s="119"/>
      <c r="AA12" s="249"/>
      <c r="AB12" s="249"/>
      <c r="AC12" s="249"/>
      <c r="AD12" s="249"/>
      <c r="AE12" s="249"/>
      <c r="AF12" s="249"/>
      <c r="AG12" s="249"/>
      <c r="AH12" s="249"/>
      <c r="AI12" s="249"/>
      <c r="AJ12" s="249"/>
      <c r="AK12" s="249"/>
      <c r="AL12" s="249"/>
      <c r="AM12" s="249"/>
      <c r="AN12" s="249"/>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c r="BT12" s="249"/>
      <c r="BU12" s="249"/>
      <c r="BV12" s="119"/>
      <c r="BW12" s="119"/>
      <c r="BX12" s="119"/>
      <c r="BY12" s="119"/>
      <c r="BZ12" s="119"/>
      <c r="CA12" s="119"/>
      <c r="CB12" s="119"/>
      <c r="CC12" s="119"/>
      <c r="CD12" s="119"/>
      <c r="CE12" s="119"/>
    </row>
    <row r="13" spans="1:256" s="66" customFormat="1" ht="15" hidden="1" customHeight="1">
      <c r="A13" s="36"/>
      <c r="B13" s="179" t="s">
        <v>149</v>
      </c>
      <c r="C13" s="503"/>
      <c r="D13" s="505"/>
      <c r="E13" s="507"/>
      <c r="F13" s="509" t="s">
        <v>144</v>
      </c>
      <c r="G13" s="505">
        <v>1</v>
      </c>
      <c r="H13" s="502" t="s">
        <v>582</v>
      </c>
      <c r="I13" s="175" t="s">
        <v>144</v>
      </c>
      <c r="J13" s="313" t="s">
        <v>253</v>
      </c>
      <c r="K13" s="199"/>
      <c r="L13" s="220"/>
      <c r="M13" s="302" t="str">
        <f>mergeValue(H13)</f>
        <v>Город Орёл</v>
      </c>
      <c r="N13" s="293"/>
      <c r="O13" s="293"/>
      <c r="P13" s="293"/>
      <c r="Q13" s="293"/>
      <c r="R13" s="302" t="str">
        <f>K13&amp;"("&amp;L13&amp;")"</f>
        <v>()</v>
      </c>
      <c r="S13" s="179"/>
      <c r="T13" s="179"/>
      <c r="U13" s="237"/>
      <c r="V13" s="179"/>
      <c r="W13" s="179"/>
      <c r="X13" s="179"/>
      <c r="Y13" s="119"/>
      <c r="Z13" s="119"/>
      <c r="AA13" s="249"/>
      <c r="AB13" s="249"/>
      <c r="AC13" s="249"/>
      <c r="AD13" s="249"/>
      <c r="AE13" s="249"/>
      <c r="AF13" s="249"/>
      <c r="AG13" s="249"/>
      <c r="AH13" s="249"/>
      <c r="AI13" s="249"/>
      <c r="AJ13" s="249"/>
      <c r="AK13" s="249"/>
      <c r="AL13" s="249"/>
      <c r="AM13" s="249"/>
      <c r="AN13" s="249"/>
      <c r="AO13" s="2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49"/>
      <c r="BO13" s="249"/>
      <c r="BP13" s="249"/>
      <c r="BQ13" s="249"/>
      <c r="BR13" s="249"/>
      <c r="BS13" s="249"/>
      <c r="BT13" s="249"/>
      <c r="BU13" s="249"/>
      <c r="BV13" s="119"/>
      <c r="BW13" s="119"/>
      <c r="BX13" s="119"/>
      <c r="BY13" s="119"/>
      <c r="BZ13" s="119"/>
      <c r="CA13" s="119"/>
      <c r="CB13" s="119"/>
      <c r="CC13" s="119"/>
      <c r="CD13" s="119"/>
      <c r="CE13" s="119"/>
    </row>
    <row r="14" spans="1:256" s="66" customFormat="1" ht="45" customHeight="1">
      <c r="A14" s="36"/>
      <c r="B14" s="179" t="s">
        <v>149</v>
      </c>
      <c r="C14" s="503"/>
      <c r="D14" s="505"/>
      <c r="E14" s="507"/>
      <c r="F14" s="510"/>
      <c r="G14" s="505"/>
      <c r="H14" s="502"/>
      <c r="I14" s="380" t="s">
        <v>144</v>
      </c>
      <c r="J14" s="371">
        <v>1</v>
      </c>
      <c r="K14" s="375" t="s">
        <v>582</v>
      </c>
      <c r="L14" s="180" t="s">
        <v>583</v>
      </c>
      <c r="M14" s="302" t="str">
        <f>mergeValue(H14)</f>
        <v>Город Орёл</v>
      </c>
      <c r="N14" s="293"/>
      <c r="O14" s="293"/>
      <c r="P14" s="293"/>
      <c r="Q14" s="293"/>
      <c r="R14" s="302" t="str">
        <f>K14&amp;" ("&amp;L14&amp;")"</f>
        <v>Город Орёл (54701000)</v>
      </c>
      <c r="S14" s="179"/>
      <c r="T14" s="179"/>
      <c r="U14" s="237"/>
      <c r="V14" s="179"/>
      <c r="W14" s="179"/>
      <c r="X14" s="179"/>
      <c r="Y14" s="119"/>
      <c r="Z14" s="11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c r="BT14" s="249"/>
      <c r="BU14" s="249"/>
      <c r="BV14" s="119"/>
      <c r="BW14" s="119"/>
      <c r="BX14" s="119"/>
      <c r="BY14" s="119"/>
      <c r="BZ14" s="119"/>
      <c r="CA14" s="119"/>
      <c r="CB14" s="119"/>
      <c r="CC14" s="119"/>
      <c r="CD14" s="119"/>
      <c r="CE14" s="119"/>
    </row>
    <row r="15" spans="1:256" s="66" customFormat="1" ht="0.95" customHeight="1">
      <c r="A15" s="36"/>
      <c r="B15" s="36"/>
      <c r="C15" s="503"/>
      <c r="D15" s="505"/>
      <c r="E15" s="507"/>
      <c r="F15" s="511"/>
      <c r="G15" s="505"/>
      <c r="H15" s="502"/>
      <c r="I15" s="185" t="s">
        <v>144</v>
      </c>
      <c r="J15" s="185"/>
      <c r="K15" s="199" t="s">
        <v>144</v>
      </c>
      <c r="L15" s="220"/>
      <c r="M15" s="293"/>
      <c r="N15" s="293"/>
      <c r="O15" s="293"/>
      <c r="P15" s="293"/>
      <c r="Q15" s="302"/>
      <c r="R15" s="293"/>
      <c r="S15" s="179"/>
      <c r="T15" s="179"/>
      <c r="U15" s="237"/>
      <c r="V15" s="179"/>
      <c r="W15" s="179"/>
      <c r="X15" s="179"/>
      <c r="Y15" s="119"/>
      <c r="Z15" s="11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c r="BT15" s="249"/>
      <c r="BU15" s="249"/>
      <c r="BV15" s="119"/>
      <c r="BW15" s="119"/>
      <c r="BX15" s="119"/>
      <c r="BY15" s="119"/>
      <c r="BZ15" s="119"/>
      <c r="CA15" s="119"/>
      <c r="CB15" s="119"/>
      <c r="CC15" s="119"/>
      <c r="CD15" s="119"/>
      <c r="CE15" s="119"/>
    </row>
    <row r="16" spans="1:256" s="66" customFormat="1" ht="0.95" customHeight="1">
      <c r="A16" s="36"/>
      <c r="B16" s="36"/>
      <c r="C16" s="504"/>
      <c r="D16" s="505"/>
      <c r="E16" s="508"/>
      <c r="F16" s="175" t="s">
        <v>144</v>
      </c>
      <c r="G16" s="185" t="s">
        <v>144</v>
      </c>
      <c r="H16" s="199" t="s">
        <v>144</v>
      </c>
      <c r="I16" s="185" t="s">
        <v>144</v>
      </c>
      <c r="J16" s="185"/>
      <c r="K16" s="219"/>
      <c r="L16" s="220"/>
      <c r="M16" s="293"/>
      <c r="N16" s="293"/>
      <c r="O16" s="293"/>
      <c r="P16" s="293"/>
      <c r="Q16" s="302"/>
      <c r="R16" s="293"/>
      <c r="S16" s="179"/>
      <c r="T16" s="179"/>
      <c r="U16" s="237"/>
      <c r="V16" s="179"/>
      <c r="W16" s="179"/>
      <c r="X16" s="179"/>
      <c r="Y16" s="119"/>
      <c r="Z16" s="119"/>
      <c r="AA16" s="249"/>
      <c r="AB16" s="249"/>
      <c r="AC16" s="249"/>
      <c r="AD16" s="249"/>
      <c r="AE16" s="249"/>
      <c r="AF16" s="249"/>
      <c r="AG16" s="249"/>
      <c r="AH16" s="249"/>
      <c r="AI16" s="249"/>
      <c r="AJ16" s="249"/>
      <c r="AK16" s="249"/>
      <c r="AL16" s="249"/>
      <c r="AM16" s="249"/>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c r="BT16" s="249"/>
      <c r="BU16" s="249"/>
      <c r="BV16" s="119"/>
      <c r="BW16" s="119"/>
      <c r="BX16" s="119"/>
      <c r="BY16" s="119"/>
      <c r="BZ16" s="119"/>
      <c r="CA16" s="119"/>
      <c r="CB16" s="119"/>
      <c r="CC16" s="119"/>
      <c r="CD16" s="119"/>
      <c r="CE16" s="119"/>
    </row>
    <row r="17" spans="1:22" s="155" customFormat="1" hidden="1">
      <c r="A17" s="18"/>
      <c r="B17" s="18" t="s">
        <v>166</v>
      </c>
      <c r="C17" s="39"/>
      <c r="D17" s="175"/>
      <c r="E17" s="181" t="s">
        <v>144</v>
      </c>
      <c r="F17" s="177" t="s">
        <v>144</v>
      </c>
      <c r="G17" s="177"/>
      <c r="H17" s="177"/>
      <c r="I17" s="177" t="s">
        <v>144</v>
      </c>
      <c r="J17" s="177"/>
      <c r="K17" s="177"/>
      <c r="L17" s="178"/>
      <c r="M17" s="349"/>
      <c r="N17" s="347"/>
      <c r="O17" s="347"/>
      <c r="P17" s="347"/>
      <c r="Q17" s="348" t="s">
        <v>252</v>
      </c>
      <c r="R17" s="347"/>
      <c r="S17" s="304"/>
      <c r="T17" s="304"/>
      <c r="U17" s="304"/>
      <c r="V17" s="304"/>
    </row>
    <row r="18" spans="1:22" s="155" customFormat="1" ht="21" customHeight="1">
      <c r="A18" s="32"/>
      <c r="B18" s="18"/>
      <c r="C18" s="154"/>
      <c r="D18" s="307"/>
      <c r="E18" s="307"/>
      <c r="F18" s="307"/>
      <c r="G18" s="307"/>
      <c r="H18" s="307"/>
      <c r="I18" s="307"/>
      <c r="J18" s="307"/>
      <c r="K18" s="307"/>
      <c r="L18" s="307"/>
      <c r="M18" s="347"/>
      <c r="N18" s="347"/>
      <c r="O18" s="347"/>
      <c r="P18" s="347"/>
      <c r="Q18" s="348"/>
      <c r="R18" s="347"/>
      <c r="S18" s="304"/>
      <c r="T18" s="304"/>
      <c r="U18" s="304"/>
      <c r="V18" s="304"/>
    </row>
    <row r="19" spans="1:22" s="155" customFormat="1">
      <c r="A19" s="32"/>
      <c r="B19" s="18"/>
      <c r="C19" s="154"/>
      <c r="D19" s="18"/>
      <c r="E19" s="18"/>
      <c r="F19" s="18"/>
      <c r="G19" s="18"/>
      <c r="H19" s="18"/>
      <c r="I19" s="18"/>
      <c r="J19" s="18"/>
      <c r="K19" s="18"/>
      <c r="L19" s="18"/>
      <c r="M19" s="302"/>
      <c r="N19" s="302"/>
      <c r="O19" s="302"/>
      <c r="P19" s="302"/>
      <c r="Q19" s="303"/>
      <c r="R19" s="302"/>
      <c r="S19" s="304"/>
      <c r="T19" s="304"/>
      <c r="U19" s="304"/>
      <c r="V19" s="304"/>
    </row>
    <row r="20" spans="1:22" s="155" customFormat="1" ht="0.75" customHeight="1">
      <c r="A20" s="32"/>
      <c r="B20" s="18"/>
      <c r="C20" s="154"/>
      <c r="D20" s="18"/>
      <c r="E20" s="18"/>
      <c r="F20" s="18"/>
      <c r="G20" s="18"/>
      <c r="H20" s="18"/>
      <c r="I20" s="18"/>
      <c r="J20" s="18"/>
      <c r="K20" s="18"/>
      <c r="L20" s="18"/>
      <c r="M20" s="302"/>
      <c r="N20" s="302"/>
      <c r="O20" s="302"/>
      <c r="P20" s="302"/>
      <c r="Q20" s="303"/>
      <c r="R20" s="302"/>
      <c r="S20" s="304"/>
      <c r="T20" s="304"/>
      <c r="U20" s="304"/>
      <c r="V20" s="304"/>
    </row>
    <row r="21" spans="1:22" s="159" customFormat="1" ht="10.5">
      <c r="A21" s="158"/>
      <c r="C21" s="160"/>
      <c r="D21" s="170"/>
      <c r="E21" s="170"/>
      <c r="M21" s="302"/>
      <c r="N21" s="302"/>
      <c r="O21" s="302"/>
      <c r="P21" s="302"/>
      <c r="Q21" s="303"/>
      <c r="R21" s="302"/>
      <c r="S21" s="304"/>
      <c r="T21" s="304"/>
      <c r="U21" s="304"/>
      <c r="V21" s="304"/>
    </row>
    <row r="22" spans="1:22" s="159" customFormat="1" ht="10.5">
      <c r="A22" s="158"/>
      <c r="C22" s="160"/>
      <c r="D22" s="170"/>
      <c r="E22" s="170"/>
      <c r="M22" s="302"/>
      <c r="N22" s="302"/>
      <c r="O22" s="302"/>
      <c r="P22" s="302"/>
      <c r="Q22" s="303"/>
      <c r="R22" s="302"/>
      <c r="S22" s="304"/>
      <c r="T22" s="304"/>
      <c r="U22" s="304"/>
      <c r="V22" s="304"/>
    </row>
  </sheetData>
  <sheetProtection algorithmName="SHA-512" hashValue="fg3n7dP5+lQqb7OcsA4TbOtvz+2n+NRZLJblGgrLUnuaUXVeEyaXvT+sVv7ivyx6cXVCJ9rab/a7uKBMwXz7rw==" saltValue="S7olT7hFL/LWhT0xuhr10Q=="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xr:uid="{EDBA30E8-3E29-455F-A99A-F6F862A9D210}">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07"/>
  <dimension ref="A1:AL120"/>
  <sheetViews>
    <sheetView showGridLines="0" topLeftCell="C96" zoomScaleNormal="100" workbookViewId="0">
      <selection activeCell="M115" sqref="M22:M115"/>
    </sheetView>
  </sheetViews>
  <sheetFormatPr defaultRowHeight="15"/>
  <cols>
    <col min="1" max="1" width="6.42578125" style="205" hidden="1" customWidth="1"/>
    <col min="2" max="2" width="2" style="205" hidden="1" customWidth="1"/>
    <col min="3" max="3" width="3.7109375" style="205" customWidth="1"/>
    <col min="4" max="4" width="4.28515625" style="205" customWidth="1"/>
    <col min="5" max="5" width="45" style="205" customWidth="1"/>
    <col min="6" max="6" width="6.42578125" style="205" bestFit="1" customWidth="1"/>
    <col min="7" max="7" width="4.42578125" style="205" customWidth="1"/>
    <col min="8" max="8" width="5.5703125" style="205" customWidth="1"/>
    <col min="9" max="9" width="52.85546875" style="205" customWidth="1"/>
    <col min="10" max="10" width="7" style="205" bestFit="1" customWidth="1"/>
    <col min="11" max="11" width="3.7109375" style="205" bestFit="1" customWidth="1"/>
    <col min="12" max="12" width="6.28515625" style="205" bestFit="1" customWidth="1"/>
    <col min="13" max="13" width="61" style="205" customWidth="1"/>
    <col min="14" max="15" width="9.140625" style="206"/>
    <col min="16" max="16" width="9.140625" style="238"/>
    <col min="17" max="38" width="9.140625" style="206"/>
    <col min="39" max="16384" width="9.140625" style="205"/>
  </cols>
  <sheetData>
    <row r="1" spans="1:38" hidden="1"/>
    <row r="2" spans="1:38" hidden="1"/>
    <row r="3" spans="1:38" ht="10.5" customHeight="1"/>
    <row r="4" spans="1:38" ht="27" customHeight="1">
      <c r="A4" s="207"/>
      <c r="B4" s="207"/>
      <c r="D4" s="52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525"/>
      <c r="F4" s="525"/>
      <c r="G4" s="525"/>
      <c r="H4" s="525"/>
      <c r="I4" s="526"/>
      <c r="J4" s="206"/>
      <c r="K4" s="206"/>
      <c r="L4" s="206"/>
      <c r="M4" s="206"/>
    </row>
    <row r="5" spans="1:38" s="209" customFormat="1" ht="15.75">
      <c r="A5" s="207"/>
      <c r="B5" s="207"/>
      <c r="C5" s="207"/>
      <c r="D5" s="527" t="str">
        <f>IF(org=0,"Не определено",org)</f>
        <v>АО "Орелгортеплоэнерго"</v>
      </c>
      <c r="E5" s="528"/>
      <c r="F5" s="528"/>
      <c r="G5" s="528"/>
      <c r="H5" s="528"/>
      <c r="I5" s="529"/>
      <c r="J5" s="208"/>
      <c r="K5" s="208"/>
      <c r="L5" s="208"/>
      <c r="M5" s="208"/>
      <c r="N5" s="208"/>
      <c r="O5" s="208"/>
      <c r="P5" s="239"/>
      <c r="Q5" s="208"/>
      <c r="R5" s="208"/>
      <c r="S5" s="208"/>
      <c r="T5" s="208"/>
      <c r="U5" s="208"/>
      <c r="V5" s="208"/>
      <c r="W5" s="208"/>
      <c r="X5" s="208"/>
      <c r="Y5" s="208"/>
      <c r="Z5" s="208"/>
      <c r="AA5" s="208"/>
      <c r="AB5" s="208"/>
      <c r="AC5" s="208"/>
      <c r="AD5" s="208"/>
      <c r="AE5" s="208"/>
      <c r="AF5" s="208"/>
      <c r="AG5" s="208"/>
      <c r="AH5" s="208"/>
      <c r="AI5" s="208"/>
      <c r="AJ5" s="208"/>
      <c r="AK5" s="208"/>
      <c r="AL5" s="208"/>
    </row>
    <row r="6" spans="1:38" s="210" customFormat="1" ht="3" customHeight="1">
      <c r="A6" s="532"/>
      <c r="B6" s="532"/>
      <c r="C6" s="532"/>
      <c r="D6" s="532"/>
      <c r="E6" s="532"/>
      <c r="F6" s="532"/>
      <c r="G6" s="54"/>
      <c r="H6" s="54"/>
      <c r="I6" s="54"/>
      <c r="J6" s="54"/>
      <c r="K6" s="54"/>
      <c r="N6" s="211"/>
      <c r="O6" s="211"/>
      <c r="P6" s="240"/>
      <c r="Q6" s="211"/>
      <c r="R6" s="211"/>
      <c r="S6" s="211"/>
      <c r="T6" s="211"/>
      <c r="U6" s="211"/>
      <c r="V6" s="211"/>
      <c r="W6" s="211"/>
      <c r="X6" s="211"/>
      <c r="Y6" s="211"/>
      <c r="Z6" s="211"/>
      <c r="AA6" s="211"/>
      <c r="AB6" s="211"/>
      <c r="AC6" s="211"/>
      <c r="AD6" s="211"/>
      <c r="AE6" s="211"/>
      <c r="AF6" s="211"/>
      <c r="AG6" s="211"/>
      <c r="AH6" s="211"/>
      <c r="AI6" s="211"/>
      <c r="AJ6" s="211"/>
      <c r="AK6" s="211"/>
      <c r="AL6" s="211"/>
    </row>
    <row r="7" spans="1:38" ht="3.75" customHeight="1">
      <c r="A7" s="532"/>
      <c r="B7" s="532"/>
      <c r="C7" s="532"/>
      <c r="D7" s="532"/>
      <c r="E7" s="532"/>
      <c r="F7" s="532"/>
    </row>
    <row r="8" spans="1:38" ht="0.2" customHeight="1">
      <c r="B8" s="531"/>
      <c r="C8" s="531"/>
      <c r="D8" s="531"/>
      <c r="E8" s="530"/>
      <c r="F8" s="530"/>
    </row>
    <row r="9" spans="1:38" ht="0.2" customHeight="1">
      <c r="B9" s="531"/>
      <c r="C9" s="531"/>
      <c r="D9" s="531"/>
      <c r="E9" s="530"/>
      <c r="F9" s="530"/>
    </row>
    <row r="10" spans="1:38" ht="0.2" customHeight="1">
      <c r="B10" s="531"/>
      <c r="C10" s="531"/>
      <c r="D10" s="531"/>
      <c r="E10" s="530"/>
      <c r="F10" s="530"/>
    </row>
    <row r="11" spans="1:38" ht="6" hidden="1" customHeight="1">
      <c r="B11" s="531"/>
      <c r="C11" s="531"/>
      <c r="D11" s="531"/>
      <c r="E11" s="530"/>
      <c r="F11" s="530"/>
    </row>
    <row r="12" spans="1:38" ht="20.25" hidden="1" customHeight="1">
      <c r="A12" s="163"/>
      <c r="B12" s="531"/>
      <c r="C12" s="531"/>
      <c r="D12" s="531"/>
      <c r="E12" s="370"/>
      <c r="F12" s="163"/>
      <c r="G12" s="370"/>
      <c r="H12" s="370"/>
      <c r="I12" s="163"/>
      <c r="J12" s="163"/>
      <c r="K12" s="370"/>
    </row>
    <row r="13" spans="1:38" ht="20.25" hidden="1" customHeight="1">
      <c r="B13" s="531"/>
      <c r="C13" s="531"/>
      <c r="D13" s="531"/>
      <c r="E13" s="370"/>
      <c r="F13" s="373"/>
      <c r="G13" s="163"/>
      <c r="H13" s="163"/>
      <c r="I13" s="163"/>
      <c r="J13" s="163"/>
      <c r="K13" s="370"/>
    </row>
    <row r="14" spans="1:38" ht="6" hidden="1" customHeight="1">
      <c r="B14" s="533"/>
      <c r="C14" s="533"/>
      <c r="D14" s="533"/>
      <c r="E14" s="164"/>
      <c r="F14" s="163"/>
      <c r="G14" s="163"/>
      <c r="H14" s="163"/>
      <c r="I14" s="163"/>
      <c r="J14" s="163"/>
      <c r="K14" s="370"/>
    </row>
    <row r="15" spans="1:38" ht="3" customHeight="1"/>
    <row r="16" spans="1:38" ht="0.2" customHeight="1"/>
    <row r="17" spans="1:38" s="209" customFormat="1" ht="0.2" customHeight="1">
      <c r="A17" s="212"/>
      <c r="B17" s="212"/>
      <c r="C17" s="212"/>
      <c r="D17" s="212"/>
      <c r="E17" s="212"/>
      <c r="F17" s="212"/>
      <c r="G17" s="212"/>
      <c r="H17" s="212"/>
      <c r="I17" s="212"/>
      <c r="J17" s="212"/>
      <c r="K17" s="212"/>
      <c r="L17" s="212"/>
      <c r="M17" s="210"/>
      <c r="N17" s="208"/>
      <c r="O17" s="208"/>
      <c r="P17" s="239"/>
      <c r="Q17" s="208"/>
      <c r="R17" s="208"/>
      <c r="S17" s="208"/>
      <c r="T17" s="208"/>
      <c r="U17" s="208"/>
      <c r="V17" s="208"/>
      <c r="W17" s="208"/>
      <c r="X17" s="208"/>
      <c r="Y17" s="208"/>
      <c r="Z17" s="208"/>
      <c r="AA17" s="208"/>
      <c r="AB17" s="208"/>
      <c r="AC17" s="208"/>
      <c r="AD17" s="208"/>
      <c r="AE17" s="208"/>
      <c r="AF17" s="208"/>
      <c r="AG17" s="208"/>
      <c r="AH17" s="208"/>
      <c r="AI17" s="208"/>
      <c r="AJ17" s="208"/>
      <c r="AK17" s="208"/>
      <c r="AL17" s="208"/>
    </row>
    <row r="18" spans="1:38" ht="23.25" customHeight="1">
      <c r="A18" s="522"/>
      <c r="B18" s="163"/>
      <c r="C18" s="163"/>
      <c r="D18" s="523" t="s">
        <v>116</v>
      </c>
      <c r="E18" s="523"/>
      <c r="F18" s="540" t="s">
        <v>202</v>
      </c>
      <c r="G18" s="540"/>
      <c r="H18" s="540"/>
      <c r="I18" s="540"/>
      <c r="J18" s="540" t="s">
        <v>334</v>
      </c>
      <c r="K18" s="540"/>
      <c r="L18" s="540"/>
      <c r="M18" s="540"/>
    </row>
    <row r="19" spans="1:38" ht="23.25" customHeight="1">
      <c r="A19" s="522"/>
      <c r="B19" s="165"/>
      <c r="C19" s="166"/>
      <c r="D19" s="372" t="s">
        <v>25</v>
      </c>
      <c r="E19" s="372" t="s">
        <v>148</v>
      </c>
      <c r="F19" s="372" t="s">
        <v>143</v>
      </c>
      <c r="G19" s="548" t="s">
        <v>25</v>
      </c>
      <c r="H19" s="549"/>
      <c r="I19" s="372" t="s">
        <v>148</v>
      </c>
      <c r="J19" s="372" t="s">
        <v>143</v>
      </c>
      <c r="K19" s="548" t="s">
        <v>25</v>
      </c>
      <c r="L19" s="549"/>
      <c r="M19" s="372" t="s">
        <v>148</v>
      </c>
    </row>
    <row r="20" spans="1:38" s="168" customFormat="1" ht="14.25" customHeight="1">
      <c r="A20" s="74"/>
      <c r="B20" s="74"/>
      <c r="C20" s="74"/>
      <c r="D20" s="183" t="s">
        <v>26</v>
      </c>
      <c r="E20" s="183" t="s">
        <v>0</v>
      </c>
      <c r="F20" s="183" t="s">
        <v>1</v>
      </c>
      <c r="G20" s="546" t="s">
        <v>2</v>
      </c>
      <c r="H20" s="547"/>
      <c r="I20" s="183" t="s">
        <v>12</v>
      </c>
      <c r="J20" s="183" t="s">
        <v>13</v>
      </c>
      <c r="K20" s="546" t="s">
        <v>31</v>
      </c>
      <c r="L20" s="547"/>
      <c r="M20" s="183" t="s">
        <v>32</v>
      </c>
      <c r="N20" s="182"/>
      <c r="O20" s="206"/>
      <c r="P20" s="241"/>
      <c r="Q20" s="182"/>
      <c r="R20" s="182"/>
      <c r="S20" s="182"/>
      <c r="T20" s="182"/>
      <c r="U20" s="182"/>
      <c r="V20" s="182"/>
      <c r="W20" s="182"/>
      <c r="X20" s="182"/>
      <c r="Y20" s="182"/>
      <c r="Z20" s="182"/>
      <c r="AA20" s="182"/>
      <c r="AB20" s="182"/>
      <c r="AC20" s="182"/>
      <c r="AD20" s="182"/>
      <c r="AE20" s="182"/>
      <c r="AF20" s="182"/>
      <c r="AG20" s="182"/>
      <c r="AH20" s="182"/>
      <c r="AI20" s="182"/>
      <c r="AJ20" s="182"/>
      <c r="AK20" s="182"/>
      <c r="AL20" s="182"/>
    </row>
    <row r="21" spans="1:38" hidden="1">
      <c r="A21" s="213"/>
      <c r="B21" s="167"/>
      <c r="C21" s="167"/>
      <c r="D21" s="190"/>
      <c r="E21" s="191"/>
      <c r="F21" s="192"/>
      <c r="G21" s="191"/>
      <c r="H21" s="191"/>
      <c r="I21" s="192"/>
      <c r="J21" s="192"/>
      <c r="K21" s="193"/>
      <c r="L21" s="191"/>
      <c r="M21" s="194"/>
    </row>
    <row r="22" spans="1:38" ht="15" customHeight="1">
      <c r="A22" s="56"/>
      <c r="B22" s="56"/>
      <c r="C22" s="39"/>
      <c r="D22" s="539" t="s">
        <v>26</v>
      </c>
      <c r="E22" s="534" t="s">
        <v>355</v>
      </c>
      <c r="F22" s="537" t="s">
        <v>18</v>
      </c>
      <c r="G22" s="541"/>
      <c r="H22" s="505">
        <v>1</v>
      </c>
      <c r="I22" s="543" t="s">
        <v>1004</v>
      </c>
      <c r="J22" s="537" t="s">
        <v>18</v>
      </c>
      <c r="K22" s="189" t="s">
        <v>144</v>
      </c>
      <c r="L22" s="374" t="s">
        <v>26</v>
      </c>
      <c r="M22" s="382" t="s">
        <v>1091</v>
      </c>
      <c r="X22" s="206">
        <v>4189706</v>
      </c>
      <c r="Y22" s="206" t="s">
        <v>145</v>
      </c>
      <c r="Z22" s="206">
        <v>1705000</v>
      </c>
    </row>
    <row r="23" spans="1:38" s="168" customFormat="1" ht="15" customHeight="1">
      <c r="A23" s="56"/>
      <c r="B23" s="56"/>
      <c r="C23" s="71"/>
      <c r="D23" s="539"/>
      <c r="E23" s="535"/>
      <c r="F23" s="538"/>
      <c r="G23" s="542"/>
      <c r="H23" s="505"/>
      <c r="I23" s="544"/>
      <c r="J23" s="538"/>
      <c r="K23" s="381" t="s">
        <v>144</v>
      </c>
      <c r="L23" s="374" t="s">
        <v>0</v>
      </c>
      <c r="M23" s="382" t="s">
        <v>1092</v>
      </c>
      <c r="N23" s="383"/>
      <c r="O23" s="206"/>
      <c r="P23" s="206"/>
      <c r="Q23" s="206"/>
      <c r="R23" s="206"/>
      <c r="S23" s="206"/>
      <c r="T23" s="206"/>
      <c r="U23" s="238"/>
      <c r="V23" s="206"/>
      <c r="W23" s="206"/>
      <c r="X23" s="182"/>
      <c r="Y23" s="182" t="s">
        <v>145</v>
      </c>
      <c r="Z23" s="182">
        <v>1705000</v>
      </c>
      <c r="AA23" s="182"/>
      <c r="AB23" s="182"/>
      <c r="AC23" s="182"/>
      <c r="AD23" s="182"/>
      <c r="AE23" s="182"/>
      <c r="AF23" s="182"/>
      <c r="AG23" s="182"/>
      <c r="AH23" s="182"/>
      <c r="AI23" s="182"/>
      <c r="AJ23" s="182"/>
      <c r="AK23" s="182"/>
      <c r="AL23" s="182"/>
    </row>
    <row r="24" spans="1:38" s="168" customFormat="1" ht="15" customHeight="1">
      <c r="A24" s="56"/>
      <c r="B24" s="56"/>
      <c r="C24" s="71"/>
      <c r="D24" s="539"/>
      <c r="E24" s="535"/>
      <c r="F24" s="538"/>
      <c r="G24" s="542"/>
      <c r="H24" s="505"/>
      <c r="I24" s="544"/>
      <c r="J24" s="538"/>
      <c r="K24" s="381" t="s">
        <v>144</v>
      </c>
      <c r="L24" s="374" t="s">
        <v>1</v>
      </c>
      <c r="M24" s="382" t="s">
        <v>1093</v>
      </c>
      <c r="N24" s="383"/>
      <c r="O24" s="206"/>
      <c r="P24" s="206"/>
      <c r="Q24" s="206"/>
      <c r="R24" s="206"/>
      <c r="S24" s="206"/>
      <c r="T24" s="206"/>
      <c r="U24" s="238"/>
      <c r="V24" s="206"/>
      <c r="W24" s="206"/>
      <c r="X24" s="182"/>
      <c r="Y24" s="182" t="s">
        <v>145</v>
      </c>
      <c r="Z24" s="182">
        <v>1705000</v>
      </c>
      <c r="AA24" s="182"/>
      <c r="AB24" s="182"/>
      <c r="AC24" s="182"/>
      <c r="AD24" s="182"/>
      <c r="AE24" s="182"/>
      <c r="AF24" s="182"/>
      <c r="AG24" s="182"/>
      <c r="AH24" s="182"/>
      <c r="AI24" s="182"/>
      <c r="AJ24" s="182"/>
      <c r="AK24" s="182"/>
      <c r="AL24" s="182"/>
    </row>
    <row r="25" spans="1:38" s="168" customFormat="1" ht="15" customHeight="1">
      <c r="A25" s="56"/>
      <c r="B25" s="56"/>
      <c r="C25" s="71"/>
      <c r="D25" s="539"/>
      <c r="E25" s="535"/>
      <c r="F25" s="538"/>
      <c r="G25" s="542"/>
      <c r="H25" s="505"/>
      <c r="I25" s="544"/>
      <c r="J25" s="538"/>
      <c r="K25" s="381" t="s">
        <v>144</v>
      </c>
      <c r="L25" s="374" t="s">
        <v>2</v>
      </c>
      <c r="M25" s="382" t="s">
        <v>1094</v>
      </c>
      <c r="N25" s="383"/>
      <c r="O25" s="206"/>
      <c r="P25" s="206"/>
      <c r="Q25" s="206"/>
      <c r="R25" s="206"/>
      <c r="S25" s="206"/>
      <c r="T25" s="206"/>
      <c r="U25" s="238"/>
      <c r="V25" s="206"/>
      <c r="W25" s="206"/>
      <c r="X25" s="182"/>
      <c r="Y25" s="182" t="s">
        <v>145</v>
      </c>
      <c r="Z25" s="182">
        <v>1705000</v>
      </c>
      <c r="AA25" s="182"/>
      <c r="AB25" s="182"/>
      <c r="AC25" s="182"/>
      <c r="AD25" s="182"/>
      <c r="AE25" s="182"/>
      <c r="AF25" s="182"/>
      <c r="AG25" s="182"/>
      <c r="AH25" s="182"/>
      <c r="AI25" s="182"/>
      <c r="AJ25" s="182"/>
      <c r="AK25" s="182"/>
      <c r="AL25" s="182"/>
    </row>
    <row r="26" spans="1:38" s="168" customFormat="1" ht="15" customHeight="1">
      <c r="A26" s="56"/>
      <c r="B26" s="56"/>
      <c r="C26" s="71"/>
      <c r="D26" s="539"/>
      <c r="E26" s="535"/>
      <c r="F26" s="538"/>
      <c r="G26" s="542"/>
      <c r="H26" s="505"/>
      <c r="I26" s="544"/>
      <c r="J26" s="538"/>
      <c r="K26" s="381" t="s">
        <v>144</v>
      </c>
      <c r="L26" s="374" t="s">
        <v>12</v>
      </c>
      <c r="M26" s="382" t="s">
        <v>1095</v>
      </c>
      <c r="N26" s="383"/>
      <c r="O26" s="206"/>
      <c r="P26" s="206"/>
      <c r="Q26" s="206"/>
      <c r="R26" s="206"/>
      <c r="S26" s="206"/>
      <c r="T26" s="206"/>
      <c r="U26" s="238"/>
      <c r="V26" s="206"/>
      <c r="W26" s="206"/>
      <c r="X26" s="182"/>
      <c r="Y26" s="182" t="s">
        <v>145</v>
      </c>
      <c r="Z26" s="182">
        <v>1705000</v>
      </c>
      <c r="AA26" s="182"/>
      <c r="AB26" s="182"/>
      <c r="AC26" s="182"/>
      <c r="AD26" s="182"/>
      <c r="AE26" s="182"/>
      <c r="AF26" s="182"/>
      <c r="AG26" s="182"/>
      <c r="AH26" s="182"/>
      <c r="AI26" s="182"/>
      <c r="AJ26" s="182"/>
      <c r="AK26" s="182"/>
      <c r="AL26" s="182"/>
    </row>
    <row r="27" spans="1:38" s="168" customFormat="1" ht="15" customHeight="1">
      <c r="A27" s="56"/>
      <c r="B27" s="56"/>
      <c r="C27" s="71"/>
      <c r="D27" s="539"/>
      <c r="E27" s="535"/>
      <c r="F27" s="538"/>
      <c r="G27" s="542"/>
      <c r="H27" s="505"/>
      <c r="I27" s="544"/>
      <c r="J27" s="538"/>
      <c r="K27" s="381" t="s">
        <v>144</v>
      </c>
      <c r="L27" s="374" t="s">
        <v>13</v>
      </c>
      <c r="M27" s="382" t="s">
        <v>1096</v>
      </c>
      <c r="N27" s="383"/>
      <c r="O27" s="206"/>
      <c r="P27" s="206"/>
      <c r="Q27" s="206"/>
      <c r="R27" s="206"/>
      <c r="S27" s="206"/>
      <c r="T27" s="206"/>
      <c r="U27" s="238"/>
      <c r="V27" s="206"/>
      <c r="W27" s="206"/>
      <c r="X27" s="182"/>
      <c r="Y27" s="182" t="s">
        <v>145</v>
      </c>
      <c r="Z27" s="182">
        <v>1705000</v>
      </c>
      <c r="AA27" s="182"/>
      <c r="AB27" s="182"/>
      <c r="AC27" s="182"/>
      <c r="AD27" s="182"/>
      <c r="AE27" s="182"/>
      <c r="AF27" s="182"/>
      <c r="AG27" s="182"/>
      <c r="AH27" s="182"/>
      <c r="AI27" s="182"/>
      <c r="AJ27" s="182"/>
      <c r="AK27" s="182"/>
      <c r="AL27" s="182"/>
    </row>
    <row r="28" spans="1:38" s="168" customFormat="1" ht="15" customHeight="1">
      <c r="A28" s="56"/>
      <c r="B28" s="56"/>
      <c r="C28" s="71"/>
      <c r="D28" s="539"/>
      <c r="E28" s="535"/>
      <c r="F28" s="538"/>
      <c r="G28" s="542"/>
      <c r="H28" s="505"/>
      <c r="I28" s="544"/>
      <c r="J28" s="538"/>
      <c r="K28" s="381" t="s">
        <v>144</v>
      </c>
      <c r="L28" s="374" t="s">
        <v>31</v>
      </c>
      <c r="M28" s="382" t="s">
        <v>1097</v>
      </c>
      <c r="N28" s="383"/>
      <c r="O28" s="206"/>
      <c r="P28" s="206"/>
      <c r="Q28" s="206"/>
      <c r="R28" s="206"/>
      <c r="S28" s="206"/>
      <c r="T28" s="206"/>
      <c r="U28" s="238"/>
      <c r="V28" s="206"/>
      <c r="W28" s="206"/>
      <c r="X28" s="182"/>
      <c r="Y28" s="182" t="s">
        <v>145</v>
      </c>
      <c r="Z28" s="182">
        <v>1705000</v>
      </c>
      <c r="AA28" s="182"/>
      <c r="AB28" s="182"/>
      <c r="AC28" s="182"/>
      <c r="AD28" s="182"/>
      <c r="AE28" s="182"/>
      <c r="AF28" s="182"/>
      <c r="AG28" s="182"/>
      <c r="AH28" s="182"/>
      <c r="AI28" s="182"/>
      <c r="AJ28" s="182"/>
      <c r="AK28" s="182"/>
      <c r="AL28" s="182"/>
    </row>
    <row r="29" spans="1:38" s="168" customFormat="1" ht="15" customHeight="1">
      <c r="A29" s="56"/>
      <c r="B29" s="56"/>
      <c r="C29" s="71"/>
      <c r="D29" s="539"/>
      <c r="E29" s="535"/>
      <c r="F29" s="538"/>
      <c r="G29" s="542"/>
      <c r="H29" s="505"/>
      <c r="I29" s="544"/>
      <c r="J29" s="538"/>
      <c r="K29" s="381" t="s">
        <v>144</v>
      </c>
      <c r="L29" s="374" t="s">
        <v>32</v>
      </c>
      <c r="M29" s="382" t="s">
        <v>1098</v>
      </c>
      <c r="N29" s="383"/>
      <c r="O29" s="206"/>
      <c r="P29" s="206"/>
      <c r="Q29" s="206"/>
      <c r="R29" s="206"/>
      <c r="S29" s="206"/>
      <c r="T29" s="206"/>
      <c r="U29" s="238"/>
      <c r="V29" s="206"/>
      <c r="W29" s="206"/>
      <c r="X29" s="182"/>
      <c r="Y29" s="182" t="s">
        <v>145</v>
      </c>
      <c r="Z29" s="182">
        <v>1705000</v>
      </c>
      <c r="AA29" s="182"/>
      <c r="AB29" s="182"/>
      <c r="AC29" s="182"/>
      <c r="AD29" s="182"/>
      <c r="AE29" s="182"/>
      <c r="AF29" s="182"/>
      <c r="AG29" s="182"/>
      <c r="AH29" s="182"/>
      <c r="AI29" s="182"/>
      <c r="AJ29" s="182"/>
      <c r="AK29" s="182"/>
      <c r="AL29" s="182"/>
    </row>
    <row r="30" spans="1:38" s="168" customFormat="1" ht="15" customHeight="1">
      <c r="A30" s="56"/>
      <c r="B30" s="56"/>
      <c r="C30" s="71"/>
      <c r="D30" s="539"/>
      <c r="E30" s="535"/>
      <c r="F30" s="538"/>
      <c r="G30" s="542"/>
      <c r="H30" s="505"/>
      <c r="I30" s="544"/>
      <c r="J30" s="538"/>
      <c r="K30" s="381" t="s">
        <v>144</v>
      </c>
      <c r="L30" s="374" t="s">
        <v>1005</v>
      </c>
      <c r="M30" s="382" t="s">
        <v>1099</v>
      </c>
      <c r="N30" s="383"/>
      <c r="O30" s="206"/>
      <c r="P30" s="206"/>
      <c r="Q30" s="206"/>
      <c r="R30" s="206"/>
      <c r="S30" s="206"/>
      <c r="T30" s="206"/>
      <c r="U30" s="238"/>
      <c r="V30" s="206"/>
      <c r="W30" s="206"/>
      <c r="X30" s="182"/>
      <c r="Y30" s="182" t="s">
        <v>145</v>
      </c>
      <c r="Z30" s="182">
        <v>1705000</v>
      </c>
      <c r="AA30" s="182"/>
      <c r="AB30" s="182"/>
      <c r="AC30" s="182"/>
      <c r="AD30" s="182"/>
      <c r="AE30" s="182"/>
      <c r="AF30" s="182"/>
      <c r="AG30" s="182"/>
      <c r="AH30" s="182"/>
      <c r="AI30" s="182"/>
      <c r="AJ30" s="182"/>
      <c r="AK30" s="182"/>
      <c r="AL30" s="182"/>
    </row>
    <row r="31" spans="1:38" s="168" customFormat="1" ht="15" customHeight="1">
      <c r="A31" s="56"/>
      <c r="B31" s="56"/>
      <c r="C31" s="71"/>
      <c r="D31" s="539"/>
      <c r="E31" s="535"/>
      <c r="F31" s="538"/>
      <c r="G31" s="542"/>
      <c r="H31" s="505"/>
      <c r="I31" s="544"/>
      <c r="J31" s="538"/>
      <c r="K31" s="381" t="s">
        <v>144</v>
      </c>
      <c r="L31" s="374" t="s">
        <v>1006</v>
      </c>
      <c r="M31" s="382" t="s">
        <v>1100</v>
      </c>
      <c r="N31" s="383"/>
      <c r="O31" s="206"/>
      <c r="P31" s="206"/>
      <c r="Q31" s="206"/>
      <c r="R31" s="206"/>
      <c r="S31" s="206"/>
      <c r="T31" s="206"/>
      <c r="U31" s="238"/>
      <c r="V31" s="206"/>
      <c r="W31" s="206"/>
      <c r="X31" s="182"/>
      <c r="Y31" s="182" t="s">
        <v>145</v>
      </c>
      <c r="Z31" s="182">
        <v>1705000</v>
      </c>
      <c r="AA31" s="182"/>
      <c r="AB31" s="182"/>
      <c r="AC31" s="182"/>
      <c r="AD31" s="182"/>
      <c r="AE31" s="182"/>
      <c r="AF31" s="182"/>
      <c r="AG31" s="182"/>
      <c r="AH31" s="182"/>
      <c r="AI31" s="182"/>
      <c r="AJ31" s="182"/>
      <c r="AK31" s="182"/>
      <c r="AL31" s="182"/>
    </row>
    <row r="32" spans="1:38" s="168" customFormat="1" ht="15" customHeight="1">
      <c r="A32" s="56"/>
      <c r="B32" s="56"/>
      <c r="C32" s="71"/>
      <c r="D32" s="539"/>
      <c r="E32" s="535"/>
      <c r="F32" s="538"/>
      <c r="G32" s="542"/>
      <c r="H32" s="505"/>
      <c r="I32" s="544"/>
      <c r="J32" s="538"/>
      <c r="K32" s="381" t="s">
        <v>144</v>
      </c>
      <c r="L32" s="374" t="s">
        <v>1007</v>
      </c>
      <c r="M32" s="382" t="s">
        <v>1101</v>
      </c>
      <c r="N32" s="383"/>
      <c r="O32" s="206"/>
      <c r="P32" s="206"/>
      <c r="Q32" s="206"/>
      <c r="R32" s="206"/>
      <c r="S32" s="206"/>
      <c r="T32" s="206"/>
      <c r="U32" s="238"/>
      <c r="V32" s="206"/>
      <c r="W32" s="206"/>
      <c r="X32" s="182"/>
      <c r="Y32" s="182" t="s">
        <v>145</v>
      </c>
      <c r="Z32" s="182">
        <v>1705000</v>
      </c>
      <c r="AA32" s="182"/>
      <c r="AB32" s="182"/>
      <c r="AC32" s="182"/>
      <c r="AD32" s="182"/>
      <c r="AE32" s="182"/>
      <c r="AF32" s="182"/>
      <c r="AG32" s="182"/>
      <c r="AH32" s="182"/>
      <c r="AI32" s="182"/>
      <c r="AJ32" s="182"/>
      <c r="AK32" s="182"/>
      <c r="AL32" s="182"/>
    </row>
    <row r="33" spans="1:38" s="168" customFormat="1" ht="15" customHeight="1">
      <c r="A33" s="56"/>
      <c r="B33" s="56"/>
      <c r="C33" s="71"/>
      <c r="D33" s="539"/>
      <c r="E33" s="535"/>
      <c r="F33" s="538"/>
      <c r="G33" s="542"/>
      <c r="H33" s="505"/>
      <c r="I33" s="544"/>
      <c r="J33" s="538"/>
      <c r="K33" s="381" t="s">
        <v>144</v>
      </c>
      <c r="L33" s="374" t="s">
        <v>1008</v>
      </c>
      <c r="M33" s="382" t="s">
        <v>1102</v>
      </c>
      <c r="N33" s="383"/>
      <c r="O33" s="206"/>
      <c r="P33" s="206"/>
      <c r="Q33" s="206"/>
      <c r="R33" s="206"/>
      <c r="S33" s="206"/>
      <c r="T33" s="206"/>
      <c r="U33" s="238"/>
      <c r="V33" s="206"/>
      <c r="W33" s="206"/>
      <c r="X33" s="182"/>
      <c r="Y33" s="182" t="s">
        <v>145</v>
      </c>
      <c r="Z33" s="182">
        <v>1705000</v>
      </c>
      <c r="AA33" s="182"/>
      <c r="AB33" s="182"/>
      <c r="AC33" s="182"/>
      <c r="AD33" s="182"/>
      <c r="AE33" s="182"/>
      <c r="AF33" s="182"/>
      <c r="AG33" s="182"/>
      <c r="AH33" s="182"/>
      <c r="AI33" s="182"/>
      <c r="AJ33" s="182"/>
      <c r="AK33" s="182"/>
      <c r="AL33" s="182"/>
    </row>
    <row r="34" spans="1:38" s="168" customFormat="1" ht="15" customHeight="1">
      <c r="A34" s="56"/>
      <c r="B34" s="56"/>
      <c r="C34" s="71"/>
      <c r="D34" s="539"/>
      <c r="E34" s="535"/>
      <c r="F34" s="538"/>
      <c r="G34" s="542"/>
      <c r="H34" s="505"/>
      <c r="I34" s="544"/>
      <c r="J34" s="538"/>
      <c r="K34" s="381" t="s">
        <v>144</v>
      </c>
      <c r="L34" s="374" t="s">
        <v>1009</v>
      </c>
      <c r="M34" s="382" t="s">
        <v>1103</v>
      </c>
      <c r="N34" s="383"/>
      <c r="O34" s="206"/>
      <c r="P34" s="206"/>
      <c r="Q34" s="206"/>
      <c r="R34" s="206"/>
      <c r="S34" s="206"/>
      <c r="T34" s="206"/>
      <c r="U34" s="238"/>
      <c r="V34" s="206"/>
      <c r="W34" s="206"/>
      <c r="X34" s="182"/>
      <c r="Y34" s="182" t="s">
        <v>145</v>
      </c>
      <c r="Z34" s="182">
        <v>1705000</v>
      </c>
      <c r="AA34" s="182"/>
      <c r="AB34" s="182"/>
      <c r="AC34" s="182"/>
      <c r="AD34" s="182"/>
      <c r="AE34" s="182"/>
      <c r="AF34" s="182"/>
      <c r="AG34" s="182"/>
      <c r="AH34" s="182"/>
      <c r="AI34" s="182"/>
      <c r="AJ34" s="182"/>
      <c r="AK34" s="182"/>
      <c r="AL34" s="182"/>
    </row>
    <row r="35" spans="1:38" s="168" customFormat="1" ht="15" customHeight="1">
      <c r="A35" s="56"/>
      <c r="B35" s="56"/>
      <c r="C35" s="71"/>
      <c r="D35" s="539"/>
      <c r="E35" s="535"/>
      <c r="F35" s="538"/>
      <c r="G35" s="542"/>
      <c r="H35" s="505"/>
      <c r="I35" s="544"/>
      <c r="J35" s="538"/>
      <c r="K35" s="381" t="s">
        <v>144</v>
      </c>
      <c r="L35" s="374" t="s">
        <v>1010</v>
      </c>
      <c r="M35" s="382" t="s">
        <v>1104</v>
      </c>
      <c r="N35" s="383"/>
      <c r="O35" s="206"/>
      <c r="P35" s="206"/>
      <c r="Q35" s="206"/>
      <c r="R35" s="206"/>
      <c r="S35" s="206"/>
      <c r="T35" s="206"/>
      <c r="U35" s="238"/>
      <c r="V35" s="206"/>
      <c r="W35" s="206"/>
      <c r="X35" s="182"/>
      <c r="Y35" s="182" t="s">
        <v>145</v>
      </c>
      <c r="Z35" s="182">
        <v>1705000</v>
      </c>
      <c r="AA35" s="182"/>
      <c r="AB35" s="182"/>
      <c r="AC35" s="182"/>
      <c r="AD35" s="182"/>
      <c r="AE35" s="182"/>
      <c r="AF35" s="182"/>
      <c r="AG35" s="182"/>
      <c r="AH35" s="182"/>
      <c r="AI35" s="182"/>
      <c r="AJ35" s="182"/>
      <c r="AK35" s="182"/>
      <c r="AL35" s="182"/>
    </row>
    <row r="36" spans="1:38" s="168" customFormat="1" ht="15" customHeight="1">
      <c r="A36" s="56"/>
      <c r="B36" s="56"/>
      <c r="C36" s="71"/>
      <c r="D36" s="539"/>
      <c r="E36" s="535"/>
      <c r="F36" s="538"/>
      <c r="G36" s="542"/>
      <c r="H36" s="505"/>
      <c r="I36" s="544"/>
      <c r="J36" s="538"/>
      <c r="K36" s="381" t="s">
        <v>144</v>
      </c>
      <c r="L36" s="374" t="s">
        <v>1011</v>
      </c>
      <c r="M36" s="382" t="s">
        <v>1105</v>
      </c>
      <c r="N36" s="383"/>
      <c r="O36" s="206"/>
      <c r="P36" s="206"/>
      <c r="Q36" s="206"/>
      <c r="R36" s="206"/>
      <c r="S36" s="206"/>
      <c r="T36" s="206"/>
      <c r="U36" s="238"/>
      <c r="V36" s="206"/>
      <c r="W36" s="206"/>
      <c r="X36" s="182"/>
      <c r="Y36" s="182" t="s">
        <v>145</v>
      </c>
      <c r="Z36" s="182">
        <v>1705000</v>
      </c>
      <c r="AA36" s="182"/>
      <c r="AB36" s="182"/>
      <c r="AC36" s="182"/>
      <c r="AD36" s="182"/>
      <c r="AE36" s="182"/>
      <c r="AF36" s="182"/>
      <c r="AG36" s="182"/>
      <c r="AH36" s="182"/>
      <c r="AI36" s="182"/>
      <c r="AJ36" s="182"/>
      <c r="AK36" s="182"/>
      <c r="AL36" s="182"/>
    </row>
    <row r="37" spans="1:38" s="168" customFormat="1" ht="15" customHeight="1">
      <c r="A37" s="56"/>
      <c r="B37" s="56"/>
      <c r="C37" s="71"/>
      <c r="D37" s="539"/>
      <c r="E37" s="535"/>
      <c r="F37" s="538"/>
      <c r="G37" s="542"/>
      <c r="H37" s="505"/>
      <c r="I37" s="544"/>
      <c r="J37" s="538"/>
      <c r="K37" s="381" t="s">
        <v>144</v>
      </c>
      <c r="L37" s="374" t="s">
        <v>1012</v>
      </c>
      <c r="M37" s="382" t="s">
        <v>1106</v>
      </c>
      <c r="N37" s="383"/>
      <c r="O37" s="206"/>
      <c r="P37" s="206"/>
      <c r="Q37" s="206"/>
      <c r="R37" s="206"/>
      <c r="S37" s="206"/>
      <c r="T37" s="206"/>
      <c r="U37" s="238"/>
      <c r="V37" s="206"/>
      <c r="W37" s="206"/>
      <c r="X37" s="182"/>
      <c r="Y37" s="182" t="s">
        <v>145</v>
      </c>
      <c r="Z37" s="182">
        <v>1705000</v>
      </c>
      <c r="AA37" s="182"/>
      <c r="AB37" s="182"/>
      <c r="AC37" s="182"/>
      <c r="AD37" s="182"/>
      <c r="AE37" s="182"/>
      <c r="AF37" s="182"/>
      <c r="AG37" s="182"/>
      <c r="AH37" s="182"/>
      <c r="AI37" s="182"/>
      <c r="AJ37" s="182"/>
      <c r="AK37" s="182"/>
      <c r="AL37" s="182"/>
    </row>
    <row r="38" spans="1:38" s="168" customFormat="1" ht="15" customHeight="1">
      <c r="A38" s="56"/>
      <c r="B38" s="56"/>
      <c r="C38" s="71"/>
      <c r="D38" s="539"/>
      <c r="E38" s="535"/>
      <c r="F38" s="538"/>
      <c r="G38" s="542"/>
      <c r="H38" s="505"/>
      <c r="I38" s="544"/>
      <c r="J38" s="538"/>
      <c r="K38" s="381" t="s">
        <v>144</v>
      </c>
      <c r="L38" s="374" t="s">
        <v>1013</v>
      </c>
      <c r="M38" s="382" t="s">
        <v>1107</v>
      </c>
      <c r="N38" s="383"/>
      <c r="O38" s="206"/>
      <c r="P38" s="206"/>
      <c r="Q38" s="206"/>
      <c r="R38" s="206"/>
      <c r="S38" s="206"/>
      <c r="T38" s="206"/>
      <c r="U38" s="238"/>
      <c r="V38" s="206"/>
      <c r="W38" s="206"/>
      <c r="X38" s="182"/>
      <c r="Y38" s="182" t="s">
        <v>145</v>
      </c>
      <c r="Z38" s="182">
        <v>1705000</v>
      </c>
      <c r="AA38" s="182"/>
      <c r="AB38" s="182"/>
      <c r="AC38" s="182"/>
      <c r="AD38" s="182"/>
      <c r="AE38" s="182"/>
      <c r="AF38" s="182"/>
      <c r="AG38" s="182"/>
      <c r="AH38" s="182"/>
      <c r="AI38" s="182"/>
      <c r="AJ38" s="182"/>
      <c r="AK38" s="182"/>
      <c r="AL38" s="182"/>
    </row>
    <row r="39" spans="1:38" s="168" customFormat="1" ht="15" customHeight="1">
      <c r="A39" s="56"/>
      <c r="B39" s="56"/>
      <c r="C39" s="71"/>
      <c r="D39" s="539"/>
      <c r="E39" s="535"/>
      <c r="F39" s="538"/>
      <c r="G39" s="542"/>
      <c r="H39" s="505"/>
      <c r="I39" s="544"/>
      <c r="J39" s="538"/>
      <c r="K39" s="381" t="s">
        <v>144</v>
      </c>
      <c r="L39" s="374" t="s">
        <v>1014</v>
      </c>
      <c r="M39" s="382" t="s">
        <v>1108</v>
      </c>
      <c r="N39" s="383"/>
      <c r="O39" s="206"/>
      <c r="P39" s="206"/>
      <c r="Q39" s="206"/>
      <c r="R39" s="206"/>
      <c r="S39" s="206"/>
      <c r="T39" s="206"/>
      <c r="U39" s="238"/>
      <c r="V39" s="206"/>
      <c r="W39" s="206"/>
      <c r="X39" s="182"/>
      <c r="Y39" s="182" t="s">
        <v>145</v>
      </c>
      <c r="Z39" s="182">
        <v>1705000</v>
      </c>
      <c r="AA39" s="182"/>
      <c r="AB39" s="182"/>
      <c r="AC39" s="182"/>
      <c r="AD39" s="182"/>
      <c r="AE39" s="182"/>
      <c r="AF39" s="182"/>
      <c r="AG39" s="182"/>
      <c r="AH39" s="182"/>
      <c r="AI39" s="182"/>
      <c r="AJ39" s="182"/>
      <c r="AK39" s="182"/>
      <c r="AL39" s="182"/>
    </row>
    <row r="40" spans="1:38" s="168" customFormat="1" ht="15" customHeight="1">
      <c r="A40" s="56"/>
      <c r="B40" s="56"/>
      <c r="C40" s="71"/>
      <c r="D40" s="539"/>
      <c r="E40" s="535"/>
      <c r="F40" s="538"/>
      <c r="G40" s="542"/>
      <c r="H40" s="505"/>
      <c r="I40" s="544"/>
      <c r="J40" s="538"/>
      <c r="K40" s="381" t="s">
        <v>144</v>
      </c>
      <c r="L40" s="374" t="s">
        <v>1015</v>
      </c>
      <c r="M40" s="382" t="s">
        <v>1109</v>
      </c>
      <c r="N40" s="383"/>
      <c r="O40" s="206"/>
      <c r="P40" s="206"/>
      <c r="Q40" s="206"/>
      <c r="R40" s="206"/>
      <c r="S40" s="206"/>
      <c r="T40" s="206"/>
      <c r="U40" s="238"/>
      <c r="V40" s="206"/>
      <c r="W40" s="206"/>
      <c r="X40" s="182"/>
      <c r="Y40" s="182" t="s">
        <v>145</v>
      </c>
      <c r="Z40" s="182">
        <v>1705000</v>
      </c>
      <c r="AA40" s="182"/>
      <c r="AB40" s="182"/>
      <c r="AC40" s="182"/>
      <c r="AD40" s="182"/>
      <c r="AE40" s="182"/>
      <c r="AF40" s="182"/>
      <c r="AG40" s="182"/>
      <c r="AH40" s="182"/>
      <c r="AI40" s="182"/>
      <c r="AJ40" s="182"/>
      <c r="AK40" s="182"/>
      <c r="AL40" s="182"/>
    </row>
    <row r="41" spans="1:38" s="168" customFormat="1" ht="15" customHeight="1">
      <c r="A41" s="56"/>
      <c r="B41" s="56"/>
      <c r="C41" s="71"/>
      <c r="D41" s="539"/>
      <c r="E41" s="535"/>
      <c r="F41" s="538"/>
      <c r="G41" s="542"/>
      <c r="H41" s="505"/>
      <c r="I41" s="544"/>
      <c r="J41" s="538"/>
      <c r="K41" s="381" t="s">
        <v>144</v>
      </c>
      <c r="L41" s="374" t="s">
        <v>1016</v>
      </c>
      <c r="M41" s="382" t="s">
        <v>1110</v>
      </c>
      <c r="N41" s="383"/>
      <c r="O41" s="206"/>
      <c r="P41" s="206"/>
      <c r="Q41" s="206"/>
      <c r="R41" s="206"/>
      <c r="S41" s="206"/>
      <c r="T41" s="206"/>
      <c r="U41" s="238"/>
      <c r="V41" s="206"/>
      <c r="W41" s="206"/>
      <c r="X41" s="182"/>
      <c r="Y41" s="182" t="s">
        <v>145</v>
      </c>
      <c r="Z41" s="182">
        <v>1705000</v>
      </c>
      <c r="AA41" s="182"/>
      <c r="AB41" s="182"/>
      <c r="AC41" s="182"/>
      <c r="AD41" s="182"/>
      <c r="AE41" s="182"/>
      <c r="AF41" s="182"/>
      <c r="AG41" s="182"/>
      <c r="AH41" s="182"/>
      <c r="AI41" s="182"/>
      <c r="AJ41" s="182"/>
      <c r="AK41" s="182"/>
      <c r="AL41" s="182"/>
    </row>
    <row r="42" spans="1:38" s="168" customFormat="1" ht="15" customHeight="1">
      <c r="A42" s="56"/>
      <c r="B42" s="56"/>
      <c r="C42" s="71"/>
      <c r="D42" s="539"/>
      <c r="E42" s="535"/>
      <c r="F42" s="538"/>
      <c r="G42" s="542"/>
      <c r="H42" s="505"/>
      <c r="I42" s="544"/>
      <c r="J42" s="538"/>
      <c r="K42" s="381" t="s">
        <v>144</v>
      </c>
      <c r="L42" s="374" t="s">
        <v>1017</v>
      </c>
      <c r="M42" s="382" t="s">
        <v>1111</v>
      </c>
      <c r="N42" s="383"/>
      <c r="O42" s="206"/>
      <c r="P42" s="206"/>
      <c r="Q42" s="206"/>
      <c r="R42" s="206"/>
      <c r="S42" s="206"/>
      <c r="T42" s="206"/>
      <c r="U42" s="238"/>
      <c r="V42" s="206"/>
      <c r="W42" s="206"/>
      <c r="X42" s="182"/>
      <c r="Y42" s="182" t="s">
        <v>145</v>
      </c>
      <c r="Z42" s="182">
        <v>1705000</v>
      </c>
      <c r="AA42" s="182"/>
      <c r="AB42" s="182"/>
      <c r="AC42" s="182"/>
      <c r="AD42" s="182"/>
      <c r="AE42" s="182"/>
      <c r="AF42" s="182"/>
      <c r="AG42" s="182"/>
      <c r="AH42" s="182"/>
      <c r="AI42" s="182"/>
      <c r="AJ42" s="182"/>
      <c r="AK42" s="182"/>
      <c r="AL42" s="182"/>
    </row>
    <row r="43" spans="1:38" s="168" customFormat="1" ht="15" customHeight="1">
      <c r="A43" s="56"/>
      <c r="B43" s="56"/>
      <c r="C43" s="71"/>
      <c r="D43" s="539"/>
      <c r="E43" s="535"/>
      <c r="F43" s="538"/>
      <c r="G43" s="542"/>
      <c r="H43" s="505"/>
      <c r="I43" s="544"/>
      <c r="J43" s="538"/>
      <c r="K43" s="381" t="s">
        <v>144</v>
      </c>
      <c r="L43" s="374" t="s">
        <v>1018</v>
      </c>
      <c r="M43" s="382" t="s">
        <v>1112</v>
      </c>
      <c r="N43" s="383"/>
      <c r="O43" s="206"/>
      <c r="P43" s="206"/>
      <c r="Q43" s="206"/>
      <c r="R43" s="206"/>
      <c r="S43" s="206"/>
      <c r="T43" s="206"/>
      <c r="U43" s="238"/>
      <c r="V43" s="206"/>
      <c r="W43" s="206"/>
      <c r="X43" s="182"/>
      <c r="Y43" s="182" t="s">
        <v>145</v>
      </c>
      <c r="Z43" s="182">
        <v>1705000</v>
      </c>
      <c r="AA43" s="182"/>
      <c r="AB43" s="182"/>
      <c r="AC43" s="182"/>
      <c r="AD43" s="182"/>
      <c r="AE43" s="182"/>
      <c r="AF43" s="182"/>
      <c r="AG43" s="182"/>
      <c r="AH43" s="182"/>
      <c r="AI43" s="182"/>
      <c r="AJ43" s="182"/>
      <c r="AK43" s="182"/>
      <c r="AL43" s="182"/>
    </row>
    <row r="44" spans="1:38" s="168" customFormat="1" ht="15" customHeight="1">
      <c r="A44" s="56"/>
      <c r="B44" s="56"/>
      <c r="C44" s="71"/>
      <c r="D44" s="539"/>
      <c r="E44" s="535"/>
      <c r="F44" s="538"/>
      <c r="G44" s="542"/>
      <c r="H44" s="505"/>
      <c r="I44" s="544"/>
      <c r="J44" s="538"/>
      <c r="K44" s="381" t="s">
        <v>144</v>
      </c>
      <c r="L44" s="374" t="s">
        <v>1019</v>
      </c>
      <c r="M44" s="382" t="s">
        <v>1113</v>
      </c>
      <c r="N44" s="383"/>
      <c r="O44" s="206"/>
      <c r="P44" s="206"/>
      <c r="Q44" s="206"/>
      <c r="R44" s="206"/>
      <c r="S44" s="206"/>
      <c r="T44" s="206"/>
      <c r="U44" s="238"/>
      <c r="V44" s="206"/>
      <c r="W44" s="206"/>
      <c r="X44" s="182"/>
      <c r="Y44" s="182" t="s">
        <v>145</v>
      </c>
      <c r="Z44" s="182">
        <v>1705000</v>
      </c>
      <c r="AA44" s="182"/>
      <c r="AB44" s="182"/>
      <c r="AC44" s="182"/>
      <c r="AD44" s="182"/>
      <c r="AE44" s="182"/>
      <c r="AF44" s="182"/>
      <c r="AG44" s="182"/>
      <c r="AH44" s="182"/>
      <c r="AI44" s="182"/>
      <c r="AJ44" s="182"/>
      <c r="AK44" s="182"/>
      <c r="AL44" s="182"/>
    </row>
    <row r="45" spans="1:38" s="168" customFormat="1" ht="15" customHeight="1">
      <c r="A45" s="56"/>
      <c r="B45" s="56"/>
      <c r="C45" s="71"/>
      <c r="D45" s="539"/>
      <c r="E45" s="535"/>
      <c r="F45" s="538"/>
      <c r="G45" s="542"/>
      <c r="H45" s="505"/>
      <c r="I45" s="544"/>
      <c r="J45" s="538"/>
      <c r="K45" s="381" t="s">
        <v>144</v>
      </c>
      <c r="L45" s="374" t="s">
        <v>1020</v>
      </c>
      <c r="M45" s="382" t="s">
        <v>1114</v>
      </c>
      <c r="N45" s="383"/>
      <c r="O45" s="206"/>
      <c r="P45" s="206"/>
      <c r="Q45" s="206"/>
      <c r="R45" s="206"/>
      <c r="S45" s="206"/>
      <c r="T45" s="206"/>
      <c r="U45" s="238"/>
      <c r="V45" s="206"/>
      <c r="W45" s="206"/>
      <c r="X45" s="182"/>
      <c r="Y45" s="182" t="s">
        <v>145</v>
      </c>
      <c r="Z45" s="182">
        <v>1705000</v>
      </c>
      <c r="AA45" s="182"/>
      <c r="AB45" s="182"/>
      <c r="AC45" s="182"/>
      <c r="AD45" s="182"/>
      <c r="AE45" s="182"/>
      <c r="AF45" s="182"/>
      <c r="AG45" s="182"/>
      <c r="AH45" s="182"/>
      <c r="AI45" s="182"/>
      <c r="AJ45" s="182"/>
      <c r="AK45" s="182"/>
      <c r="AL45" s="182"/>
    </row>
    <row r="46" spans="1:38" s="168" customFormat="1" ht="15" customHeight="1">
      <c r="A46" s="56"/>
      <c r="B46" s="56"/>
      <c r="C46" s="71"/>
      <c r="D46" s="539"/>
      <c r="E46" s="535"/>
      <c r="F46" s="538"/>
      <c r="G46" s="542"/>
      <c r="H46" s="505"/>
      <c r="I46" s="544"/>
      <c r="J46" s="538"/>
      <c r="K46" s="381" t="s">
        <v>144</v>
      </c>
      <c r="L46" s="374" t="s">
        <v>1021</v>
      </c>
      <c r="M46" s="382" t="s">
        <v>1115</v>
      </c>
      <c r="N46" s="383"/>
      <c r="O46" s="206"/>
      <c r="P46" s="206"/>
      <c r="Q46" s="206"/>
      <c r="R46" s="206"/>
      <c r="S46" s="206"/>
      <c r="T46" s="206"/>
      <c r="U46" s="238"/>
      <c r="V46" s="206"/>
      <c r="W46" s="206"/>
      <c r="X46" s="182"/>
      <c r="Y46" s="182" t="s">
        <v>145</v>
      </c>
      <c r="Z46" s="182">
        <v>1705000</v>
      </c>
      <c r="AA46" s="182"/>
      <c r="AB46" s="182"/>
      <c r="AC46" s="182"/>
      <c r="AD46" s="182"/>
      <c r="AE46" s="182"/>
      <c r="AF46" s="182"/>
      <c r="AG46" s="182"/>
      <c r="AH46" s="182"/>
      <c r="AI46" s="182"/>
      <c r="AJ46" s="182"/>
      <c r="AK46" s="182"/>
      <c r="AL46" s="182"/>
    </row>
    <row r="47" spans="1:38" s="168" customFormat="1" ht="15" customHeight="1">
      <c r="A47" s="56"/>
      <c r="B47" s="56"/>
      <c r="C47" s="71"/>
      <c r="D47" s="539"/>
      <c r="E47" s="535"/>
      <c r="F47" s="538"/>
      <c r="G47" s="542"/>
      <c r="H47" s="505"/>
      <c r="I47" s="544"/>
      <c r="J47" s="538"/>
      <c r="K47" s="381" t="s">
        <v>144</v>
      </c>
      <c r="L47" s="374" t="s">
        <v>1022</v>
      </c>
      <c r="M47" s="382" t="s">
        <v>1116</v>
      </c>
      <c r="N47" s="383"/>
      <c r="O47" s="206"/>
      <c r="P47" s="206"/>
      <c r="Q47" s="206"/>
      <c r="R47" s="206"/>
      <c r="S47" s="206"/>
      <c r="T47" s="206"/>
      <c r="U47" s="238"/>
      <c r="V47" s="206"/>
      <c r="W47" s="206"/>
      <c r="X47" s="182"/>
      <c r="Y47" s="182" t="s">
        <v>145</v>
      </c>
      <c r="Z47" s="182">
        <v>1705000</v>
      </c>
      <c r="AA47" s="182"/>
      <c r="AB47" s="182"/>
      <c r="AC47" s="182"/>
      <c r="AD47" s="182"/>
      <c r="AE47" s="182"/>
      <c r="AF47" s="182"/>
      <c r="AG47" s="182"/>
      <c r="AH47" s="182"/>
      <c r="AI47" s="182"/>
      <c r="AJ47" s="182"/>
      <c r="AK47" s="182"/>
      <c r="AL47" s="182"/>
    </row>
    <row r="48" spans="1:38" s="168" customFormat="1" ht="15" customHeight="1">
      <c r="A48" s="56"/>
      <c r="B48" s="56"/>
      <c r="C48" s="71"/>
      <c r="D48" s="539"/>
      <c r="E48" s="535"/>
      <c r="F48" s="538"/>
      <c r="G48" s="542"/>
      <c r="H48" s="505"/>
      <c r="I48" s="544"/>
      <c r="J48" s="538"/>
      <c r="K48" s="381" t="s">
        <v>144</v>
      </c>
      <c r="L48" s="374" t="s">
        <v>1023</v>
      </c>
      <c r="M48" s="382" t="s">
        <v>1117</v>
      </c>
      <c r="N48" s="383"/>
      <c r="O48" s="206"/>
      <c r="P48" s="206"/>
      <c r="Q48" s="206"/>
      <c r="R48" s="206"/>
      <c r="S48" s="206"/>
      <c r="T48" s="206"/>
      <c r="U48" s="238"/>
      <c r="V48" s="206"/>
      <c r="W48" s="206"/>
      <c r="X48" s="182"/>
      <c r="Y48" s="182" t="s">
        <v>145</v>
      </c>
      <c r="Z48" s="182">
        <v>1705000</v>
      </c>
      <c r="AA48" s="182"/>
      <c r="AB48" s="182"/>
      <c r="AC48" s="182"/>
      <c r="AD48" s="182"/>
      <c r="AE48" s="182"/>
      <c r="AF48" s="182"/>
      <c r="AG48" s="182"/>
      <c r="AH48" s="182"/>
      <c r="AI48" s="182"/>
      <c r="AJ48" s="182"/>
      <c r="AK48" s="182"/>
      <c r="AL48" s="182"/>
    </row>
    <row r="49" spans="1:38" s="168" customFormat="1" ht="15" customHeight="1">
      <c r="A49" s="56"/>
      <c r="B49" s="56"/>
      <c r="C49" s="71"/>
      <c r="D49" s="539"/>
      <c r="E49" s="535"/>
      <c r="F49" s="538"/>
      <c r="G49" s="542"/>
      <c r="H49" s="505"/>
      <c r="I49" s="544"/>
      <c r="J49" s="538"/>
      <c r="K49" s="381" t="s">
        <v>144</v>
      </c>
      <c r="L49" s="374" t="s">
        <v>1024</v>
      </c>
      <c r="M49" s="382" t="s">
        <v>1118</v>
      </c>
      <c r="N49" s="383"/>
      <c r="O49" s="206"/>
      <c r="P49" s="206"/>
      <c r="Q49" s="206"/>
      <c r="R49" s="206"/>
      <c r="S49" s="206"/>
      <c r="T49" s="206"/>
      <c r="U49" s="238"/>
      <c r="V49" s="206"/>
      <c r="W49" s="206"/>
      <c r="X49" s="182"/>
      <c r="Y49" s="182" t="s">
        <v>145</v>
      </c>
      <c r="Z49" s="182">
        <v>1705000</v>
      </c>
      <c r="AA49" s="182"/>
      <c r="AB49" s="182"/>
      <c r="AC49" s="182"/>
      <c r="AD49" s="182"/>
      <c r="AE49" s="182"/>
      <c r="AF49" s="182"/>
      <c r="AG49" s="182"/>
      <c r="AH49" s="182"/>
      <c r="AI49" s="182"/>
      <c r="AJ49" s="182"/>
      <c r="AK49" s="182"/>
      <c r="AL49" s="182"/>
    </row>
    <row r="50" spans="1:38" s="168" customFormat="1" ht="15" customHeight="1">
      <c r="A50" s="56"/>
      <c r="B50" s="56"/>
      <c r="C50" s="71"/>
      <c r="D50" s="539"/>
      <c r="E50" s="535"/>
      <c r="F50" s="538"/>
      <c r="G50" s="542"/>
      <c r="H50" s="505"/>
      <c r="I50" s="544"/>
      <c r="J50" s="538"/>
      <c r="K50" s="381" t="s">
        <v>144</v>
      </c>
      <c r="L50" s="374" t="s">
        <v>1025</v>
      </c>
      <c r="M50" s="382" t="s">
        <v>1119</v>
      </c>
      <c r="N50" s="383"/>
      <c r="O50" s="206"/>
      <c r="P50" s="206"/>
      <c r="Q50" s="206"/>
      <c r="R50" s="206"/>
      <c r="S50" s="206"/>
      <c r="T50" s="206"/>
      <c r="U50" s="238"/>
      <c r="V50" s="206"/>
      <c r="W50" s="206"/>
      <c r="X50" s="182"/>
      <c r="Y50" s="182" t="s">
        <v>145</v>
      </c>
      <c r="Z50" s="182">
        <v>1705000</v>
      </c>
      <c r="AA50" s="182"/>
      <c r="AB50" s="182"/>
      <c r="AC50" s="182"/>
      <c r="AD50" s="182"/>
      <c r="AE50" s="182"/>
      <c r="AF50" s="182"/>
      <c r="AG50" s="182"/>
      <c r="AH50" s="182"/>
      <c r="AI50" s="182"/>
      <c r="AJ50" s="182"/>
      <c r="AK50" s="182"/>
      <c r="AL50" s="182"/>
    </row>
    <row r="51" spans="1:38" s="168" customFormat="1" ht="15" customHeight="1">
      <c r="A51" s="56"/>
      <c r="B51" s="56"/>
      <c r="C51" s="71"/>
      <c r="D51" s="539"/>
      <c r="E51" s="535"/>
      <c r="F51" s="538"/>
      <c r="G51" s="542"/>
      <c r="H51" s="505"/>
      <c r="I51" s="544"/>
      <c r="J51" s="538"/>
      <c r="K51" s="381" t="s">
        <v>144</v>
      </c>
      <c r="L51" s="374" t="s">
        <v>1026</v>
      </c>
      <c r="M51" s="382" t="s">
        <v>1120</v>
      </c>
      <c r="N51" s="383"/>
      <c r="O51" s="206"/>
      <c r="P51" s="206"/>
      <c r="Q51" s="206"/>
      <c r="R51" s="206"/>
      <c r="S51" s="206"/>
      <c r="T51" s="206"/>
      <c r="U51" s="238"/>
      <c r="V51" s="206"/>
      <c r="W51" s="206"/>
      <c r="X51" s="182"/>
      <c r="Y51" s="182" t="s">
        <v>145</v>
      </c>
      <c r="Z51" s="182">
        <v>1705000</v>
      </c>
      <c r="AA51" s="182"/>
      <c r="AB51" s="182"/>
      <c r="AC51" s="182"/>
      <c r="AD51" s="182"/>
      <c r="AE51" s="182"/>
      <c r="AF51" s="182"/>
      <c r="AG51" s="182"/>
      <c r="AH51" s="182"/>
      <c r="AI51" s="182"/>
      <c r="AJ51" s="182"/>
      <c r="AK51" s="182"/>
      <c r="AL51" s="182"/>
    </row>
    <row r="52" spans="1:38" s="168" customFormat="1" ht="15" customHeight="1">
      <c r="A52" s="56"/>
      <c r="B52" s="56"/>
      <c r="C52" s="71"/>
      <c r="D52" s="539"/>
      <c r="E52" s="535"/>
      <c r="F52" s="538"/>
      <c r="G52" s="542"/>
      <c r="H52" s="505"/>
      <c r="I52" s="544"/>
      <c r="J52" s="538"/>
      <c r="K52" s="381" t="s">
        <v>144</v>
      </c>
      <c r="L52" s="374" t="s">
        <v>1027</v>
      </c>
      <c r="M52" s="382" t="s">
        <v>1121</v>
      </c>
      <c r="N52" s="383"/>
      <c r="O52" s="206"/>
      <c r="P52" s="206"/>
      <c r="Q52" s="206"/>
      <c r="R52" s="206"/>
      <c r="S52" s="206"/>
      <c r="T52" s="206"/>
      <c r="U52" s="238"/>
      <c r="V52" s="206"/>
      <c r="W52" s="206"/>
      <c r="X52" s="182"/>
      <c r="Y52" s="182" t="s">
        <v>145</v>
      </c>
      <c r="Z52" s="182">
        <v>1705000</v>
      </c>
      <c r="AA52" s="182"/>
      <c r="AB52" s="182"/>
      <c r="AC52" s="182"/>
      <c r="AD52" s="182"/>
      <c r="AE52" s="182"/>
      <c r="AF52" s="182"/>
      <c r="AG52" s="182"/>
      <c r="AH52" s="182"/>
      <c r="AI52" s="182"/>
      <c r="AJ52" s="182"/>
      <c r="AK52" s="182"/>
      <c r="AL52" s="182"/>
    </row>
    <row r="53" spans="1:38" s="168" customFormat="1" ht="15" customHeight="1">
      <c r="A53" s="56"/>
      <c r="B53" s="56"/>
      <c r="C53" s="71"/>
      <c r="D53" s="539"/>
      <c r="E53" s="535"/>
      <c r="F53" s="538"/>
      <c r="G53" s="542"/>
      <c r="H53" s="505"/>
      <c r="I53" s="544"/>
      <c r="J53" s="538"/>
      <c r="K53" s="381" t="s">
        <v>144</v>
      </c>
      <c r="L53" s="374" t="s">
        <v>1028</v>
      </c>
      <c r="M53" s="382" t="s">
        <v>1122</v>
      </c>
      <c r="N53" s="383"/>
      <c r="O53" s="206"/>
      <c r="P53" s="206"/>
      <c r="Q53" s="206"/>
      <c r="R53" s="206"/>
      <c r="S53" s="206"/>
      <c r="T53" s="206"/>
      <c r="U53" s="238"/>
      <c r="V53" s="206"/>
      <c r="W53" s="206"/>
      <c r="X53" s="182"/>
      <c r="Y53" s="182" t="s">
        <v>145</v>
      </c>
      <c r="Z53" s="182">
        <v>1705000</v>
      </c>
      <c r="AA53" s="182"/>
      <c r="AB53" s="182"/>
      <c r="AC53" s="182"/>
      <c r="AD53" s="182"/>
      <c r="AE53" s="182"/>
      <c r="AF53" s="182"/>
      <c r="AG53" s="182"/>
      <c r="AH53" s="182"/>
      <c r="AI53" s="182"/>
      <c r="AJ53" s="182"/>
      <c r="AK53" s="182"/>
      <c r="AL53" s="182"/>
    </row>
    <row r="54" spans="1:38" s="168" customFormat="1" ht="15" customHeight="1">
      <c r="A54" s="56"/>
      <c r="B54" s="56"/>
      <c r="C54" s="71"/>
      <c r="D54" s="539"/>
      <c r="E54" s="535"/>
      <c r="F54" s="538"/>
      <c r="G54" s="542"/>
      <c r="H54" s="505"/>
      <c r="I54" s="544"/>
      <c r="J54" s="538"/>
      <c r="K54" s="381" t="s">
        <v>144</v>
      </c>
      <c r="L54" s="374" t="s">
        <v>1029</v>
      </c>
      <c r="M54" s="382" t="s">
        <v>1123</v>
      </c>
      <c r="N54" s="383"/>
      <c r="O54" s="206"/>
      <c r="P54" s="206"/>
      <c r="Q54" s="206"/>
      <c r="R54" s="206"/>
      <c r="S54" s="206"/>
      <c r="T54" s="206"/>
      <c r="U54" s="238"/>
      <c r="V54" s="206"/>
      <c r="W54" s="206"/>
      <c r="X54" s="182"/>
      <c r="Y54" s="182" t="s">
        <v>145</v>
      </c>
      <c r="Z54" s="182">
        <v>1705000</v>
      </c>
      <c r="AA54" s="182"/>
      <c r="AB54" s="182"/>
      <c r="AC54" s="182"/>
      <c r="AD54" s="182"/>
      <c r="AE54" s="182"/>
      <c r="AF54" s="182"/>
      <c r="AG54" s="182"/>
      <c r="AH54" s="182"/>
      <c r="AI54" s="182"/>
      <c r="AJ54" s="182"/>
      <c r="AK54" s="182"/>
      <c r="AL54" s="182"/>
    </row>
    <row r="55" spans="1:38" s="168" customFormat="1" ht="15" customHeight="1">
      <c r="A55" s="56"/>
      <c r="B55" s="56"/>
      <c r="C55" s="71"/>
      <c r="D55" s="539"/>
      <c r="E55" s="535"/>
      <c r="F55" s="538"/>
      <c r="G55" s="542"/>
      <c r="H55" s="505"/>
      <c r="I55" s="544"/>
      <c r="J55" s="538"/>
      <c r="K55" s="381" t="s">
        <v>144</v>
      </c>
      <c r="L55" s="374" t="s">
        <v>1030</v>
      </c>
      <c r="M55" s="382" t="s">
        <v>1124</v>
      </c>
      <c r="N55" s="383"/>
      <c r="O55" s="206"/>
      <c r="P55" s="206"/>
      <c r="Q55" s="206"/>
      <c r="R55" s="206"/>
      <c r="S55" s="206"/>
      <c r="T55" s="206"/>
      <c r="U55" s="238"/>
      <c r="V55" s="206"/>
      <c r="W55" s="206"/>
      <c r="X55" s="182"/>
      <c r="Y55" s="182" t="s">
        <v>145</v>
      </c>
      <c r="Z55" s="182">
        <v>1705000</v>
      </c>
      <c r="AA55" s="182"/>
      <c r="AB55" s="182"/>
      <c r="AC55" s="182"/>
      <c r="AD55" s="182"/>
      <c r="AE55" s="182"/>
      <c r="AF55" s="182"/>
      <c r="AG55" s="182"/>
      <c r="AH55" s="182"/>
      <c r="AI55" s="182"/>
      <c r="AJ55" s="182"/>
      <c r="AK55" s="182"/>
      <c r="AL55" s="182"/>
    </row>
    <row r="56" spans="1:38" s="168" customFormat="1" ht="15" customHeight="1">
      <c r="A56" s="56"/>
      <c r="B56" s="56"/>
      <c r="C56" s="71"/>
      <c r="D56" s="539"/>
      <c r="E56" s="535"/>
      <c r="F56" s="538"/>
      <c r="G56" s="542"/>
      <c r="H56" s="505"/>
      <c r="I56" s="544"/>
      <c r="J56" s="538"/>
      <c r="K56" s="381" t="s">
        <v>144</v>
      </c>
      <c r="L56" s="374" t="s">
        <v>1031</v>
      </c>
      <c r="M56" s="382" t="s">
        <v>1125</v>
      </c>
      <c r="N56" s="383"/>
      <c r="O56" s="206"/>
      <c r="P56" s="206"/>
      <c r="Q56" s="206"/>
      <c r="R56" s="206"/>
      <c r="S56" s="206"/>
      <c r="T56" s="206"/>
      <c r="U56" s="238"/>
      <c r="V56" s="206"/>
      <c r="W56" s="206"/>
      <c r="X56" s="182"/>
      <c r="Y56" s="182" t="s">
        <v>145</v>
      </c>
      <c r="Z56" s="182">
        <v>1705000</v>
      </c>
      <c r="AA56" s="182"/>
      <c r="AB56" s="182"/>
      <c r="AC56" s="182"/>
      <c r="AD56" s="182"/>
      <c r="AE56" s="182"/>
      <c r="AF56" s="182"/>
      <c r="AG56" s="182"/>
      <c r="AH56" s="182"/>
      <c r="AI56" s="182"/>
      <c r="AJ56" s="182"/>
      <c r="AK56" s="182"/>
      <c r="AL56" s="182"/>
    </row>
    <row r="57" spans="1:38" s="168" customFormat="1" ht="15" customHeight="1">
      <c r="A57" s="56"/>
      <c r="B57" s="56"/>
      <c r="C57" s="71"/>
      <c r="D57" s="539"/>
      <c r="E57" s="535"/>
      <c r="F57" s="538"/>
      <c r="G57" s="542"/>
      <c r="H57" s="505"/>
      <c r="I57" s="544"/>
      <c r="J57" s="538"/>
      <c r="K57" s="381" t="s">
        <v>144</v>
      </c>
      <c r="L57" s="374" t="s">
        <v>1032</v>
      </c>
      <c r="M57" s="382" t="s">
        <v>1126</v>
      </c>
      <c r="N57" s="383"/>
      <c r="O57" s="206"/>
      <c r="P57" s="206"/>
      <c r="Q57" s="206"/>
      <c r="R57" s="206"/>
      <c r="S57" s="206"/>
      <c r="T57" s="206"/>
      <c r="U57" s="238"/>
      <c r="V57" s="206"/>
      <c r="W57" s="206"/>
      <c r="X57" s="182"/>
      <c r="Y57" s="182" t="s">
        <v>145</v>
      </c>
      <c r="Z57" s="182">
        <v>1705000</v>
      </c>
      <c r="AA57" s="182"/>
      <c r="AB57" s="182"/>
      <c r="AC57" s="182"/>
      <c r="AD57" s="182"/>
      <c r="AE57" s="182"/>
      <c r="AF57" s="182"/>
      <c r="AG57" s="182"/>
      <c r="AH57" s="182"/>
      <c r="AI57" s="182"/>
      <c r="AJ57" s="182"/>
      <c r="AK57" s="182"/>
      <c r="AL57" s="182"/>
    </row>
    <row r="58" spans="1:38" s="168" customFormat="1" ht="15" customHeight="1">
      <c r="A58" s="56"/>
      <c r="B58" s="56"/>
      <c r="C58" s="71"/>
      <c r="D58" s="539"/>
      <c r="E58" s="535"/>
      <c r="F58" s="538"/>
      <c r="G58" s="542"/>
      <c r="H58" s="505"/>
      <c r="I58" s="544"/>
      <c r="J58" s="538"/>
      <c r="K58" s="381" t="s">
        <v>144</v>
      </c>
      <c r="L58" s="374" t="s">
        <v>1033</v>
      </c>
      <c r="M58" s="382" t="s">
        <v>1127</v>
      </c>
      <c r="N58" s="383"/>
      <c r="O58" s="206"/>
      <c r="P58" s="206"/>
      <c r="Q58" s="206"/>
      <c r="R58" s="206"/>
      <c r="S58" s="206"/>
      <c r="T58" s="206"/>
      <c r="U58" s="238"/>
      <c r="V58" s="206"/>
      <c r="W58" s="206"/>
      <c r="X58" s="182"/>
      <c r="Y58" s="182" t="s">
        <v>145</v>
      </c>
      <c r="Z58" s="182">
        <v>1705000</v>
      </c>
      <c r="AA58" s="182"/>
      <c r="AB58" s="182"/>
      <c r="AC58" s="182"/>
      <c r="AD58" s="182"/>
      <c r="AE58" s="182"/>
      <c r="AF58" s="182"/>
      <c r="AG58" s="182"/>
      <c r="AH58" s="182"/>
      <c r="AI58" s="182"/>
      <c r="AJ58" s="182"/>
      <c r="AK58" s="182"/>
      <c r="AL58" s="182"/>
    </row>
    <row r="59" spans="1:38" s="168" customFormat="1" ht="15" customHeight="1">
      <c r="A59" s="56"/>
      <c r="B59" s="56"/>
      <c r="C59" s="71"/>
      <c r="D59" s="539"/>
      <c r="E59" s="535"/>
      <c r="F59" s="538"/>
      <c r="G59" s="542"/>
      <c r="H59" s="505"/>
      <c r="I59" s="544"/>
      <c r="J59" s="538"/>
      <c r="K59" s="381" t="s">
        <v>144</v>
      </c>
      <c r="L59" s="374" t="s">
        <v>1034</v>
      </c>
      <c r="M59" s="382" t="s">
        <v>1128</v>
      </c>
      <c r="N59" s="383"/>
      <c r="O59" s="206"/>
      <c r="P59" s="206"/>
      <c r="Q59" s="206"/>
      <c r="R59" s="206"/>
      <c r="S59" s="206"/>
      <c r="T59" s="206"/>
      <c r="U59" s="238"/>
      <c r="V59" s="206"/>
      <c r="W59" s="206"/>
      <c r="X59" s="182"/>
      <c r="Y59" s="182" t="s">
        <v>145</v>
      </c>
      <c r="Z59" s="182">
        <v>1705000</v>
      </c>
      <c r="AA59" s="182"/>
      <c r="AB59" s="182"/>
      <c r="AC59" s="182"/>
      <c r="AD59" s="182"/>
      <c r="AE59" s="182"/>
      <c r="AF59" s="182"/>
      <c r="AG59" s="182"/>
      <c r="AH59" s="182"/>
      <c r="AI59" s="182"/>
      <c r="AJ59" s="182"/>
      <c r="AK59" s="182"/>
      <c r="AL59" s="182"/>
    </row>
    <row r="60" spans="1:38" s="168" customFormat="1" ht="15" customHeight="1">
      <c r="A60" s="56"/>
      <c r="B60" s="56"/>
      <c r="C60" s="71"/>
      <c r="D60" s="539"/>
      <c r="E60" s="535"/>
      <c r="F60" s="538"/>
      <c r="G60" s="542"/>
      <c r="H60" s="505"/>
      <c r="I60" s="544"/>
      <c r="J60" s="538"/>
      <c r="K60" s="381" t="s">
        <v>144</v>
      </c>
      <c r="L60" s="374" t="s">
        <v>1035</v>
      </c>
      <c r="M60" s="382" t="s">
        <v>1129</v>
      </c>
      <c r="N60" s="383"/>
      <c r="O60" s="206"/>
      <c r="P60" s="206"/>
      <c r="Q60" s="206"/>
      <c r="R60" s="206"/>
      <c r="S60" s="206"/>
      <c r="T60" s="206"/>
      <c r="U60" s="238"/>
      <c r="V60" s="206"/>
      <c r="W60" s="206"/>
      <c r="X60" s="182"/>
      <c r="Y60" s="182" t="s">
        <v>145</v>
      </c>
      <c r="Z60" s="182">
        <v>1705000</v>
      </c>
      <c r="AA60" s="182"/>
      <c r="AB60" s="182"/>
      <c r="AC60" s="182"/>
      <c r="AD60" s="182"/>
      <c r="AE60" s="182"/>
      <c r="AF60" s="182"/>
      <c r="AG60" s="182"/>
      <c r="AH60" s="182"/>
      <c r="AI60" s="182"/>
      <c r="AJ60" s="182"/>
      <c r="AK60" s="182"/>
      <c r="AL60" s="182"/>
    </row>
    <row r="61" spans="1:38" s="168" customFormat="1" ht="15" customHeight="1">
      <c r="A61" s="56"/>
      <c r="B61" s="56"/>
      <c r="C61" s="71"/>
      <c r="D61" s="539"/>
      <c r="E61" s="535"/>
      <c r="F61" s="538"/>
      <c r="G61" s="542"/>
      <c r="H61" s="505"/>
      <c r="I61" s="544"/>
      <c r="J61" s="538"/>
      <c r="K61" s="381" t="s">
        <v>144</v>
      </c>
      <c r="L61" s="374" t="s">
        <v>1036</v>
      </c>
      <c r="M61" s="382" t="s">
        <v>1130</v>
      </c>
      <c r="N61" s="383"/>
      <c r="O61" s="206"/>
      <c r="P61" s="206"/>
      <c r="Q61" s="206"/>
      <c r="R61" s="206"/>
      <c r="S61" s="206"/>
      <c r="T61" s="206"/>
      <c r="U61" s="238"/>
      <c r="V61" s="206"/>
      <c r="W61" s="206"/>
      <c r="X61" s="182"/>
      <c r="Y61" s="182" t="s">
        <v>145</v>
      </c>
      <c r="Z61" s="182">
        <v>1705000</v>
      </c>
      <c r="AA61" s="182"/>
      <c r="AB61" s="182"/>
      <c r="AC61" s="182"/>
      <c r="AD61" s="182"/>
      <c r="AE61" s="182"/>
      <c r="AF61" s="182"/>
      <c r="AG61" s="182"/>
      <c r="AH61" s="182"/>
      <c r="AI61" s="182"/>
      <c r="AJ61" s="182"/>
      <c r="AK61" s="182"/>
      <c r="AL61" s="182"/>
    </row>
    <row r="62" spans="1:38" s="168" customFormat="1" ht="15" customHeight="1">
      <c r="A62" s="56"/>
      <c r="B62" s="56"/>
      <c r="C62" s="71"/>
      <c r="D62" s="539"/>
      <c r="E62" s="535"/>
      <c r="F62" s="538"/>
      <c r="G62" s="542"/>
      <c r="H62" s="505"/>
      <c r="I62" s="544"/>
      <c r="J62" s="538"/>
      <c r="K62" s="381" t="s">
        <v>144</v>
      </c>
      <c r="L62" s="374" t="s">
        <v>1037</v>
      </c>
      <c r="M62" s="382" t="s">
        <v>1131</v>
      </c>
      <c r="N62" s="383"/>
      <c r="O62" s="206"/>
      <c r="P62" s="206"/>
      <c r="Q62" s="206"/>
      <c r="R62" s="206"/>
      <c r="S62" s="206"/>
      <c r="T62" s="206"/>
      <c r="U62" s="238"/>
      <c r="V62" s="206"/>
      <c r="W62" s="206"/>
      <c r="X62" s="182"/>
      <c r="Y62" s="182" t="s">
        <v>145</v>
      </c>
      <c r="Z62" s="182">
        <v>1705000</v>
      </c>
      <c r="AA62" s="182"/>
      <c r="AB62" s="182"/>
      <c r="AC62" s="182"/>
      <c r="AD62" s="182"/>
      <c r="AE62" s="182"/>
      <c r="AF62" s="182"/>
      <c r="AG62" s="182"/>
      <c r="AH62" s="182"/>
      <c r="AI62" s="182"/>
      <c r="AJ62" s="182"/>
      <c r="AK62" s="182"/>
      <c r="AL62" s="182"/>
    </row>
    <row r="63" spans="1:38" s="168" customFormat="1" ht="15" customHeight="1">
      <c r="A63" s="56"/>
      <c r="B63" s="56"/>
      <c r="C63" s="71"/>
      <c r="D63" s="539"/>
      <c r="E63" s="535"/>
      <c r="F63" s="538"/>
      <c r="G63" s="542"/>
      <c r="H63" s="505"/>
      <c r="I63" s="544"/>
      <c r="J63" s="538"/>
      <c r="K63" s="381" t="s">
        <v>144</v>
      </c>
      <c r="L63" s="374" t="s">
        <v>1038</v>
      </c>
      <c r="M63" s="382" t="s">
        <v>1132</v>
      </c>
      <c r="N63" s="383"/>
      <c r="O63" s="206"/>
      <c r="P63" s="206"/>
      <c r="Q63" s="206"/>
      <c r="R63" s="206"/>
      <c r="S63" s="206"/>
      <c r="T63" s="206"/>
      <c r="U63" s="238"/>
      <c r="V63" s="206"/>
      <c r="W63" s="206"/>
      <c r="X63" s="182"/>
      <c r="Y63" s="182" t="s">
        <v>145</v>
      </c>
      <c r="Z63" s="182">
        <v>1705000</v>
      </c>
      <c r="AA63" s="182"/>
      <c r="AB63" s="182"/>
      <c r="AC63" s="182"/>
      <c r="AD63" s="182"/>
      <c r="AE63" s="182"/>
      <c r="AF63" s="182"/>
      <c r="AG63" s="182"/>
      <c r="AH63" s="182"/>
      <c r="AI63" s="182"/>
      <c r="AJ63" s="182"/>
      <c r="AK63" s="182"/>
      <c r="AL63" s="182"/>
    </row>
    <row r="64" spans="1:38" s="168" customFormat="1" ht="15" customHeight="1">
      <c r="A64" s="56"/>
      <c r="B64" s="56"/>
      <c r="C64" s="71"/>
      <c r="D64" s="539"/>
      <c r="E64" s="535"/>
      <c r="F64" s="538"/>
      <c r="G64" s="542"/>
      <c r="H64" s="505"/>
      <c r="I64" s="544"/>
      <c r="J64" s="538"/>
      <c r="K64" s="381" t="s">
        <v>144</v>
      </c>
      <c r="L64" s="374" t="s">
        <v>1039</v>
      </c>
      <c r="M64" s="382" t="s">
        <v>1133</v>
      </c>
      <c r="N64" s="383"/>
      <c r="O64" s="206"/>
      <c r="P64" s="206"/>
      <c r="Q64" s="206"/>
      <c r="R64" s="206"/>
      <c r="S64" s="206"/>
      <c r="T64" s="206"/>
      <c r="U64" s="238"/>
      <c r="V64" s="206"/>
      <c r="W64" s="206"/>
      <c r="X64" s="182"/>
      <c r="Y64" s="182" t="s">
        <v>145</v>
      </c>
      <c r="Z64" s="182">
        <v>1705000</v>
      </c>
      <c r="AA64" s="182"/>
      <c r="AB64" s="182"/>
      <c r="AC64" s="182"/>
      <c r="AD64" s="182"/>
      <c r="AE64" s="182"/>
      <c r="AF64" s="182"/>
      <c r="AG64" s="182"/>
      <c r="AH64" s="182"/>
      <c r="AI64" s="182"/>
      <c r="AJ64" s="182"/>
      <c r="AK64" s="182"/>
      <c r="AL64" s="182"/>
    </row>
    <row r="65" spans="1:38" s="168" customFormat="1" ht="15" customHeight="1">
      <c r="A65" s="56"/>
      <c r="B65" s="56"/>
      <c r="C65" s="71"/>
      <c r="D65" s="539"/>
      <c r="E65" s="535"/>
      <c r="F65" s="538"/>
      <c r="G65" s="542"/>
      <c r="H65" s="505"/>
      <c r="I65" s="544"/>
      <c r="J65" s="538"/>
      <c r="K65" s="381" t="s">
        <v>144</v>
      </c>
      <c r="L65" s="374" t="s">
        <v>1040</v>
      </c>
      <c r="M65" s="382" t="s">
        <v>1134</v>
      </c>
      <c r="N65" s="383"/>
      <c r="O65" s="206"/>
      <c r="P65" s="206"/>
      <c r="Q65" s="206"/>
      <c r="R65" s="206"/>
      <c r="S65" s="206"/>
      <c r="T65" s="206"/>
      <c r="U65" s="238"/>
      <c r="V65" s="206"/>
      <c r="W65" s="206"/>
      <c r="X65" s="182"/>
      <c r="Y65" s="182" t="s">
        <v>145</v>
      </c>
      <c r="Z65" s="182">
        <v>1705000</v>
      </c>
      <c r="AA65" s="182"/>
      <c r="AB65" s="182"/>
      <c r="AC65" s="182"/>
      <c r="AD65" s="182"/>
      <c r="AE65" s="182"/>
      <c r="AF65" s="182"/>
      <c r="AG65" s="182"/>
      <c r="AH65" s="182"/>
      <c r="AI65" s="182"/>
      <c r="AJ65" s="182"/>
      <c r="AK65" s="182"/>
      <c r="AL65" s="182"/>
    </row>
    <row r="66" spans="1:38" s="168" customFormat="1" ht="15" customHeight="1">
      <c r="A66" s="56"/>
      <c r="B66" s="56"/>
      <c r="C66" s="71"/>
      <c r="D66" s="539"/>
      <c r="E66" s="535"/>
      <c r="F66" s="538"/>
      <c r="G66" s="542"/>
      <c r="H66" s="505"/>
      <c r="I66" s="544"/>
      <c r="J66" s="538"/>
      <c r="K66" s="381" t="s">
        <v>144</v>
      </c>
      <c r="L66" s="374" t="s">
        <v>1041</v>
      </c>
      <c r="M66" s="382" t="s">
        <v>1135</v>
      </c>
      <c r="N66" s="383"/>
      <c r="O66" s="206"/>
      <c r="P66" s="206"/>
      <c r="Q66" s="206"/>
      <c r="R66" s="206"/>
      <c r="S66" s="206"/>
      <c r="T66" s="206"/>
      <c r="U66" s="238"/>
      <c r="V66" s="206"/>
      <c r="W66" s="206"/>
      <c r="X66" s="182"/>
      <c r="Y66" s="182" t="s">
        <v>145</v>
      </c>
      <c r="Z66" s="182">
        <v>1705000</v>
      </c>
      <c r="AA66" s="182"/>
      <c r="AB66" s="182"/>
      <c r="AC66" s="182"/>
      <c r="AD66" s="182"/>
      <c r="AE66" s="182"/>
      <c r="AF66" s="182"/>
      <c r="AG66" s="182"/>
      <c r="AH66" s="182"/>
      <c r="AI66" s="182"/>
      <c r="AJ66" s="182"/>
      <c r="AK66" s="182"/>
      <c r="AL66" s="182"/>
    </row>
    <row r="67" spans="1:38" s="168" customFormat="1" ht="15" customHeight="1">
      <c r="A67" s="56"/>
      <c r="B67" s="56"/>
      <c r="C67" s="71"/>
      <c r="D67" s="539"/>
      <c r="E67" s="535"/>
      <c r="F67" s="538"/>
      <c r="G67" s="542"/>
      <c r="H67" s="505"/>
      <c r="I67" s="544"/>
      <c r="J67" s="538"/>
      <c r="K67" s="381" t="s">
        <v>144</v>
      </c>
      <c r="L67" s="374" t="s">
        <v>1042</v>
      </c>
      <c r="M67" s="382" t="s">
        <v>1136</v>
      </c>
      <c r="N67" s="383"/>
      <c r="O67" s="206"/>
      <c r="P67" s="206"/>
      <c r="Q67" s="206"/>
      <c r="R67" s="206"/>
      <c r="S67" s="206"/>
      <c r="T67" s="206"/>
      <c r="U67" s="238"/>
      <c r="V67" s="206"/>
      <c r="W67" s="206"/>
      <c r="X67" s="182"/>
      <c r="Y67" s="182" t="s">
        <v>145</v>
      </c>
      <c r="Z67" s="182">
        <v>1705000</v>
      </c>
      <c r="AA67" s="182"/>
      <c r="AB67" s="182"/>
      <c r="AC67" s="182"/>
      <c r="AD67" s="182"/>
      <c r="AE67" s="182"/>
      <c r="AF67" s="182"/>
      <c r="AG67" s="182"/>
      <c r="AH67" s="182"/>
      <c r="AI67" s="182"/>
      <c r="AJ67" s="182"/>
      <c r="AK67" s="182"/>
      <c r="AL67" s="182"/>
    </row>
    <row r="68" spans="1:38" s="168" customFormat="1" ht="15" customHeight="1">
      <c r="A68" s="56"/>
      <c r="B68" s="56"/>
      <c r="C68" s="71"/>
      <c r="D68" s="539"/>
      <c r="E68" s="535"/>
      <c r="F68" s="538"/>
      <c r="G68" s="542"/>
      <c r="H68" s="505"/>
      <c r="I68" s="544"/>
      <c r="J68" s="538"/>
      <c r="K68" s="381" t="s">
        <v>144</v>
      </c>
      <c r="L68" s="374" t="s">
        <v>1043</v>
      </c>
      <c r="M68" s="382" t="s">
        <v>1137</v>
      </c>
      <c r="N68" s="383"/>
      <c r="O68" s="206"/>
      <c r="P68" s="206"/>
      <c r="Q68" s="206"/>
      <c r="R68" s="206"/>
      <c r="S68" s="206"/>
      <c r="T68" s="206"/>
      <c r="U68" s="238"/>
      <c r="V68" s="206"/>
      <c r="W68" s="206"/>
      <c r="X68" s="182"/>
      <c r="Y68" s="182" t="s">
        <v>145</v>
      </c>
      <c r="Z68" s="182">
        <v>1705000</v>
      </c>
      <c r="AA68" s="182"/>
      <c r="AB68" s="182"/>
      <c r="AC68" s="182"/>
      <c r="AD68" s="182"/>
      <c r="AE68" s="182"/>
      <c r="AF68" s="182"/>
      <c r="AG68" s="182"/>
      <c r="AH68" s="182"/>
      <c r="AI68" s="182"/>
      <c r="AJ68" s="182"/>
      <c r="AK68" s="182"/>
      <c r="AL68" s="182"/>
    </row>
    <row r="69" spans="1:38" s="168" customFormat="1" ht="15" customHeight="1">
      <c r="A69" s="56"/>
      <c r="B69" s="56"/>
      <c r="C69" s="71"/>
      <c r="D69" s="539"/>
      <c r="E69" s="535"/>
      <c r="F69" s="538"/>
      <c r="G69" s="542"/>
      <c r="H69" s="505"/>
      <c r="I69" s="544"/>
      <c r="J69" s="538"/>
      <c r="K69" s="381" t="s">
        <v>144</v>
      </c>
      <c r="L69" s="374" t="s">
        <v>1044</v>
      </c>
      <c r="M69" s="382" t="s">
        <v>1138</v>
      </c>
      <c r="N69" s="383"/>
      <c r="O69" s="206"/>
      <c r="P69" s="206"/>
      <c r="Q69" s="206"/>
      <c r="R69" s="206"/>
      <c r="S69" s="206"/>
      <c r="T69" s="206"/>
      <c r="U69" s="238"/>
      <c r="V69" s="206"/>
      <c r="W69" s="206"/>
      <c r="X69" s="182"/>
      <c r="Y69" s="182" t="s">
        <v>145</v>
      </c>
      <c r="Z69" s="182">
        <v>1705000</v>
      </c>
      <c r="AA69" s="182"/>
      <c r="AB69" s="182"/>
      <c r="AC69" s="182"/>
      <c r="AD69" s="182"/>
      <c r="AE69" s="182"/>
      <c r="AF69" s="182"/>
      <c r="AG69" s="182"/>
      <c r="AH69" s="182"/>
      <c r="AI69" s="182"/>
      <c r="AJ69" s="182"/>
      <c r="AK69" s="182"/>
      <c r="AL69" s="182"/>
    </row>
    <row r="70" spans="1:38" s="168" customFormat="1" ht="15" customHeight="1">
      <c r="A70" s="56"/>
      <c r="B70" s="56"/>
      <c r="C70" s="71"/>
      <c r="D70" s="539"/>
      <c r="E70" s="535"/>
      <c r="F70" s="538"/>
      <c r="G70" s="542"/>
      <c r="H70" s="505"/>
      <c r="I70" s="544"/>
      <c r="J70" s="538"/>
      <c r="K70" s="381" t="s">
        <v>144</v>
      </c>
      <c r="L70" s="374" t="s">
        <v>1045</v>
      </c>
      <c r="M70" s="382" t="s">
        <v>1139</v>
      </c>
      <c r="N70" s="383"/>
      <c r="O70" s="206"/>
      <c r="P70" s="206"/>
      <c r="Q70" s="206"/>
      <c r="R70" s="206"/>
      <c r="S70" s="206"/>
      <c r="T70" s="206"/>
      <c r="U70" s="238"/>
      <c r="V70" s="206"/>
      <c r="W70" s="206"/>
      <c r="X70" s="182"/>
      <c r="Y70" s="182" t="s">
        <v>145</v>
      </c>
      <c r="Z70" s="182">
        <v>1705000</v>
      </c>
      <c r="AA70" s="182"/>
      <c r="AB70" s="182"/>
      <c r="AC70" s="182"/>
      <c r="AD70" s="182"/>
      <c r="AE70" s="182"/>
      <c r="AF70" s="182"/>
      <c r="AG70" s="182"/>
      <c r="AH70" s="182"/>
      <c r="AI70" s="182"/>
      <c r="AJ70" s="182"/>
      <c r="AK70" s="182"/>
      <c r="AL70" s="182"/>
    </row>
    <row r="71" spans="1:38" s="168" customFormat="1" ht="15" customHeight="1">
      <c r="A71" s="56"/>
      <c r="B71" s="56"/>
      <c r="C71" s="71"/>
      <c r="D71" s="539"/>
      <c r="E71" s="535"/>
      <c r="F71" s="538"/>
      <c r="G71" s="542"/>
      <c r="H71" s="505"/>
      <c r="I71" s="544"/>
      <c r="J71" s="538"/>
      <c r="K71" s="381" t="s">
        <v>144</v>
      </c>
      <c r="L71" s="374" t="s">
        <v>1046</v>
      </c>
      <c r="M71" s="382" t="s">
        <v>1140</v>
      </c>
      <c r="N71" s="383"/>
      <c r="O71" s="206"/>
      <c r="P71" s="206"/>
      <c r="Q71" s="206"/>
      <c r="R71" s="206"/>
      <c r="S71" s="206"/>
      <c r="T71" s="206"/>
      <c r="U71" s="238"/>
      <c r="V71" s="206"/>
      <c r="W71" s="206"/>
      <c r="X71" s="182"/>
      <c r="Y71" s="182" t="s">
        <v>145</v>
      </c>
      <c r="Z71" s="182">
        <v>1705000</v>
      </c>
      <c r="AA71" s="182"/>
      <c r="AB71" s="182"/>
      <c r="AC71" s="182"/>
      <c r="AD71" s="182"/>
      <c r="AE71" s="182"/>
      <c r="AF71" s="182"/>
      <c r="AG71" s="182"/>
      <c r="AH71" s="182"/>
      <c r="AI71" s="182"/>
      <c r="AJ71" s="182"/>
      <c r="AK71" s="182"/>
      <c r="AL71" s="182"/>
    </row>
    <row r="72" spans="1:38" s="168" customFormat="1" ht="15" customHeight="1">
      <c r="A72" s="56"/>
      <c r="B72" s="56"/>
      <c r="C72" s="71"/>
      <c r="D72" s="539"/>
      <c r="E72" s="535"/>
      <c r="F72" s="538"/>
      <c r="G72" s="542"/>
      <c r="H72" s="505"/>
      <c r="I72" s="544"/>
      <c r="J72" s="538"/>
      <c r="K72" s="381" t="s">
        <v>144</v>
      </c>
      <c r="L72" s="374" t="s">
        <v>1047</v>
      </c>
      <c r="M72" s="382" t="s">
        <v>1141</v>
      </c>
      <c r="N72" s="383"/>
      <c r="O72" s="206"/>
      <c r="P72" s="206"/>
      <c r="Q72" s="206"/>
      <c r="R72" s="206"/>
      <c r="S72" s="206"/>
      <c r="T72" s="206"/>
      <c r="U72" s="238"/>
      <c r="V72" s="206"/>
      <c r="W72" s="206"/>
      <c r="X72" s="182"/>
      <c r="Y72" s="182" t="s">
        <v>145</v>
      </c>
      <c r="Z72" s="182">
        <v>1705000</v>
      </c>
      <c r="AA72" s="182"/>
      <c r="AB72" s="182"/>
      <c r="AC72" s="182"/>
      <c r="AD72" s="182"/>
      <c r="AE72" s="182"/>
      <c r="AF72" s="182"/>
      <c r="AG72" s="182"/>
      <c r="AH72" s="182"/>
      <c r="AI72" s="182"/>
      <c r="AJ72" s="182"/>
      <c r="AK72" s="182"/>
      <c r="AL72" s="182"/>
    </row>
    <row r="73" spans="1:38" s="168" customFormat="1" ht="15" customHeight="1">
      <c r="A73" s="56"/>
      <c r="B73" s="56"/>
      <c r="C73" s="71"/>
      <c r="D73" s="539"/>
      <c r="E73" s="535"/>
      <c r="F73" s="538"/>
      <c r="G73" s="542"/>
      <c r="H73" s="505"/>
      <c r="I73" s="544"/>
      <c r="J73" s="538"/>
      <c r="K73" s="381" t="s">
        <v>144</v>
      </c>
      <c r="L73" s="374" t="s">
        <v>1048</v>
      </c>
      <c r="M73" s="382" t="s">
        <v>1142</v>
      </c>
      <c r="N73" s="383"/>
      <c r="O73" s="206"/>
      <c r="P73" s="206"/>
      <c r="Q73" s="206"/>
      <c r="R73" s="206"/>
      <c r="S73" s="206"/>
      <c r="T73" s="206"/>
      <c r="U73" s="238"/>
      <c r="V73" s="206"/>
      <c r="W73" s="206"/>
      <c r="X73" s="182"/>
      <c r="Y73" s="182" t="s">
        <v>145</v>
      </c>
      <c r="Z73" s="182">
        <v>1705000</v>
      </c>
      <c r="AA73" s="182"/>
      <c r="AB73" s="182"/>
      <c r="AC73" s="182"/>
      <c r="AD73" s="182"/>
      <c r="AE73" s="182"/>
      <c r="AF73" s="182"/>
      <c r="AG73" s="182"/>
      <c r="AH73" s="182"/>
      <c r="AI73" s="182"/>
      <c r="AJ73" s="182"/>
      <c r="AK73" s="182"/>
      <c r="AL73" s="182"/>
    </row>
    <row r="74" spans="1:38" s="168" customFormat="1" ht="15" customHeight="1">
      <c r="A74" s="56"/>
      <c r="B74" s="56"/>
      <c r="C74" s="71"/>
      <c r="D74" s="539"/>
      <c r="E74" s="535"/>
      <c r="F74" s="538"/>
      <c r="G74" s="542"/>
      <c r="H74" s="505"/>
      <c r="I74" s="544"/>
      <c r="J74" s="538"/>
      <c r="K74" s="381" t="s">
        <v>144</v>
      </c>
      <c r="L74" s="374" t="s">
        <v>1049</v>
      </c>
      <c r="M74" s="382" t="s">
        <v>1143</v>
      </c>
      <c r="N74" s="383"/>
      <c r="O74" s="206"/>
      <c r="P74" s="206"/>
      <c r="Q74" s="206"/>
      <c r="R74" s="206"/>
      <c r="S74" s="206"/>
      <c r="T74" s="206"/>
      <c r="U74" s="238"/>
      <c r="V74" s="206"/>
      <c r="W74" s="206"/>
      <c r="X74" s="182"/>
      <c r="Y74" s="182" t="s">
        <v>145</v>
      </c>
      <c r="Z74" s="182">
        <v>1705000</v>
      </c>
      <c r="AA74" s="182"/>
      <c r="AB74" s="182"/>
      <c r="AC74" s="182"/>
      <c r="AD74" s="182"/>
      <c r="AE74" s="182"/>
      <c r="AF74" s="182"/>
      <c r="AG74" s="182"/>
      <c r="AH74" s="182"/>
      <c r="AI74" s="182"/>
      <c r="AJ74" s="182"/>
      <c r="AK74" s="182"/>
      <c r="AL74" s="182"/>
    </row>
    <row r="75" spans="1:38" s="168" customFormat="1" ht="15" customHeight="1">
      <c r="A75" s="56"/>
      <c r="B75" s="56"/>
      <c r="C75" s="71"/>
      <c r="D75" s="539"/>
      <c r="E75" s="535"/>
      <c r="F75" s="538"/>
      <c r="G75" s="542"/>
      <c r="H75" s="505"/>
      <c r="I75" s="544"/>
      <c r="J75" s="538"/>
      <c r="K75" s="381" t="s">
        <v>144</v>
      </c>
      <c r="L75" s="374" t="s">
        <v>1050</v>
      </c>
      <c r="M75" s="382" t="s">
        <v>1144</v>
      </c>
      <c r="N75" s="383"/>
      <c r="O75" s="206"/>
      <c r="P75" s="206"/>
      <c r="Q75" s="206"/>
      <c r="R75" s="206"/>
      <c r="S75" s="206"/>
      <c r="T75" s="206"/>
      <c r="U75" s="238"/>
      <c r="V75" s="206"/>
      <c r="W75" s="206"/>
      <c r="X75" s="182"/>
      <c r="Y75" s="182" t="s">
        <v>145</v>
      </c>
      <c r="Z75" s="182">
        <v>1705000</v>
      </c>
      <c r="AA75" s="182"/>
      <c r="AB75" s="182"/>
      <c r="AC75" s="182"/>
      <c r="AD75" s="182"/>
      <c r="AE75" s="182"/>
      <c r="AF75" s="182"/>
      <c r="AG75" s="182"/>
      <c r="AH75" s="182"/>
      <c r="AI75" s="182"/>
      <c r="AJ75" s="182"/>
      <c r="AK75" s="182"/>
      <c r="AL75" s="182"/>
    </row>
    <row r="76" spans="1:38" s="168" customFormat="1" ht="15" customHeight="1">
      <c r="A76" s="56"/>
      <c r="B76" s="56"/>
      <c r="C76" s="71"/>
      <c r="D76" s="539"/>
      <c r="E76" s="535"/>
      <c r="F76" s="538"/>
      <c r="G76" s="542"/>
      <c r="H76" s="505"/>
      <c r="I76" s="544"/>
      <c r="J76" s="538"/>
      <c r="K76" s="381" t="s">
        <v>144</v>
      </c>
      <c r="L76" s="374" t="s">
        <v>1051</v>
      </c>
      <c r="M76" s="382" t="s">
        <v>1145</v>
      </c>
      <c r="N76" s="383"/>
      <c r="O76" s="206"/>
      <c r="P76" s="206"/>
      <c r="Q76" s="206"/>
      <c r="R76" s="206"/>
      <c r="S76" s="206"/>
      <c r="T76" s="206"/>
      <c r="U76" s="238"/>
      <c r="V76" s="206"/>
      <c r="W76" s="206"/>
      <c r="X76" s="182"/>
      <c r="Y76" s="182" t="s">
        <v>145</v>
      </c>
      <c r="Z76" s="182">
        <v>1705000</v>
      </c>
      <c r="AA76" s="182"/>
      <c r="AB76" s="182"/>
      <c r="AC76" s="182"/>
      <c r="AD76" s="182"/>
      <c r="AE76" s="182"/>
      <c r="AF76" s="182"/>
      <c r="AG76" s="182"/>
      <c r="AH76" s="182"/>
      <c r="AI76" s="182"/>
      <c r="AJ76" s="182"/>
      <c r="AK76" s="182"/>
      <c r="AL76" s="182"/>
    </row>
    <row r="77" spans="1:38" s="168" customFormat="1" ht="15" customHeight="1">
      <c r="A77" s="56"/>
      <c r="B77" s="56"/>
      <c r="C77" s="71"/>
      <c r="D77" s="539"/>
      <c r="E77" s="535"/>
      <c r="F77" s="538"/>
      <c r="G77" s="542"/>
      <c r="H77" s="505"/>
      <c r="I77" s="544"/>
      <c r="J77" s="538"/>
      <c r="K77" s="381" t="s">
        <v>144</v>
      </c>
      <c r="L77" s="374" t="s">
        <v>1052</v>
      </c>
      <c r="M77" s="382" t="s">
        <v>1146</v>
      </c>
      <c r="N77" s="383"/>
      <c r="O77" s="206"/>
      <c r="P77" s="206"/>
      <c r="Q77" s="206"/>
      <c r="R77" s="206"/>
      <c r="S77" s="206"/>
      <c r="T77" s="206"/>
      <c r="U77" s="238"/>
      <c r="V77" s="206"/>
      <c r="W77" s="206"/>
      <c r="X77" s="182"/>
      <c r="Y77" s="182" t="s">
        <v>145</v>
      </c>
      <c r="Z77" s="182">
        <v>1705000</v>
      </c>
      <c r="AA77" s="182"/>
      <c r="AB77" s="182"/>
      <c r="AC77" s="182"/>
      <c r="AD77" s="182"/>
      <c r="AE77" s="182"/>
      <c r="AF77" s="182"/>
      <c r="AG77" s="182"/>
      <c r="AH77" s="182"/>
      <c r="AI77" s="182"/>
      <c r="AJ77" s="182"/>
      <c r="AK77" s="182"/>
      <c r="AL77" s="182"/>
    </row>
    <row r="78" spans="1:38" s="168" customFormat="1" ht="15" customHeight="1">
      <c r="A78" s="56"/>
      <c r="B78" s="56"/>
      <c r="C78" s="71"/>
      <c r="D78" s="539"/>
      <c r="E78" s="535"/>
      <c r="F78" s="538"/>
      <c r="G78" s="542"/>
      <c r="H78" s="505"/>
      <c r="I78" s="544"/>
      <c r="J78" s="538"/>
      <c r="K78" s="381" t="s">
        <v>144</v>
      </c>
      <c r="L78" s="374" t="s">
        <v>1053</v>
      </c>
      <c r="M78" s="382" t="s">
        <v>1147</v>
      </c>
      <c r="N78" s="383"/>
      <c r="O78" s="206"/>
      <c r="P78" s="206"/>
      <c r="Q78" s="206"/>
      <c r="R78" s="206"/>
      <c r="S78" s="206"/>
      <c r="T78" s="206"/>
      <c r="U78" s="238"/>
      <c r="V78" s="206"/>
      <c r="W78" s="206"/>
      <c r="X78" s="182"/>
      <c r="Y78" s="182" t="s">
        <v>145</v>
      </c>
      <c r="Z78" s="182">
        <v>1705000</v>
      </c>
      <c r="AA78" s="182"/>
      <c r="AB78" s="182"/>
      <c r="AC78" s="182"/>
      <c r="AD78" s="182"/>
      <c r="AE78" s="182"/>
      <c r="AF78" s="182"/>
      <c r="AG78" s="182"/>
      <c r="AH78" s="182"/>
      <c r="AI78" s="182"/>
      <c r="AJ78" s="182"/>
      <c r="AK78" s="182"/>
      <c r="AL78" s="182"/>
    </row>
    <row r="79" spans="1:38" s="168" customFormat="1" ht="15" customHeight="1">
      <c r="A79" s="56"/>
      <c r="B79" s="56"/>
      <c r="C79" s="71"/>
      <c r="D79" s="539"/>
      <c r="E79" s="535"/>
      <c r="F79" s="538"/>
      <c r="G79" s="542"/>
      <c r="H79" s="505"/>
      <c r="I79" s="544"/>
      <c r="J79" s="538"/>
      <c r="K79" s="381" t="s">
        <v>144</v>
      </c>
      <c r="L79" s="374" t="s">
        <v>1054</v>
      </c>
      <c r="M79" s="382" t="s">
        <v>1148</v>
      </c>
      <c r="N79" s="383"/>
      <c r="O79" s="206"/>
      <c r="P79" s="206"/>
      <c r="Q79" s="206"/>
      <c r="R79" s="206"/>
      <c r="S79" s="206"/>
      <c r="T79" s="206"/>
      <c r="U79" s="238"/>
      <c r="V79" s="206"/>
      <c r="W79" s="206"/>
      <c r="X79" s="182"/>
      <c r="Y79" s="182" t="s">
        <v>145</v>
      </c>
      <c r="Z79" s="182">
        <v>1705000</v>
      </c>
      <c r="AA79" s="182"/>
      <c r="AB79" s="182"/>
      <c r="AC79" s="182"/>
      <c r="AD79" s="182"/>
      <c r="AE79" s="182"/>
      <c r="AF79" s="182"/>
      <c r="AG79" s="182"/>
      <c r="AH79" s="182"/>
      <c r="AI79" s="182"/>
      <c r="AJ79" s="182"/>
      <c r="AK79" s="182"/>
      <c r="AL79" s="182"/>
    </row>
    <row r="80" spans="1:38" s="168" customFormat="1" ht="15" customHeight="1">
      <c r="A80" s="56"/>
      <c r="B80" s="56"/>
      <c r="C80" s="71"/>
      <c r="D80" s="539"/>
      <c r="E80" s="535"/>
      <c r="F80" s="538"/>
      <c r="G80" s="542"/>
      <c r="H80" s="505"/>
      <c r="I80" s="544"/>
      <c r="J80" s="538"/>
      <c r="K80" s="381" t="s">
        <v>144</v>
      </c>
      <c r="L80" s="374" t="s">
        <v>1055</v>
      </c>
      <c r="M80" s="382" t="s">
        <v>1149</v>
      </c>
      <c r="N80" s="383"/>
      <c r="O80" s="206"/>
      <c r="P80" s="206"/>
      <c r="Q80" s="206"/>
      <c r="R80" s="206"/>
      <c r="S80" s="206"/>
      <c r="T80" s="206"/>
      <c r="U80" s="238"/>
      <c r="V80" s="206"/>
      <c r="W80" s="206"/>
      <c r="X80" s="182"/>
      <c r="Y80" s="182" t="s">
        <v>145</v>
      </c>
      <c r="Z80" s="182">
        <v>1705000</v>
      </c>
      <c r="AA80" s="182"/>
      <c r="AB80" s="182"/>
      <c r="AC80" s="182"/>
      <c r="AD80" s="182"/>
      <c r="AE80" s="182"/>
      <c r="AF80" s="182"/>
      <c r="AG80" s="182"/>
      <c r="AH80" s="182"/>
      <c r="AI80" s="182"/>
      <c r="AJ80" s="182"/>
      <c r="AK80" s="182"/>
      <c r="AL80" s="182"/>
    </row>
    <row r="81" spans="1:38" s="168" customFormat="1" ht="15" customHeight="1">
      <c r="A81" s="56"/>
      <c r="B81" s="56"/>
      <c r="C81" s="71"/>
      <c r="D81" s="539"/>
      <c r="E81" s="535"/>
      <c r="F81" s="538"/>
      <c r="G81" s="542"/>
      <c r="H81" s="505"/>
      <c r="I81" s="544"/>
      <c r="J81" s="538"/>
      <c r="K81" s="381" t="s">
        <v>144</v>
      </c>
      <c r="L81" s="374" t="s">
        <v>1056</v>
      </c>
      <c r="M81" s="382" t="s">
        <v>1150</v>
      </c>
      <c r="N81" s="383"/>
      <c r="O81" s="206"/>
      <c r="P81" s="206"/>
      <c r="Q81" s="206"/>
      <c r="R81" s="206"/>
      <c r="S81" s="206"/>
      <c r="T81" s="206"/>
      <c r="U81" s="238"/>
      <c r="V81" s="206"/>
      <c r="W81" s="206"/>
      <c r="X81" s="182"/>
      <c r="Y81" s="182" t="s">
        <v>145</v>
      </c>
      <c r="Z81" s="182">
        <v>1705000</v>
      </c>
      <c r="AA81" s="182"/>
      <c r="AB81" s="182"/>
      <c r="AC81" s="182"/>
      <c r="AD81" s="182"/>
      <c r="AE81" s="182"/>
      <c r="AF81" s="182"/>
      <c r="AG81" s="182"/>
      <c r="AH81" s="182"/>
      <c r="AI81" s="182"/>
      <c r="AJ81" s="182"/>
      <c r="AK81" s="182"/>
      <c r="AL81" s="182"/>
    </row>
    <row r="82" spans="1:38" s="168" customFormat="1" ht="15" customHeight="1">
      <c r="A82" s="56"/>
      <c r="B82" s="56"/>
      <c r="C82" s="71"/>
      <c r="D82" s="539"/>
      <c r="E82" s="535"/>
      <c r="F82" s="538"/>
      <c r="G82" s="542"/>
      <c r="H82" s="505"/>
      <c r="I82" s="544"/>
      <c r="J82" s="538"/>
      <c r="K82" s="381" t="s">
        <v>144</v>
      </c>
      <c r="L82" s="374" t="s">
        <v>1057</v>
      </c>
      <c r="M82" s="382" t="s">
        <v>1151</v>
      </c>
      <c r="N82" s="383"/>
      <c r="O82" s="206"/>
      <c r="P82" s="206"/>
      <c r="Q82" s="206"/>
      <c r="R82" s="206"/>
      <c r="S82" s="206"/>
      <c r="T82" s="206"/>
      <c r="U82" s="238"/>
      <c r="V82" s="206"/>
      <c r="W82" s="206"/>
      <c r="X82" s="182"/>
      <c r="Y82" s="182" t="s">
        <v>145</v>
      </c>
      <c r="Z82" s="182">
        <v>1705000</v>
      </c>
      <c r="AA82" s="182"/>
      <c r="AB82" s="182"/>
      <c r="AC82" s="182"/>
      <c r="AD82" s="182"/>
      <c r="AE82" s="182"/>
      <c r="AF82" s="182"/>
      <c r="AG82" s="182"/>
      <c r="AH82" s="182"/>
      <c r="AI82" s="182"/>
      <c r="AJ82" s="182"/>
      <c r="AK82" s="182"/>
      <c r="AL82" s="182"/>
    </row>
    <row r="83" spans="1:38" s="168" customFormat="1" ht="15" customHeight="1">
      <c r="A83" s="56"/>
      <c r="B83" s="56"/>
      <c r="C83" s="71"/>
      <c r="D83" s="539"/>
      <c r="E83" s="535"/>
      <c r="F83" s="538"/>
      <c r="G83" s="542"/>
      <c r="H83" s="505"/>
      <c r="I83" s="544"/>
      <c r="J83" s="538"/>
      <c r="K83" s="381" t="s">
        <v>144</v>
      </c>
      <c r="L83" s="374" t="s">
        <v>1058</v>
      </c>
      <c r="M83" s="382" t="s">
        <v>1152</v>
      </c>
      <c r="N83" s="383"/>
      <c r="O83" s="206"/>
      <c r="P83" s="206"/>
      <c r="Q83" s="206"/>
      <c r="R83" s="206"/>
      <c r="S83" s="206"/>
      <c r="T83" s="206"/>
      <c r="U83" s="238"/>
      <c r="V83" s="206"/>
      <c r="W83" s="206"/>
      <c r="X83" s="182"/>
      <c r="Y83" s="182" t="s">
        <v>145</v>
      </c>
      <c r="Z83" s="182">
        <v>1705000</v>
      </c>
      <c r="AA83" s="182"/>
      <c r="AB83" s="182"/>
      <c r="AC83" s="182"/>
      <c r="AD83" s="182"/>
      <c r="AE83" s="182"/>
      <c r="AF83" s="182"/>
      <c r="AG83" s="182"/>
      <c r="AH83" s="182"/>
      <c r="AI83" s="182"/>
      <c r="AJ83" s="182"/>
      <c r="AK83" s="182"/>
      <c r="AL83" s="182"/>
    </row>
    <row r="84" spans="1:38" s="168" customFormat="1" ht="15" customHeight="1">
      <c r="A84" s="56"/>
      <c r="B84" s="56"/>
      <c r="C84" s="71"/>
      <c r="D84" s="539"/>
      <c r="E84" s="535"/>
      <c r="F84" s="538"/>
      <c r="G84" s="542"/>
      <c r="H84" s="505"/>
      <c r="I84" s="544"/>
      <c r="J84" s="538"/>
      <c r="K84" s="381" t="s">
        <v>144</v>
      </c>
      <c r="L84" s="374" t="s">
        <v>1059</v>
      </c>
      <c r="M84" s="382" t="s">
        <v>1153</v>
      </c>
      <c r="N84" s="383"/>
      <c r="O84" s="206"/>
      <c r="P84" s="206"/>
      <c r="Q84" s="206"/>
      <c r="R84" s="206"/>
      <c r="S84" s="206"/>
      <c r="T84" s="206"/>
      <c r="U84" s="238"/>
      <c r="V84" s="206"/>
      <c r="W84" s="206"/>
      <c r="X84" s="182"/>
      <c r="Y84" s="182" t="s">
        <v>145</v>
      </c>
      <c r="Z84" s="182">
        <v>1705000</v>
      </c>
      <c r="AA84" s="182"/>
      <c r="AB84" s="182"/>
      <c r="AC84" s="182"/>
      <c r="AD84" s="182"/>
      <c r="AE84" s="182"/>
      <c r="AF84" s="182"/>
      <c r="AG84" s="182"/>
      <c r="AH84" s="182"/>
      <c r="AI84" s="182"/>
      <c r="AJ84" s="182"/>
      <c r="AK84" s="182"/>
      <c r="AL84" s="182"/>
    </row>
    <row r="85" spans="1:38" s="168" customFormat="1" ht="15" customHeight="1">
      <c r="A85" s="56"/>
      <c r="B85" s="56"/>
      <c r="C85" s="71"/>
      <c r="D85" s="539"/>
      <c r="E85" s="535"/>
      <c r="F85" s="538"/>
      <c r="G85" s="542"/>
      <c r="H85" s="505"/>
      <c r="I85" s="544"/>
      <c r="J85" s="538"/>
      <c r="K85" s="381" t="s">
        <v>144</v>
      </c>
      <c r="L85" s="374" t="s">
        <v>1060</v>
      </c>
      <c r="M85" s="382" t="s">
        <v>1154</v>
      </c>
      <c r="N85" s="383"/>
      <c r="O85" s="206"/>
      <c r="P85" s="206"/>
      <c r="Q85" s="206"/>
      <c r="R85" s="206"/>
      <c r="S85" s="206"/>
      <c r="T85" s="206"/>
      <c r="U85" s="238"/>
      <c r="V85" s="206"/>
      <c r="W85" s="206"/>
      <c r="X85" s="182"/>
      <c r="Y85" s="182" t="s">
        <v>145</v>
      </c>
      <c r="Z85" s="182">
        <v>1705000</v>
      </c>
      <c r="AA85" s="182"/>
      <c r="AB85" s="182"/>
      <c r="AC85" s="182"/>
      <c r="AD85" s="182"/>
      <c r="AE85" s="182"/>
      <c r="AF85" s="182"/>
      <c r="AG85" s="182"/>
      <c r="AH85" s="182"/>
      <c r="AI85" s="182"/>
      <c r="AJ85" s="182"/>
      <c r="AK85" s="182"/>
      <c r="AL85" s="182"/>
    </row>
    <row r="86" spans="1:38" s="168" customFormat="1" ht="15" customHeight="1">
      <c r="A86" s="56"/>
      <c r="B86" s="56"/>
      <c r="C86" s="71"/>
      <c r="D86" s="539"/>
      <c r="E86" s="535"/>
      <c r="F86" s="538"/>
      <c r="G86" s="542"/>
      <c r="H86" s="505"/>
      <c r="I86" s="544"/>
      <c r="J86" s="538"/>
      <c r="K86" s="381" t="s">
        <v>144</v>
      </c>
      <c r="L86" s="374" t="s">
        <v>1061</v>
      </c>
      <c r="M86" s="382" t="s">
        <v>1155</v>
      </c>
      <c r="N86" s="383"/>
      <c r="O86" s="206"/>
      <c r="P86" s="206"/>
      <c r="Q86" s="206"/>
      <c r="R86" s="206"/>
      <c r="S86" s="206"/>
      <c r="T86" s="206"/>
      <c r="U86" s="238"/>
      <c r="V86" s="206"/>
      <c r="W86" s="206"/>
      <c r="X86" s="182"/>
      <c r="Y86" s="182" t="s">
        <v>145</v>
      </c>
      <c r="Z86" s="182">
        <v>1705000</v>
      </c>
      <c r="AA86" s="182"/>
      <c r="AB86" s="182"/>
      <c r="AC86" s="182"/>
      <c r="AD86" s="182"/>
      <c r="AE86" s="182"/>
      <c r="AF86" s="182"/>
      <c r="AG86" s="182"/>
      <c r="AH86" s="182"/>
      <c r="AI86" s="182"/>
      <c r="AJ86" s="182"/>
      <c r="AK86" s="182"/>
      <c r="AL86" s="182"/>
    </row>
    <row r="87" spans="1:38" s="168" customFormat="1" ht="15" customHeight="1">
      <c r="A87" s="56"/>
      <c r="B87" s="56"/>
      <c r="C87" s="71"/>
      <c r="D87" s="539"/>
      <c r="E87" s="535"/>
      <c r="F87" s="538"/>
      <c r="G87" s="542"/>
      <c r="H87" s="505"/>
      <c r="I87" s="544"/>
      <c r="J87" s="538"/>
      <c r="K87" s="381" t="s">
        <v>144</v>
      </c>
      <c r="L87" s="374" t="s">
        <v>1062</v>
      </c>
      <c r="M87" s="382" t="s">
        <v>1156</v>
      </c>
      <c r="N87" s="383"/>
      <c r="O87" s="206"/>
      <c r="P87" s="206"/>
      <c r="Q87" s="206"/>
      <c r="R87" s="206"/>
      <c r="S87" s="206"/>
      <c r="T87" s="206"/>
      <c r="U87" s="238"/>
      <c r="V87" s="206"/>
      <c r="W87" s="206"/>
      <c r="X87" s="182"/>
      <c r="Y87" s="182" t="s">
        <v>145</v>
      </c>
      <c r="Z87" s="182">
        <v>1705000</v>
      </c>
      <c r="AA87" s="182"/>
      <c r="AB87" s="182"/>
      <c r="AC87" s="182"/>
      <c r="AD87" s="182"/>
      <c r="AE87" s="182"/>
      <c r="AF87" s="182"/>
      <c r="AG87" s="182"/>
      <c r="AH87" s="182"/>
      <c r="AI87" s="182"/>
      <c r="AJ87" s="182"/>
      <c r="AK87" s="182"/>
      <c r="AL87" s="182"/>
    </row>
    <row r="88" spans="1:38" s="168" customFormat="1" ht="15" customHeight="1">
      <c r="A88" s="56"/>
      <c r="B88" s="56"/>
      <c r="C88" s="71"/>
      <c r="D88" s="539"/>
      <c r="E88" s="535"/>
      <c r="F88" s="538"/>
      <c r="G88" s="542"/>
      <c r="H88" s="505"/>
      <c r="I88" s="544"/>
      <c r="J88" s="538"/>
      <c r="K88" s="381" t="s">
        <v>144</v>
      </c>
      <c r="L88" s="374" t="s">
        <v>1063</v>
      </c>
      <c r="M88" s="382" t="s">
        <v>1157</v>
      </c>
      <c r="N88" s="383"/>
      <c r="O88" s="206"/>
      <c r="P88" s="206"/>
      <c r="Q88" s="206"/>
      <c r="R88" s="206"/>
      <c r="S88" s="206"/>
      <c r="T88" s="206"/>
      <c r="U88" s="238"/>
      <c r="V88" s="206"/>
      <c r="W88" s="206"/>
      <c r="X88" s="182"/>
      <c r="Y88" s="182" t="s">
        <v>145</v>
      </c>
      <c r="Z88" s="182">
        <v>1705000</v>
      </c>
      <c r="AA88" s="182"/>
      <c r="AB88" s="182"/>
      <c r="AC88" s="182"/>
      <c r="AD88" s="182"/>
      <c r="AE88" s="182"/>
      <c r="AF88" s="182"/>
      <c r="AG88" s="182"/>
      <c r="AH88" s="182"/>
      <c r="AI88" s="182"/>
      <c r="AJ88" s="182"/>
      <c r="AK88" s="182"/>
      <c r="AL88" s="182"/>
    </row>
    <row r="89" spans="1:38" s="168" customFormat="1" ht="15" customHeight="1">
      <c r="A89" s="56"/>
      <c r="B89" s="56"/>
      <c r="C89" s="71"/>
      <c r="D89" s="539"/>
      <c r="E89" s="535"/>
      <c r="F89" s="538"/>
      <c r="G89" s="542"/>
      <c r="H89" s="505"/>
      <c r="I89" s="544"/>
      <c r="J89" s="538"/>
      <c r="K89" s="381" t="s">
        <v>144</v>
      </c>
      <c r="L89" s="374" t="s">
        <v>1064</v>
      </c>
      <c r="M89" s="382" t="s">
        <v>1158</v>
      </c>
      <c r="N89" s="383"/>
      <c r="O89" s="206"/>
      <c r="P89" s="206"/>
      <c r="Q89" s="206"/>
      <c r="R89" s="206"/>
      <c r="S89" s="206"/>
      <c r="T89" s="206"/>
      <c r="U89" s="238"/>
      <c r="V89" s="206"/>
      <c r="W89" s="206"/>
      <c r="X89" s="182"/>
      <c r="Y89" s="182" t="s">
        <v>145</v>
      </c>
      <c r="Z89" s="182">
        <v>1705000</v>
      </c>
      <c r="AA89" s="182"/>
      <c r="AB89" s="182"/>
      <c r="AC89" s="182"/>
      <c r="AD89" s="182"/>
      <c r="AE89" s="182"/>
      <c r="AF89" s="182"/>
      <c r="AG89" s="182"/>
      <c r="AH89" s="182"/>
      <c r="AI89" s="182"/>
      <c r="AJ89" s="182"/>
      <c r="AK89" s="182"/>
      <c r="AL89" s="182"/>
    </row>
    <row r="90" spans="1:38" s="168" customFormat="1" ht="15" customHeight="1">
      <c r="A90" s="56"/>
      <c r="B90" s="56"/>
      <c r="C90" s="71"/>
      <c r="D90" s="539"/>
      <c r="E90" s="535"/>
      <c r="F90" s="538"/>
      <c r="G90" s="542"/>
      <c r="H90" s="505"/>
      <c r="I90" s="544"/>
      <c r="J90" s="538"/>
      <c r="K90" s="381" t="s">
        <v>144</v>
      </c>
      <c r="L90" s="374" t="s">
        <v>1065</v>
      </c>
      <c r="M90" s="382" t="s">
        <v>1159</v>
      </c>
      <c r="N90" s="383"/>
      <c r="O90" s="206"/>
      <c r="P90" s="206"/>
      <c r="Q90" s="206"/>
      <c r="R90" s="206"/>
      <c r="S90" s="206"/>
      <c r="T90" s="206"/>
      <c r="U90" s="238"/>
      <c r="V90" s="206"/>
      <c r="W90" s="206"/>
      <c r="X90" s="182"/>
      <c r="Y90" s="182" t="s">
        <v>145</v>
      </c>
      <c r="Z90" s="182">
        <v>1705000</v>
      </c>
      <c r="AA90" s="182"/>
      <c r="AB90" s="182"/>
      <c r="AC90" s="182"/>
      <c r="AD90" s="182"/>
      <c r="AE90" s="182"/>
      <c r="AF90" s="182"/>
      <c r="AG90" s="182"/>
      <c r="AH90" s="182"/>
      <c r="AI90" s="182"/>
      <c r="AJ90" s="182"/>
      <c r="AK90" s="182"/>
      <c r="AL90" s="182"/>
    </row>
    <row r="91" spans="1:38" s="168" customFormat="1" ht="15" customHeight="1">
      <c r="A91" s="56"/>
      <c r="B91" s="56"/>
      <c r="C91" s="71"/>
      <c r="D91" s="539"/>
      <c r="E91" s="535"/>
      <c r="F91" s="538"/>
      <c r="G91" s="542"/>
      <c r="H91" s="505"/>
      <c r="I91" s="544"/>
      <c r="J91" s="538"/>
      <c r="K91" s="381" t="s">
        <v>144</v>
      </c>
      <c r="L91" s="374" t="s">
        <v>1066</v>
      </c>
      <c r="M91" s="382" t="s">
        <v>1160</v>
      </c>
      <c r="N91" s="383"/>
      <c r="O91" s="206"/>
      <c r="P91" s="206"/>
      <c r="Q91" s="206"/>
      <c r="R91" s="206"/>
      <c r="S91" s="206"/>
      <c r="T91" s="206"/>
      <c r="U91" s="238"/>
      <c r="V91" s="206"/>
      <c r="W91" s="206"/>
      <c r="X91" s="182"/>
      <c r="Y91" s="182" t="s">
        <v>145</v>
      </c>
      <c r="Z91" s="182">
        <v>1705000</v>
      </c>
      <c r="AA91" s="182"/>
      <c r="AB91" s="182"/>
      <c r="AC91" s="182"/>
      <c r="AD91" s="182"/>
      <c r="AE91" s="182"/>
      <c r="AF91" s="182"/>
      <c r="AG91" s="182"/>
      <c r="AH91" s="182"/>
      <c r="AI91" s="182"/>
      <c r="AJ91" s="182"/>
      <c r="AK91" s="182"/>
      <c r="AL91" s="182"/>
    </row>
    <row r="92" spans="1:38" s="168" customFormat="1" ht="15" customHeight="1">
      <c r="A92" s="56"/>
      <c r="B92" s="56"/>
      <c r="C92" s="71"/>
      <c r="D92" s="539"/>
      <c r="E92" s="535"/>
      <c r="F92" s="538"/>
      <c r="G92" s="542"/>
      <c r="H92" s="505"/>
      <c r="I92" s="544"/>
      <c r="J92" s="538"/>
      <c r="K92" s="381" t="s">
        <v>144</v>
      </c>
      <c r="L92" s="374" t="s">
        <v>1067</v>
      </c>
      <c r="M92" s="382" t="s">
        <v>1161</v>
      </c>
      <c r="N92" s="383"/>
      <c r="O92" s="206"/>
      <c r="P92" s="206"/>
      <c r="Q92" s="206"/>
      <c r="R92" s="206"/>
      <c r="S92" s="206"/>
      <c r="T92" s="206"/>
      <c r="U92" s="238"/>
      <c r="V92" s="206"/>
      <c r="W92" s="206"/>
      <c r="X92" s="182"/>
      <c r="Y92" s="182" t="s">
        <v>145</v>
      </c>
      <c r="Z92" s="182">
        <v>1705000</v>
      </c>
      <c r="AA92" s="182"/>
      <c r="AB92" s="182"/>
      <c r="AC92" s="182"/>
      <c r="AD92" s="182"/>
      <c r="AE92" s="182"/>
      <c r="AF92" s="182"/>
      <c r="AG92" s="182"/>
      <c r="AH92" s="182"/>
      <c r="AI92" s="182"/>
      <c r="AJ92" s="182"/>
      <c r="AK92" s="182"/>
      <c r="AL92" s="182"/>
    </row>
    <row r="93" spans="1:38" s="168" customFormat="1" ht="15" customHeight="1">
      <c r="A93" s="56"/>
      <c r="B93" s="56"/>
      <c r="C93" s="71"/>
      <c r="D93" s="539"/>
      <c r="E93" s="535"/>
      <c r="F93" s="538"/>
      <c r="G93" s="542"/>
      <c r="H93" s="505"/>
      <c r="I93" s="544"/>
      <c r="J93" s="538"/>
      <c r="K93" s="381" t="s">
        <v>144</v>
      </c>
      <c r="L93" s="374" t="s">
        <v>1068</v>
      </c>
      <c r="M93" s="382" t="s">
        <v>1162</v>
      </c>
      <c r="N93" s="383"/>
      <c r="O93" s="206"/>
      <c r="P93" s="206"/>
      <c r="Q93" s="206"/>
      <c r="R93" s="206"/>
      <c r="S93" s="206"/>
      <c r="T93" s="206"/>
      <c r="U93" s="238"/>
      <c r="V93" s="206"/>
      <c r="W93" s="206"/>
      <c r="X93" s="182"/>
      <c r="Y93" s="182" t="s">
        <v>145</v>
      </c>
      <c r="Z93" s="182">
        <v>1705000</v>
      </c>
      <c r="AA93" s="182"/>
      <c r="AB93" s="182"/>
      <c r="AC93" s="182"/>
      <c r="AD93" s="182"/>
      <c r="AE93" s="182"/>
      <c r="AF93" s="182"/>
      <c r="AG93" s="182"/>
      <c r="AH93" s="182"/>
      <c r="AI93" s="182"/>
      <c r="AJ93" s="182"/>
      <c r="AK93" s="182"/>
      <c r="AL93" s="182"/>
    </row>
    <row r="94" spans="1:38" s="168" customFormat="1" ht="15" customHeight="1">
      <c r="A94" s="56"/>
      <c r="B94" s="56"/>
      <c r="C94" s="71"/>
      <c r="D94" s="539"/>
      <c r="E94" s="535"/>
      <c r="F94" s="538"/>
      <c r="G94" s="542"/>
      <c r="H94" s="505"/>
      <c r="I94" s="544"/>
      <c r="J94" s="538"/>
      <c r="K94" s="381" t="s">
        <v>144</v>
      </c>
      <c r="L94" s="374" t="s">
        <v>1069</v>
      </c>
      <c r="M94" s="382" t="s">
        <v>1163</v>
      </c>
      <c r="N94" s="383"/>
      <c r="O94" s="206"/>
      <c r="P94" s="206"/>
      <c r="Q94" s="206"/>
      <c r="R94" s="206"/>
      <c r="S94" s="206"/>
      <c r="T94" s="206"/>
      <c r="U94" s="238"/>
      <c r="V94" s="206"/>
      <c r="W94" s="206"/>
      <c r="X94" s="182"/>
      <c r="Y94" s="182" t="s">
        <v>145</v>
      </c>
      <c r="Z94" s="182">
        <v>1705000</v>
      </c>
      <c r="AA94" s="182"/>
      <c r="AB94" s="182"/>
      <c r="AC94" s="182"/>
      <c r="AD94" s="182"/>
      <c r="AE94" s="182"/>
      <c r="AF94" s="182"/>
      <c r="AG94" s="182"/>
      <c r="AH94" s="182"/>
      <c r="AI94" s="182"/>
      <c r="AJ94" s="182"/>
      <c r="AK94" s="182"/>
      <c r="AL94" s="182"/>
    </row>
    <row r="95" spans="1:38" s="168" customFormat="1" ht="15" customHeight="1">
      <c r="A95" s="56"/>
      <c r="B95" s="56"/>
      <c r="C95" s="71"/>
      <c r="D95" s="539"/>
      <c r="E95" s="535"/>
      <c r="F95" s="538"/>
      <c r="G95" s="542"/>
      <c r="H95" s="505"/>
      <c r="I95" s="544"/>
      <c r="J95" s="538"/>
      <c r="K95" s="381" t="s">
        <v>144</v>
      </c>
      <c r="L95" s="374" t="s">
        <v>1070</v>
      </c>
      <c r="M95" s="382" t="s">
        <v>1164</v>
      </c>
      <c r="N95" s="383"/>
      <c r="O95" s="206"/>
      <c r="P95" s="206"/>
      <c r="Q95" s="206"/>
      <c r="R95" s="206"/>
      <c r="S95" s="206"/>
      <c r="T95" s="206"/>
      <c r="U95" s="238"/>
      <c r="V95" s="206"/>
      <c r="W95" s="206"/>
      <c r="X95" s="182"/>
      <c r="Y95" s="182" t="s">
        <v>145</v>
      </c>
      <c r="Z95" s="182">
        <v>1705000</v>
      </c>
      <c r="AA95" s="182"/>
      <c r="AB95" s="182"/>
      <c r="AC95" s="182"/>
      <c r="AD95" s="182"/>
      <c r="AE95" s="182"/>
      <c r="AF95" s="182"/>
      <c r="AG95" s="182"/>
      <c r="AH95" s="182"/>
      <c r="AI95" s="182"/>
      <c r="AJ95" s="182"/>
      <c r="AK95" s="182"/>
      <c r="AL95" s="182"/>
    </row>
    <row r="96" spans="1:38" s="168" customFormat="1" ht="15" customHeight="1">
      <c r="A96" s="56"/>
      <c r="B96" s="56"/>
      <c r="C96" s="71"/>
      <c r="D96" s="539"/>
      <c r="E96" s="535"/>
      <c r="F96" s="538"/>
      <c r="G96" s="542"/>
      <c r="H96" s="505"/>
      <c r="I96" s="544"/>
      <c r="J96" s="538"/>
      <c r="K96" s="381" t="s">
        <v>144</v>
      </c>
      <c r="L96" s="374" t="s">
        <v>1071</v>
      </c>
      <c r="M96" s="382" t="s">
        <v>1165</v>
      </c>
      <c r="N96" s="383"/>
      <c r="O96" s="206"/>
      <c r="P96" s="206"/>
      <c r="Q96" s="206"/>
      <c r="R96" s="206"/>
      <c r="S96" s="206"/>
      <c r="T96" s="206"/>
      <c r="U96" s="238"/>
      <c r="V96" s="206"/>
      <c r="W96" s="206"/>
      <c r="X96" s="182"/>
      <c r="Y96" s="182" t="s">
        <v>145</v>
      </c>
      <c r="Z96" s="182">
        <v>1705000</v>
      </c>
      <c r="AA96" s="182"/>
      <c r="AB96" s="182"/>
      <c r="AC96" s="182"/>
      <c r="AD96" s="182"/>
      <c r="AE96" s="182"/>
      <c r="AF96" s="182"/>
      <c r="AG96" s="182"/>
      <c r="AH96" s="182"/>
      <c r="AI96" s="182"/>
      <c r="AJ96" s="182"/>
      <c r="AK96" s="182"/>
      <c r="AL96" s="182"/>
    </row>
    <row r="97" spans="1:38" s="168" customFormat="1" ht="15" customHeight="1">
      <c r="A97" s="56"/>
      <c r="B97" s="56"/>
      <c r="C97" s="71"/>
      <c r="D97" s="539"/>
      <c r="E97" s="535"/>
      <c r="F97" s="538"/>
      <c r="G97" s="542"/>
      <c r="H97" s="505"/>
      <c r="I97" s="544"/>
      <c r="J97" s="538"/>
      <c r="K97" s="381" t="s">
        <v>144</v>
      </c>
      <c r="L97" s="374" t="s">
        <v>1072</v>
      </c>
      <c r="M97" s="382" t="s">
        <v>1166</v>
      </c>
      <c r="N97" s="383"/>
      <c r="O97" s="206"/>
      <c r="P97" s="206"/>
      <c r="Q97" s="206"/>
      <c r="R97" s="206"/>
      <c r="S97" s="206"/>
      <c r="T97" s="206"/>
      <c r="U97" s="238"/>
      <c r="V97" s="206"/>
      <c r="W97" s="206"/>
      <c r="X97" s="182"/>
      <c r="Y97" s="182" t="s">
        <v>145</v>
      </c>
      <c r="Z97" s="182">
        <v>1705000</v>
      </c>
      <c r="AA97" s="182"/>
      <c r="AB97" s="182"/>
      <c r="AC97" s="182"/>
      <c r="AD97" s="182"/>
      <c r="AE97" s="182"/>
      <c r="AF97" s="182"/>
      <c r="AG97" s="182"/>
      <c r="AH97" s="182"/>
      <c r="AI97" s="182"/>
      <c r="AJ97" s="182"/>
      <c r="AK97" s="182"/>
      <c r="AL97" s="182"/>
    </row>
    <row r="98" spans="1:38" s="168" customFormat="1" ht="15" customHeight="1">
      <c r="A98" s="56"/>
      <c r="B98" s="56"/>
      <c r="C98" s="71"/>
      <c r="D98" s="539"/>
      <c r="E98" s="535"/>
      <c r="F98" s="538"/>
      <c r="G98" s="542"/>
      <c r="H98" s="505"/>
      <c r="I98" s="544"/>
      <c r="J98" s="538"/>
      <c r="K98" s="381" t="s">
        <v>144</v>
      </c>
      <c r="L98" s="374" t="s">
        <v>1073</v>
      </c>
      <c r="M98" s="382" t="s">
        <v>1167</v>
      </c>
      <c r="N98" s="383"/>
      <c r="O98" s="206"/>
      <c r="P98" s="206"/>
      <c r="Q98" s="206"/>
      <c r="R98" s="206"/>
      <c r="S98" s="206"/>
      <c r="T98" s="206"/>
      <c r="U98" s="238"/>
      <c r="V98" s="206"/>
      <c r="W98" s="206"/>
      <c r="X98" s="182"/>
      <c r="Y98" s="182" t="s">
        <v>145</v>
      </c>
      <c r="Z98" s="182">
        <v>1705000</v>
      </c>
      <c r="AA98" s="182"/>
      <c r="AB98" s="182"/>
      <c r="AC98" s="182"/>
      <c r="AD98" s="182"/>
      <c r="AE98" s="182"/>
      <c r="AF98" s="182"/>
      <c r="AG98" s="182"/>
      <c r="AH98" s="182"/>
      <c r="AI98" s="182"/>
      <c r="AJ98" s="182"/>
      <c r="AK98" s="182"/>
      <c r="AL98" s="182"/>
    </row>
    <row r="99" spans="1:38" s="168" customFormat="1" ht="15" customHeight="1">
      <c r="A99" s="56"/>
      <c r="B99" s="56"/>
      <c r="C99" s="71"/>
      <c r="D99" s="539"/>
      <c r="E99" s="535"/>
      <c r="F99" s="538"/>
      <c r="G99" s="542"/>
      <c r="H99" s="505"/>
      <c r="I99" s="544"/>
      <c r="J99" s="538"/>
      <c r="K99" s="381" t="s">
        <v>144</v>
      </c>
      <c r="L99" s="374" t="s">
        <v>1074</v>
      </c>
      <c r="M99" s="382" t="s">
        <v>1168</v>
      </c>
      <c r="N99" s="383"/>
      <c r="O99" s="206"/>
      <c r="P99" s="206"/>
      <c r="Q99" s="206"/>
      <c r="R99" s="206"/>
      <c r="S99" s="206"/>
      <c r="T99" s="206"/>
      <c r="U99" s="238"/>
      <c r="V99" s="206"/>
      <c r="W99" s="206"/>
      <c r="X99" s="182"/>
      <c r="Y99" s="182" t="s">
        <v>145</v>
      </c>
      <c r="Z99" s="182">
        <v>1705000</v>
      </c>
      <c r="AA99" s="182"/>
      <c r="AB99" s="182"/>
      <c r="AC99" s="182"/>
      <c r="AD99" s="182"/>
      <c r="AE99" s="182"/>
      <c r="AF99" s="182"/>
      <c r="AG99" s="182"/>
      <c r="AH99" s="182"/>
      <c r="AI99" s="182"/>
      <c r="AJ99" s="182"/>
      <c r="AK99" s="182"/>
      <c r="AL99" s="182"/>
    </row>
    <row r="100" spans="1:38" s="168" customFormat="1" ht="15" customHeight="1">
      <c r="A100" s="56"/>
      <c r="B100" s="56"/>
      <c r="C100" s="71"/>
      <c r="D100" s="539"/>
      <c r="E100" s="535"/>
      <c r="F100" s="538"/>
      <c r="G100" s="542"/>
      <c r="H100" s="505"/>
      <c r="I100" s="544"/>
      <c r="J100" s="538"/>
      <c r="K100" s="381" t="s">
        <v>144</v>
      </c>
      <c r="L100" s="374" t="s">
        <v>1075</v>
      </c>
      <c r="M100" s="382" t="s">
        <v>1169</v>
      </c>
      <c r="N100" s="383"/>
      <c r="O100" s="206"/>
      <c r="P100" s="206"/>
      <c r="Q100" s="206"/>
      <c r="R100" s="206"/>
      <c r="S100" s="206"/>
      <c r="T100" s="206"/>
      <c r="U100" s="238"/>
      <c r="V100" s="206"/>
      <c r="W100" s="206"/>
      <c r="X100" s="182"/>
      <c r="Y100" s="182" t="s">
        <v>145</v>
      </c>
      <c r="Z100" s="182">
        <v>1705000</v>
      </c>
      <c r="AA100" s="182"/>
      <c r="AB100" s="182"/>
      <c r="AC100" s="182"/>
      <c r="AD100" s="182"/>
      <c r="AE100" s="182"/>
      <c r="AF100" s="182"/>
      <c r="AG100" s="182"/>
      <c r="AH100" s="182"/>
      <c r="AI100" s="182"/>
      <c r="AJ100" s="182"/>
      <c r="AK100" s="182"/>
      <c r="AL100" s="182"/>
    </row>
    <row r="101" spans="1:38" s="168" customFormat="1" ht="15" customHeight="1">
      <c r="A101" s="56"/>
      <c r="B101" s="56"/>
      <c r="C101" s="71"/>
      <c r="D101" s="539"/>
      <c r="E101" s="535"/>
      <c r="F101" s="538"/>
      <c r="G101" s="542"/>
      <c r="H101" s="505"/>
      <c r="I101" s="544"/>
      <c r="J101" s="538"/>
      <c r="K101" s="381" t="s">
        <v>144</v>
      </c>
      <c r="L101" s="374" t="s">
        <v>1076</v>
      </c>
      <c r="M101" s="382" t="s">
        <v>1170</v>
      </c>
      <c r="N101" s="383"/>
      <c r="O101" s="206"/>
      <c r="P101" s="206"/>
      <c r="Q101" s="206"/>
      <c r="R101" s="206"/>
      <c r="S101" s="206"/>
      <c r="T101" s="206"/>
      <c r="U101" s="238"/>
      <c r="V101" s="206"/>
      <c r="W101" s="206"/>
      <c r="X101" s="182"/>
      <c r="Y101" s="182" t="s">
        <v>145</v>
      </c>
      <c r="Z101" s="182">
        <v>1705000</v>
      </c>
      <c r="AA101" s="182"/>
      <c r="AB101" s="182"/>
      <c r="AC101" s="182"/>
      <c r="AD101" s="182"/>
      <c r="AE101" s="182"/>
      <c r="AF101" s="182"/>
      <c r="AG101" s="182"/>
      <c r="AH101" s="182"/>
      <c r="AI101" s="182"/>
      <c r="AJ101" s="182"/>
      <c r="AK101" s="182"/>
      <c r="AL101" s="182"/>
    </row>
    <row r="102" spans="1:38" s="168" customFormat="1" ht="15" customHeight="1">
      <c r="A102" s="56"/>
      <c r="B102" s="56"/>
      <c r="C102" s="71"/>
      <c r="D102" s="539"/>
      <c r="E102" s="535"/>
      <c r="F102" s="538"/>
      <c r="G102" s="542"/>
      <c r="H102" s="505"/>
      <c r="I102" s="544"/>
      <c r="J102" s="538"/>
      <c r="K102" s="381" t="s">
        <v>144</v>
      </c>
      <c r="L102" s="374" t="s">
        <v>1077</v>
      </c>
      <c r="M102" s="382" t="s">
        <v>1171</v>
      </c>
      <c r="N102" s="383"/>
      <c r="O102" s="206"/>
      <c r="P102" s="206"/>
      <c r="Q102" s="206"/>
      <c r="R102" s="206"/>
      <c r="S102" s="206"/>
      <c r="T102" s="206"/>
      <c r="U102" s="238"/>
      <c r="V102" s="206"/>
      <c r="W102" s="206"/>
      <c r="X102" s="182"/>
      <c r="Y102" s="182" t="s">
        <v>145</v>
      </c>
      <c r="Z102" s="182">
        <v>1705000</v>
      </c>
      <c r="AA102" s="182"/>
      <c r="AB102" s="182"/>
      <c r="AC102" s="182"/>
      <c r="AD102" s="182"/>
      <c r="AE102" s="182"/>
      <c r="AF102" s="182"/>
      <c r="AG102" s="182"/>
      <c r="AH102" s="182"/>
      <c r="AI102" s="182"/>
      <c r="AJ102" s="182"/>
      <c r="AK102" s="182"/>
      <c r="AL102" s="182"/>
    </row>
    <row r="103" spans="1:38" s="168" customFormat="1" ht="15" customHeight="1">
      <c r="A103" s="56"/>
      <c r="B103" s="56"/>
      <c r="C103" s="71"/>
      <c r="D103" s="539"/>
      <c r="E103" s="535"/>
      <c r="F103" s="538"/>
      <c r="G103" s="542"/>
      <c r="H103" s="505"/>
      <c r="I103" s="544"/>
      <c r="J103" s="538"/>
      <c r="K103" s="381" t="s">
        <v>144</v>
      </c>
      <c r="L103" s="374" t="s">
        <v>1078</v>
      </c>
      <c r="M103" s="382" t="s">
        <v>1172</v>
      </c>
      <c r="N103" s="383"/>
      <c r="O103" s="206"/>
      <c r="P103" s="206"/>
      <c r="Q103" s="206"/>
      <c r="R103" s="206"/>
      <c r="S103" s="206"/>
      <c r="T103" s="206"/>
      <c r="U103" s="238"/>
      <c r="V103" s="206"/>
      <c r="W103" s="206"/>
      <c r="X103" s="182"/>
      <c r="Y103" s="182" t="s">
        <v>145</v>
      </c>
      <c r="Z103" s="182">
        <v>1705000</v>
      </c>
      <c r="AA103" s="182"/>
      <c r="AB103" s="182"/>
      <c r="AC103" s="182"/>
      <c r="AD103" s="182"/>
      <c r="AE103" s="182"/>
      <c r="AF103" s="182"/>
      <c r="AG103" s="182"/>
      <c r="AH103" s="182"/>
      <c r="AI103" s="182"/>
      <c r="AJ103" s="182"/>
      <c r="AK103" s="182"/>
      <c r="AL103" s="182"/>
    </row>
    <row r="104" spans="1:38" s="168" customFormat="1" ht="15" customHeight="1">
      <c r="A104" s="56"/>
      <c r="B104" s="56"/>
      <c r="C104" s="71"/>
      <c r="D104" s="539"/>
      <c r="E104" s="535"/>
      <c r="F104" s="538"/>
      <c r="G104" s="542"/>
      <c r="H104" s="505"/>
      <c r="I104" s="544"/>
      <c r="J104" s="538"/>
      <c r="K104" s="381" t="s">
        <v>144</v>
      </c>
      <c r="L104" s="374" t="s">
        <v>1079</v>
      </c>
      <c r="M104" s="382" t="s">
        <v>1173</v>
      </c>
      <c r="N104" s="383"/>
      <c r="O104" s="206"/>
      <c r="P104" s="206"/>
      <c r="Q104" s="206"/>
      <c r="R104" s="206"/>
      <c r="S104" s="206"/>
      <c r="T104" s="206"/>
      <c r="U104" s="238"/>
      <c r="V104" s="206"/>
      <c r="W104" s="206"/>
      <c r="X104" s="182"/>
      <c r="Y104" s="182" t="s">
        <v>145</v>
      </c>
      <c r="Z104" s="182">
        <v>1705000</v>
      </c>
      <c r="AA104" s="182"/>
      <c r="AB104" s="182"/>
      <c r="AC104" s="182"/>
      <c r="AD104" s="182"/>
      <c r="AE104" s="182"/>
      <c r="AF104" s="182"/>
      <c r="AG104" s="182"/>
      <c r="AH104" s="182"/>
      <c r="AI104" s="182"/>
      <c r="AJ104" s="182"/>
      <c r="AK104" s="182"/>
      <c r="AL104" s="182"/>
    </row>
    <row r="105" spans="1:38" s="168" customFormat="1" ht="15" customHeight="1">
      <c r="A105" s="56"/>
      <c r="B105" s="56"/>
      <c r="C105" s="71"/>
      <c r="D105" s="539"/>
      <c r="E105" s="535"/>
      <c r="F105" s="538"/>
      <c r="G105" s="542"/>
      <c r="H105" s="505"/>
      <c r="I105" s="544"/>
      <c r="J105" s="538"/>
      <c r="K105" s="381" t="s">
        <v>144</v>
      </c>
      <c r="L105" s="374" t="s">
        <v>1080</v>
      </c>
      <c r="M105" s="382" t="s">
        <v>1174</v>
      </c>
      <c r="N105" s="383"/>
      <c r="O105" s="206"/>
      <c r="P105" s="206"/>
      <c r="Q105" s="206"/>
      <c r="R105" s="206"/>
      <c r="S105" s="206"/>
      <c r="T105" s="206"/>
      <c r="U105" s="238"/>
      <c r="V105" s="206"/>
      <c r="W105" s="206"/>
      <c r="X105" s="182"/>
      <c r="Y105" s="182" t="s">
        <v>145</v>
      </c>
      <c r="Z105" s="182">
        <v>1705000</v>
      </c>
      <c r="AA105" s="182"/>
      <c r="AB105" s="182"/>
      <c r="AC105" s="182"/>
      <c r="AD105" s="182"/>
      <c r="AE105" s="182"/>
      <c r="AF105" s="182"/>
      <c r="AG105" s="182"/>
      <c r="AH105" s="182"/>
      <c r="AI105" s="182"/>
      <c r="AJ105" s="182"/>
      <c r="AK105" s="182"/>
      <c r="AL105" s="182"/>
    </row>
    <row r="106" spans="1:38" s="168" customFormat="1" ht="15" customHeight="1">
      <c r="A106" s="56"/>
      <c r="B106" s="56"/>
      <c r="C106" s="71"/>
      <c r="D106" s="539"/>
      <c r="E106" s="535"/>
      <c r="F106" s="538"/>
      <c r="G106" s="542"/>
      <c r="H106" s="505"/>
      <c r="I106" s="544"/>
      <c r="J106" s="538"/>
      <c r="K106" s="381" t="s">
        <v>144</v>
      </c>
      <c r="L106" s="374" t="s">
        <v>1081</v>
      </c>
      <c r="M106" s="382" t="s">
        <v>1175</v>
      </c>
      <c r="N106" s="383"/>
      <c r="O106" s="206"/>
      <c r="P106" s="206"/>
      <c r="Q106" s="206"/>
      <c r="R106" s="206"/>
      <c r="S106" s="206"/>
      <c r="T106" s="206"/>
      <c r="U106" s="238"/>
      <c r="V106" s="206"/>
      <c r="W106" s="206"/>
      <c r="X106" s="182"/>
      <c r="Y106" s="182" t="s">
        <v>145</v>
      </c>
      <c r="Z106" s="182">
        <v>1705000</v>
      </c>
      <c r="AA106" s="182"/>
      <c r="AB106" s="182"/>
      <c r="AC106" s="182"/>
      <c r="AD106" s="182"/>
      <c r="AE106" s="182"/>
      <c r="AF106" s="182"/>
      <c r="AG106" s="182"/>
      <c r="AH106" s="182"/>
      <c r="AI106" s="182"/>
      <c r="AJ106" s="182"/>
      <c r="AK106" s="182"/>
      <c r="AL106" s="182"/>
    </row>
    <row r="107" spans="1:38" s="168" customFormat="1" ht="15" customHeight="1">
      <c r="A107" s="56"/>
      <c r="B107" s="56"/>
      <c r="C107" s="71"/>
      <c r="D107" s="539"/>
      <c r="E107" s="535"/>
      <c r="F107" s="538"/>
      <c r="G107" s="542"/>
      <c r="H107" s="505"/>
      <c r="I107" s="544"/>
      <c r="J107" s="538"/>
      <c r="K107" s="381" t="s">
        <v>144</v>
      </c>
      <c r="L107" s="374" t="s">
        <v>1082</v>
      </c>
      <c r="M107" s="382" t="s">
        <v>1176</v>
      </c>
      <c r="N107" s="383"/>
      <c r="O107" s="206"/>
      <c r="P107" s="206"/>
      <c r="Q107" s="206"/>
      <c r="R107" s="206"/>
      <c r="S107" s="206"/>
      <c r="T107" s="206"/>
      <c r="U107" s="238"/>
      <c r="V107" s="206"/>
      <c r="W107" s="206"/>
      <c r="X107" s="182"/>
      <c r="Y107" s="182" t="s">
        <v>145</v>
      </c>
      <c r="Z107" s="182">
        <v>1705000</v>
      </c>
      <c r="AA107" s="182"/>
      <c r="AB107" s="182"/>
      <c r="AC107" s="182"/>
      <c r="AD107" s="182"/>
      <c r="AE107" s="182"/>
      <c r="AF107" s="182"/>
      <c r="AG107" s="182"/>
      <c r="AH107" s="182"/>
      <c r="AI107" s="182"/>
      <c r="AJ107" s="182"/>
      <c r="AK107" s="182"/>
      <c r="AL107" s="182"/>
    </row>
    <row r="108" spans="1:38" s="168" customFormat="1" ht="15" customHeight="1">
      <c r="A108" s="56"/>
      <c r="B108" s="56"/>
      <c r="C108" s="71"/>
      <c r="D108" s="539"/>
      <c r="E108" s="535"/>
      <c r="F108" s="538"/>
      <c r="G108" s="542"/>
      <c r="H108" s="505"/>
      <c r="I108" s="544"/>
      <c r="J108" s="538"/>
      <c r="K108" s="381" t="s">
        <v>144</v>
      </c>
      <c r="L108" s="374" t="s">
        <v>1083</v>
      </c>
      <c r="M108" s="382" t="s">
        <v>1177</v>
      </c>
      <c r="N108" s="383"/>
      <c r="O108" s="206"/>
      <c r="P108" s="206"/>
      <c r="Q108" s="206"/>
      <c r="R108" s="206"/>
      <c r="S108" s="206"/>
      <c r="T108" s="206"/>
      <c r="U108" s="238"/>
      <c r="V108" s="206"/>
      <c r="W108" s="206"/>
      <c r="X108" s="182"/>
      <c r="Y108" s="182" t="s">
        <v>145</v>
      </c>
      <c r="Z108" s="182">
        <v>1705000</v>
      </c>
      <c r="AA108" s="182"/>
      <c r="AB108" s="182"/>
      <c r="AC108" s="182"/>
      <c r="AD108" s="182"/>
      <c r="AE108" s="182"/>
      <c r="AF108" s="182"/>
      <c r="AG108" s="182"/>
      <c r="AH108" s="182"/>
      <c r="AI108" s="182"/>
      <c r="AJ108" s="182"/>
      <c r="AK108" s="182"/>
      <c r="AL108" s="182"/>
    </row>
    <row r="109" spans="1:38" s="168" customFormat="1" ht="15" customHeight="1">
      <c r="A109" s="56"/>
      <c r="B109" s="56"/>
      <c r="C109" s="71"/>
      <c r="D109" s="539"/>
      <c r="E109" s="535"/>
      <c r="F109" s="538"/>
      <c r="G109" s="542"/>
      <c r="H109" s="505"/>
      <c r="I109" s="544"/>
      <c r="J109" s="538"/>
      <c r="K109" s="381" t="s">
        <v>144</v>
      </c>
      <c r="L109" s="374" t="s">
        <v>1084</v>
      </c>
      <c r="M109" s="382" t="s">
        <v>1178</v>
      </c>
      <c r="N109" s="383"/>
      <c r="O109" s="206"/>
      <c r="P109" s="206"/>
      <c r="Q109" s="206"/>
      <c r="R109" s="206"/>
      <c r="S109" s="206"/>
      <c r="T109" s="206"/>
      <c r="U109" s="238"/>
      <c r="V109" s="206"/>
      <c r="W109" s="206"/>
      <c r="X109" s="182"/>
      <c r="Y109" s="182" t="s">
        <v>145</v>
      </c>
      <c r="Z109" s="182">
        <v>1705000</v>
      </c>
      <c r="AA109" s="182"/>
      <c r="AB109" s="182"/>
      <c r="AC109" s="182"/>
      <c r="AD109" s="182"/>
      <c r="AE109" s="182"/>
      <c r="AF109" s="182"/>
      <c r="AG109" s="182"/>
      <c r="AH109" s="182"/>
      <c r="AI109" s="182"/>
      <c r="AJ109" s="182"/>
      <c r="AK109" s="182"/>
      <c r="AL109" s="182"/>
    </row>
    <row r="110" spans="1:38" s="168" customFormat="1" ht="15" customHeight="1">
      <c r="A110" s="56"/>
      <c r="B110" s="56"/>
      <c r="C110" s="71"/>
      <c r="D110" s="539"/>
      <c r="E110" s="535"/>
      <c r="F110" s="538"/>
      <c r="G110" s="542"/>
      <c r="H110" s="505"/>
      <c r="I110" s="544"/>
      <c r="J110" s="538"/>
      <c r="K110" s="381" t="s">
        <v>144</v>
      </c>
      <c r="L110" s="374" t="s">
        <v>1085</v>
      </c>
      <c r="M110" s="382" t="s">
        <v>1179</v>
      </c>
      <c r="N110" s="383"/>
      <c r="O110" s="206"/>
      <c r="P110" s="206"/>
      <c r="Q110" s="206"/>
      <c r="R110" s="206"/>
      <c r="S110" s="206"/>
      <c r="T110" s="206"/>
      <c r="U110" s="238"/>
      <c r="V110" s="206"/>
      <c r="W110" s="206"/>
      <c r="X110" s="182"/>
      <c r="Y110" s="182" t="s">
        <v>145</v>
      </c>
      <c r="Z110" s="182">
        <v>1705000</v>
      </c>
      <c r="AA110" s="182"/>
      <c r="AB110" s="182"/>
      <c r="AC110" s="182"/>
      <c r="AD110" s="182"/>
      <c r="AE110" s="182"/>
      <c r="AF110" s="182"/>
      <c r="AG110" s="182"/>
      <c r="AH110" s="182"/>
      <c r="AI110" s="182"/>
      <c r="AJ110" s="182"/>
      <c r="AK110" s="182"/>
      <c r="AL110" s="182"/>
    </row>
    <row r="111" spans="1:38" s="168" customFormat="1" ht="15" customHeight="1">
      <c r="A111" s="56"/>
      <c r="B111" s="56"/>
      <c r="C111" s="71"/>
      <c r="D111" s="539"/>
      <c r="E111" s="535"/>
      <c r="F111" s="538"/>
      <c r="G111" s="542"/>
      <c r="H111" s="505"/>
      <c r="I111" s="544"/>
      <c r="J111" s="538"/>
      <c r="K111" s="381" t="s">
        <v>144</v>
      </c>
      <c r="L111" s="374" t="s">
        <v>1086</v>
      </c>
      <c r="M111" s="382" t="s">
        <v>1180</v>
      </c>
      <c r="N111" s="383"/>
      <c r="O111" s="206"/>
      <c r="P111" s="206"/>
      <c r="Q111" s="206"/>
      <c r="R111" s="206"/>
      <c r="S111" s="206"/>
      <c r="T111" s="206"/>
      <c r="U111" s="238"/>
      <c r="V111" s="206"/>
      <c r="W111" s="206"/>
      <c r="X111" s="182"/>
      <c r="Y111" s="182" t="s">
        <v>145</v>
      </c>
      <c r="Z111" s="182">
        <v>1705000</v>
      </c>
      <c r="AA111" s="182"/>
      <c r="AB111" s="182"/>
      <c r="AC111" s="182"/>
      <c r="AD111" s="182"/>
      <c r="AE111" s="182"/>
      <c r="AF111" s="182"/>
      <c r="AG111" s="182"/>
      <c r="AH111" s="182"/>
      <c r="AI111" s="182"/>
      <c r="AJ111" s="182"/>
      <c r="AK111" s="182"/>
      <c r="AL111" s="182"/>
    </row>
    <row r="112" spans="1:38" s="168" customFormat="1" ht="15" customHeight="1">
      <c r="A112" s="56"/>
      <c r="B112" s="56"/>
      <c r="C112" s="71"/>
      <c r="D112" s="539"/>
      <c r="E112" s="535"/>
      <c r="F112" s="538"/>
      <c r="G112" s="542"/>
      <c r="H112" s="505"/>
      <c r="I112" s="544"/>
      <c r="J112" s="538"/>
      <c r="K112" s="381" t="s">
        <v>144</v>
      </c>
      <c r="L112" s="374" t="s">
        <v>1087</v>
      </c>
      <c r="M112" s="382" t="s">
        <v>1181</v>
      </c>
      <c r="N112" s="383"/>
      <c r="O112" s="206"/>
      <c r="P112" s="206"/>
      <c r="Q112" s="206"/>
      <c r="R112" s="206"/>
      <c r="S112" s="206"/>
      <c r="T112" s="206"/>
      <c r="U112" s="238"/>
      <c r="V112" s="206"/>
      <c r="W112" s="206"/>
      <c r="X112" s="182"/>
      <c r="Y112" s="182" t="s">
        <v>145</v>
      </c>
      <c r="Z112" s="182">
        <v>1705000</v>
      </c>
      <c r="AA112" s="182"/>
      <c r="AB112" s="182"/>
      <c r="AC112" s="182"/>
      <c r="AD112" s="182"/>
      <c r="AE112" s="182"/>
      <c r="AF112" s="182"/>
      <c r="AG112" s="182"/>
      <c r="AH112" s="182"/>
      <c r="AI112" s="182"/>
      <c r="AJ112" s="182"/>
      <c r="AK112" s="182"/>
      <c r="AL112" s="182"/>
    </row>
    <row r="113" spans="1:38" s="168" customFormat="1" ht="15" customHeight="1">
      <c r="A113" s="56"/>
      <c r="B113" s="56"/>
      <c r="C113" s="71"/>
      <c r="D113" s="539"/>
      <c r="E113" s="535"/>
      <c r="F113" s="538"/>
      <c r="G113" s="542"/>
      <c r="H113" s="505"/>
      <c r="I113" s="544"/>
      <c r="J113" s="538"/>
      <c r="K113" s="381" t="s">
        <v>144</v>
      </c>
      <c r="L113" s="374" t="s">
        <v>1088</v>
      </c>
      <c r="M113" s="382" t="s">
        <v>1182</v>
      </c>
      <c r="N113" s="383"/>
      <c r="O113" s="206"/>
      <c r="P113" s="206"/>
      <c r="Q113" s="206"/>
      <c r="R113" s="206"/>
      <c r="S113" s="206"/>
      <c r="T113" s="206"/>
      <c r="U113" s="238"/>
      <c r="V113" s="206"/>
      <c r="W113" s="206"/>
      <c r="X113" s="182"/>
      <c r="Y113" s="182" t="s">
        <v>145</v>
      </c>
      <c r="Z113" s="182">
        <v>1705000</v>
      </c>
      <c r="AA113" s="182"/>
      <c r="AB113" s="182"/>
      <c r="AC113" s="182"/>
      <c r="AD113" s="182"/>
      <c r="AE113" s="182"/>
      <c r="AF113" s="182"/>
      <c r="AG113" s="182"/>
      <c r="AH113" s="182"/>
      <c r="AI113" s="182"/>
      <c r="AJ113" s="182"/>
      <c r="AK113" s="182"/>
      <c r="AL113" s="182"/>
    </row>
    <row r="114" spans="1:38" s="168" customFormat="1" ht="15" customHeight="1">
      <c r="A114" s="56"/>
      <c r="B114" s="56"/>
      <c r="C114" s="71"/>
      <c r="D114" s="539"/>
      <c r="E114" s="535"/>
      <c r="F114" s="538"/>
      <c r="G114" s="542"/>
      <c r="H114" s="505"/>
      <c r="I114" s="544"/>
      <c r="J114" s="538"/>
      <c r="K114" s="381" t="s">
        <v>144</v>
      </c>
      <c r="L114" s="374" t="s">
        <v>1089</v>
      </c>
      <c r="M114" s="382" t="s">
        <v>1183</v>
      </c>
      <c r="N114" s="383"/>
      <c r="O114" s="206"/>
      <c r="P114" s="206"/>
      <c r="Q114" s="206"/>
      <c r="R114" s="206"/>
      <c r="S114" s="206"/>
      <c r="T114" s="206"/>
      <c r="U114" s="238"/>
      <c r="V114" s="206"/>
      <c r="W114" s="206"/>
      <c r="X114" s="182"/>
      <c r="Y114" s="182" t="s">
        <v>145</v>
      </c>
      <c r="Z114" s="182">
        <v>1705000</v>
      </c>
      <c r="AA114" s="182"/>
      <c r="AB114" s="182"/>
      <c r="AC114" s="182"/>
      <c r="AD114" s="182"/>
      <c r="AE114" s="182"/>
      <c r="AF114" s="182"/>
      <c r="AG114" s="182"/>
      <c r="AH114" s="182"/>
      <c r="AI114" s="182"/>
      <c r="AJ114" s="182"/>
      <c r="AK114" s="182"/>
      <c r="AL114" s="182"/>
    </row>
    <row r="115" spans="1:38" s="168" customFormat="1" ht="45" customHeight="1">
      <c r="A115" s="56"/>
      <c r="B115" s="56"/>
      <c r="C115" s="71"/>
      <c r="D115" s="539"/>
      <c r="E115" s="535"/>
      <c r="F115" s="538"/>
      <c r="G115" s="542"/>
      <c r="H115" s="505"/>
      <c r="I115" s="544"/>
      <c r="J115" s="538"/>
      <c r="K115" s="381" t="s">
        <v>144</v>
      </c>
      <c r="L115" s="374" t="s">
        <v>1090</v>
      </c>
      <c r="M115" s="382" t="s">
        <v>1184</v>
      </c>
      <c r="N115" s="383"/>
      <c r="O115" s="206"/>
      <c r="P115" s="206"/>
      <c r="Q115" s="206"/>
      <c r="R115" s="206"/>
      <c r="S115" s="206"/>
      <c r="T115" s="206"/>
      <c r="U115" s="238"/>
      <c r="V115" s="206"/>
      <c r="W115" s="206"/>
      <c r="X115" s="182"/>
      <c r="Y115" s="182" t="s">
        <v>145</v>
      </c>
      <c r="Z115" s="182">
        <v>1705000</v>
      </c>
      <c r="AA115" s="182"/>
      <c r="AB115" s="182"/>
      <c r="AC115" s="182"/>
      <c r="AD115" s="182"/>
      <c r="AE115" s="182"/>
      <c r="AF115" s="182"/>
      <c r="AG115" s="182"/>
      <c r="AH115" s="182"/>
      <c r="AI115" s="182"/>
      <c r="AJ115" s="182"/>
      <c r="AK115" s="182"/>
      <c r="AL115" s="182"/>
    </row>
    <row r="116" spans="1:38" ht="15" hidden="1" customHeight="1">
      <c r="A116" s="56"/>
      <c r="B116" s="56"/>
      <c r="C116" s="71"/>
      <c r="D116" s="539"/>
      <c r="E116" s="535"/>
      <c r="F116" s="538"/>
      <c r="G116" s="542"/>
      <c r="H116" s="505"/>
      <c r="I116" s="545"/>
      <c r="J116" s="538"/>
      <c r="K116" s="175" t="s">
        <v>144</v>
      </c>
      <c r="L116" s="185"/>
      <c r="M116" s="202" t="s">
        <v>144</v>
      </c>
    </row>
    <row r="117" spans="1:38" ht="15" hidden="1" customHeight="1">
      <c r="A117" s="56"/>
      <c r="B117" s="56"/>
      <c r="C117" s="71"/>
      <c r="D117" s="539"/>
      <c r="E117" s="536"/>
      <c r="F117" s="538"/>
      <c r="G117" s="175"/>
      <c r="H117" s="185"/>
      <c r="I117" s="181" t="s">
        <v>144</v>
      </c>
      <c r="J117" s="185"/>
      <c r="K117" s="185" t="s">
        <v>144</v>
      </c>
      <c r="L117" s="185"/>
      <c r="M117" s="186"/>
    </row>
    <row r="118" spans="1:38" ht="15" hidden="1" customHeight="1">
      <c r="A118" s="214"/>
      <c r="B118" s="187"/>
      <c r="C118" s="520"/>
      <c r="D118" s="175"/>
      <c r="E118" s="176" t="s">
        <v>144</v>
      </c>
      <c r="F118" s="185"/>
      <c r="G118" s="185"/>
      <c r="H118" s="185"/>
      <c r="I118" s="185"/>
      <c r="J118" s="185"/>
      <c r="K118" s="185" t="s">
        <v>144</v>
      </c>
      <c r="L118" s="185"/>
      <c r="M118" s="186"/>
    </row>
    <row r="119" spans="1:38" ht="15" customHeight="1">
      <c r="C119" s="520"/>
      <c r="D119" s="218"/>
      <c r="E119" s="218"/>
      <c r="F119" s="218"/>
      <c r="G119" s="218"/>
      <c r="H119" s="218"/>
      <c r="I119" s="218"/>
      <c r="J119" s="218"/>
      <c r="K119" s="218" t="s">
        <v>144</v>
      </c>
      <c r="L119" s="218"/>
      <c r="M119" s="218"/>
    </row>
    <row r="120" spans="1:38" ht="37.5" customHeight="1"/>
  </sheetData>
  <sheetProtection algorithmName="SHA-512" hashValue="pIhpKI0ioV7godoQDEMTbvElj+UQCLE3D3d4ysplQEMS8t/9zHUFRbfGwdm/YoHtzsrLprAeyIG4TOM0ccnjaQ==" saltValue="zaXIY4fRZ4gXmGzruZrKzw==" spinCount="100000" sheet="1" objects="1" scenarios="1" formatColumns="0" formatRows="0"/>
  <dataConsolidate link="1"/>
  <mergeCells count="30">
    <mergeCell ref="J22:J116"/>
    <mergeCell ref="J18:M18"/>
    <mergeCell ref="G20:H20"/>
    <mergeCell ref="K20:L20"/>
    <mergeCell ref="K19:L19"/>
    <mergeCell ref="G19:H19"/>
    <mergeCell ref="C118:C119"/>
    <mergeCell ref="B12:D12"/>
    <mergeCell ref="B13:D13"/>
    <mergeCell ref="E22:E117"/>
    <mergeCell ref="F22:F117"/>
    <mergeCell ref="D22:D117"/>
    <mergeCell ref="F18:I18"/>
    <mergeCell ref="G22:G116"/>
    <mergeCell ref="H22:H116"/>
    <mergeCell ref="I22:I116"/>
    <mergeCell ref="A18:A19"/>
    <mergeCell ref="D18:E18"/>
    <mergeCell ref="D4:I4"/>
    <mergeCell ref="D5:I5"/>
    <mergeCell ref="E8:F8"/>
    <mergeCell ref="B9:D9"/>
    <mergeCell ref="A6:F7"/>
    <mergeCell ref="B8:D8"/>
    <mergeCell ref="E9:F9"/>
    <mergeCell ref="B10:D10"/>
    <mergeCell ref="E10:F10"/>
    <mergeCell ref="B14:D14"/>
    <mergeCell ref="E11:F11"/>
    <mergeCell ref="B11:D11"/>
  </mergeCells>
  <dataValidations count="3">
    <dataValidation type="textLength" operator="lessThanOrEqual" allowBlank="1" showInputMessage="1" showErrorMessage="1" errorTitle="Ошибка" error="Допускается ввод не более 900 символов!" sqref="E12" xr:uid="{00000000-0002-0000-0500-000000000000}">
      <formula1>900</formula1>
    </dataValidation>
    <dataValidation type="textLength" operator="lessThan" allowBlank="1" showInputMessage="1" showErrorMessage="1" error="Допускается ввод не более 900 символов!" sqref="M22:M115" xr:uid="{00000000-0002-0000-0500-000001000000}">
      <formula1>900</formula1>
    </dataValidation>
    <dataValidation type="list" showInputMessage="1" showErrorMessage="1" errorTitle="Ошибка" error="Выберите значение из списка" prompt="Выберите значение из списка" sqref="I22" xr:uid="{00000000-0002-0000-0500-000002000000}">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02"/>
  <dimension ref="A1:U1136"/>
  <sheetViews>
    <sheetView showGridLines="0" topLeftCell="C4" zoomScaleNormal="100" workbookViewId="0"/>
  </sheetViews>
  <sheetFormatPr defaultColWidth="10.5703125" defaultRowHeight="15"/>
  <cols>
    <col min="1" max="1" width="9.140625" style="32" hidden="1" customWidth="1"/>
    <col min="2" max="2" width="9.140625" style="18" hidden="1" customWidth="1"/>
    <col min="3" max="3" width="3.7109375" style="37" customWidth="1"/>
    <col min="4" max="4" width="9.7109375" style="18" customWidth="1"/>
    <col min="5" max="5" width="37.7109375" style="18" customWidth="1"/>
    <col min="6" max="6" width="66.85546875" style="18" customWidth="1"/>
    <col min="7" max="7" width="116" style="18" customWidth="1"/>
    <col min="8" max="8" width="93.42578125" style="179" customWidth="1"/>
    <col min="9" max="17" width="10.5703125" style="18"/>
    <col min="18" max="18" width="10.5703125" style="236"/>
    <col min="19" max="16384" width="10.5703125" style="18"/>
  </cols>
  <sheetData>
    <row r="1" spans="3:21" s="179" customFormat="1" ht="15" hidden="1" customHeight="1">
      <c r="C1" s="224"/>
      <c r="G1" s="179">
        <v>4</v>
      </c>
      <c r="R1" s="237"/>
    </row>
    <row r="2" spans="3:21" s="179" customFormat="1" ht="15" hidden="1" customHeight="1">
      <c r="C2" s="224"/>
      <c r="R2" s="237"/>
    </row>
    <row r="3" spans="3:21" s="179" customFormat="1" ht="15" hidden="1" customHeight="1">
      <c r="C3" s="224"/>
      <c r="R3" s="237"/>
    </row>
    <row r="4" spans="3:21" ht="11.25" customHeight="1">
      <c r="C4" s="71"/>
      <c r="D4" s="72"/>
      <c r="E4" s="72"/>
      <c r="F4" s="72"/>
      <c r="G4" s="72"/>
    </row>
    <row r="5" spans="3:21">
      <c r="C5" s="71"/>
      <c r="D5" s="557" t="s">
        <v>258</v>
      </c>
      <c r="E5" s="557"/>
      <c r="F5" s="557"/>
      <c r="G5" s="557"/>
      <c r="H5" s="226"/>
    </row>
    <row r="6" spans="3:21" ht="15" customHeight="1">
      <c r="C6" s="71"/>
      <c r="D6" s="558" t="str">
        <f>IF(org=0,"Не определено",org)</f>
        <v>АО "Орелгортеплоэнерго"</v>
      </c>
      <c r="E6" s="558"/>
      <c r="F6" s="558"/>
      <c r="G6" s="558"/>
      <c r="H6" s="226"/>
    </row>
    <row r="7" spans="3:21" s="367" customFormat="1">
      <c r="D7" s="351"/>
      <c r="E7" s="310"/>
      <c r="F7" s="310"/>
      <c r="G7" s="310"/>
      <c r="U7" s="243"/>
    </row>
    <row r="8" spans="3:21" s="56" customFormat="1">
      <c r="C8" s="119">
        <v>22</v>
      </c>
      <c r="D8" s="550" t="s">
        <v>244</v>
      </c>
      <c r="E8" s="551"/>
      <c r="F8" s="551"/>
      <c r="G8" s="552"/>
      <c r="U8" s="248"/>
    </row>
    <row r="9" spans="3:21" ht="11.25" customHeight="1">
      <c r="D9" s="553" t="s">
        <v>233</v>
      </c>
      <c r="E9" s="553"/>
      <c r="F9" s="553"/>
      <c r="G9" s="554" t="s">
        <v>234</v>
      </c>
    </row>
    <row r="10" spans="3:21" ht="11.25" customHeight="1">
      <c r="D10" s="376" t="s">
        <v>25</v>
      </c>
      <c r="E10" s="328" t="s">
        <v>257</v>
      </c>
      <c r="F10" s="329" t="s">
        <v>223</v>
      </c>
      <c r="G10" s="555"/>
    </row>
    <row r="11" spans="3:21" ht="12" customHeight="1">
      <c r="D11" s="346" t="s">
        <v>26</v>
      </c>
      <c r="E11" s="330">
        <v>2</v>
      </c>
      <c r="F11" s="331">
        <v>3</v>
      </c>
      <c r="G11" s="332">
        <v>4</v>
      </c>
    </row>
    <row r="12" spans="3:21">
      <c r="D12" s="324">
        <v>1</v>
      </c>
      <c r="E12" s="334" t="s">
        <v>259</v>
      </c>
      <c r="F12" s="361" t="str">
        <f>IF(form_up_date="","",form_up_date)</f>
        <v>20.10.2022</v>
      </c>
      <c r="G12" s="363" t="s">
        <v>260</v>
      </c>
    </row>
    <row r="13" spans="3:21" ht="45">
      <c r="D13" s="324" t="s">
        <v>271</v>
      </c>
      <c r="E13" s="334" t="s">
        <v>261</v>
      </c>
      <c r="F13" s="361" t="s">
        <v>1091</v>
      </c>
      <c r="G13" s="335" t="s">
        <v>333</v>
      </c>
    </row>
    <row r="14" spans="3:21" ht="22.5">
      <c r="D14" s="324" t="s">
        <v>272</v>
      </c>
      <c r="E14" s="334" t="s">
        <v>262</v>
      </c>
      <c r="F14" s="361" t="s">
        <v>355</v>
      </c>
      <c r="G14" s="363" t="s">
        <v>263</v>
      </c>
    </row>
    <row r="15" spans="3:21" ht="22.5">
      <c r="D15" s="324" t="s">
        <v>273</v>
      </c>
      <c r="E15" s="334" t="s">
        <v>264</v>
      </c>
      <c r="F15" s="362" t="s">
        <v>265</v>
      </c>
      <c r="G15" s="335"/>
    </row>
    <row r="16" spans="3:21">
      <c r="D16" s="333" t="str">
        <f>D15&amp;".1"</f>
        <v>4.1.1</v>
      </c>
      <c r="E16" s="336" t="s">
        <v>3</v>
      </c>
      <c r="F16" s="361" t="str">
        <f>IF(region_name="","",region_name)</f>
        <v>Орловская область</v>
      </c>
      <c r="G16" s="363" t="s">
        <v>266</v>
      </c>
    </row>
    <row r="17" spans="3:21" ht="22.5">
      <c r="D17" s="324" t="s">
        <v>274</v>
      </c>
      <c r="E17" s="337" t="s">
        <v>267</v>
      </c>
      <c r="F17" s="361" t="s">
        <v>582</v>
      </c>
      <c r="G17" s="365" t="s">
        <v>268</v>
      </c>
    </row>
    <row r="18" spans="3:21" ht="56.25">
      <c r="D18" s="324" t="s">
        <v>275</v>
      </c>
      <c r="E18" s="338" t="s">
        <v>269</v>
      </c>
      <c r="F18" s="361" t="s">
        <v>1279</v>
      </c>
      <c r="G18" s="345" t="s">
        <v>332</v>
      </c>
    </row>
    <row r="19" spans="3:21" s="367" customFormat="1">
      <c r="D19" s="351"/>
      <c r="E19" s="310"/>
      <c r="F19" s="310"/>
      <c r="G19" s="310"/>
      <c r="U19" s="243"/>
    </row>
    <row r="20" spans="3:21" s="56" customFormat="1">
      <c r="C20" s="119">
        <v>23</v>
      </c>
      <c r="D20" s="550" t="s">
        <v>244</v>
      </c>
      <c r="E20" s="551"/>
      <c r="F20" s="551"/>
      <c r="G20" s="552"/>
      <c r="U20" s="248"/>
    </row>
    <row r="21" spans="3:21" ht="11.25" customHeight="1">
      <c r="D21" s="553" t="s">
        <v>233</v>
      </c>
      <c r="E21" s="553"/>
      <c r="F21" s="553"/>
      <c r="G21" s="554" t="s">
        <v>234</v>
      </c>
    </row>
    <row r="22" spans="3:21" ht="11.25" customHeight="1">
      <c r="D22" s="376" t="s">
        <v>25</v>
      </c>
      <c r="E22" s="328" t="s">
        <v>257</v>
      </c>
      <c r="F22" s="329" t="s">
        <v>223</v>
      </c>
      <c r="G22" s="555"/>
    </row>
    <row r="23" spans="3:21" ht="12" customHeight="1">
      <c r="D23" s="346" t="s">
        <v>26</v>
      </c>
      <c r="E23" s="330">
        <v>2</v>
      </c>
      <c r="F23" s="331">
        <v>3</v>
      </c>
      <c r="G23" s="332">
        <v>4</v>
      </c>
    </row>
    <row r="24" spans="3:21">
      <c r="D24" s="324">
        <v>1</v>
      </c>
      <c r="E24" s="334" t="s">
        <v>259</v>
      </c>
      <c r="F24" s="361" t="str">
        <f>IF(form_up_date="","",form_up_date)</f>
        <v>20.10.2022</v>
      </c>
      <c r="G24" s="363" t="s">
        <v>260</v>
      </c>
    </row>
    <row r="25" spans="3:21" ht="45">
      <c r="D25" s="324" t="s">
        <v>271</v>
      </c>
      <c r="E25" s="334" t="s">
        <v>261</v>
      </c>
      <c r="F25" s="361" t="s">
        <v>1092</v>
      </c>
      <c r="G25" s="335" t="s">
        <v>333</v>
      </c>
    </row>
    <row r="26" spans="3:21" ht="22.5">
      <c r="D26" s="324" t="s">
        <v>272</v>
      </c>
      <c r="E26" s="334" t="s">
        <v>262</v>
      </c>
      <c r="F26" s="361" t="s">
        <v>355</v>
      </c>
      <c r="G26" s="363" t="s">
        <v>263</v>
      </c>
    </row>
    <row r="27" spans="3:21" ht="22.5">
      <c r="D27" s="324" t="s">
        <v>273</v>
      </c>
      <c r="E27" s="334" t="s">
        <v>264</v>
      </c>
      <c r="F27" s="362" t="s">
        <v>265</v>
      </c>
      <c r="G27" s="335"/>
    </row>
    <row r="28" spans="3:21">
      <c r="D28" s="333" t="str">
        <f>D27&amp;".1"</f>
        <v>4.1.1</v>
      </c>
      <c r="E28" s="336" t="s">
        <v>3</v>
      </c>
      <c r="F28" s="361" t="str">
        <f>IF(region_name="","",region_name)</f>
        <v>Орловская область</v>
      </c>
      <c r="G28" s="363" t="s">
        <v>266</v>
      </c>
    </row>
    <row r="29" spans="3:21" ht="22.5">
      <c r="D29" s="324" t="s">
        <v>274</v>
      </c>
      <c r="E29" s="337" t="s">
        <v>267</v>
      </c>
      <c r="F29" s="361" t="s">
        <v>582</v>
      </c>
      <c r="G29" s="365" t="s">
        <v>268</v>
      </c>
    </row>
    <row r="30" spans="3:21" ht="56.25">
      <c r="D30" s="324" t="s">
        <v>275</v>
      </c>
      <c r="E30" s="338" t="s">
        <v>269</v>
      </c>
      <c r="F30" s="361" t="s">
        <v>1279</v>
      </c>
      <c r="G30" s="345" t="s">
        <v>332</v>
      </c>
    </row>
    <row r="31" spans="3:21" s="367" customFormat="1">
      <c r="D31" s="351"/>
      <c r="E31" s="310"/>
      <c r="F31" s="310"/>
      <c r="G31" s="310"/>
      <c r="U31" s="243"/>
    </row>
    <row r="32" spans="3:21" s="56" customFormat="1">
      <c r="C32" s="119">
        <v>24</v>
      </c>
      <c r="D32" s="550" t="s">
        <v>244</v>
      </c>
      <c r="E32" s="551"/>
      <c r="F32" s="551"/>
      <c r="G32" s="552"/>
      <c r="U32" s="248"/>
    </row>
    <row r="33" spans="3:21" ht="11.25" customHeight="1">
      <c r="D33" s="553" t="s">
        <v>233</v>
      </c>
      <c r="E33" s="553"/>
      <c r="F33" s="553"/>
      <c r="G33" s="554" t="s">
        <v>234</v>
      </c>
    </row>
    <row r="34" spans="3:21" ht="11.25" customHeight="1">
      <c r="D34" s="376" t="s">
        <v>25</v>
      </c>
      <c r="E34" s="328" t="s">
        <v>257</v>
      </c>
      <c r="F34" s="329" t="s">
        <v>223</v>
      </c>
      <c r="G34" s="555"/>
    </row>
    <row r="35" spans="3:21" ht="12" customHeight="1">
      <c r="D35" s="346" t="s">
        <v>26</v>
      </c>
      <c r="E35" s="330">
        <v>2</v>
      </c>
      <c r="F35" s="331">
        <v>3</v>
      </c>
      <c r="G35" s="332">
        <v>4</v>
      </c>
    </row>
    <row r="36" spans="3:21">
      <c r="D36" s="324">
        <v>1</v>
      </c>
      <c r="E36" s="334" t="s">
        <v>259</v>
      </c>
      <c r="F36" s="361" t="str">
        <f>IF(form_up_date="","",form_up_date)</f>
        <v>20.10.2022</v>
      </c>
      <c r="G36" s="363" t="s">
        <v>260</v>
      </c>
    </row>
    <row r="37" spans="3:21" ht="45">
      <c r="D37" s="324" t="s">
        <v>271</v>
      </c>
      <c r="E37" s="334" t="s">
        <v>261</v>
      </c>
      <c r="F37" s="361" t="s">
        <v>1093</v>
      </c>
      <c r="G37" s="335" t="s">
        <v>333</v>
      </c>
    </row>
    <row r="38" spans="3:21" ht="22.5">
      <c r="D38" s="324" t="s">
        <v>272</v>
      </c>
      <c r="E38" s="334" t="s">
        <v>262</v>
      </c>
      <c r="F38" s="361" t="s">
        <v>355</v>
      </c>
      <c r="G38" s="363" t="s">
        <v>263</v>
      </c>
    </row>
    <row r="39" spans="3:21" ht="22.5">
      <c r="D39" s="324" t="s">
        <v>273</v>
      </c>
      <c r="E39" s="334" t="s">
        <v>264</v>
      </c>
      <c r="F39" s="362" t="s">
        <v>265</v>
      </c>
      <c r="G39" s="335"/>
    </row>
    <row r="40" spans="3:21">
      <c r="D40" s="333" t="str">
        <f>D39&amp;".1"</f>
        <v>4.1.1</v>
      </c>
      <c r="E40" s="336" t="s">
        <v>3</v>
      </c>
      <c r="F40" s="361" t="str">
        <f>IF(region_name="","",region_name)</f>
        <v>Орловская область</v>
      </c>
      <c r="G40" s="363" t="s">
        <v>266</v>
      </c>
    </row>
    <row r="41" spans="3:21" ht="22.5">
      <c r="D41" s="324" t="s">
        <v>274</v>
      </c>
      <c r="E41" s="337" t="s">
        <v>267</v>
      </c>
      <c r="F41" s="361" t="s">
        <v>582</v>
      </c>
      <c r="G41" s="365" t="s">
        <v>268</v>
      </c>
    </row>
    <row r="42" spans="3:21" ht="56.25">
      <c r="D42" s="324" t="s">
        <v>275</v>
      </c>
      <c r="E42" s="338" t="s">
        <v>269</v>
      </c>
      <c r="F42" s="361" t="s">
        <v>1279</v>
      </c>
      <c r="G42" s="345" t="s">
        <v>332</v>
      </c>
    </row>
    <row r="43" spans="3:21" s="367" customFormat="1">
      <c r="D43" s="351"/>
      <c r="E43" s="310"/>
      <c r="F43" s="310"/>
      <c r="G43" s="310"/>
      <c r="U43" s="243"/>
    </row>
    <row r="44" spans="3:21" s="56" customFormat="1">
      <c r="C44" s="119">
        <v>25</v>
      </c>
      <c r="D44" s="550" t="s">
        <v>244</v>
      </c>
      <c r="E44" s="551"/>
      <c r="F44" s="551"/>
      <c r="G44" s="552"/>
      <c r="U44" s="248"/>
    </row>
    <row r="45" spans="3:21" ht="11.25" customHeight="1">
      <c r="D45" s="553" t="s">
        <v>233</v>
      </c>
      <c r="E45" s="553"/>
      <c r="F45" s="553"/>
      <c r="G45" s="554" t="s">
        <v>234</v>
      </c>
    </row>
    <row r="46" spans="3:21" ht="11.25" customHeight="1">
      <c r="D46" s="376" t="s">
        <v>25</v>
      </c>
      <c r="E46" s="328" t="s">
        <v>257</v>
      </c>
      <c r="F46" s="329" t="s">
        <v>223</v>
      </c>
      <c r="G46" s="555"/>
    </row>
    <row r="47" spans="3:21" ht="12" customHeight="1">
      <c r="D47" s="346" t="s">
        <v>26</v>
      </c>
      <c r="E47" s="330">
        <v>2</v>
      </c>
      <c r="F47" s="331">
        <v>3</v>
      </c>
      <c r="G47" s="332">
        <v>4</v>
      </c>
    </row>
    <row r="48" spans="3:21">
      <c r="D48" s="324">
        <v>1</v>
      </c>
      <c r="E48" s="334" t="s">
        <v>259</v>
      </c>
      <c r="F48" s="361" t="str">
        <f>IF(form_up_date="","",form_up_date)</f>
        <v>20.10.2022</v>
      </c>
      <c r="G48" s="363" t="s">
        <v>260</v>
      </c>
    </row>
    <row r="49" spans="3:21" ht="45">
      <c r="D49" s="324" t="s">
        <v>271</v>
      </c>
      <c r="E49" s="334" t="s">
        <v>261</v>
      </c>
      <c r="F49" s="361" t="s">
        <v>1094</v>
      </c>
      <c r="G49" s="335" t="s">
        <v>333</v>
      </c>
    </row>
    <row r="50" spans="3:21" ht="22.5">
      <c r="D50" s="324" t="s">
        <v>272</v>
      </c>
      <c r="E50" s="334" t="s">
        <v>262</v>
      </c>
      <c r="F50" s="361" t="s">
        <v>355</v>
      </c>
      <c r="G50" s="363" t="s">
        <v>263</v>
      </c>
    </row>
    <row r="51" spans="3:21" ht="22.5">
      <c r="D51" s="324" t="s">
        <v>273</v>
      </c>
      <c r="E51" s="334" t="s">
        <v>264</v>
      </c>
      <c r="F51" s="362" t="s">
        <v>265</v>
      </c>
      <c r="G51" s="335"/>
    </row>
    <row r="52" spans="3:21">
      <c r="D52" s="333" t="str">
        <f>D51&amp;".1"</f>
        <v>4.1.1</v>
      </c>
      <c r="E52" s="336" t="s">
        <v>3</v>
      </c>
      <c r="F52" s="361" t="str">
        <f>IF(region_name="","",region_name)</f>
        <v>Орловская область</v>
      </c>
      <c r="G52" s="363" t="s">
        <v>266</v>
      </c>
    </row>
    <row r="53" spans="3:21" ht="22.5">
      <c r="D53" s="324" t="s">
        <v>274</v>
      </c>
      <c r="E53" s="337" t="s">
        <v>267</v>
      </c>
      <c r="F53" s="361" t="s">
        <v>582</v>
      </c>
      <c r="G53" s="365" t="s">
        <v>268</v>
      </c>
    </row>
    <row r="54" spans="3:21" ht="56.25">
      <c r="D54" s="324" t="s">
        <v>275</v>
      </c>
      <c r="E54" s="338" t="s">
        <v>269</v>
      </c>
      <c r="F54" s="361" t="s">
        <v>1279</v>
      </c>
      <c r="G54" s="345" t="s">
        <v>332</v>
      </c>
    </row>
    <row r="55" spans="3:21" s="367" customFormat="1">
      <c r="D55" s="351"/>
      <c r="E55" s="310"/>
      <c r="F55" s="310"/>
      <c r="G55" s="310"/>
      <c r="U55" s="243"/>
    </row>
    <row r="56" spans="3:21" s="56" customFormat="1">
      <c r="C56" s="119">
        <v>26</v>
      </c>
      <c r="D56" s="550" t="s">
        <v>244</v>
      </c>
      <c r="E56" s="551"/>
      <c r="F56" s="551"/>
      <c r="G56" s="552"/>
      <c r="U56" s="248"/>
    </row>
    <row r="57" spans="3:21" ht="11.25" customHeight="1">
      <c r="D57" s="553" t="s">
        <v>233</v>
      </c>
      <c r="E57" s="553"/>
      <c r="F57" s="553"/>
      <c r="G57" s="554" t="s">
        <v>234</v>
      </c>
    </row>
    <row r="58" spans="3:21" ht="11.25" customHeight="1">
      <c r="D58" s="376" t="s">
        <v>25</v>
      </c>
      <c r="E58" s="328" t="s">
        <v>257</v>
      </c>
      <c r="F58" s="329" t="s">
        <v>223</v>
      </c>
      <c r="G58" s="555"/>
    </row>
    <row r="59" spans="3:21" ht="12" customHeight="1">
      <c r="D59" s="346" t="s">
        <v>26</v>
      </c>
      <c r="E59" s="330">
        <v>2</v>
      </c>
      <c r="F59" s="331">
        <v>3</v>
      </c>
      <c r="G59" s="332">
        <v>4</v>
      </c>
    </row>
    <row r="60" spans="3:21">
      <c r="D60" s="324">
        <v>1</v>
      </c>
      <c r="E60" s="334" t="s">
        <v>259</v>
      </c>
      <c r="F60" s="361" t="str">
        <f>IF(form_up_date="","",form_up_date)</f>
        <v>20.10.2022</v>
      </c>
      <c r="G60" s="363" t="s">
        <v>260</v>
      </c>
    </row>
    <row r="61" spans="3:21" ht="45">
      <c r="D61" s="324" t="s">
        <v>271</v>
      </c>
      <c r="E61" s="334" t="s">
        <v>261</v>
      </c>
      <c r="F61" s="361" t="s">
        <v>1095</v>
      </c>
      <c r="G61" s="335" t="s">
        <v>333</v>
      </c>
    </row>
    <row r="62" spans="3:21" ht="22.5">
      <c r="D62" s="324" t="s">
        <v>272</v>
      </c>
      <c r="E62" s="334" t="s">
        <v>262</v>
      </c>
      <c r="F62" s="361" t="s">
        <v>355</v>
      </c>
      <c r="G62" s="363" t="s">
        <v>263</v>
      </c>
    </row>
    <row r="63" spans="3:21" ht="22.5">
      <c r="D63" s="324" t="s">
        <v>273</v>
      </c>
      <c r="E63" s="334" t="s">
        <v>264</v>
      </c>
      <c r="F63" s="362" t="s">
        <v>265</v>
      </c>
      <c r="G63" s="335"/>
    </row>
    <row r="64" spans="3:21">
      <c r="D64" s="333" t="str">
        <f>D63&amp;".1"</f>
        <v>4.1.1</v>
      </c>
      <c r="E64" s="336" t="s">
        <v>3</v>
      </c>
      <c r="F64" s="361" t="str">
        <f>IF(region_name="","",region_name)</f>
        <v>Орловская область</v>
      </c>
      <c r="G64" s="363" t="s">
        <v>266</v>
      </c>
    </row>
    <row r="65" spans="3:21" ht="22.5">
      <c r="D65" s="324" t="s">
        <v>274</v>
      </c>
      <c r="E65" s="337" t="s">
        <v>267</v>
      </c>
      <c r="F65" s="361" t="s">
        <v>582</v>
      </c>
      <c r="G65" s="365" t="s">
        <v>268</v>
      </c>
    </row>
    <row r="66" spans="3:21" ht="56.25">
      <c r="D66" s="324" t="s">
        <v>275</v>
      </c>
      <c r="E66" s="338" t="s">
        <v>269</v>
      </c>
      <c r="F66" s="361" t="s">
        <v>1279</v>
      </c>
      <c r="G66" s="345" t="s">
        <v>332</v>
      </c>
    </row>
    <row r="67" spans="3:21" s="367" customFormat="1">
      <c r="D67" s="351"/>
      <c r="E67" s="310"/>
      <c r="F67" s="310"/>
      <c r="G67" s="310"/>
      <c r="U67" s="243"/>
    </row>
    <row r="68" spans="3:21" s="56" customFormat="1">
      <c r="C68" s="119">
        <v>27</v>
      </c>
      <c r="D68" s="550" t="s">
        <v>244</v>
      </c>
      <c r="E68" s="551"/>
      <c r="F68" s="551"/>
      <c r="G68" s="552"/>
      <c r="U68" s="248"/>
    </row>
    <row r="69" spans="3:21" ht="11.25" customHeight="1">
      <c r="D69" s="553" t="s">
        <v>233</v>
      </c>
      <c r="E69" s="553"/>
      <c r="F69" s="553"/>
      <c r="G69" s="554" t="s">
        <v>234</v>
      </c>
    </row>
    <row r="70" spans="3:21" ht="11.25" customHeight="1">
      <c r="D70" s="376" t="s">
        <v>25</v>
      </c>
      <c r="E70" s="328" t="s">
        <v>257</v>
      </c>
      <c r="F70" s="329" t="s">
        <v>223</v>
      </c>
      <c r="G70" s="555"/>
    </row>
    <row r="71" spans="3:21" ht="12" customHeight="1">
      <c r="D71" s="346" t="s">
        <v>26</v>
      </c>
      <c r="E71" s="330">
        <v>2</v>
      </c>
      <c r="F71" s="331">
        <v>3</v>
      </c>
      <c r="G71" s="332">
        <v>4</v>
      </c>
    </row>
    <row r="72" spans="3:21">
      <c r="D72" s="324">
        <v>1</v>
      </c>
      <c r="E72" s="334" t="s">
        <v>259</v>
      </c>
      <c r="F72" s="361" t="str">
        <f>IF(form_up_date="","",form_up_date)</f>
        <v>20.10.2022</v>
      </c>
      <c r="G72" s="363" t="s">
        <v>260</v>
      </c>
    </row>
    <row r="73" spans="3:21" ht="45">
      <c r="D73" s="324" t="s">
        <v>271</v>
      </c>
      <c r="E73" s="334" t="s">
        <v>261</v>
      </c>
      <c r="F73" s="361" t="s">
        <v>1096</v>
      </c>
      <c r="G73" s="335" t="s">
        <v>333</v>
      </c>
    </row>
    <row r="74" spans="3:21" ht="22.5">
      <c r="D74" s="324" t="s">
        <v>272</v>
      </c>
      <c r="E74" s="334" t="s">
        <v>262</v>
      </c>
      <c r="F74" s="361" t="s">
        <v>355</v>
      </c>
      <c r="G74" s="363" t="s">
        <v>263</v>
      </c>
    </row>
    <row r="75" spans="3:21" ht="22.5">
      <c r="D75" s="324" t="s">
        <v>273</v>
      </c>
      <c r="E75" s="334" t="s">
        <v>264</v>
      </c>
      <c r="F75" s="362" t="s">
        <v>265</v>
      </c>
      <c r="G75" s="335"/>
    </row>
    <row r="76" spans="3:21">
      <c r="D76" s="333" t="str">
        <f>D75&amp;".1"</f>
        <v>4.1.1</v>
      </c>
      <c r="E76" s="336" t="s">
        <v>3</v>
      </c>
      <c r="F76" s="361" t="str">
        <f>IF(region_name="","",region_name)</f>
        <v>Орловская область</v>
      </c>
      <c r="G76" s="363" t="s">
        <v>266</v>
      </c>
    </row>
    <row r="77" spans="3:21" ht="22.5">
      <c r="D77" s="324" t="s">
        <v>274</v>
      </c>
      <c r="E77" s="337" t="s">
        <v>267</v>
      </c>
      <c r="F77" s="361" t="s">
        <v>582</v>
      </c>
      <c r="G77" s="365" t="s">
        <v>268</v>
      </c>
    </row>
    <row r="78" spans="3:21" ht="56.25">
      <c r="D78" s="324" t="s">
        <v>275</v>
      </c>
      <c r="E78" s="338" t="s">
        <v>269</v>
      </c>
      <c r="F78" s="361" t="s">
        <v>1279</v>
      </c>
      <c r="G78" s="345" t="s">
        <v>332</v>
      </c>
    </row>
    <row r="79" spans="3:21" s="367" customFormat="1">
      <c r="D79" s="351"/>
      <c r="E79" s="310"/>
      <c r="F79" s="310"/>
      <c r="G79" s="310"/>
      <c r="U79" s="243"/>
    </row>
    <row r="80" spans="3:21" s="56" customFormat="1">
      <c r="C80" s="119">
        <v>28</v>
      </c>
      <c r="D80" s="550" t="s">
        <v>244</v>
      </c>
      <c r="E80" s="551"/>
      <c r="F80" s="551"/>
      <c r="G80" s="552"/>
      <c r="U80" s="248"/>
    </row>
    <row r="81" spans="3:21" ht="11.25" customHeight="1">
      <c r="D81" s="553" t="s">
        <v>233</v>
      </c>
      <c r="E81" s="553"/>
      <c r="F81" s="553"/>
      <c r="G81" s="554" t="s">
        <v>234</v>
      </c>
    </row>
    <row r="82" spans="3:21" ht="11.25" customHeight="1">
      <c r="D82" s="376" t="s">
        <v>25</v>
      </c>
      <c r="E82" s="328" t="s">
        <v>257</v>
      </c>
      <c r="F82" s="329" t="s">
        <v>223</v>
      </c>
      <c r="G82" s="555"/>
    </row>
    <row r="83" spans="3:21" ht="12" customHeight="1">
      <c r="D83" s="346" t="s">
        <v>26</v>
      </c>
      <c r="E83" s="330">
        <v>2</v>
      </c>
      <c r="F83" s="331">
        <v>3</v>
      </c>
      <c r="G83" s="332">
        <v>4</v>
      </c>
    </row>
    <row r="84" spans="3:21">
      <c r="D84" s="324">
        <v>1</v>
      </c>
      <c r="E84" s="334" t="s">
        <v>259</v>
      </c>
      <c r="F84" s="361" t="str">
        <f>IF(form_up_date="","",form_up_date)</f>
        <v>20.10.2022</v>
      </c>
      <c r="G84" s="363" t="s">
        <v>260</v>
      </c>
    </row>
    <row r="85" spans="3:21" ht="45">
      <c r="D85" s="324" t="s">
        <v>271</v>
      </c>
      <c r="E85" s="334" t="s">
        <v>261</v>
      </c>
      <c r="F85" s="361" t="s">
        <v>1097</v>
      </c>
      <c r="G85" s="335" t="s">
        <v>333</v>
      </c>
    </row>
    <row r="86" spans="3:21" ht="22.5">
      <c r="D86" s="324" t="s">
        <v>272</v>
      </c>
      <c r="E86" s="334" t="s">
        <v>262</v>
      </c>
      <c r="F86" s="361" t="s">
        <v>355</v>
      </c>
      <c r="G86" s="363" t="s">
        <v>263</v>
      </c>
    </row>
    <row r="87" spans="3:21" ht="22.5">
      <c r="D87" s="324" t="s">
        <v>273</v>
      </c>
      <c r="E87" s="334" t="s">
        <v>264</v>
      </c>
      <c r="F87" s="362" t="s">
        <v>265</v>
      </c>
      <c r="G87" s="335"/>
    </row>
    <row r="88" spans="3:21">
      <c r="D88" s="333" t="str">
        <f>D87&amp;".1"</f>
        <v>4.1.1</v>
      </c>
      <c r="E88" s="336" t="s">
        <v>3</v>
      </c>
      <c r="F88" s="361" t="str">
        <f>IF(region_name="","",region_name)</f>
        <v>Орловская область</v>
      </c>
      <c r="G88" s="363" t="s">
        <v>266</v>
      </c>
    </row>
    <row r="89" spans="3:21" ht="22.5">
      <c r="D89" s="324" t="s">
        <v>274</v>
      </c>
      <c r="E89" s="337" t="s">
        <v>267</v>
      </c>
      <c r="F89" s="361" t="s">
        <v>582</v>
      </c>
      <c r="G89" s="365" t="s">
        <v>268</v>
      </c>
    </row>
    <row r="90" spans="3:21" ht="56.25">
      <c r="D90" s="324" t="s">
        <v>275</v>
      </c>
      <c r="E90" s="338" t="s">
        <v>269</v>
      </c>
      <c r="F90" s="361" t="s">
        <v>1279</v>
      </c>
      <c r="G90" s="345" t="s">
        <v>332</v>
      </c>
    </row>
    <row r="91" spans="3:21" s="367" customFormat="1">
      <c r="D91" s="351"/>
      <c r="E91" s="310"/>
      <c r="F91" s="310"/>
      <c r="G91" s="310"/>
      <c r="U91" s="243"/>
    </row>
    <row r="92" spans="3:21" s="56" customFormat="1">
      <c r="C92" s="119">
        <v>29</v>
      </c>
      <c r="D92" s="550" t="s">
        <v>244</v>
      </c>
      <c r="E92" s="551"/>
      <c r="F92" s="551"/>
      <c r="G92" s="552"/>
      <c r="U92" s="248"/>
    </row>
    <row r="93" spans="3:21" ht="11.25" customHeight="1">
      <c r="D93" s="553" t="s">
        <v>233</v>
      </c>
      <c r="E93" s="553"/>
      <c r="F93" s="553"/>
      <c r="G93" s="554" t="s">
        <v>234</v>
      </c>
    </row>
    <row r="94" spans="3:21" ht="11.25" customHeight="1">
      <c r="D94" s="376" t="s">
        <v>25</v>
      </c>
      <c r="E94" s="328" t="s">
        <v>257</v>
      </c>
      <c r="F94" s="329" t="s">
        <v>223</v>
      </c>
      <c r="G94" s="555"/>
    </row>
    <row r="95" spans="3:21" ht="12" customHeight="1">
      <c r="D95" s="346" t="s">
        <v>26</v>
      </c>
      <c r="E95" s="330">
        <v>2</v>
      </c>
      <c r="F95" s="331">
        <v>3</v>
      </c>
      <c r="G95" s="332">
        <v>4</v>
      </c>
    </row>
    <row r="96" spans="3:21">
      <c r="D96" s="324">
        <v>1</v>
      </c>
      <c r="E96" s="334" t="s">
        <v>259</v>
      </c>
      <c r="F96" s="361" t="str">
        <f>IF(form_up_date="","",form_up_date)</f>
        <v>20.10.2022</v>
      </c>
      <c r="G96" s="363" t="s">
        <v>260</v>
      </c>
    </row>
    <row r="97" spans="3:21" ht="45">
      <c r="D97" s="324" t="s">
        <v>271</v>
      </c>
      <c r="E97" s="334" t="s">
        <v>261</v>
      </c>
      <c r="F97" s="361" t="s">
        <v>1098</v>
      </c>
      <c r="G97" s="335" t="s">
        <v>333</v>
      </c>
    </row>
    <row r="98" spans="3:21" ht="22.5">
      <c r="D98" s="324" t="s">
        <v>272</v>
      </c>
      <c r="E98" s="334" t="s">
        <v>262</v>
      </c>
      <c r="F98" s="361" t="s">
        <v>355</v>
      </c>
      <c r="G98" s="363" t="s">
        <v>263</v>
      </c>
    </row>
    <row r="99" spans="3:21" ht="22.5">
      <c r="D99" s="324" t="s">
        <v>273</v>
      </c>
      <c r="E99" s="334" t="s">
        <v>264</v>
      </c>
      <c r="F99" s="362" t="s">
        <v>265</v>
      </c>
      <c r="G99" s="335"/>
    </row>
    <row r="100" spans="3:21">
      <c r="D100" s="333" t="str">
        <f>D99&amp;".1"</f>
        <v>4.1.1</v>
      </c>
      <c r="E100" s="336" t="s">
        <v>3</v>
      </c>
      <c r="F100" s="361" t="str">
        <f>IF(region_name="","",region_name)</f>
        <v>Орловская область</v>
      </c>
      <c r="G100" s="363" t="s">
        <v>266</v>
      </c>
    </row>
    <row r="101" spans="3:21" ht="22.5">
      <c r="D101" s="324" t="s">
        <v>274</v>
      </c>
      <c r="E101" s="337" t="s">
        <v>267</v>
      </c>
      <c r="F101" s="361" t="s">
        <v>582</v>
      </c>
      <c r="G101" s="365" t="s">
        <v>268</v>
      </c>
    </row>
    <row r="102" spans="3:21" ht="56.25">
      <c r="D102" s="324" t="s">
        <v>275</v>
      </c>
      <c r="E102" s="338" t="s">
        <v>269</v>
      </c>
      <c r="F102" s="361" t="s">
        <v>1279</v>
      </c>
      <c r="G102" s="345" t="s">
        <v>332</v>
      </c>
    </row>
    <row r="103" spans="3:21" s="367" customFormat="1">
      <c r="D103" s="351"/>
      <c r="E103" s="310"/>
      <c r="F103" s="310"/>
      <c r="G103" s="310"/>
      <c r="U103" s="243"/>
    </row>
    <row r="104" spans="3:21" s="56" customFormat="1">
      <c r="C104" s="119">
        <v>30</v>
      </c>
      <c r="D104" s="550" t="s">
        <v>244</v>
      </c>
      <c r="E104" s="551"/>
      <c r="F104" s="551"/>
      <c r="G104" s="552"/>
      <c r="U104" s="248"/>
    </row>
    <row r="105" spans="3:21" ht="11.25" customHeight="1">
      <c r="D105" s="553" t="s">
        <v>233</v>
      </c>
      <c r="E105" s="553"/>
      <c r="F105" s="553"/>
      <c r="G105" s="554" t="s">
        <v>234</v>
      </c>
    </row>
    <row r="106" spans="3:21" ht="11.25" customHeight="1">
      <c r="D106" s="376" t="s">
        <v>25</v>
      </c>
      <c r="E106" s="328" t="s">
        <v>257</v>
      </c>
      <c r="F106" s="329" t="s">
        <v>223</v>
      </c>
      <c r="G106" s="555"/>
    </row>
    <row r="107" spans="3:21" ht="12" customHeight="1">
      <c r="D107" s="346" t="s">
        <v>26</v>
      </c>
      <c r="E107" s="330">
        <v>2</v>
      </c>
      <c r="F107" s="331">
        <v>3</v>
      </c>
      <c r="G107" s="332">
        <v>4</v>
      </c>
    </row>
    <row r="108" spans="3:21">
      <c r="D108" s="324">
        <v>1</v>
      </c>
      <c r="E108" s="334" t="s">
        <v>259</v>
      </c>
      <c r="F108" s="361" t="str">
        <f>IF(form_up_date="","",form_up_date)</f>
        <v>20.10.2022</v>
      </c>
      <c r="G108" s="363" t="s">
        <v>260</v>
      </c>
    </row>
    <row r="109" spans="3:21" ht="45">
      <c r="D109" s="324" t="s">
        <v>271</v>
      </c>
      <c r="E109" s="334" t="s">
        <v>261</v>
      </c>
      <c r="F109" s="361" t="s">
        <v>1099</v>
      </c>
      <c r="G109" s="335" t="s">
        <v>333</v>
      </c>
    </row>
    <row r="110" spans="3:21" ht="22.5">
      <c r="D110" s="324" t="s">
        <v>272</v>
      </c>
      <c r="E110" s="334" t="s">
        <v>262</v>
      </c>
      <c r="F110" s="361" t="s">
        <v>355</v>
      </c>
      <c r="G110" s="363" t="s">
        <v>263</v>
      </c>
    </row>
    <row r="111" spans="3:21" ht="22.5">
      <c r="D111" s="324" t="s">
        <v>273</v>
      </c>
      <c r="E111" s="334" t="s">
        <v>264</v>
      </c>
      <c r="F111" s="362" t="s">
        <v>265</v>
      </c>
      <c r="G111" s="335"/>
    </row>
    <row r="112" spans="3:21">
      <c r="D112" s="333" t="str">
        <f>D111&amp;".1"</f>
        <v>4.1.1</v>
      </c>
      <c r="E112" s="336" t="s">
        <v>3</v>
      </c>
      <c r="F112" s="361" t="str">
        <f>IF(region_name="","",region_name)</f>
        <v>Орловская область</v>
      </c>
      <c r="G112" s="363" t="s">
        <v>266</v>
      </c>
    </row>
    <row r="113" spans="3:21" ht="22.5">
      <c r="D113" s="324" t="s">
        <v>274</v>
      </c>
      <c r="E113" s="337" t="s">
        <v>267</v>
      </c>
      <c r="F113" s="361" t="s">
        <v>582</v>
      </c>
      <c r="G113" s="365" t="s">
        <v>268</v>
      </c>
    </row>
    <row r="114" spans="3:21" ht="56.25">
      <c r="D114" s="324" t="s">
        <v>275</v>
      </c>
      <c r="E114" s="338" t="s">
        <v>269</v>
      </c>
      <c r="F114" s="361" t="s">
        <v>1279</v>
      </c>
      <c r="G114" s="345" t="s">
        <v>332</v>
      </c>
    </row>
    <row r="115" spans="3:21" s="367" customFormat="1">
      <c r="D115" s="351"/>
      <c r="E115" s="310"/>
      <c r="F115" s="310"/>
      <c r="G115" s="310"/>
      <c r="U115" s="243"/>
    </row>
    <row r="116" spans="3:21" s="56" customFormat="1">
      <c r="C116" s="119">
        <v>31</v>
      </c>
      <c r="D116" s="550" t="s">
        <v>244</v>
      </c>
      <c r="E116" s="551"/>
      <c r="F116" s="551"/>
      <c r="G116" s="552"/>
      <c r="U116" s="248"/>
    </row>
    <row r="117" spans="3:21" ht="11.25" customHeight="1">
      <c r="D117" s="553" t="s">
        <v>233</v>
      </c>
      <c r="E117" s="553"/>
      <c r="F117" s="553"/>
      <c r="G117" s="554" t="s">
        <v>234</v>
      </c>
    </row>
    <row r="118" spans="3:21" ht="11.25" customHeight="1">
      <c r="D118" s="376" t="s">
        <v>25</v>
      </c>
      <c r="E118" s="328" t="s">
        <v>257</v>
      </c>
      <c r="F118" s="329" t="s">
        <v>223</v>
      </c>
      <c r="G118" s="555"/>
    </row>
    <row r="119" spans="3:21" ht="12" customHeight="1">
      <c r="D119" s="346" t="s">
        <v>26</v>
      </c>
      <c r="E119" s="330">
        <v>2</v>
      </c>
      <c r="F119" s="331">
        <v>3</v>
      </c>
      <c r="G119" s="332">
        <v>4</v>
      </c>
    </row>
    <row r="120" spans="3:21">
      <c r="D120" s="324">
        <v>1</v>
      </c>
      <c r="E120" s="334" t="s">
        <v>259</v>
      </c>
      <c r="F120" s="361" t="str">
        <f>IF(form_up_date="","",form_up_date)</f>
        <v>20.10.2022</v>
      </c>
      <c r="G120" s="363" t="s">
        <v>260</v>
      </c>
    </row>
    <row r="121" spans="3:21" ht="45">
      <c r="D121" s="324" t="s">
        <v>271</v>
      </c>
      <c r="E121" s="334" t="s">
        <v>261</v>
      </c>
      <c r="F121" s="361" t="s">
        <v>1100</v>
      </c>
      <c r="G121" s="335" t="s">
        <v>333</v>
      </c>
    </row>
    <row r="122" spans="3:21" ht="22.5">
      <c r="D122" s="324" t="s">
        <v>272</v>
      </c>
      <c r="E122" s="334" t="s">
        <v>262</v>
      </c>
      <c r="F122" s="361" t="s">
        <v>355</v>
      </c>
      <c r="G122" s="363" t="s">
        <v>263</v>
      </c>
    </row>
    <row r="123" spans="3:21" ht="22.5">
      <c r="D123" s="324" t="s">
        <v>273</v>
      </c>
      <c r="E123" s="334" t="s">
        <v>264</v>
      </c>
      <c r="F123" s="362" t="s">
        <v>265</v>
      </c>
      <c r="G123" s="335"/>
    </row>
    <row r="124" spans="3:21">
      <c r="D124" s="333" t="str">
        <f>D123&amp;".1"</f>
        <v>4.1.1</v>
      </c>
      <c r="E124" s="336" t="s">
        <v>3</v>
      </c>
      <c r="F124" s="361" t="str">
        <f>IF(region_name="","",region_name)</f>
        <v>Орловская область</v>
      </c>
      <c r="G124" s="363" t="s">
        <v>266</v>
      </c>
    </row>
    <row r="125" spans="3:21" ht="22.5">
      <c r="D125" s="324" t="s">
        <v>274</v>
      </c>
      <c r="E125" s="337" t="s">
        <v>267</v>
      </c>
      <c r="F125" s="361" t="s">
        <v>582</v>
      </c>
      <c r="G125" s="365" t="s">
        <v>268</v>
      </c>
    </row>
    <row r="126" spans="3:21" ht="56.25">
      <c r="D126" s="324" t="s">
        <v>275</v>
      </c>
      <c r="E126" s="338" t="s">
        <v>269</v>
      </c>
      <c r="F126" s="361" t="s">
        <v>1279</v>
      </c>
      <c r="G126" s="345" t="s">
        <v>332</v>
      </c>
    </row>
    <row r="127" spans="3:21" s="367" customFormat="1">
      <c r="D127" s="351"/>
      <c r="E127" s="310"/>
      <c r="F127" s="310"/>
      <c r="G127" s="310"/>
      <c r="U127" s="243"/>
    </row>
    <row r="128" spans="3:21" s="56" customFormat="1">
      <c r="C128" s="119">
        <v>32</v>
      </c>
      <c r="D128" s="550" t="s">
        <v>244</v>
      </c>
      <c r="E128" s="551"/>
      <c r="F128" s="551"/>
      <c r="G128" s="552"/>
      <c r="U128" s="248"/>
    </row>
    <row r="129" spans="3:21" ht="11.25" customHeight="1">
      <c r="D129" s="553" t="s">
        <v>233</v>
      </c>
      <c r="E129" s="553"/>
      <c r="F129" s="553"/>
      <c r="G129" s="554" t="s">
        <v>234</v>
      </c>
    </row>
    <row r="130" spans="3:21" ht="11.25" customHeight="1">
      <c r="D130" s="376" t="s">
        <v>25</v>
      </c>
      <c r="E130" s="328" t="s">
        <v>257</v>
      </c>
      <c r="F130" s="329" t="s">
        <v>223</v>
      </c>
      <c r="G130" s="555"/>
    </row>
    <row r="131" spans="3:21" ht="12" customHeight="1">
      <c r="D131" s="346" t="s">
        <v>26</v>
      </c>
      <c r="E131" s="330">
        <v>2</v>
      </c>
      <c r="F131" s="331">
        <v>3</v>
      </c>
      <c r="G131" s="332">
        <v>4</v>
      </c>
    </row>
    <row r="132" spans="3:21">
      <c r="D132" s="324">
        <v>1</v>
      </c>
      <c r="E132" s="334" t="s">
        <v>259</v>
      </c>
      <c r="F132" s="361" t="str">
        <f>IF(form_up_date="","",form_up_date)</f>
        <v>20.10.2022</v>
      </c>
      <c r="G132" s="363" t="s">
        <v>260</v>
      </c>
    </row>
    <row r="133" spans="3:21" ht="45">
      <c r="D133" s="324" t="s">
        <v>271</v>
      </c>
      <c r="E133" s="334" t="s">
        <v>261</v>
      </c>
      <c r="F133" s="361" t="s">
        <v>1101</v>
      </c>
      <c r="G133" s="335" t="s">
        <v>333</v>
      </c>
    </row>
    <row r="134" spans="3:21" ht="22.5">
      <c r="D134" s="324" t="s">
        <v>272</v>
      </c>
      <c r="E134" s="334" t="s">
        <v>262</v>
      </c>
      <c r="F134" s="361" t="s">
        <v>355</v>
      </c>
      <c r="G134" s="363" t="s">
        <v>263</v>
      </c>
    </row>
    <row r="135" spans="3:21" ht="22.5">
      <c r="D135" s="324" t="s">
        <v>273</v>
      </c>
      <c r="E135" s="334" t="s">
        <v>264</v>
      </c>
      <c r="F135" s="362" t="s">
        <v>265</v>
      </c>
      <c r="G135" s="335"/>
    </row>
    <row r="136" spans="3:21">
      <c r="D136" s="333" t="str">
        <f>D135&amp;".1"</f>
        <v>4.1.1</v>
      </c>
      <c r="E136" s="336" t="s">
        <v>3</v>
      </c>
      <c r="F136" s="361" t="str">
        <f>IF(region_name="","",region_name)</f>
        <v>Орловская область</v>
      </c>
      <c r="G136" s="363" t="s">
        <v>266</v>
      </c>
    </row>
    <row r="137" spans="3:21" ht="22.5">
      <c r="D137" s="324" t="s">
        <v>274</v>
      </c>
      <c r="E137" s="337" t="s">
        <v>267</v>
      </c>
      <c r="F137" s="361" t="s">
        <v>582</v>
      </c>
      <c r="G137" s="365" t="s">
        <v>268</v>
      </c>
    </row>
    <row r="138" spans="3:21" ht="56.25">
      <c r="D138" s="324" t="s">
        <v>275</v>
      </c>
      <c r="E138" s="338" t="s">
        <v>269</v>
      </c>
      <c r="F138" s="361" t="s">
        <v>1279</v>
      </c>
      <c r="G138" s="345" t="s">
        <v>332</v>
      </c>
    </row>
    <row r="139" spans="3:21" s="367" customFormat="1">
      <c r="D139" s="351"/>
      <c r="E139" s="310"/>
      <c r="F139" s="310"/>
      <c r="G139" s="310"/>
      <c r="U139" s="243"/>
    </row>
    <row r="140" spans="3:21" s="56" customFormat="1">
      <c r="C140" s="119">
        <v>33</v>
      </c>
      <c r="D140" s="550" t="s">
        <v>244</v>
      </c>
      <c r="E140" s="551"/>
      <c r="F140" s="551"/>
      <c r="G140" s="552"/>
      <c r="U140" s="248"/>
    </row>
    <row r="141" spans="3:21" ht="11.25" customHeight="1">
      <c r="D141" s="553" t="s">
        <v>233</v>
      </c>
      <c r="E141" s="553"/>
      <c r="F141" s="553"/>
      <c r="G141" s="554" t="s">
        <v>234</v>
      </c>
    </row>
    <row r="142" spans="3:21" ht="11.25" customHeight="1">
      <c r="D142" s="376" t="s">
        <v>25</v>
      </c>
      <c r="E142" s="328" t="s">
        <v>257</v>
      </c>
      <c r="F142" s="329" t="s">
        <v>223</v>
      </c>
      <c r="G142" s="555"/>
    </row>
    <row r="143" spans="3:21" ht="12" customHeight="1">
      <c r="D143" s="346" t="s">
        <v>26</v>
      </c>
      <c r="E143" s="330">
        <v>2</v>
      </c>
      <c r="F143" s="331">
        <v>3</v>
      </c>
      <c r="G143" s="332">
        <v>4</v>
      </c>
    </row>
    <row r="144" spans="3:21">
      <c r="D144" s="324">
        <v>1</v>
      </c>
      <c r="E144" s="334" t="s">
        <v>259</v>
      </c>
      <c r="F144" s="361" t="str">
        <f>IF(form_up_date="","",form_up_date)</f>
        <v>20.10.2022</v>
      </c>
      <c r="G144" s="363" t="s">
        <v>260</v>
      </c>
    </row>
    <row r="145" spans="3:21" ht="45">
      <c r="D145" s="324" t="s">
        <v>271</v>
      </c>
      <c r="E145" s="334" t="s">
        <v>261</v>
      </c>
      <c r="F145" s="361" t="s">
        <v>1102</v>
      </c>
      <c r="G145" s="335" t="s">
        <v>333</v>
      </c>
    </row>
    <row r="146" spans="3:21" ht="22.5">
      <c r="D146" s="324" t="s">
        <v>272</v>
      </c>
      <c r="E146" s="334" t="s">
        <v>262</v>
      </c>
      <c r="F146" s="361" t="s">
        <v>355</v>
      </c>
      <c r="G146" s="363" t="s">
        <v>263</v>
      </c>
    </row>
    <row r="147" spans="3:21" ht="22.5">
      <c r="D147" s="324" t="s">
        <v>273</v>
      </c>
      <c r="E147" s="334" t="s">
        <v>264</v>
      </c>
      <c r="F147" s="362" t="s">
        <v>265</v>
      </c>
      <c r="G147" s="335"/>
    </row>
    <row r="148" spans="3:21">
      <c r="D148" s="333" t="str">
        <f>D147&amp;".1"</f>
        <v>4.1.1</v>
      </c>
      <c r="E148" s="336" t="s">
        <v>3</v>
      </c>
      <c r="F148" s="361" t="str">
        <f>IF(region_name="","",region_name)</f>
        <v>Орловская область</v>
      </c>
      <c r="G148" s="363" t="s">
        <v>266</v>
      </c>
    </row>
    <row r="149" spans="3:21" ht="22.5">
      <c r="D149" s="324" t="s">
        <v>274</v>
      </c>
      <c r="E149" s="337" t="s">
        <v>267</v>
      </c>
      <c r="F149" s="361" t="s">
        <v>582</v>
      </c>
      <c r="G149" s="365" t="s">
        <v>268</v>
      </c>
    </row>
    <row r="150" spans="3:21" ht="56.25">
      <c r="D150" s="324" t="s">
        <v>275</v>
      </c>
      <c r="E150" s="338" t="s">
        <v>269</v>
      </c>
      <c r="F150" s="361" t="s">
        <v>1279</v>
      </c>
      <c r="G150" s="345" t="s">
        <v>332</v>
      </c>
    </row>
    <row r="151" spans="3:21" s="367" customFormat="1">
      <c r="D151" s="351"/>
      <c r="E151" s="310"/>
      <c r="F151" s="310"/>
      <c r="G151" s="310"/>
      <c r="U151" s="243"/>
    </row>
    <row r="152" spans="3:21" s="56" customFormat="1">
      <c r="C152" s="119">
        <v>34</v>
      </c>
      <c r="D152" s="550" t="s">
        <v>244</v>
      </c>
      <c r="E152" s="551"/>
      <c r="F152" s="551"/>
      <c r="G152" s="552"/>
      <c r="U152" s="248"/>
    </row>
    <row r="153" spans="3:21" ht="11.25" customHeight="1">
      <c r="D153" s="553" t="s">
        <v>233</v>
      </c>
      <c r="E153" s="553"/>
      <c r="F153" s="553"/>
      <c r="G153" s="554" t="s">
        <v>234</v>
      </c>
    </row>
    <row r="154" spans="3:21" ht="11.25" customHeight="1">
      <c r="D154" s="376" t="s">
        <v>25</v>
      </c>
      <c r="E154" s="328" t="s">
        <v>257</v>
      </c>
      <c r="F154" s="329" t="s">
        <v>223</v>
      </c>
      <c r="G154" s="555"/>
    </row>
    <row r="155" spans="3:21" ht="12" customHeight="1">
      <c r="D155" s="346" t="s">
        <v>26</v>
      </c>
      <c r="E155" s="330">
        <v>2</v>
      </c>
      <c r="F155" s="331">
        <v>3</v>
      </c>
      <c r="G155" s="332">
        <v>4</v>
      </c>
    </row>
    <row r="156" spans="3:21">
      <c r="D156" s="324">
        <v>1</v>
      </c>
      <c r="E156" s="334" t="s">
        <v>259</v>
      </c>
      <c r="F156" s="361" t="str">
        <f>IF(form_up_date="","",form_up_date)</f>
        <v>20.10.2022</v>
      </c>
      <c r="G156" s="363" t="s">
        <v>260</v>
      </c>
    </row>
    <row r="157" spans="3:21" ht="45">
      <c r="D157" s="324" t="s">
        <v>271</v>
      </c>
      <c r="E157" s="334" t="s">
        <v>261</v>
      </c>
      <c r="F157" s="361" t="s">
        <v>1103</v>
      </c>
      <c r="G157" s="335" t="s">
        <v>333</v>
      </c>
    </row>
    <row r="158" spans="3:21" ht="22.5">
      <c r="D158" s="324" t="s">
        <v>272</v>
      </c>
      <c r="E158" s="334" t="s">
        <v>262</v>
      </c>
      <c r="F158" s="361" t="s">
        <v>355</v>
      </c>
      <c r="G158" s="363" t="s">
        <v>263</v>
      </c>
    </row>
    <row r="159" spans="3:21" ht="22.5">
      <c r="D159" s="324" t="s">
        <v>273</v>
      </c>
      <c r="E159" s="334" t="s">
        <v>264</v>
      </c>
      <c r="F159" s="362" t="s">
        <v>265</v>
      </c>
      <c r="G159" s="335"/>
    </row>
    <row r="160" spans="3:21">
      <c r="D160" s="333" t="str">
        <f>D159&amp;".1"</f>
        <v>4.1.1</v>
      </c>
      <c r="E160" s="336" t="s">
        <v>3</v>
      </c>
      <c r="F160" s="361" t="str">
        <f>IF(region_name="","",region_name)</f>
        <v>Орловская область</v>
      </c>
      <c r="G160" s="363" t="s">
        <v>266</v>
      </c>
    </row>
    <row r="161" spans="3:21" ht="22.5">
      <c r="D161" s="324" t="s">
        <v>274</v>
      </c>
      <c r="E161" s="337" t="s">
        <v>267</v>
      </c>
      <c r="F161" s="361" t="s">
        <v>582</v>
      </c>
      <c r="G161" s="365" t="s">
        <v>268</v>
      </c>
    </row>
    <row r="162" spans="3:21" ht="56.25">
      <c r="D162" s="324" t="s">
        <v>275</v>
      </c>
      <c r="E162" s="338" t="s">
        <v>269</v>
      </c>
      <c r="F162" s="361" t="s">
        <v>1279</v>
      </c>
      <c r="G162" s="345" t="s">
        <v>332</v>
      </c>
    </row>
    <row r="163" spans="3:21" s="367" customFormat="1">
      <c r="D163" s="351"/>
      <c r="E163" s="310"/>
      <c r="F163" s="310"/>
      <c r="G163" s="310"/>
      <c r="U163" s="243"/>
    </row>
    <row r="164" spans="3:21" s="56" customFormat="1">
      <c r="C164" s="119">
        <v>35</v>
      </c>
      <c r="D164" s="550" t="s">
        <v>244</v>
      </c>
      <c r="E164" s="551"/>
      <c r="F164" s="551"/>
      <c r="G164" s="552"/>
      <c r="U164" s="248"/>
    </row>
    <row r="165" spans="3:21" ht="11.25" customHeight="1">
      <c r="D165" s="553" t="s">
        <v>233</v>
      </c>
      <c r="E165" s="553"/>
      <c r="F165" s="553"/>
      <c r="G165" s="554" t="s">
        <v>234</v>
      </c>
    </row>
    <row r="166" spans="3:21" ht="11.25" customHeight="1">
      <c r="D166" s="376" t="s">
        <v>25</v>
      </c>
      <c r="E166" s="328" t="s">
        <v>257</v>
      </c>
      <c r="F166" s="329" t="s">
        <v>223</v>
      </c>
      <c r="G166" s="555"/>
    </row>
    <row r="167" spans="3:21" ht="12" customHeight="1">
      <c r="D167" s="346" t="s">
        <v>26</v>
      </c>
      <c r="E167" s="330">
        <v>2</v>
      </c>
      <c r="F167" s="331">
        <v>3</v>
      </c>
      <c r="G167" s="332">
        <v>4</v>
      </c>
    </row>
    <row r="168" spans="3:21">
      <c r="D168" s="324">
        <v>1</v>
      </c>
      <c r="E168" s="334" t="s">
        <v>259</v>
      </c>
      <c r="F168" s="361" t="str">
        <f>IF(form_up_date="","",form_up_date)</f>
        <v>20.10.2022</v>
      </c>
      <c r="G168" s="363" t="s">
        <v>260</v>
      </c>
    </row>
    <row r="169" spans="3:21" ht="45">
      <c r="D169" s="324" t="s">
        <v>271</v>
      </c>
      <c r="E169" s="334" t="s">
        <v>261</v>
      </c>
      <c r="F169" s="361" t="s">
        <v>1104</v>
      </c>
      <c r="G169" s="335" t="s">
        <v>333</v>
      </c>
    </row>
    <row r="170" spans="3:21" ht="22.5">
      <c r="D170" s="324" t="s">
        <v>272</v>
      </c>
      <c r="E170" s="334" t="s">
        <v>262</v>
      </c>
      <c r="F170" s="361" t="s">
        <v>355</v>
      </c>
      <c r="G170" s="363" t="s">
        <v>263</v>
      </c>
    </row>
    <row r="171" spans="3:21" ht="22.5">
      <c r="D171" s="324" t="s">
        <v>273</v>
      </c>
      <c r="E171" s="334" t="s">
        <v>264</v>
      </c>
      <c r="F171" s="362" t="s">
        <v>265</v>
      </c>
      <c r="G171" s="335"/>
    </row>
    <row r="172" spans="3:21">
      <c r="D172" s="333" t="str">
        <f>D171&amp;".1"</f>
        <v>4.1.1</v>
      </c>
      <c r="E172" s="336" t="s">
        <v>3</v>
      </c>
      <c r="F172" s="361" t="str">
        <f>IF(region_name="","",region_name)</f>
        <v>Орловская область</v>
      </c>
      <c r="G172" s="363" t="s">
        <v>266</v>
      </c>
    </row>
    <row r="173" spans="3:21" ht="22.5">
      <c r="D173" s="324" t="s">
        <v>274</v>
      </c>
      <c r="E173" s="337" t="s">
        <v>267</v>
      </c>
      <c r="F173" s="361" t="s">
        <v>582</v>
      </c>
      <c r="G173" s="365" t="s">
        <v>268</v>
      </c>
    </row>
    <row r="174" spans="3:21" ht="56.25">
      <c r="D174" s="324" t="s">
        <v>275</v>
      </c>
      <c r="E174" s="338" t="s">
        <v>269</v>
      </c>
      <c r="F174" s="361" t="s">
        <v>1279</v>
      </c>
      <c r="G174" s="345" t="s">
        <v>332</v>
      </c>
    </row>
    <row r="175" spans="3:21" s="367" customFormat="1">
      <c r="D175" s="351"/>
      <c r="E175" s="310"/>
      <c r="F175" s="310"/>
      <c r="G175" s="310"/>
      <c r="U175" s="243"/>
    </row>
    <row r="176" spans="3:21" s="56" customFormat="1">
      <c r="C176" s="119">
        <v>36</v>
      </c>
      <c r="D176" s="550" t="s">
        <v>244</v>
      </c>
      <c r="E176" s="551"/>
      <c r="F176" s="551"/>
      <c r="G176" s="552"/>
      <c r="U176" s="248"/>
    </row>
    <row r="177" spans="3:21" ht="11.25" customHeight="1">
      <c r="D177" s="553" t="s">
        <v>233</v>
      </c>
      <c r="E177" s="553"/>
      <c r="F177" s="553"/>
      <c r="G177" s="554" t="s">
        <v>234</v>
      </c>
    </row>
    <row r="178" spans="3:21" ht="11.25" customHeight="1">
      <c r="D178" s="376" t="s">
        <v>25</v>
      </c>
      <c r="E178" s="328" t="s">
        <v>257</v>
      </c>
      <c r="F178" s="329" t="s">
        <v>223</v>
      </c>
      <c r="G178" s="555"/>
    </row>
    <row r="179" spans="3:21" ht="12" customHeight="1">
      <c r="D179" s="346" t="s">
        <v>26</v>
      </c>
      <c r="E179" s="330">
        <v>2</v>
      </c>
      <c r="F179" s="331">
        <v>3</v>
      </c>
      <c r="G179" s="332">
        <v>4</v>
      </c>
    </row>
    <row r="180" spans="3:21">
      <c r="D180" s="324">
        <v>1</v>
      </c>
      <c r="E180" s="334" t="s">
        <v>259</v>
      </c>
      <c r="F180" s="361" t="str">
        <f>IF(form_up_date="","",form_up_date)</f>
        <v>20.10.2022</v>
      </c>
      <c r="G180" s="363" t="s">
        <v>260</v>
      </c>
    </row>
    <row r="181" spans="3:21" ht="45">
      <c r="D181" s="324" t="s">
        <v>271</v>
      </c>
      <c r="E181" s="334" t="s">
        <v>261</v>
      </c>
      <c r="F181" s="361" t="s">
        <v>1105</v>
      </c>
      <c r="G181" s="335" t="s">
        <v>333</v>
      </c>
    </row>
    <row r="182" spans="3:21" ht="22.5">
      <c r="D182" s="324" t="s">
        <v>272</v>
      </c>
      <c r="E182" s="334" t="s">
        <v>262</v>
      </c>
      <c r="F182" s="361" t="s">
        <v>355</v>
      </c>
      <c r="G182" s="363" t="s">
        <v>263</v>
      </c>
    </row>
    <row r="183" spans="3:21" ht="22.5">
      <c r="D183" s="324" t="s">
        <v>273</v>
      </c>
      <c r="E183" s="334" t="s">
        <v>264</v>
      </c>
      <c r="F183" s="362" t="s">
        <v>265</v>
      </c>
      <c r="G183" s="335"/>
    </row>
    <row r="184" spans="3:21">
      <c r="D184" s="333" t="str">
        <f>D183&amp;".1"</f>
        <v>4.1.1</v>
      </c>
      <c r="E184" s="336" t="s">
        <v>3</v>
      </c>
      <c r="F184" s="361" t="str">
        <f>IF(region_name="","",region_name)</f>
        <v>Орловская область</v>
      </c>
      <c r="G184" s="363" t="s">
        <v>266</v>
      </c>
    </row>
    <row r="185" spans="3:21" ht="22.5">
      <c r="D185" s="324" t="s">
        <v>274</v>
      </c>
      <c r="E185" s="337" t="s">
        <v>267</v>
      </c>
      <c r="F185" s="361" t="s">
        <v>582</v>
      </c>
      <c r="G185" s="365" t="s">
        <v>268</v>
      </c>
    </row>
    <row r="186" spans="3:21" ht="56.25">
      <c r="D186" s="324" t="s">
        <v>275</v>
      </c>
      <c r="E186" s="338" t="s">
        <v>269</v>
      </c>
      <c r="F186" s="361" t="s">
        <v>1279</v>
      </c>
      <c r="G186" s="345" t="s">
        <v>332</v>
      </c>
    </row>
    <row r="187" spans="3:21" s="367" customFormat="1">
      <c r="D187" s="351"/>
      <c r="E187" s="310"/>
      <c r="F187" s="310"/>
      <c r="G187" s="310"/>
      <c r="U187" s="243"/>
    </row>
    <row r="188" spans="3:21" s="56" customFormat="1">
      <c r="C188" s="119">
        <v>37</v>
      </c>
      <c r="D188" s="550" t="s">
        <v>244</v>
      </c>
      <c r="E188" s="551"/>
      <c r="F188" s="551"/>
      <c r="G188" s="552"/>
      <c r="U188" s="248"/>
    </row>
    <row r="189" spans="3:21" ht="11.25" customHeight="1">
      <c r="D189" s="553" t="s">
        <v>233</v>
      </c>
      <c r="E189" s="553"/>
      <c r="F189" s="553"/>
      <c r="G189" s="554" t="s">
        <v>234</v>
      </c>
    </row>
    <row r="190" spans="3:21" ht="11.25" customHeight="1">
      <c r="D190" s="376" t="s">
        <v>25</v>
      </c>
      <c r="E190" s="328" t="s">
        <v>257</v>
      </c>
      <c r="F190" s="329" t="s">
        <v>223</v>
      </c>
      <c r="G190" s="555"/>
    </row>
    <row r="191" spans="3:21" ht="12" customHeight="1">
      <c r="D191" s="346" t="s">
        <v>26</v>
      </c>
      <c r="E191" s="330">
        <v>2</v>
      </c>
      <c r="F191" s="331">
        <v>3</v>
      </c>
      <c r="G191" s="332">
        <v>4</v>
      </c>
    </row>
    <row r="192" spans="3:21">
      <c r="D192" s="324">
        <v>1</v>
      </c>
      <c r="E192" s="334" t="s">
        <v>259</v>
      </c>
      <c r="F192" s="361" t="str">
        <f>IF(form_up_date="","",form_up_date)</f>
        <v>20.10.2022</v>
      </c>
      <c r="G192" s="363" t="s">
        <v>260</v>
      </c>
    </row>
    <row r="193" spans="3:21" ht="45">
      <c r="D193" s="324" t="s">
        <v>271</v>
      </c>
      <c r="E193" s="334" t="s">
        <v>261</v>
      </c>
      <c r="F193" s="361" t="s">
        <v>1106</v>
      </c>
      <c r="G193" s="335" t="s">
        <v>333</v>
      </c>
    </row>
    <row r="194" spans="3:21" ht="22.5">
      <c r="D194" s="324" t="s">
        <v>272</v>
      </c>
      <c r="E194" s="334" t="s">
        <v>262</v>
      </c>
      <c r="F194" s="361" t="s">
        <v>355</v>
      </c>
      <c r="G194" s="363" t="s">
        <v>263</v>
      </c>
    </row>
    <row r="195" spans="3:21" ht="22.5">
      <c r="D195" s="324" t="s">
        <v>273</v>
      </c>
      <c r="E195" s="334" t="s">
        <v>264</v>
      </c>
      <c r="F195" s="362" t="s">
        <v>265</v>
      </c>
      <c r="G195" s="335"/>
    </row>
    <row r="196" spans="3:21">
      <c r="D196" s="333" t="str">
        <f>D195&amp;".1"</f>
        <v>4.1.1</v>
      </c>
      <c r="E196" s="336" t="s">
        <v>3</v>
      </c>
      <c r="F196" s="361" t="str">
        <f>IF(region_name="","",region_name)</f>
        <v>Орловская область</v>
      </c>
      <c r="G196" s="363" t="s">
        <v>266</v>
      </c>
    </row>
    <row r="197" spans="3:21" ht="22.5">
      <c r="D197" s="324" t="s">
        <v>274</v>
      </c>
      <c r="E197" s="337" t="s">
        <v>267</v>
      </c>
      <c r="F197" s="361" t="s">
        <v>582</v>
      </c>
      <c r="G197" s="365" t="s">
        <v>268</v>
      </c>
    </row>
    <row r="198" spans="3:21" ht="56.25">
      <c r="D198" s="324" t="s">
        <v>275</v>
      </c>
      <c r="E198" s="338" t="s">
        <v>269</v>
      </c>
      <c r="F198" s="361" t="s">
        <v>1279</v>
      </c>
      <c r="G198" s="345" t="s">
        <v>332</v>
      </c>
    </row>
    <row r="199" spans="3:21" s="367" customFormat="1">
      <c r="D199" s="351"/>
      <c r="E199" s="310"/>
      <c r="F199" s="310"/>
      <c r="G199" s="310"/>
      <c r="U199" s="243"/>
    </row>
    <row r="200" spans="3:21" s="56" customFormat="1">
      <c r="C200" s="119">
        <v>38</v>
      </c>
      <c r="D200" s="550" t="s">
        <v>244</v>
      </c>
      <c r="E200" s="551"/>
      <c r="F200" s="551"/>
      <c r="G200" s="552"/>
      <c r="U200" s="248"/>
    </row>
    <row r="201" spans="3:21" ht="11.25" customHeight="1">
      <c r="D201" s="553" t="s">
        <v>233</v>
      </c>
      <c r="E201" s="553"/>
      <c r="F201" s="553"/>
      <c r="G201" s="554" t="s">
        <v>234</v>
      </c>
    </row>
    <row r="202" spans="3:21" ht="11.25" customHeight="1">
      <c r="D202" s="376" t="s">
        <v>25</v>
      </c>
      <c r="E202" s="328" t="s">
        <v>257</v>
      </c>
      <c r="F202" s="329" t="s">
        <v>223</v>
      </c>
      <c r="G202" s="555"/>
    </row>
    <row r="203" spans="3:21" ht="12" customHeight="1">
      <c r="D203" s="346" t="s">
        <v>26</v>
      </c>
      <c r="E203" s="330">
        <v>2</v>
      </c>
      <c r="F203" s="331">
        <v>3</v>
      </c>
      <c r="G203" s="332">
        <v>4</v>
      </c>
    </row>
    <row r="204" spans="3:21">
      <c r="D204" s="324">
        <v>1</v>
      </c>
      <c r="E204" s="334" t="s">
        <v>259</v>
      </c>
      <c r="F204" s="361" t="str">
        <f>IF(form_up_date="","",form_up_date)</f>
        <v>20.10.2022</v>
      </c>
      <c r="G204" s="363" t="s">
        <v>260</v>
      </c>
    </row>
    <row r="205" spans="3:21" ht="45">
      <c r="D205" s="324" t="s">
        <v>271</v>
      </c>
      <c r="E205" s="334" t="s">
        <v>261</v>
      </c>
      <c r="F205" s="361" t="s">
        <v>1107</v>
      </c>
      <c r="G205" s="335" t="s">
        <v>333</v>
      </c>
    </row>
    <row r="206" spans="3:21" ht="22.5">
      <c r="D206" s="324" t="s">
        <v>272</v>
      </c>
      <c r="E206" s="334" t="s">
        <v>262</v>
      </c>
      <c r="F206" s="361" t="s">
        <v>355</v>
      </c>
      <c r="G206" s="363" t="s">
        <v>263</v>
      </c>
    </row>
    <row r="207" spans="3:21" ht="22.5">
      <c r="D207" s="324" t="s">
        <v>273</v>
      </c>
      <c r="E207" s="334" t="s">
        <v>264</v>
      </c>
      <c r="F207" s="362" t="s">
        <v>265</v>
      </c>
      <c r="G207" s="335"/>
    </row>
    <row r="208" spans="3:21">
      <c r="D208" s="333" t="str">
        <f>D207&amp;".1"</f>
        <v>4.1.1</v>
      </c>
      <c r="E208" s="336" t="s">
        <v>3</v>
      </c>
      <c r="F208" s="361" t="str">
        <f>IF(region_name="","",region_name)</f>
        <v>Орловская область</v>
      </c>
      <c r="G208" s="363" t="s">
        <v>266</v>
      </c>
    </row>
    <row r="209" spans="3:21" ht="22.5">
      <c r="D209" s="324" t="s">
        <v>274</v>
      </c>
      <c r="E209" s="337" t="s">
        <v>267</v>
      </c>
      <c r="F209" s="361" t="s">
        <v>582</v>
      </c>
      <c r="G209" s="365" t="s">
        <v>268</v>
      </c>
    </row>
    <row r="210" spans="3:21" ht="56.25">
      <c r="D210" s="324" t="s">
        <v>275</v>
      </c>
      <c r="E210" s="338" t="s">
        <v>269</v>
      </c>
      <c r="F210" s="361" t="s">
        <v>1279</v>
      </c>
      <c r="G210" s="345" t="s">
        <v>332</v>
      </c>
    </row>
    <row r="211" spans="3:21" s="367" customFormat="1">
      <c r="D211" s="351"/>
      <c r="E211" s="310"/>
      <c r="F211" s="310"/>
      <c r="G211" s="310"/>
      <c r="U211" s="243"/>
    </row>
    <row r="212" spans="3:21" s="56" customFormat="1">
      <c r="C212" s="119">
        <v>39</v>
      </c>
      <c r="D212" s="550" t="s">
        <v>244</v>
      </c>
      <c r="E212" s="551"/>
      <c r="F212" s="551"/>
      <c r="G212" s="552"/>
      <c r="U212" s="248"/>
    </row>
    <row r="213" spans="3:21" ht="11.25" customHeight="1">
      <c r="D213" s="553" t="s">
        <v>233</v>
      </c>
      <c r="E213" s="553"/>
      <c r="F213" s="553"/>
      <c r="G213" s="554" t="s">
        <v>234</v>
      </c>
    </row>
    <row r="214" spans="3:21" ht="11.25" customHeight="1">
      <c r="D214" s="376" t="s">
        <v>25</v>
      </c>
      <c r="E214" s="328" t="s">
        <v>257</v>
      </c>
      <c r="F214" s="329" t="s">
        <v>223</v>
      </c>
      <c r="G214" s="555"/>
    </row>
    <row r="215" spans="3:21" ht="12" customHeight="1">
      <c r="D215" s="346" t="s">
        <v>26</v>
      </c>
      <c r="E215" s="330">
        <v>2</v>
      </c>
      <c r="F215" s="331">
        <v>3</v>
      </c>
      <c r="G215" s="332">
        <v>4</v>
      </c>
    </row>
    <row r="216" spans="3:21">
      <c r="D216" s="324">
        <v>1</v>
      </c>
      <c r="E216" s="334" t="s">
        <v>259</v>
      </c>
      <c r="F216" s="361" t="str">
        <f>IF(form_up_date="","",form_up_date)</f>
        <v>20.10.2022</v>
      </c>
      <c r="G216" s="363" t="s">
        <v>260</v>
      </c>
    </row>
    <row r="217" spans="3:21" ht="45">
      <c r="D217" s="324" t="s">
        <v>271</v>
      </c>
      <c r="E217" s="334" t="s">
        <v>261</v>
      </c>
      <c r="F217" s="361" t="s">
        <v>1108</v>
      </c>
      <c r="G217" s="335" t="s">
        <v>333</v>
      </c>
    </row>
    <row r="218" spans="3:21" ht="22.5">
      <c r="D218" s="324" t="s">
        <v>272</v>
      </c>
      <c r="E218" s="334" t="s">
        <v>262</v>
      </c>
      <c r="F218" s="361" t="s">
        <v>355</v>
      </c>
      <c r="G218" s="363" t="s">
        <v>263</v>
      </c>
    </row>
    <row r="219" spans="3:21" ht="22.5">
      <c r="D219" s="324" t="s">
        <v>273</v>
      </c>
      <c r="E219" s="334" t="s">
        <v>264</v>
      </c>
      <c r="F219" s="362" t="s">
        <v>265</v>
      </c>
      <c r="G219" s="335"/>
    </row>
    <row r="220" spans="3:21">
      <c r="D220" s="333" t="str">
        <f>D219&amp;".1"</f>
        <v>4.1.1</v>
      </c>
      <c r="E220" s="336" t="s">
        <v>3</v>
      </c>
      <c r="F220" s="361" t="str">
        <f>IF(region_name="","",region_name)</f>
        <v>Орловская область</v>
      </c>
      <c r="G220" s="363" t="s">
        <v>266</v>
      </c>
    </row>
    <row r="221" spans="3:21" ht="22.5">
      <c r="D221" s="324" t="s">
        <v>274</v>
      </c>
      <c r="E221" s="337" t="s">
        <v>267</v>
      </c>
      <c r="F221" s="361" t="s">
        <v>582</v>
      </c>
      <c r="G221" s="365" t="s">
        <v>268</v>
      </c>
    </row>
    <row r="222" spans="3:21" ht="56.25">
      <c r="D222" s="324" t="s">
        <v>275</v>
      </c>
      <c r="E222" s="338" t="s">
        <v>269</v>
      </c>
      <c r="F222" s="361" t="s">
        <v>1279</v>
      </c>
      <c r="G222" s="345" t="s">
        <v>332</v>
      </c>
    </row>
    <row r="223" spans="3:21" s="367" customFormat="1">
      <c r="D223" s="351"/>
      <c r="E223" s="310"/>
      <c r="F223" s="310"/>
      <c r="G223" s="310"/>
      <c r="U223" s="243"/>
    </row>
    <row r="224" spans="3:21" s="56" customFormat="1">
      <c r="C224" s="119">
        <v>40</v>
      </c>
      <c r="D224" s="550" t="s">
        <v>244</v>
      </c>
      <c r="E224" s="551"/>
      <c r="F224" s="551"/>
      <c r="G224" s="552"/>
      <c r="U224" s="248"/>
    </row>
    <row r="225" spans="3:21" ht="11.25" customHeight="1">
      <c r="D225" s="553" t="s">
        <v>233</v>
      </c>
      <c r="E225" s="553"/>
      <c r="F225" s="553"/>
      <c r="G225" s="554" t="s">
        <v>234</v>
      </c>
    </row>
    <row r="226" spans="3:21" ht="11.25" customHeight="1">
      <c r="D226" s="376" t="s">
        <v>25</v>
      </c>
      <c r="E226" s="328" t="s">
        <v>257</v>
      </c>
      <c r="F226" s="329" t="s">
        <v>223</v>
      </c>
      <c r="G226" s="555"/>
    </row>
    <row r="227" spans="3:21" ht="12" customHeight="1">
      <c r="D227" s="346" t="s">
        <v>26</v>
      </c>
      <c r="E227" s="330">
        <v>2</v>
      </c>
      <c r="F227" s="331">
        <v>3</v>
      </c>
      <c r="G227" s="332">
        <v>4</v>
      </c>
    </row>
    <row r="228" spans="3:21">
      <c r="D228" s="324">
        <v>1</v>
      </c>
      <c r="E228" s="334" t="s">
        <v>259</v>
      </c>
      <c r="F228" s="361" t="str">
        <f>IF(form_up_date="","",form_up_date)</f>
        <v>20.10.2022</v>
      </c>
      <c r="G228" s="363" t="s">
        <v>260</v>
      </c>
    </row>
    <row r="229" spans="3:21" ht="45">
      <c r="D229" s="324" t="s">
        <v>271</v>
      </c>
      <c r="E229" s="334" t="s">
        <v>261</v>
      </c>
      <c r="F229" s="361" t="s">
        <v>1109</v>
      </c>
      <c r="G229" s="335" t="s">
        <v>333</v>
      </c>
    </row>
    <row r="230" spans="3:21" ht="22.5">
      <c r="D230" s="324" t="s">
        <v>272</v>
      </c>
      <c r="E230" s="334" t="s">
        <v>262</v>
      </c>
      <c r="F230" s="361" t="s">
        <v>355</v>
      </c>
      <c r="G230" s="363" t="s">
        <v>263</v>
      </c>
    </row>
    <row r="231" spans="3:21" ht="22.5">
      <c r="D231" s="324" t="s">
        <v>273</v>
      </c>
      <c r="E231" s="334" t="s">
        <v>264</v>
      </c>
      <c r="F231" s="362" t="s">
        <v>265</v>
      </c>
      <c r="G231" s="335"/>
    </row>
    <row r="232" spans="3:21">
      <c r="D232" s="333" t="str">
        <f>D231&amp;".1"</f>
        <v>4.1.1</v>
      </c>
      <c r="E232" s="336" t="s">
        <v>3</v>
      </c>
      <c r="F232" s="361" t="str">
        <f>IF(region_name="","",region_name)</f>
        <v>Орловская область</v>
      </c>
      <c r="G232" s="363" t="s">
        <v>266</v>
      </c>
    </row>
    <row r="233" spans="3:21" ht="22.5">
      <c r="D233" s="324" t="s">
        <v>274</v>
      </c>
      <c r="E233" s="337" t="s">
        <v>267</v>
      </c>
      <c r="F233" s="361" t="s">
        <v>582</v>
      </c>
      <c r="G233" s="365" t="s">
        <v>268</v>
      </c>
    </row>
    <row r="234" spans="3:21" ht="56.25">
      <c r="D234" s="324" t="s">
        <v>275</v>
      </c>
      <c r="E234" s="338" t="s">
        <v>269</v>
      </c>
      <c r="F234" s="361" t="s">
        <v>1279</v>
      </c>
      <c r="G234" s="345" t="s">
        <v>332</v>
      </c>
    </row>
    <row r="235" spans="3:21" s="367" customFormat="1">
      <c r="D235" s="351"/>
      <c r="E235" s="310"/>
      <c r="F235" s="310"/>
      <c r="G235" s="310"/>
      <c r="U235" s="243"/>
    </row>
    <row r="236" spans="3:21" s="56" customFormat="1">
      <c r="C236" s="119">
        <v>41</v>
      </c>
      <c r="D236" s="550" t="s">
        <v>244</v>
      </c>
      <c r="E236" s="551"/>
      <c r="F236" s="551"/>
      <c r="G236" s="552"/>
      <c r="U236" s="248"/>
    </row>
    <row r="237" spans="3:21" ht="11.25" customHeight="1">
      <c r="D237" s="553" t="s">
        <v>233</v>
      </c>
      <c r="E237" s="553"/>
      <c r="F237" s="553"/>
      <c r="G237" s="554" t="s">
        <v>234</v>
      </c>
    </row>
    <row r="238" spans="3:21" ht="11.25" customHeight="1">
      <c r="D238" s="376" t="s">
        <v>25</v>
      </c>
      <c r="E238" s="328" t="s">
        <v>257</v>
      </c>
      <c r="F238" s="329" t="s">
        <v>223</v>
      </c>
      <c r="G238" s="555"/>
    </row>
    <row r="239" spans="3:21" ht="12" customHeight="1">
      <c r="D239" s="346" t="s">
        <v>26</v>
      </c>
      <c r="E239" s="330">
        <v>2</v>
      </c>
      <c r="F239" s="331">
        <v>3</v>
      </c>
      <c r="G239" s="332">
        <v>4</v>
      </c>
    </row>
    <row r="240" spans="3:21">
      <c r="D240" s="324">
        <v>1</v>
      </c>
      <c r="E240" s="334" t="s">
        <v>259</v>
      </c>
      <c r="F240" s="361" t="str">
        <f>IF(form_up_date="","",form_up_date)</f>
        <v>20.10.2022</v>
      </c>
      <c r="G240" s="363" t="s">
        <v>260</v>
      </c>
    </row>
    <row r="241" spans="3:21" ht="45">
      <c r="D241" s="324" t="s">
        <v>271</v>
      </c>
      <c r="E241" s="334" t="s">
        <v>261</v>
      </c>
      <c r="F241" s="361" t="s">
        <v>1110</v>
      </c>
      <c r="G241" s="335" t="s">
        <v>333</v>
      </c>
    </row>
    <row r="242" spans="3:21" ht="22.5">
      <c r="D242" s="324" t="s">
        <v>272</v>
      </c>
      <c r="E242" s="334" t="s">
        <v>262</v>
      </c>
      <c r="F242" s="361" t="s">
        <v>355</v>
      </c>
      <c r="G242" s="363" t="s">
        <v>263</v>
      </c>
    </row>
    <row r="243" spans="3:21" ht="22.5">
      <c r="D243" s="324" t="s">
        <v>273</v>
      </c>
      <c r="E243" s="334" t="s">
        <v>264</v>
      </c>
      <c r="F243" s="362" t="s">
        <v>265</v>
      </c>
      <c r="G243" s="335"/>
    </row>
    <row r="244" spans="3:21">
      <c r="D244" s="333" t="str">
        <f>D243&amp;".1"</f>
        <v>4.1.1</v>
      </c>
      <c r="E244" s="336" t="s">
        <v>3</v>
      </c>
      <c r="F244" s="361" t="str">
        <f>IF(region_name="","",region_name)</f>
        <v>Орловская область</v>
      </c>
      <c r="G244" s="363" t="s">
        <v>266</v>
      </c>
    </row>
    <row r="245" spans="3:21" ht="22.5">
      <c r="D245" s="324" t="s">
        <v>274</v>
      </c>
      <c r="E245" s="337" t="s">
        <v>267</v>
      </c>
      <c r="F245" s="361" t="s">
        <v>582</v>
      </c>
      <c r="G245" s="365" t="s">
        <v>268</v>
      </c>
    </row>
    <row r="246" spans="3:21" ht="56.25">
      <c r="D246" s="324" t="s">
        <v>275</v>
      </c>
      <c r="E246" s="338" t="s">
        <v>269</v>
      </c>
      <c r="F246" s="361" t="s">
        <v>1279</v>
      </c>
      <c r="G246" s="345" t="s">
        <v>332</v>
      </c>
    </row>
    <row r="247" spans="3:21" s="367" customFormat="1">
      <c r="D247" s="351"/>
      <c r="E247" s="310"/>
      <c r="F247" s="310"/>
      <c r="G247" s="310"/>
      <c r="U247" s="243"/>
    </row>
    <row r="248" spans="3:21" s="56" customFormat="1">
      <c r="C248" s="119">
        <v>42</v>
      </c>
      <c r="D248" s="550" t="s">
        <v>244</v>
      </c>
      <c r="E248" s="551"/>
      <c r="F248" s="551"/>
      <c r="G248" s="552"/>
      <c r="U248" s="248"/>
    </row>
    <row r="249" spans="3:21" ht="11.25" customHeight="1">
      <c r="D249" s="553" t="s">
        <v>233</v>
      </c>
      <c r="E249" s="553"/>
      <c r="F249" s="553"/>
      <c r="G249" s="554" t="s">
        <v>234</v>
      </c>
    </row>
    <row r="250" spans="3:21" ht="11.25" customHeight="1">
      <c r="D250" s="376" t="s">
        <v>25</v>
      </c>
      <c r="E250" s="328" t="s">
        <v>257</v>
      </c>
      <c r="F250" s="329" t="s">
        <v>223</v>
      </c>
      <c r="G250" s="555"/>
    </row>
    <row r="251" spans="3:21" ht="12" customHeight="1">
      <c r="D251" s="346" t="s">
        <v>26</v>
      </c>
      <c r="E251" s="330">
        <v>2</v>
      </c>
      <c r="F251" s="331">
        <v>3</v>
      </c>
      <c r="G251" s="332">
        <v>4</v>
      </c>
    </row>
    <row r="252" spans="3:21">
      <c r="D252" s="324">
        <v>1</v>
      </c>
      <c r="E252" s="334" t="s">
        <v>259</v>
      </c>
      <c r="F252" s="361" t="str">
        <f>IF(form_up_date="","",form_up_date)</f>
        <v>20.10.2022</v>
      </c>
      <c r="G252" s="363" t="s">
        <v>260</v>
      </c>
    </row>
    <row r="253" spans="3:21" ht="45">
      <c r="D253" s="324" t="s">
        <v>271</v>
      </c>
      <c r="E253" s="334" t="s">
        <v>261</v>
      </c>
      <c r="F253" s="361" t="s">
        <v>1111</v>
      </c>
      <c r="G253" s="335" t="s">
        <v>333</v>
      </c>
    </row>
    <row r="254" spans="3:21" ht="22.5">
      <c r="D254" s="324" t="s">
        <v>272</v>
      </c>
      <c r="E254" s="334" t="s">
        <v>262</v>
      </c>
      <c r="F254" s="361" t="s">
        <v>355</v>
      </c>
      <c r="G254" s="363" t="s">
        <v>263</v>
      </c>
    </row>
    <row r="255" spans="3:21" ht="22.5">
      <c r="D255" s="324" t="s">
        <v>273</v>
      </c>
      <c r="E255" s="334" t="s">
        <v>264</v>
      </c>
      <c r="F255" s="362" t="s">
        <v>265</v>
      </c>
      <c r="G255" s="335"/>
    </row>
    <row r="256" spans="3:21">
      <c r="D256" s="333" t="str">
        <f>D255&amp;".1"</f>
        <v>4.1.1</v>
      </c>
      <c r="E256" s="336" t="s">
        <v>3</v>
      </c>
      <c r="F256" s="361" t="str">
        <f>IF(region_name="","",region_name)</f>
        <v>Орловская область</v>
      </c>
      <c r="G256" s="363" t="s">
        <v>266</v>
      </c>
    </row>
    <row r="257" spans="3:21" ht="22.5">
      <c r="D257" s="324" t="s">
        <v>274</v>
      </c>
      <c r="E257" s="337" t="s">
        <v>267</v>
      </c>
      <c r="F257" s="361" t="s">
        <v>582</v>
      </c>
      <c r="G257" s="365" t="s">
        <v>268</v>
      </c>
    </row>
    <row r="258" spans="3:21" ht="56.25">
      <c r="D258" s="324" t="s">
        <v>275</v>
      </c>
      <c r="E258" s="338" t="s">
        <v>269</v>
      </c>
      <c r="F258" s="361" t="s">
        <v>1279</v>
      </c>
      <c r="G258" s="345" t="s">
        <v>332</v>
      </c>
    </row>
    <row r="259" spans="3:21" s="367" customFormat="1">
      <c r="D259" s="351"/>
      <c r="E259" s="310"/>
      <c r="F259" s="310"/>
      <c r="G259" s="310"/>
      <c r="U259" s="243"/>
    </row>
    <row r="260" spans="3:21" s="56" customFormat="1">
      <c r="C260" s="119">
        <v>43</v>
      </c>
      <c r="D260" s="550" t="s">
        <v>244</v>
      </c>
      <c r="E260" s="551"/>
      <c r="F260" s="551"/>
      <c r="G260" s="552"/>
      <c r="U260" s="248"/>
    </row>
    <row r="261" spans="3:21" ht="11.25" customHeight="1">
      <c r="D261" s="553" t="s">
        <v>233</v>
      </c>
      <c r="E261" s="553"/>
      <c r="F261" s="553"/>
      <c r="G261" s="554" t="s">
        <v>234</v>
      </c>
    </row>
    <row r="262" spans="3:21" ht="11.25" customHeight="1">
      <c r="D262" s="376" t="s">
        <v>25</v>
      </c>
      <c r="E262" s="328" t="s">
        <v>257</v>
      </c>
      <c r="F262" s="329" t="s">
        <v>223</v>
      </c>
      <c r="G262" s="555"/>
    </row>
    <row r="263" spans="3:21" ht="12" customHeight="1">
      <c r="D263" s="346" t="s">
        <v>26</v>
      </c>
      <c r="E263" s="330">
        <v>2</v>
      </c>
      <c r="F263" s="331">
        <v>3</v>
      </c>
      <c r="G263" s="332">
        <v>4</v>
      </c>
    </row>
    <row r="264" spans="3:21">
      <c r="D264" s="324">
        <v>1</v>
      </c>
      <c r="E264" s="334" t="s">
        <v>259</v>
      </c>
      <c r="F264" s="361" t="str">
        <f>IF(form_up_date="","",form_up_date)</f>
        <v>20.10.2022</v>
      </c>
      <c r="G264" s="363" t="s">
        <v>260</v>
      </c>
    </row>
    <row r="265" spans="3:21" ht="45">
      <c r="D265" s="324" t="s">
        <v>271</v>
      </c>
      <c r="E265" s="334" t="s">
        <v>261</v>
      </c>
      <c r="F265" s="361" t="s">
        <v>1112</v>
      </c>
      <c r="G265" s="335" t="s">
        <v>333</v>
      </c>
    </row>
    <row r="266" spans="3:21" ht="22.5">
      <c r="D266" s="324" t="s">
        <v>272</v>
      </c>
      <c r="E266" s="334" t="s">
        <v>262</v>
      </c>
      <c r="F266" s="361" t="s">
        <v>355</v>
      </c>
      <c r="G266" s="363" t="s">
        <v>263</v>
      </c>
    </row>
    <row r="267" spans="3:21" ht="22.5">
      <c r="D267" s="324" t="s">
        <v>273</v>
      </c>
      <c r="E267" s="334" t="s">
        <v>264</v>
      </c>
      <c r="F267" s="362" t="s">
        <v>265</v>
      </c>
      <c r="G267" s="335"/>
    </row>
    <row r="268" spans="3:21">
      <c r="D268" s="333" t="str">
        <f>D267&amp;".1"</f>
        <v>4.1.1</v>
      </c>
      <c r="E268" s="336" t="s">
        <v>3</v>
      </c>
      <c r="F268" s="361" t="str">
        <f>IF(region_name="","",region_name)</f>
        <v>Орловская область</v>
      </c>
      <c r="G268" s="363" t="s">
        <v>266</v>
      </c>
    </row>
    <row r="269" spans="3:21" ht="22.5">
      <c r="D269" s="324" t="s">
        <v>274</v>
      </c>
      <c r="E269" s="337" t="s">
        <v>267</v>
      </c>
      <c r="F269" s="361" t="s">
        <v>582</v>
      </c>
      <c r="G269" s="365" t="s">
        <v>268</v>
      </c>
    </row>
    <row r="270" spans="3:21" ht="56.25">
      <c r="D270" s="324" t="s">
        <v>275</v>
      </c>
      <c r="E270" s="338" t="s">
        <v>269</v>
      </c>
      <c r="F270" s="361" t="s">
        <v>1279</v>
      </c>
      <c r="G270" s="345" t="s">
        <v>332</v>
      </c>
    </row>
    <row r="271" spans="3:21" s="367" customFormat="1">
      <c r="D271" s="351"/>
      <c r="E271" s="310"/>
      <c r="F271" s="310"/>
      <c r="G271" s="310"/>
      <c r="U271" s="243"/>
    </row>
    <row r="272" spans="3:21" s="56" customFormat="1">
      <c r="C272" s="119">
        <v>44</v>
      </c>
      <c r="D272" s="550" t="s">
        <v>244</v>
      </c>
      <c r="E272" s="551"/>
      <c r="F272" s="551"/>
      <c r="G272" s="552"/>
      <c r="U272" s="248"/>
    </row>
    <row r="273" spans="3:21" ht="11.25" customHeight="1">
      <c r="D273" s="553" t="s">
        <v>233</v>
      </c>
      <c r="E273" s="553"/>
      <c r="F273" s="553"/>
      <c r="G273" s="554" t="s">
        <v>234</v>
      </c>
    </row>
    <row r="274" spans="3:21" ht="11.25" customHeight="1">
      <c r="D274" s="376" t="s">
        <v>25</v>
      </c>
      <c r="E274" s="328" t="s">
        <v>257</v>
      </c>
      <c r="F274" s="329" t="s">
        <v>223</v>
      </c>
      <c r="G274" s="555"/>
    </row>
    <row r="275" spans="3:21" ht="12" customHeight="1">
      <c r="D275" s="346" t="s">
        <v>26</v>
      </c>
      <c r="E275" s="330">
        <v>2</v>
      </c>
      <c r="F275" s="331">
        <v>3</v>
      </c>
      <c r="G275" s="332">
        <v>4</v>
      </c>
    </row>
    <row r="276" spans="3:21">
      <c r="D276" s="324">
        <v>1</v>
      </c>
      <c r="E276" s="334" t="s">
        <v>259</v>
      </c>
      <c r="F276" s="361" t="str">
        <f>IF(form_up_date="","",form_up_date)</f>
        <v>20.10.2022</v>
      </c>
      <c r="G276" s="363" t="s">
        <v>260</v>
      </c>
    </row>
    <row r="277" spans="3:21" ht="45">
      <c r="D277" s="324" t="s">
        <v>271</v>
      </c>
      <c r="E277" s="334" t="s">
        <v>261</v>
      </c>
      <c r="F277" s="361" t="s">
        <v>1113</v>
      </c>
      <c r="G277" s="335" t="s">
        <v>333</v>
      </c>
    </row>
    <row r="278" spans="3:21" ht="22.5">
      <c r="D278" s="324" t="s">
        <v>272</v>
      </c>
      <c r="E278" s="334" t="s">
        <v>262</v>
      </c>
      <c r="F278" s="361" t="s">
        <v>355</v>
      </c>
      <c r="G278" s="363" t="s">
        <v>263</v>
      </c>
    </row>
    <row r="279" spans="3:21" ht="22.5">
      <c r="D279" s="324" t="s">
        <v>273</v>
      </c>
      <c r="E279" s="334" t="s">
        <v>264</v>
      </c>
      <c r="F279" s="362" t="s">
        <v>265</v>
      </c>
      <c r="G279" s="335"/>
    </row>
    <row r="280" spans="3:21">
      <c r="D280" s="333" t="str">
        <f>D279&amp;".1"</f>
        <v>4.1.1</v>
      </c>
      <c r="E280" s="336" t="s">
        <v>3</v>
      </c>
      <c r="F280" s="361" t="str">
        <f>IF(region_name="","",region_name)</f>
        <v>Орловская область</v>
      </c>
      <c r="G280" s="363" t="s">
        <v>266</v>
      </c>
    </row>
    <row r="281" spans="3:21" ht="22.5">
      <c r="D281" s="324" t="s">
        <v>274</v>
      </c>
      <c r="E281" s="337" t="s">
        <v>267</v>
      </c>
      <c r="F281" s="361" t="s">
        <v>582</v>
      </c>
      <c r="G281" s="365" t="s">
        <v>268</v>
      </c>
    </row>
    <row r="282" spans="3:21" ht="56.25">
      <c r="D282" s="324" t="s">
        <v>275</v>
      </c>
      <c r="E282" s="338" t="s">
        <v>269</v>
      </c>
      <c r="F282" s="361" t="s">
        <v>1279</v>
      </c>
      <c r="G282" s="345" t="s">
        <v>332</v>
      </c>
    </row>
    <row r="283" spans="3:21" s="367" customFormat="1">
      <c r="D283" s="351"/>
      <c r="E283" s="310"/>
      <c r="F283" s="310"/>
      <c r="G283" s="310"/>
      <c r="U283" s="243"/>
    </row>
    <row r="284" spans="3:21" s="56" customFormat="1">
      <c r="C284" s="119">
        <v>45</v>
      </c>
      <c r="D284" s="550" t="s">
        <v>244</v>
      </c>
      <c r="E284" s="551"/>
      <c r="F284" s="551"/>
      <c r="G284" s="552"/>
      <c r="U284" s="248"/>
    </row>
    <row r="285" spans="3:21" ht="11.25" customHeight="1">
      <c r="D285" s="553" t="s">
        <v>233</v>
      </c>
      <c r="E285" s="553"/>
      <c r="F285" s="553"/>
      <c r="G285" s="554" t="s">
        <v>234</v>
      </c>
    </row>
    <row r="286" spans="3:21" ht="11.25" customHeight="1">
      <c r="D286" s="376" t="s">
        <v>25</v>
      </c>
      <c r="E286" s="328" t="s">
        <v>257</v>
      </c>
      <c r="F286" s="329" t="s">
        <v>223</v>
      </c>
      <c r="G286" s="555"/>
    </row>
    <row r="287" spans="3:21" ht="12" customHeight="1">
      <c r="D287" s="346" t="s">
        <v>26</v>
      </c>
      <c r="E287" s="330">
        <v>2</v>
      </c>
      <c r="F287" s="331">
        <v>3</v>
      </c>
      <c r="G287" s="332">
        <v>4</v>
      </c>
    </row>
    <row r="288" spans="3:21">
      <c r="D288" s="324">
        <v>1</v>
      </c>
      <c r="E288" s="334" t="s">
        <v>259</v>
      </c>
      <c r="F288" s="361" t="str">
        <f>IF(form_up_date="","",form_up_date)</f>
        <v>20.10.2022</v>
      </c>
      <c r="G288" s="363" t="s">
        <v>260</v>
      </c>
    </row>
    <row r="289" spans="3:21" ht="45">
      <c r="D289" s="324" t="s">
        <v>271</v>
      </c>
      <c r="E289" s="334" t="s">
        <v>261</v>
      </c>
      <c r="F289" s="361" t="s">
        <v>1114</v>
      </c>
      <c r="G289" s="335" t="s">
        <v>333</v>
      </c>
    </row>
    <row r="290" spans="3:21" ht="22.5">
      <c r="D290" s="324" t="s">
        <v>272</v>
      </c>
      <c r="E290" s="334" t="s">
        <v>262</v>
      </c>
      <c r="F290" s="361" t="s">
        <v>355</v>
      </c>
      <c r="G290" s="363" t="s">
        <v>263</v>
      </c>
    </row>
    <row r="291" spans="3:21" ht="22.5">
      <c r="D291" s="324" t="s">
        <v>273</v>
      </c>
      <c r="E291" s="334" t="s">
        <v>264</v>
      </c>
      <c r="F291" s="362" t="s">
        <v>265</v>
      </c>
      <c r="G291" s="335"/>
    </row>
    <row r="292" spans="3:21">
      <c r="D292" s="333" t="str">
        <f>D291&amp;".1"</f>
        <v>4.1.1</v>
      </c>
      <c r="E292" s="336" t="s">
        <v>3</v>
      </c>
      <c r="F292" s="361" t="str">
        <f>IF(region_name="","",region_name)</f>
        <v>Орловская область</v>
      </c>
      <c r="G292" s="363" t="s">
        <v>266</v>
      </c>
    </row>
    <row r="293" spans="3:21" ht="22.5">
      <c r="D293" s="324" t="s">
        <v>274</v>
      </c>
      <c r="E293" s="337" t="s">
        <v>267</v>
      </c>
      <c r="F293" s="361" t="s">
        <v>582</v>
      </c>
      <c r="G293" s="365" t="s">
        <v>268</v>
      </c>
    </row>
    <row r="294" spans="3:21" ht="56.25">
      <c r="D294" s="324" t="s">
        <v>275</v>
      </c>
      <c r="E294" s="338" t="s">
        <v>269</v>
      </c>
      <c r="F294" s="361" t="s">
        <v>1279</v>
      </c>
      <c r="G294" s="345" t="s">
        <v>332</v>
      </c>
    </row>
    <row r="295" spans="3:21" s="367" customFormat="1">
      <c r="D295" s="351"/>
      <c r="E295" s="310"/>
      <c r="F295" s="310"/>
      <c r="G295" s="310"/>
      <c r="U295" s="243"/>
    </row>
    <row r="296" spans="3:21" s="56" customFormat="1">
      <c r="C296" s="119">
        <v>46</v>
      </c>
      <c r="D296" s="550" t="s">
        <v>244</v>
      </c>
      <c r="E296" s="551"/>
      <c r="F296" s="551"/>
      <c r="G296" s="552"/>
      <c r="U296" s="248"/>
    </row>
    <row r="297" spans="3:21" ht="11.25" customHeight="1">
      <c r="D297" s="553" t="s">
        <v>233</v>
      </c>
      <c r="E297" s="553"/>
      <c r="F297" s="553"/>
      <c r="G297" s="554" t="s">
        <v>234</v>
      </c>
    </row>
    <row r="298" spans="3:21" ht="11.25" customHeight="1">
      <c r="D298" s="376" t="s">
        <v>25</v>
      </c>
      <c r="E298" s="328" t="s">
        <v>257</v>
      </c>
      <c r="F298" s="329" t="s">
        <v>223</v>
      </c>
      <c r="G298" s="555"/>
    </row>
    <row r="299" spans="3:21" ht="12" customHeight="1">
      <c r="D299" s="346" t="s">
        <v>26</v>
      </c>
      <c r="E299" s="330">
        <v>2</v>
      </c>
      <c r="F299" s="331">
        <v>3</v>
      </c>
      <c r="G299" s="332">
        <v>4</v>
      </c>
    </row>
    <row r="300" spans="3:21">
      <c r="D300" s="324">
        <v>1</v>
      </c>
      <c r="E300" s="334" t="s">
        <v>259</v>
      </c>
      <c r="F300" s="361" t="str">
        <f>IF(form_up_date="","",form_up_date)</f>
        <v>20.10.2022</v>
      </c>
      <c r="G300" s="363" t="s">
        <v>260</v>
      </c>
    </row>
    <row r="301" spans="3:21" ht="45">
      <c r="D301" s="324" t="s">
        <v>271</v>
      </c>
      <c r="E301" s="334" t="s">
        <v>261</v>
      </c>
      <c r="F301" s="361" t="s">
        <v>1115</v>
      </c>
      <c r="G301" s="335" t="s">
        <v>333</v>
      </c>
    </row>
    <row r="302" spans="3:21" ht="22.5">
      <c r="D302" s="324" t="s">
        <v>272</v>
      </c>
      <c r="E302" s="334" t="s">
        <v>262</v>
      </c>
      <c r="F302" s="361" t="s">
        <v>355</v>
      </c>
      <c r="G302" s="363" t="s">
        <v>263</v>
      </c>
    </row>
    <row r="303" spans="3:21" ht="22.5">
      <c r="D303" s="324" t="s">
        <v>273</v>
      </c>
      <c r="E303" s="334" t="s">
        <v>264</v>
      </c>
      <c r="F303" s="362" t="s">
        <v>265</v>
      </c>
      <c r="G303" s="335"/>
    </row>
    <row r="304" spans="3:21">
      <c r="D304" s="333" t="str">
        <f>D303&amp;".1"</f>
        <v>4.1.1</v>
      </c>
      <c r="E304" s="336" t="s">
        <v>3</v>
      </c>
      <c r="F304" s="361" t="str">
        <f>IF(region_name="","",region_name)</f>
        <v>Орловская область</v>
      </c>
      <c r="G304" s="363" t="s">
        <v>266</v>
      </c>
    </row>
    <row r="305" spans="3:21" ht="22.5">
      <c r="D305" s="324" t="s">
        <v>274</v>
      </c>
      <c r="E305" s="337" t="s">
        <v>267</v>
      </c>
      <c r="F305" s="361" t="s">
        <v>582</v>
      </c>
      <c r="G305" s="365" t="s">
        <v>268</v>
      </c>
    </row>
    <row r="306" spans="3:21" ht="56.25">
      <c r="D306" s="324" t="s">
        <v>275</v>
      </c>
      <c r="E306" s="338" t="s">
        <v>269</v>
      </c>
      <c r="F306" s="361" t="s">
        <v>1279</v>
      </c>
      <c r="G306" s="345" t="s">
        <v>332</v>
      </c>
    </row>
    <row r="307" spans="3:21" s="367" customFormat="1">
      <c r="D307" s="351"/>
      <c r="E307" s="310"/>
      <c r="F307" s="310"/>
      <c r="G307" s="310"/>
      <c r="U307" s="243"/>
    </row>
    <row r="308" spans="3:21" s="56" customFormat="1">
      <c r="C308" s="119">
        <v>47</v>
      </c>
      <c r="D308" s="550" t="s">
        <v>244</v>
      </c>
      <c r="E308" s="551"/>
      <c r="F308" s="551"/>
      <c r="G308" s="552"/>
      <c r="U308" s="248"/>
    </row>
    <row r="309" spans="3:21" ht="11.25" customHeight="1">
      <c r="D309" s="553" t="s">
        <v>233</v>
      </c>
      <c r="E309" s="553"/>
      <c r="F309" s="553"/>
      <c r="G309" s="554" t="s">
        <v>234</v>
      </c>
    </row>
    <row r="310" spans="3:21" ht="11.25" customHeight="1">
      <c r="D310" s="376" t="s">
        <v>25</v>
      </c>
      <c r="E310" s="328" t="s">
        <v>257</v>
      </c>
      <c r="F310" s="329" t="s">
        <v>223</v>
      </c>
      <c r="G310" s="555"/>
    </row>
    <row r="311" spans="3:21" ht="12" customHeight="1">
      <c r="D311" s="346" t="s">
        <v>26</v>
      </c>
      <c r="E311" s="330">
        <v>2</v>
      </c>
      <c r="F311" s="331">
        <v>3</v>
      </c>
      <c r="G311" s="332">
        <v>4</v>
      </c>
    </row>
    <row r="312" spans="3:21">
      <c r="D312" s="324">
        <v>1</v>
      </c>
      <c r="E312" s="334" t="s">
        <v>259</v>
      </c>
      <c r="F312" s="361" t="str">
        <f>IF(form_up_date="","",form_up_date)</f>
        <v>20.10.2022</v>
      </c>
      <c r="G312" s="363" t="s">
        <v>260</v>
      </c>
    </row>
    <row r="313" spans="3:21" ht="45">
      <c r="D313" s="324" t="s">
        <v>271</v>
      </c>
      <c r="E313" s="334" t="s">
        <v>261</v>
      </c>
      <c r="F313" s="361" t="s">
        <v>1116</v>
      </c>
      <c r="G313" s="335" t="s">
        <v>333</v>
      </c>
    </row>
    <row r="314" spans="3:21" ht="22.5">
      <c r="D314" s="324" t="s">
        <v>272</v>
      </c>
      <c r="E314" s="334" t="s">
        <v>262</v>
      </c>
      <c r="F314" s="361" t="s">
        <v>355</v>
      </c>
      <c r="G314" s="363" t="s">
        <v>263</v>
      </c>
    </row>
    <row r="315" spans="3:21" ht="22.5">
      <c r="D315" s="324" t="s">
        <v>273</v>
      </c>
      <c r="E315" s="334" t="s">
        <v>264</v>
      </c>
      <c r="F315" s="362" t="s">
        <v>265</v>
      </c>
      <c r="G315" s="335"/>
    </row>
    <row r="316" spans="3:21">
      <c r="D316" s="333" t="str">
        <f>D315&amp;".1"</f>
        <v>4.1.1</v>
      </c>
      <c r="E316" s="336" t="s">
        <v>3</v>
      </c>
      <c r="F316" s="361" t="str">
        <f>IF(region_name="","",region_name)</f>
        <v>Орловская область</v>
      </c>
      <c r="G316" s="363" t="s">
        <v>266</v>
      </c>
    </row>
    <row r="317" spans="3:21" ht="22.5">
      <c r="D317" s="324" t="s">
        <v>274</v>
      </c>
      <c r="E317" s="337" t="s">
        <v>267</v>
      </c>
      <c r="F317" s="361" t="s">
        <v>582</v>
      </c>
      <c r="G317" s="365" t="s">
        <v>268</v>
      </c>
    </row>
    <row r="318" spans="3:21" ht="56.25">
      <c r="D318" s="324" t="s">
        <v>275</v>
      </c>
      <c r="E318" s="338" t="s">
        <v>269</v>
      </c>
      <c r="F318" s="361" t="s">
        <v>1279</v>
      </c>
      <c r="G318" s="345" t="s">
        <v>332</v>
      </c>
    </row>
    <row r="319" spans="3:21" s="367" customFormat="1">
      <c r="D319" s="351"/>
      <c r="E319" s="310"/>
      <c r="F319" s="310"/>
      <c r="G319" s="310"/>
      <c r="U319" s="243"/>
    </row>
    <row r="320" spans="3:21" s="56" customFormat="1">
      <c r="C320" s="119">
        <v>48</v>
      </c>
      <c r="D320" s="550" t="s">
        <v>244</v>
      </c>
      <c r="E320" s="551"/>
      <c r="F320" s="551"/>
      <c r="G320" s="552"/>
      <c r="U320" s="248"/>
    </row>
    <row r="321" spans="3:21" ht="11.25" customHeight="1">
      <c r="D321" s="553" t="s">
        <v>233</v>
      </c>
      <c r="E321" s="553"/>
      <c r="F321" s="553"/>
      <c r="G321" s="554" t="s">
        <v>234</v>
      </c>
    </row>
    <row r="322" spans="3:21" ht="11.25" customHeight="1">
      <c r="D322" s="376" t="s">
        <v>25</v>
      </c>
      <c r="E322" s="328" t="s">
        <v>257</v>
      </c>
      <c r="F322" s="329" t="s">
        <v>223</v>
      </c>
      <c r="G322" s="555"/>
    </row>
    <row r="323" spans="3:21" ht="12" customHeight="1">
      <c r="D323" s="346" t="s">
        <v>26</v>
      </c>
      <c r="E323" s="330">
        <v>2</v>
      </c>
      <c r="F323" s="331">
        <v>3</v>
      </c>
      <c r="G323" s="332">
        <v>4</v>
      </c>
    </row>
    <row r="324" spans="3:21">
      <c r="D324" s="324">
        <v>1</v>
      </c>
      <c r="E324" s="334" t="s">
        <v>259</v>
      </c>
      <c r="F324" s="361" t="str">
        <f>IF(form_up_date="","",form_up_date)</f>
        <v>20.10.2022</v>
      </c>
      <c r="G324" s="363" t="s">
        <v>260</v>
      </c>
    </row>
    <row r="325" spans="3:21" ht="45">
      <c r="D325" s="324" t="s">
        <v>271</v>
      </c>
      <c r="E325" s="334" t="s">
        <v>261</v>
      </c>
      <c r="F325" s="361" t="s">
        <v>1117</v>
      </c>
      <c r="G325" s="335" t="s">
        <v>333</v>
      </c>
    </row>
    <row r="326" spans="3:21" ht="22.5">
      <c r="D326" s="324" t="s">
        <v>272</v>
      </c>
      <c r="E326" s="334" t="s">
        <v>262</v>
      </c>
      <c r="F326" s="361" t="s">
        <v>355</v>
      </c>
      <c r="G326" s="363" t="s">
        <v>263</v>
      </c>
    </row>
    <row r="327" spans="3:21" ht="22.5">
      <c r="D327" s="324" t="s">
        <v>273</v>
      </c>
      <c r="E327" s="334" t="s">
        <v>264</v>
      </c>
      <c r="F327" s="362" t="s">
        <v>265</v>
      </c>
      <c r="G327" s="335"/>
    </row>
    <row r="328" spans="3:21">
      <c r="D328" s="333" t="str">
        <f>D327&amp;".1"</f>
        <v>4.1.1</v>
      </c>
      <c r="E328" s="336" t="s">
        <v>3</v>
      </c>
      <c r="F328" s="361" t="str">
        <f>IF(region_name="","",region_name)</f>
        <v>Орловская область</v>
      </c>
      <c r="G328" s="363" t="s">
        <v>266</v>
      </c>
    </row>
    <row r="329" spans="3:21" ht="22.5">
      <c r="D329" s="324" t="s">
        <v>274</v>
      </c>
      <c r="E329" s="337" t="s">
        <v>267</v>
      </c>
      <c r="F329" s="361" t="s">
        <v>582</v>
      </c>
      <c r="G329" s="365" t="s">
        <v>268</v>
      </c>
    </row>
    <row r="330" spans="3:21" ht="56.25">
      <c r="D330" s="324" t="s">
        <v>275</v>
      </c>
      <c r="E330" s="338" t="s">
        <v>269</v>
      </c>
      <c r="F330" s="361" t="s">
        <v>1279</v>
      </c>
      <c r="G330" s="345" t="s">
        <v>332</v>
      </c>
    </row>
    <row r="331" spans="3:21" s="367" customFormat="1">
      <c r="D331" s="351"/>
      <c r="E331" s="310"/>
      <c r="F331" s="310"/>
      <c r="G331" s="310"/>
      <c r="U331" s="243"/>
    </row>
    <row r="332" spans="3:21" s="56" customFormat="1">
      <c r="C332" s="119">
        <v>49</v>
      </c>
      <c r="D332" s="550" t="s">
        <v>244</v>
      </c>
      <c r="E332" s="551"/>
      <c r="F332" s="551"/>
      <c r="G332" s="552"/>
      <c r="U332" s="248"/>
    </row>
    <row r="333" spans="3:21" ht="11.25" customHeight="1">
      <c r="D333" s="553" t="s">
        <v>233</v>
      </c>
      <c r="E333" s="553"/>
      <c r="F333" s="553"/>
      <c r="G333" s="554" t="s">
        <v>234</v>
      </c>
    </row>
    <row r="334" spans="3:21" ht="11.25" customHeight="1">
      <c r="D334" s="376" t="s">
        <v>25</v>
      </c>
      <c r="E334" s="328" t="s">
        <v>257</v>
      </c>
      <c r="F334" s="329" t="s">
        <v>223</v>
      </c>
      <c r="G334" s="555"/>
    </row>
    <row r="335" spans="3:21" ht="12" customHeight="1">
      <c r="D335" s="346" t="s">
        <v>26</v>
      </c>
      <c r="E335" s="330">
        <v>2</v>
      </c>
      <c r="F335" s="331">
        <v>3</v>
      </c>
      <c r="G335" s="332">
        <v>4</v>
      </c>
    </row>
    <row r="336" spans="3:21">
      <c r="D336" s="324">
        <v>1</v>
      </c>
      <c r="E336" s="334" t="s">
        <v>259</v>
      </c>
      <c r="F336" s="361" t="str">
        <f>IF(form_up_date="","",form_up_date)</f>
        <v>20.10.2022</v>
      </c>
      <c r="G336" s="363" t="s">
        <v>260</v>
      </c>
    </row>
    <row r="337" spans="3:21" ht="45">
      <c r="D337" s="324" t="s">
        <v>271</v>
      </c>
      <c r="E337" s="334" t="s">
        <v>261</v>
      </c>
      <c r="F337" s="361" t="s">
        <v>1118</v>
      </c>
      <c r="G337" s="335" t="s">
        <v>333</v>
      </c>
    </row>
    <row r="338" spans="3:21" ht="22.5">
      <c r="D338" s="324" t="s">
        <v>272</v>
      </c>
      <c r="E338" s="334" t="s">
        <v>262</v>
      </c>
      <c r="F338" s="361" t="s">
        <v>355</v>
      </c>
      <c r="G338" s="363" t="s">
        <v>263</v>
      </c>
    </row>
    <row r="339" spans="3:21" ht="22.5">
      <c r="D339" s="324" t="s">
        <v>273</v>
      </c>
      <c r="E339" s="334" t="s">
        <v>264</v>
      </c>
      <c r="F339" s="362" t="s">
        <v>265</v>
      </c>
      <c r="G339" s="335"/>
    </row>
    <row r="340" spans="3:21">
      <c r="D340" s="333" t="str">
        <f>D339&amp;".1"</f>
        <v>4.1.1</v>
      </c>
      <c r="E340" s="336" t="s">
        <v>3</v>
      </c>
      <c r="F340" s="361" t="str">
        <f>IF(region_name="","",region_name)</f>
        <v>Орловская область</v>
      </c>
      <c r="G340" s="363" t="s">
        <v>266</v>
      </c>
    </row>
    <row r="341" spans="3:21" ht="22.5">
      <c r="D341" s="324" t="s">
        <v>274</v>
      </c>
      <c r="E341" s="337" t="s">
        <v>267</v>
      </c>
      <c r="F341" s="361" t="s">
        <v>582</v>
      </c>
      <c r="G341" s="365" t="s">
        <v>268</v>
      </c>
    </row>
    <row r="342" spans="3:21" ht="56.25">
      <c r="D342" s="324" t="s">
        <v>275</v>
      </c>
      <c r="E342" s="338" t="s">
        <v>269</v>
      </c>
      <c r="F342" s="361" t="s">
        <v>1279</v>
      </c>
      <c r="G342" s="345" t="s">
        <v>332</v>
      </c>
    </row>
    <row r="343" spans="3:21" s="367" customFormat="1">
      <c r="D343" s="351"/>
      <c r="E343" s="310"/>
      <c r="F343" s="310"/>
      <c r="G343" s="310"/>
      <c r="U343" s="243"/>
    </row>
    <row r="344" spans="3:21" s="56" customFormat="1">
      <c r="C344" s="119">
        <v>50</v>
      </c>
      <c r="D344" s="550" t="s">
        <v>244</v>
      </c>
      <c r="E344" s="551"/>
      <c r="F344" s="551"/>
      <c r="G344" s="552"/>
      <c r="U344" s="248"/>
    </row>
    <row r="345" spans="3:21" ht="11.25" customHeight="1">
      <c r="D345" s="553" t="s">
        <v>233</v>
      </c>
      <c r="E345" s="553"/>
      <c r="F345" s="553"/>
      <c r="G345" s="554" t="s">
        <v>234</v>
      </c>
    </row>
    <row r="346" spans="3:21" ht="11.25" customHeight="1">
      <c r="D346" s="376" t="s">
        <v>25</v>
      </c>
      <c r="E346" s="328" t="s">
        <v>257</v>
      </c>
      <c r="F346" s="329" t="s">
        <v>223</v>
      </c>
      <c r="G346" s="555"/>
    </row>
    <row r="347" spans="3:21" ht="12" customHeight="1">
      <c r="D347" s="346" t="s">
        <v>26</v>
      </c>
      <c r="E347" s="330">
        <v>2</v>
      </c>
      <c r="F347" s="331">
        <v>3</v>
      </c>
      <c r="G347" s="332">
        <v>4</v>
      </c>
    </row>
    <row r="348" spans="3:21">
      <c r="D348" s="324">
        <v>1</v>
      </c>
      <c r="E348" s="334" t="s">
        <v>259</v>
      </c>
      <c r="F348" s="361" t="str">
        <f>IF(form_up_date="","",form_up_date)</f>
        <v>20.10.2022</v>
      </c>
      <c r="G348" s="363" t="s">
        <v>260</v>
      </c>
    </row>
    <row r="349" spans="3:21" ht="45">
      <c r="D349" s="324" t="s">
        <v>271</v>
      </c>
      <c r="E349" s="334" t="s">
        <v>261</v>
      </c>
      <c r="F349" s="361" t="s">
        <v>1119</v>
      </c>
      <c r="G349" s="335" t="s">
        <v>333</v>
      </c>
    </row>
    <row r="350" spans="3:21" ht="22.5">
      <c r="D350" s="324" t="s">
        <v>272</v>
      </c>
      <c r="E350" s="334" t="s">
        <v>262</v>
      </c>
      <c r="F350" s="361" t="s">
        <v>355</v>
      </c>
      <c r="G350" s="363" t="s">
        <v>263</v>
      </c>
    </row>
    <row r="351" spans="3:21" ht="22.5">
      <c r="D351" s="324" t="s">
        <v>273</v>
      </c>
      <c r="E351" s="334" t="s">
        <v>264</v>
      </c>
      <c r="F351" s="362" t="s">
        <v>265</v>
      </c>
      <c r="G351" s="335"/>
    </row>
    <row r="352" spans="3:21">
      <c r="D352" s="333" t="str">
        <f>D351&amp;".1"</f>
        <v>4.1.1</v>
      </c>
      <c r="E352" s="336" t="s">
        <v>3</v>
      </c>
      <c r="F352" s="361" t="str">
        <f>IF(region_name="","",region_name)</f>
        <v>Орловская область</v>
      </c>
      <c r="G352" s="363" t="s">
        <v>266</v>
      </c>
    </row>
    <row r="353" spans="3:21" ht="22.5">
      <c r="D353" s="324" t="s">
        <v>274</v>
      </c>
      <c r="E353" s="337" t="s">
        <v>267</v>
      </c>
      <c r="F353" s="361" t="s">
        <v>582</v>
      </c>
      <c r="G353" s="365" t="s">
        <v>268</v>
      </c>
    </row>
    <row r="354" spans="3:21" ht="56.25">
      <c r="D354" s="324" t="s">
        <v>275</v>
      </c>
      <c r="E354" s="338" t="s">
        <v>269</v>
      </c>
      <c r="F354" s="361" t="s">
        <v>1279</v>
      </c>
      <c r="G354" s="345" t="s">
        <v>332</v>
      </c>
    </row>
    <row r="355" spans="3:21" s="367" customFormat="1">
      <c r="D355" s="351"/>
      <c r="E355" s="310"/>
      <c r="F355" s="310"/>
      <c r="G355" s="310"/>
      <c r="U355" s="243"/>
    </row>
    <row r="356" spans="3:21" s="56" customFormat="1">
      <c r="C356" s="119">
        <v>51</v>
      </c>
      <c r="D356" s="550" t="s">
        <v>244</v>
      </c>
      <c r="E356" s="551"/>
      <c r="F356" s="551"/>
      <c r="G356" s="552"/>
      <c r="U356" s="248"/>
    </row>
    <row r="357" spans="3:21" ht="11.25" customHeight="1">
      <c r="D357" s="553" t="s">
        <v>233</v>
      </c>
      <c r="E357" s="553"/>
      <c r="F357" s="553"/>
      <c r="G357" s="554" t="s">
        <v>234</v>
      </c>
    </row>
    <row r="358" spans="3:21" ht="11.25" customHeight="1">
      <c r="D358" s="376" t="s">
        <v>25</v>
      </c>
      <c r="E358" s="328" t="s">
        <v>257</v>
      </c>
      <c r="F358" s="329" t="s">
        <v>223</v>
      </c>
      <c r="G358" s="555"/>
    </row>
    <row r="359" spans="3:21" ht="12" customHeight="1">
      <c r="D359" s="346" t="s">
        <v>26</v>
      </c>
      <c r="E359" s="330">
        <v>2</v>
      </c>
      <c r="F359" s="331">
        <v>3</v>
      </c>
      <c r="G359" s="332">
        <v>4</v>
      </c>
    </row>
    <row r="360" spans="3:21">
      <c r="D360" s="324">
        <v>1</v>
      </c>
      <c r="E360" s="334" t="s">
        <v>259</v>
      </c>
      <c r="F360" s="361" t="str">
        <f>IF(form_up_date="","",form_up_date)</f>
        <v>20.10.2022</v>
      </c>
      <c r="G360" s="363" t="s">
        <v>260</v>
      </c>
    </row>
    <row r="361" spans="3:21" ht="45">
      <c r="D361" s="324" t="s">
        <v>271</v>
      </c>
      <c r="E361" s="334" t="s">
        <v>261</v>
      </c>
      <c r="F361" s="361" t="s">
        <v>1120</v>
      </c>
      <c r="G361" s="335" t="s">
        <v>333</v>
      </c>
    </row>
    <row r="362" spans="3:21" ht="22.5">
      <c r="D362" s="324" t="s">
        <v>272</v>
      </c>
      <c r="E362" s="334" t="s">
        <v>262</v>
      </c>
      <c r="F362" s="361" t="s">
        <v>355</v>
      </c>
      <c r="G362" s="363" t="s">
        <v>263</v>
      </c>
    </row>
    <row r="363" spans="3:21" ht="22.5">
      <c r="D363" s="324" t="s">
        <v>273</v>
      </c>
      <c r="E363" s="334" t="s">
        <v>264</v>
      </c>
      <c r="F363" s="362" t="s">
        <v>265</v>
      </c>
      <c r="G363" s="335"/>
    </row>
    <row r="364" spans="3:21">
      <c r="D364" s="333" t="str">
        <f>D363&amp;".1"</f>
        <v>4.1.1</v>
      </c>
      <c r="E364" s="336" t="s">
        <v>3</v>
      </c>
      <c r="F364" s="361" t="str">
        <f>IF(region_name="","",region_name)</f>
        <v>Орловская область</v>
      </c>
      <c r="G364" s="363" t="s">
        <v>266</v>
      </c>
    </row>
    <row r="365" spans="3:21" ht="22.5">
      <c r="D365" s="324" t="s">
        <v>274</v>
      </c>
      <c r="E365" s="337" t="s">
        <v>267</v>
      </c>
      <c r="F365" s="361" t="s">
        <v>582</v>
      </c>
      <c r="G365" s="365" t="s">
        <v>268</v>
      </c>
    </row>
    <row r="366" spans="3:21" ht="56.25">
      <c r="D366" s="324" t="s">
        <v>275</v>
      </c>
      <c r="E366" s="338" t="s">
        <v>269</v>
      </c>
      <c r="F366" s="361" t="s">
        <v>1279</v>
      </c>
      <c r="G366" s="345" t="s">
        <v>332</v>
      </c>
    </row>
    <row r="367" spans="3:21" s="367" customFormat="1">
      <c r="D367" s="351"/>
      <c r="E367" s="310"/>
      <c r="F367" s="310"/>
      <c r="G367" s="310"/>
      <c r="U367" s="243"/>
    </row>
    <row r="368" spans="3:21" s="56" customFormat="1">
      <c r="C368" s="119">
        <v>52</v>
      </c>
      <c r="D368" s="550" t="s">
        <v>244</v>
      </c>
      <c r="E368" s="551"/>
      <c r="F368" s="551"/>
      <c r="G368" s="552"/>
      <c r="U368" s="248"/>
    </row>
    <row r="369" spans="3:21" ht="11.25" customHeight="1">
      <c r="D369" s="553" t="s">
        <v>233</v>
      </c>
      <c r="E369" s="553"/>
      <c r="F369" s="553"/>
      <c r="G369" s="554" t="s">
        <v>234</v>
      </c>
    </row>
    <row r="370" spans="3:21" ht="11.25" customHeight="1">
      <c r="D370" s="376" t="s">
        <v>25</v>
      </c>
      <c r="E370" s="328" t="s">
        <v>257</v>
      </c>
      <c r="F370" s="329" t="s">
        <v>223</v>
      </c>
      <c r="G370" s="555"/>
    </row>
    <row r="371" spans="3:21" ht="12" customHeight="1">
      <c r="D371" s="346" t="s">
        <v>26</v>
      </c>
      <c r="E371" s="330">
        <v>2</v>
      </c>
      <c r="F371" s="331">
        <v>3</v>
      </c>
      <c r="G371" s="332">
        <v>4</v>
      </c>
    </row>
    <row r="372" spans="3:21">
      <c r="D372" s="324">
        <v>1</v>
      </c>
      <c r="E372" s="334" t="s">
        <v>259</v>
      </c>
      <c r="F372" s="361" t="str">
        <f>IF(form_up_date="","",form_up_date)</f>
        <v>20.10.2022</v>
      </c>
      <c r="G372" s="363" t="s">
        <v>260</v>
      </c>
    </row>
    <row r="373" spans="3:21" ht="45">
      <c r="D373" s="324" t="s">
        <v>271</v>
      </c>
      <c r="E373" s="334" t="s">
        <v>261</v>
      </c>
      <c r="F373" s="361" t="s">
        <v>1121</v>
      </c>
      <c r="G373" s="335" t="s">
        <v>333</v>
      </c>
    </row>
    <row r="374" spans="3:21" ht="22.5">
      <c r="D374" s="324" t="s">
        <v>272</v>
      </c>
      <c r="E374" s="334" t="s">
        <v>262</v>
      </c>
      <c r="F374" s="361" t="s">
        <v>355</v>
      </c>
      <c r="G374" s="363" t="s">
        <v>263</v>
      </c>
    </row>
    <row r="375" spans="3:21" ht="22.5">
      <c r="D375" s="324" t="s">
        <v>273</v>
      </c>
      <c r="E375" s="334" t="s">
        <v>264</v>
      </c>
      <c r="F375" s="362" t="s">
        <v>265</v>
      </c>
      <c r="G375" s="335"/>
    </row>
    <row r="376" spans="3:21">
      <c r="D376" s="333" t="str">
        <f>D375&amp;".1"</f>
        <v>4.1.1</v>
      </c>
      <c r="E376" s="336" t="s">
        <v>3</v>
      </c>
      <c r="F376" s="361" t="str">
        <f>IF(region_name="","",region_name)</f>
        <v>Орловская область</v>
      </c>
      <c r="G376" s="363" t="s">
        <v>266</v>
      </c>
    </row>
    <row r="377" spans="3:21" ht="22.5">
      <c r="D377" s="324" t="s">
        <v>274</v>
      </c>
      <c r="E377" s="337" t="s">
        <v>267</v>
      </c>
      <c r="F377" s="361" t="s">
        <v>582</v>
      </c>
      <c r="G377" s="365" t="s">
        <v>268</v>
      </c>
    </row>
    <row r="378" spans="3:21" ht="56.25">
      <c r="D378" s="324" t="s">
        <v>275</v>
      </c>
      <c r="E378" s="338" t="s">
        <v>269</v>
      </c>
      <c r="F378" s="361" t="s">
        <v>1279</v>
      </c>
      <c r="G378" s="345" t="s">
        <v>332</v>
      </c>
    </row>
    <row r="379" spans="3:21" s="367" customFormat="1">
      <c r="D379" s="351"/>
      <c r="E379" s="310"/>
      <c r="F379" s="310"/>
      <c r="G379" s="310"/>
      <c r="U379" s="243"/>
    </row>
    <row r="380" spans="3:21" s="56" customFormat="1">
      <c r="C380" s="119">
        <v>53</v>
      </c>
      <c r="D380" s="550" t="s">
        <v>244</v>
      </c>
      <c r="E380" s="551"/>
      <c r="F380" s="551"/>
      <c r="G380" s="552"/>
      <c r="U380" s="248"/>
    </row>
    <row r="381" spans="3:21" ht="11.25" customHeight="1">
      <c r="D381" s="553" t="s">
        <v>233</v>
      </c>
      <c r="E381" s="553"/>
      <c r="F381" s="553"/>
      <c r="G381" s="554" t="s">
        <v>234</v>
      </c>
    </row>
    <row r="382" spans="3:21" ht="11.25" customHeight="1">
      <c r="D382" s="376" t="s">
        <v>25</v>
      </c>
      <c r="E382" s="328" t="s">
        <v>257</v>
      </c>
      <c r="F382" s="329" t="s">
        <v>223</v>
      </c>
      <c r="G382" s="555"/>
    </row>
    <row r="383" spans="3:21" ht="12" customHeight="1">
      <c r="D383" s="346" t="s">
        <v>26</v>
      </c>
      <c r="E383" s="330">
        <v>2</v>
      </c>
      <c r="F383" s="331">
        <v>3</v>
      </c>
      <c r="G383" s="332">
        <v>4</v>
      </c>
    </row>
    <row r="384" spans="3:21">
      <c r="D384" s="324">
        <v>1</v>
      </c>
      <c r="E384" s="334" t="s">
        <v>259</v>
      </c>
      <c r="F384" s="361" t="str">
        <f>IF(form_up_date="","",form_up_date)</f>
        <v>20.10.2022</v>
      </c>
      <c r="G384" s="363" t="s">
        <v>260</v>
      </c>
    </row>
    <row r="385" spans="3:21" ht="45">
      <c r="D385" s="324" t="s">
        <v>271</v>
      </c>
      <c r="E385" s="334" t="s">
        <v>261</v>
      </c>
      <c r="F385" s="361" t="s">
        <v>1122</v>
      </c>
      <c r="G385" s="335" t="s">
        <v>333</v>
      </c>
    </row>
    <row r="386" spans="3:21" ht="22.5">
      <c r="D386" s="324" t="s">
        <v>272</v>
      </c>
      <c r="E386" s="334" t="s">
        <v>262</v>
      </c>
      <c r="F386" s="361" t="s">
        <v>355</v>
      </c>
      <c r="G386" s="363" t="s">
        <v>263</v>
      </c>
    </row>
    <row r="387" spans="3:21" ht="22.5">
      <c r="D387" s="324" t="s">
        <v>273</v>
      </c>
      <c r="E387" s="334" t="s">
        <v>264</v>
      </c>
      <c r="F387" s="362" t="s">
        <v>265</v>
      </c>
      <c r="G387" s="335"/>
    </row>
    <row r="388" spans="3:21">
      <c r="D388" s="333" t="str">
        <f>D387&amp;".1"</f>
        <v>4.1.1</v>
      </c>
      <c r="E388" s="336" t="s">
        <v>3</v>
      </c>
      <c r="F388" s="361" t="str">
        <f>IF(region_name="","",region_name)</f>
        <v>Орловская область</v>
      </c>
      <c r="G388" s="363" t="s">
        <v>266</v>
      </c>
    </row>
    <row r="389" spans="3:21" ht="22.5">
      <c r="D389" s="324" t="s">
        <v>274</v>
      </c>
      <c r="E389" s="337" t="s">
        <v>267</v>
      </c>
      <c r="F389" s="361" t="s">
        <v>582</v>
      </c>
      <c r="G389" s="365" t="s">
        <v>268</v>
      </c>
    </row>
    <row r="390" spans="3:21" ht="56.25">
      <c r="D390" s="324" t="s">
        <v>275</v>
      </c>
      <c r="E390" s="338" t="s">
        <v>269</v>
      </c>
      <c r="F390" s="361" t="s">
        <v>1279</v>
      </c>
      <c r="G390" s="345" t="s">
        <v>332</v>
      </c>
    </row>
    <row r="391" spans="3:21" s="367" customFormat="1">
      <c r="D391" s="351"/>
      <c r="E391" s="310"/>
      <c r="F391" s="310"/>
      <c r="G391" s="310"/>
      <c r="U391" s="243"/>
    </row>
    <row r="392" spans="3:21" s="56" customFormat="1">
      <c r="C392" s="119">
        <v>54</v>
      </c>
      <c r="D392" s="550" t="s">
        <v>244</v>
      </c>
      <c r="E392" s="551"/>
      <c r="F392" s="551"/>
      <c r="G392" s="552"/>
      <c r="U392" s="248"/>
    </row>
    <row r="393" spans="3:21" ht="11.25" customHeight="1">
      <c r="D393" s="553" t="s">
        <v>233</v>
      </c>
      <c r="E393" s="553"/>
      <c r="F393" s="553"/>
      <c r="G393" s="554" t="s">
        <v>234</v>
      </c>
    </row>
    <row r="394" spans="3:21" ht="11.25" customHeight="1">
      <c r="D394" s="376" t="s">
        <v>25</v>
      </c>
      <c r="E394" s="328" t="s">
        <v>257</v>
      </c>
      <c r="F394" s="329" t="s">
        <v>223</v>
      </c>
      <c r="G394" s="555"/>
    </row>
    <row r="395" spans="3:21" ht="12" customHeight="1">
      <c r="D395" s="346" t="s">
        <v>26</v>
      </c>
      <c r="E395" s="330">
        <v>2</v>
      </c>
      <c r="F395" s="331">
        <v>3</v>
      </c>
      <c r="G395" s="332">
        <v>4</v>
      </c>
    </row>
    <row r="396" spans="3:21">
      <c r="D396" s="324">
        <v>1</v>
      </c>
      <c r="E396" s="334" t="s">
        <v>259</v>
      </c>
      <c r="F396" s="361" t="str">
        <f>IF(form_up_date="","",form_up_date)</f>
        <v>20.10.2022</v>
      </c>
      <c r="G396" s="363" t="s">
        <v>260</v>
      </c>
    </row>
    <row r="397" spans="3:21" ht="45">
      <c r="D397" s="324" t="s">
        <v>271</v>
      </c>
      <c r="E397" s="334" t="s">
        <v>261</v>
      </c>
      <c r="F397" s="361" t="s">
        <v>1123</v>
      </c>
      <c r="G397" s="335" t="s">
        <v>333</v>
      </c>
    </row>
    <row r="398" spans="3:21" ht="22.5">
      <c r="D398" s="324" t="s">
        <v>272</v>
      </c>
      <c r="E398" s="334" t="s">
        <v>262</v>
      </c>
      <c r="F398" s="361" t="s">
        <v>355</v>
      </c>
      <c r="G398" s="363" t="s">
        <v>263</v>
      </c>
    </row>
    <row r="399" spans="3:21" ht="22.5">
      <c r="D399" s="324" t="s">
        <v>273</v>
      </c>
      <c r="E399" s="334" t="s">
        <v>264</v>
      </c>
      <c r="F399" s="362" t="s">
        <v>265</v>
      </c>
      <c r="G399" s="335"/>
    </row>
    <row r="400" spans="3:21">
      <c r="D400" s="333" t="str">
        <f>D399&amp;".1"</f>
        <v>4.1.1</v>
      </c>
      <c r="E400" s="336" t="s">
        <v>3</v>
      </c>
      <c r="F400" s="361" t="str">
        <f>IF(region_name="","",region_name)</f>
        <v>Орловская область</v>
      </c>
      <c r="G400" s="363" t="s">
        <v>266</v>
      </c>
    </row>
    <row r="401" spans="3:21" ht="22.5">
      <c r="D401" s="324" t="s">
        <v>274</v>
      </c>
      <c r="E401" s="337" t="s">
        <v>267</v>
      </c>
      <c r="F401" s="361" t="s">
        <v>582</v>
      </c>
      <c r="G401" s="365" t="s">
        <v>268</v>
      </c>
    </row>
    <row r="402" spans="3:21" ht="56.25">
      <c r="D402" s="324" t="s">
        <v>275</v>
      </c>
      <c r="E402" s="338" t="s">
        <v>269</v>
      </c>
      <c r="F402" s="361" t="s">
        <v>1279</v>
      </c>
      <c r="G402" s="345" t="s">
        <v>332</v>
      </c>
    </row>
    <row r="403" spans="3:21" s="367" customFormat="1">
      <c r="D403" s="351"/>
      <c r="E403" s="310"/>
      <c r="F403" s="310"/>
      <c r="G403" s="310"/>
      <c r="U403" s="243"/>
    </row>
    <row r="404" spans="3:21" s="56" customFormat="1">
      <c r="C404" s="119">
        <v>55</v>
      </c>
      <c r="D404" s="550" t="s">
        <v>244</v>
      </c>
      <c r="E404" s="551"/>
      <c r="F404" s="551"/>
      <c r="G404" s="552"/>
      <c r="U404" s="248"/>
    </row>
    <row r="405" spans="3:21" ht="11.25" customHeight="1">
      <c r="D405" s="553" t="s">
        <v>233</v>
      </c>
      <c r="E405" s="553"/>
      <c r="F405" s="553"/>
      <c r="G405" s="554" t="s">
        <v>234</v>
      </c>
    </row>
    <row r="406" spans="3:21" ht="11.25" customHeight="1">
      <c r="D406" s="376" t="s">
        <v>25</v>
      </c>
      <c r="E406" s="328" t="s">
        <v>257</v>
      </c>
      <c r="F406" s="329" t="s">
        <v>223</v>
      </c>
      <c r="G406" s="555"/>
    </row>
    <row r="407" spans="3:21" ht="12" customHeight="1">
      <c r="D407" s="346" t="s">
        <v>26</v>
      </c>
      <c r="E407" s="330">
        <v>2</v>
      </c>
      <c r="F407" s="331">
        <v>3</v>
      </c>
      <c r="G407" s="332">
        <v>4</v>
      </c>
    </row>
    <row r="408" spans="3:21">
      <c r="D408" s="324">
        <v>1</v>
      </c>
      <c r="E408" s="334" t="s">
        <v>259</v>
      </c>
      <c r="F408" s="361" t="str">
        <f>IF(form_up_date="","",form_up_date)</f>
        <v>20.10.2022</v>
      </c>
      <c r="G408" s="363" t="s">
        <v>260</v>
      </c>
    </row>
    <row r="409" spans="3:21" ht="45">
      <c r="D409" s="324" t="s">
        <v>271</v>
      </c>
      <c r="E409" s="334" t="s">
        <v>261</v>
      </c>
      <c r="F409" s="361" t="s">
        <v>1124</v>
      </c>
      <c r="G409" s="335" t="s">
        <v>333</v>
      </c>
    </row>
    <row r="410" spans="3:21" ht="22.5">
      <c r="D410" s="324" t="s">
        <v>272</v>
      </c>
      <c r="E410" s="334" t="s">
        <v>262</v>
      </c>
      <c r="F410" s="361" t="s">
        <v>355</v>
      </c>
      <c r="G410" s="363" t="s">
        <v>263</v>
      </c>
    </row>
    <row r="411" spans="3:21" ht="22.5">
      <c r="D411" s="324" t="s">
        <v>273</v>
      </c>
      <c r="E411" s="334" t="s">
        <v>264</v>
      </c>
      <c r="F411" s="362" t="s">
        <v>265</v>
      </c>
      <c r="G411" s="335"/>
    </row>
    <row r="412" spans="3:21">
      <c r="D412" s="333" t="str">
        <f>D411&amp;".1"</f>
        <v>4.1.1</v>
      </c>
      <c r="E412" s="336" t="s">
        <v>3</v>
      </c>
      <c r="F412" s="361" t="str">
        <f>IF(region_name="","",region_name)</f>
        <v>Орловская область</v>
      </c>
      <c r="G412" s="363" t="s">
        <v>266</v>
      </c>
    </row>
    <row r="413" spans="3:21" ht="22.5">
      <c r="D413" s="324" t="s">
        <v>274</v>
      </c>
      <c r="E413" s="337" t="s">
        <v>267</v>
      </c>
      <c r="F413" s="361" t="s">
        <v>582</v>
      </c>
      <c r="G413" s="365" t="s">
        <v>268</v>
      </c>
    </row>
    <row r="414" spans="3:21" ht="56.25">
      <c r="D414" s="324" t="s">
        <v>275</v>
      </c>
      <c r="E414" s="338" t="s">
        <v>269</v>
      </c>
      <c r="F414" s="361" t="s">
        <v>1279</v>
      </c>
      <c r="G414" s="345" t="s">
        <v>332</v>
      </c>
    </row>
    <row r="415" spans="3:21" s="367" customFormat="1">
      <c r="D415" s="351"/>
      <c r="E415" s="310"/>
      <c r="F415" s="310"/>
      <c r="G415" s="310"/>
      <c r="U415" s="243"/>
    </row>
    <row r="416" spans="3:21" s="56" customFormat="1">
      <c r="C416" s="119">
        <v>56</v>
      </c>
      <c r="D416" s="550" t="s">
        <v>244</v>
      </c>
      <c r="E416" s="551"/>
      <c r="F416" s="551"/>
      <c r="G416" s="552"/>
      <c r="U416" s="248"/>
    </row>
    <row r="417" spans="3:21" ht="11.25" customHeight="1">
      <c r="D417" s="553" t="s">
        <v>233</v>
      </c>
      <c r="E417" s="553"/>
      <c r="F417" s="553"/>
      <c r="G417" s="554" t="s">
        <v>234</v>
      </c>
    </row>
    <row r="418" spans="3:21" ht="11.25" customHeight="1">
      <c r="D418" s="376" t="s">
        <v>25</v>
      </c>
      <c r="E418" s="328" t="s">
        <v>257</v>
      </c>
      <c r="F418" s="329" t="s">
        <v>223</v>
      </c>
      <c r="G418" s="555"/>
    </row>
    <row r="419" spans="3:21" ht="12" customHeight="1">
      <c r="D419" s="346" t="s">
        <v>26</v>
      </c>
      <c r="E419" s="330">
        <v>2</v>
      </c>
      <c r="F419" s="331">
        <v>3</v>
      </c>
      <c r="G419" s="332">
        <v>4</v>
      </c>
    </row>
    <row r="420" spans="3:21">
      <c r="D420" s="324">
        <v>1</v>
      </c>
      <c r="E420" s="334" t="s">
        <v>259</v>
      </c>
      <c r="F420" s="361" t="str">
        <f>IF(form_up_date="","",form_up_date)</f>
        <v>20.10.2022</v>
      </c>
      <c r="G420" s="363" t="s">
        <v>260</v>
      </c>
    </row>
    <row r="421" spans="3:21" ht="45">
      <c r="D421" s="324" t="s">
        <v>271</v>
      </c>
      <c r="E421" s="334" t="s">
        <v>261</v>
      </c>
      <c r="F421" s="361" t="s">
        <v>1125</v>
      </c>
      <c r="G421" s="335" t="s">
        <v>333</v>
      </c>
    </row>
    <row r="422" spans="3:21" ht="22.5">
      <c r="D422" s="324" t="s">
        <v>272</v>
      </c>
      <c r="E422" s="334" t="s">
        <v>262</v>
      </c>
      <c r="F422" s="361" t="s">
        <v>355</v>
      </c>
      <c r="G422" s="363" t="s">
        <v>263</v>
      </c>
    </row>
    <row r="423" spans="3:21" ht="22.5">
      <c r="D423" s="324" t="s">
        <v>273</v>
      </c>
      <c r="E423" s="334" t="s">
        <v>264</v>
      </c>
      <c r="F423" s="362" t="s">
        <v>265</v>
      </c>
      <c r="G423" s="335"/>
    </row>
    <row r="424" spans="3:21">
      <c r="D424" s="333" t="str">
        <f>D423&amp;".1"</f>
        <v>4.1.1</v>
      </c>
      <c r="E424" s="336" t="s">
        <v>3</v>
      </c>
      <c r="F424" s="361" t="str">
        <f>IF(region_name="","",region_name)</f>
        <v>Орловская область</v>
      </c>
      <c r="G424" s="363" t="s">
        <v>266</v>
      </c>
    </row>
    <row r="425" spans="3:21" ht="22.5">
      <c r="D425" s="324" t="s">
        <v>274</v>
      </c>
      <c r="E425" s="337" t="s">
        <v>267</v>
      </c>
      <c r="F425" s="361" t="s">
        <v>582</v>
      </c>
      <c r="G425" s="365" t="s">
        <v>268</v>
      </c>
    </row>
    <row r="426" spans="3:21" ht="56.25">
      <c r="D426" s="324" t="s">
        <v>275</v>
      </c>
      <c r="E426" s="338" t="s">
        <v>269</v>
      </c>
      <c r="F426" s="361" t="s">
        <v>1279</v>
      </c>
      <c r="G426" s="345" t="s">
        <v>332</v>
      </c>
    </row>
    <row r="427" spans="3:21" s="367" customFormat="1">
      <c r="D427" s="351"/>
      <c r="E427" s="310"/>
      <c r="F427" s="310"/>
      <c r="G427" s="310"/>
      <c r="U427" s="243"/>
    </row>
    <row r="428" spans="3:21" s="56" customFormat="1">
      <c r="C428" s="119">
        <v>57</v>
      </c>
      <c r="D428" s="550" t="s">
        <v>244</v>
      </c>
      <c r="E428" s="551"/>
      <c r="F428" s="551"/>
      <c r="G428" s="552"/>
      <c r="U428" s="248"/>
    </row>
    <row r="429" spans="3:21" ht="11.25" customHeight="1">
      <c r="D429" s="553" t="s">
        <v>233</v>
      </c>
      <c r="E429" s="553"/>
      <c r="F429" s="553"/>
      <c r="G429" s="554" t="s">
        <v>234</v>
      </c>
    </row>
    <row r="430" spans="3:21" ht="11.25" customHeight="1">
      <c r="D430" s="376" t="s">
        <v>25</v>
      </c>
      <c r="E430" s="328" t="s">
        <v>257</v>
      </c>
      <c r="F430" s="329" t="s">
        <v>223</v>
      </c>
      <c r="G430" s="555"/>
    </row>
    <row r="431" spans="3:21" ht="12" customHeight="1">
      <c r="D431" s="346" t="s">
        <v>26</v>
      </c>
      <c r="E431" s="330">
        <v>2</v>
      </c>
      <c r="F431" s="331">
        <v>3</v>
      </c>
      <c r="G431" s="332">
        <v>4</v>
      </c>
    </row>
    <row r="432" spans="3:21">
      <c r="D432" s="324">
        <v>1</v>
      </c>
      <c r="E432" s="334" t="s">
        <v>259</v>
      </c>
      <c r="F432" s="361" t="str">
        <f>IF(form_up_date="","",form_up_date)</f>
        <v>20.10.2022</v>
      </c>
      <c r="G432" s="363" t="s">
        <v>260</v>
      </c>
    </row>
    <row r="433" spans="3:21" ht="45">
      <c r="D433" s="324" t="s">
        <v>271</v>
      </c>
      <c r="E433" s="334" t="s">
        <v>261</v>
      </c>
      <c r="F433" s="361" t="s">
        <v>1126</v>
      </c>
      <c r="G433" s="335" t="s">
        <v>333</v>
      </c>
    </row>
    <row r="434" spans="3:21" ht="22.5">
      <c r="D434" s="324" t="s">
        <v>272</v>
      </c>
      <c r="E434" s="334" t="s">
        <v>262</v>
      </c>
      <c r="F434" s="361" t="s">
        <v>355</v>
      </c>
      <c r="G434" s="363" t="s">
        <v>263</v>
      </c>
    </row>
    <row r="435" spans="3:21" ht="22.5">
      <c r="D435" s="324" t="s">
        <v>273</v>
      </c>
      <c r="E435" s="334" t="s">
        <v>264</v>
      </c>
      <c r="F435" s="362" t="s">
        <v>265</v>
      </c>
      <c r="G435" s="335"/>
    </row>
    <row r="436" spans="3:21">
      <c r="D436" s="333" t="str">
        <f>D435&amp;".1"</f>
        <v>4.1.1</v>
      </c>
      <c r="E436" s="336" t="s">
        <v>3</v>
      </c>
      <c r="F436" s="361" t="str">
        <f>IF(region_name="","",region_name)</f>
        <v>Орловская область</v>
      </c>
      <c r="G436" s="363" t="s">
        <v>266</v>
      </c>
    </row>
    <row r="437" spans="3:21" ht="22.5">
      <c r="D437" s="324" t="s">
        <v>274</v>
      </c>
      <c r="E437" s="337" t="s">
        <v>267</v>
      </c>
      <c r="F437" s="361" t="s">
        <v>582</v>
      </c>
      <c r="G437" s="365" t="s">
        <v>268</v>
      </c>
    </row>
    <row r="438" spans="3:21" ht="56.25">
      <c r="D438" s="324" t="s">
        <v>275</v>
      </c>
      <c r="E438" s="338" t="s">
        <v>269</v>
      </c>
      <c r="F438" s="361" t="s">
        <v>1279</v>
      </c>
      <c r="G438" s="345" t="s">
        <v>332</v>
      </c>
    </row>
    <row r="439" spans="3:21" s="367" customFormat="1">
      <c r="D439" s="351"/>
      <c r="E439" s="310"/>
      <c r="F439" s="310"/>
      <c r="G439" s="310"/>
      <c r="U439" s="243"/>
    </row>
    <row r="440" spans="3:21" s="56" customFormat="1">
      <c r="C440" s="119">
        <v>58</v>
      </c>
      <c r="D440" s="550" t="s">
        <v>244</v>
      </c>
      <c r="E440" s="551"/>
      <c r="F440" s="551"/>
      <c r="G440" s="552"/>
      <c r="U440" s="248"/>
    </row>
    <row r="441" spans="3:21" ht="11.25" customHeight="1">
      <c r="D441" s="553" t="s">
        <v>233</v>
      </c>
      <c r="E441" s="553"/>
      <c r="F441" s="553"/>
      <c r="G441" s="554" t="s">
        <v>234</v>
      </c>
    </row>
    <row r="442" spans="3:21" ht="11.25" customHeight="1">
      <c r="D442" s="376" t="s">
        <v>25</v>
      </c>
      <c r="E442" s="328" t="s">
        <v>257</v>
      </c>
      <c r="F442" s="329" t="s">
        <v>223</v>
      </c>
      <c r="G442" s="555"/>
    </row>
    <row r="443" spans="3:21" ht="12" customHeight="1">
      <c r="D443" s="346" t="s">
        <v>26</v>
      </c>
      <c r="E443" s="330">
        <v>2</v>
      </c>
      <c r="F443" s="331">
        <v>3</v>
      </c>
      <c r="G443" s="332">
        <v>4</v>
      </c>
    </row>
    <row r="444" spans="3:21">
      <c r="D444" s="324">
        <v>1</v>
      </c>
      <c r="E444" s="334" t="s">
        <v>259</v>
      </c>
      <c r="F444" s="361" t="str">
        <f>IF(form_up_date="","",form_up_date)</f>
        <v>20.10.2022</v>
      </c>
      <c r="G444" s="363" t="s">
        <v>260</v>
      </c>
    </row>
    <row r="445" spans="3:21" ht="45">
      <c r="D445" s="324" t="s">
        <v>271</v>
      </c>
      <c r="E445" s="334" t="s">
        <v>261</v>
      </c>
      <c r="F445" s="361" t="s">
        <v>1127</v>
      </c>
      <c r="G445" s="335" t="s">
        <v>333</v>
      </c>
    </row>
    <row r="446" spans="3:21" ht="22.5">
      <c r="D446" s="324" t="s">
        <v>272</v>
      </c>
      <c r="E446" s="334" t="s">
        <v>262</v>
      </c>
      <c r="F446" s="361" t="s">
        <v>355</v>
      </c>
      <c r="G446" s="363" t="s">
        <v>263</v>
      </c>
    </row>
    <row r="447" spans="3:21" ht="22.5">
      <c r="D447" s="324" t="s">
        <v>273</v>
      </c>
      <c r="E447" s="334" t="s">
        <v>264</v>
      </c>
      <c r="F447" s="362" t="s">
        <v>265</v>
      </c>
      <c r="G447" s="335"/>
    </row>
    <row r="448" spans="3:21">
      <c r="D448" s="333" t="str">
        <f>D447&amp;".1"</f>
        <v>4.1.1</v>
      </c>
      <c r="E448" s="336" t="s">
        <v>3</v>
      </c>
      <c r="F448" s="361" t="str">
        <f>IF(region_name="","",region_name)</f>
        <v>Орловская область</v>
      </c>
      <c r="G448" s="363" t="s">
        <v>266</v>
      </c>
    </row>
    <row r="449" spans="3:21" ht="22.5">
      <c r="D449" s="324" t="s">
        <v>274</v>
      </c>
      <c r="E449" s="337" t="s">
        <v>267</v>
      </c>
      <c r="F449" s="361" t="s">
        <v>582</v>
      </c>
      <c r="G449" s="365" t="s">
        <v>268</v>
      </c>
    </row>
    <row r="450" spans="3:21" ht="56.25">
      <c r="D450" s="324" t="s">
        <v>275</v>
      </c>
      <c r="E450" s="338" t="s">
        <v>269</v>
      </c>
      <c r="F450" s="361" t="s">
        <v>1279</v>
      </c>
      <c r="G450" s="345" t="s">
        <v>332</v>
      </c>
    </row>
    <row r="451" spans="3:21" s="367" customFormat="1">
      <c r="D451" s="351"/>
      <c r="E451" s="310"/>
      <c r="F451" s="310"/>
      <c r="G451" s="310"/>
      <c r="U451" s="243"/>
    </row>
    <row r="452" spans="3:21" s="56" customFormat="1">
      <c r="C452" s="119">
        <v>59</v>
      </c>
      <c r="D452" s="550" t="s">
        <v>244</v>
      </c>
      <c r="E452" s="551"/>
      <c r="F452" s="551"/>
      <c r="G452" s="552"/>
      <c r="U452" s="248"/>
    </row>
    <row r="453" spans="3:21" ht="11.25" customHeight="1">
      <c r="D453" s="553" t="s">
        <v>233</v>
      </c>
      <c r="E453" s="553"/>
      <c r="F453" s="553"/>
      <c r="G453" s="554" t="s">
        <v>234</v>
      </c>
    </row>
    <row r="454" spans="3:21" ht="11.25" customHeight="1">
      <c r="D454" s="376" t="s">
        <v>25</v>
      </c>
      <c r="E454" s="328" t="s">
        <v>257</v>
      </c>
      <c r="F454" s="329" t="s">
        <v>223</v>
      </c>
      <c r="G454" s="555"/>
    </row>
    <row r="455" spans="3:21" ht="12" customHeight="1">
      <c r="D455" s="346" t="s">
        <v>26</v>
      </c>
      <c r="E455" s="330">
        <v>2</v>
      </c>
      <c r="F455" s="331">
        <v>3</v>
      </c>
      <c r="G455" s="332">
        <v>4</v>
      </c>
    </row>
    <row r="456" spans="3:21">
      <c r="D456" s="324">
        <v>1</v>
      </c>
      <c r="E456" s="334" t="s">
        <v>259</v>
      </c>
      <c r="F456" s="361" t="str">
        <f>IF(form_up_date="","",form_up_date)</f>
        <v>20.10.2022</v>
      </c>
      <c r="G456" s="363" t="s">
        <v>260</v>
      </c>
    </row>
    <row r="457" spans="3:21" ht="45">
      <c r="D457" s="324" t="s">
        <v>271</v>
      </c>
      <c r="E457" s="334" t="s">
        <v>261</v>
      </c>
      <c r="F457" s="361" t="s">
        <v>1128</v>
      </c>
      <c r="G457" s="335" t="s">
        <v>333</v>
      </c>
    </row>
    <row r="458" spans="3:21" ht="22.5">
      <c r="D458" s="324" t="s">
        <v>272</v>
      </c>
      <c r="E458" s="334" t="s">
        <v>262</v>
      </c>
      <c r="F458" s="361" t="s">
        <v>355</v>
      </c>
      <c r="G458" s="363" t="s">
        <v>263</v>
      </c>
    </row>
    <row r="459" spans="3:21" ht="22.5">
      <c r="D459" s="324" t="s">
        <v>273</v>
      </c>
      <c r="E459" s="334" t="s">
        <v>264</v>
      </c>
      <c r="F459" s="362" t="s">
        <v>265</v>
      </c>
      <c r="G459" s="335"/>
    </row>
    <row r="460" spans="3:21">
      <c r="D460" s="333" t="str">
        <f>D459&amp;".1"</f>
        <v>4.1.1</v>
      </c>
      <c r="E460" s="336" t="s">
        <v>3</v>
      </c>
      <c r="F460" s="361" t="str">
        <f>IF(region_name="","",region_name)</f>
        <v>Орловская область</v>
      </c>
      <c r="G460" s="363" t="s">
        <v>266</v>
      </c>
    </row>
    <row r="461" spans="3:21" ht="22.5">
      <c r="D461" s="324" t="s">
        <v>274</v>
      </c>
      <c r="E461" s="337" t="s">
        <v>267</v>
      </c>
      <c r="F461" s="361" t="s">
        <v>582</v>
      </c>
      <c r="G461" s="365" t="s">
        <v>268</v>
      </c>
    </row>
    <row r="462" spans="3:21" ht="56.25">
      <c r="D462" s="324" t="s">
        <v>275</v>
      </c>
      <c r="E462" s="338" t="s">
        <v>269</v>
      </c>
      <c r="F462" s="361" t="s">
        <v>1279</v>
      </c>
      <c r="G462" s="345" t="s">
        <v>332</v>
      </c>
    </row>
    <row r="463" spans="3:21" s="367" customFormat="1">
      <c r="D463" s="351"/>
      <c r="E463" s="310"/>
      <c r="F463" s="310"/>
      <c r="G463" s="310"/>
      <c r="U463" s="243"/>
    </row>
    <row r="464" spans="3:21" s="56" customFormat="1">
      <c r="C464" s="119">
        <v>60</v>
      </c>
      <c r="D464" s="550" t="s">
        <v>244</v>
      </c>
      <c r="E464" s="551"/>
      <c r="F464" s="551"/>
      <c r="G464" s="552"/>
      <c r="U464" s="248"/>
    </row>
    <row r="465" spans="3:21" ht="11.25" customHeight="1">
      <c r="D465" s="553" t="s">
        <v>233</v>
      </c>
      <c r="E465" s="553"/>
      <c r="F465" s="553"/>
      <c r="G465" s="554" t="s">
        <v>234</v>
      </c>
    </row>
    <row r="466" spans="3:21" ht="11.25" customHeight="1">
      <c r="D466" s="376" t="s">
        <v>25</v>
      </c>
      <c r="E466" s="328" t="s">
        <v>257</v>
      </c>
      <c r="F466" s="329" t="s">
        <v>223</v>
      </c>
      <c r="G466" s="555"/>
    </row>
    <row r="467" spans="3:21" ht="12" customHeight="1">
      <c r="D467" s="346" t="s">
        <v>26</v>
      </c>
      <c r="E467" s="330">
        <v>2</v>
      </c>
      <c r="F467" s="331">
        <v>3</v>
      </c>
      <c r="G467" s="332">
        <v>4</v>
      </c>
    </row>
    <row r="468" spans="3:21">
      <c r="D468" s="324">
        <v>1</v>
      </c>
      <c r="E468" s="334" t="s">
        <v>259</v>
      </c>
      <c r="F468" s="361" t="str">
        <f>IF(form_up_date="","",form_up_date)</f>
        <v>20.10.2022</v>
      </c>
      <c r="G468" s="363" t="s">
        <v>260</v>
      </c>
    </row>
    <row r="469" spans="3:21" ht="45">
      <c r="D469" s="324" t="s">
        <v>271</v>
      </c>
      <c r="E469" s="334" t="s">
        <v>261</v>
      </c>
      <c r="F469" s="361" t="s">
        <v>1129</v>
      </c>
      <c r="G469" s="335" t="s">
        <v>333</v>
      </c>
    </row>
    <row r="470" spans="3:21" ht="22.5">
      <c r="D470" s="324" t="s">
        <v>272</v>
      </c>
      <c r="E470" s="334" t="s">
        <v>262</v>
      </c>
      <c r="F470" s="361" t="s">
        <v>355</v>
      </c>
      <c r="G470" s="363" t="s">
        <v>263</v>
      </c>
    </row>
    <row r="471" spans="3:21" ht="22.5">
      <c r="D471" s="324" t="s">
        <v>273</v>
      </c>
      <c r="E471" s="334" t="s">
        <v>264</v>
      </c>
      <c r="F471" s="362" t="s">
        <v>265</v>
      </c>
      <c r="G471" s="335"/>
    </row>
    <row r="472" spans="3:21">
      <c r="D472" s="333" t="str">
        <f>D471&amp;".1"</f>
        <v>4.1.1</v>
      </c>
      <c r="E472" s="336" t="s">
        <v>3</v>
      </c>
      <c r="F472" s="361" t="str">
        <f>IF(region_name="","",region_name)</f>
        <v>Орловская область</v>
      </c>
      <c r="G472" s="363" t="s">
        <v>266</v>
      </c>
    </row>
    <row r="473" spans="3:21" ht="22.5">
      <c r="D473" s="324" t="s">
        <v>274</v>
      </c>
      <c r="E473" s="337" t="s">
        <v>267</v>
      </c>
      <c r="F473" s="361" t="s">
        <v>582</v>
      </c>
      <c r="G473" s="365" t="s">
        <v>268</v>
      </c>
    </row>
    <row r="474" spans="3:21" ht="56.25">
      <c r="D474" s="324" t="s">
        <v>275</v>
      </c>
      <c r="E474" s="338" t="s">
        <v>269</v>
      </c>
      <c r="F474" s="361" t="s">
        <v>1279</v>
      </c>
      <c r="G474" s="345" t="s">
        <v>332</v>
      </c>
    </row>
    <row r="475" spans="3:21" s="367" customFormat="1">
      <c r="D475" s="351"/>
      <c r="E475" s="310"/>
      <c r="F475" s="310"/>
      <c r="G475" s="310"/>
      <c r="U475" s="243"/>
    </row>
    <row r="476" spans="3:21" s="56" customFormat="1">
      <c r="C476" s="119">
        <v>61</v>
      </c>
      <c r="D476" s="550" t="s">
        <v>244</v>
      </c>
      <c r="E476" s="551"/>
      <c r="F476" s="551"/>
      <c r="G476" s="552"/>
      <c r="U476" s="248"/>
    </row>
    <row r="477" spans="3:21" ht="11.25" customHeight="1">
      <c r="D477" s="553" t="s">
        <v>233</v>
      </c>
      <c r="E477" s="553"/>
      <c r="F477" s="553"/>
      <c r="G477" s="554" t="s">
        <v>234</v>
      </c>
    </row>
    <row r="478" spans="3:21" ht="11.25" customHeight="1">
      <c r="D478" s="376" t="s">
        <v>25</v>
      </c>
      <c r="E478" s="328" t="s">
        <v>257</v>
      </c>
      <c r="F478" s="329" t="s">
        <v>223</v>
      </c>
      <c r="G478" s="555"/>
    </row>
    <row r="479" spans="3:21" ht="12" customHeight="1">
      <c r="D479" s="346" t="s">
        <v>26</v>
      </c>
      <c r="E479" s="330">
        <v>2</v>
      </c>
      <c r="F479" s="331">
        <v>3</v>
      </c>
      <c r="G479" s="332">
        <v>4</v>
      </c>
    </row>
    <row r="480" spans="3:21">
      <c r="D480" s="324">
        <v>1</v>
      </c>
      <c r="E480" s="334" t="s">
        <v>259</v>
      </c>
      <c r="F480" s="361" t="str">
        <f>IF(form_up_date="","",form_up_date)</f>
        <v>20.10.2022</v>
      </c>
      <c r="G480" s="363" t="s">
        <v>260</v>
      </c>
    </row>
    <row r="481" spans="3:21" ht="45">
      <c r="D481" s="324" t="s">
        <v>271</v>
      </c>
      <c r="E481" s="334" t="s">
        <v>261</v>
      </c>
      <c r="F481" s="361" t="s">
        <v>1130</v>
      </c>
      <c r="G481" s="335" t="s">
        <v>333</v>
      </c>
    </row>
    <row r="482" spans="3:21" ht="22.5">
      <c r="D482" s="324" t="s">
        <v>272</v>
      </c>
      <c r="E482" s="334" t="s">
        <v>262</v>
      </c>
      <c r="F482" s="361" t="s">
        <v>355</v>
      </c>
      <c r="G482" s="363" t="s">
        <v>263</v>
      </c>
    </row>
    <row r="483" spans="3:21" ht="22.5">
      <c r="D483" s="324" t="s">
        <v>273</v>
      </c>
      <c r="E483" s="334" t="s">
        <v>264</v>
      </c>
      <c r="F483" s="362" t="s">
        <v>265</v>
      </c>
      <c r="G483" s="335"/>
    </row>
    <row r="484" spans="3:21">
      <c r="D484" s="333" t="str">
        <f>D483&amp;".1"</f>
        <v>4.1.1</v>
      </c>
      <c r="E484" s="336" t="s">
        <v>3</v>
      </c>
      <c r="F484" s="361" t="str">
        <f>IF(region_name="","",region_name)</f>
        <v>Орловская область</v>
      </c>
      <c r="G484" s="363" t="s">
        <v>266</v>
      </c>
    </row>
    <row r="485" spans="3:21" ht="22.5">
      <c r="D485" s="324" t="s">
        <v>274</v>
      </c>
      <c r="E485" s="337" t="s">
        <v>267</v>
      </c>
      <c r="F485" s="361" t="s">
        <v>582</v>
      </c>
      <c r="G485" s="365" t="s">
        <v>268</v>
      </c>
    </row>
    <row r="486" spans="3:21" ht="56.25">
      <c r="D486" s="324" t="s">
        <v>275</v>
      </c>
      <c r="E486" s="338" t="s">
        <v>269</v>
      </c>
      <c r="F486" s="361" t="s">
        <v>1279</v>
      </c>
      <c r="G486" s="345" t="s">
        <v>332</v>
      </c>
    </row>
    <row r="487" spans="3:21" s="367" customFormat="1">
      <c r="D487" s="351"/>
      <c r="E487" s="310"/>
      <c r="F487" s="310"/>
      <c r="G487" s="310"/>
      <c r="U487" s="243"/>
    </row>
    <row r="488" spans="3:21" s="56" customFormat="1">
      <c r="C488" s="119">
        <v>62</v>
      </c>
      <c r="D488" s="550" t="s">
        <v>244</v>
      </c>
      <c r="E488" s="551"/>
      <c r="F488" s="551"/>
      <c r="G488" s="552"/>
      <c r="U488" s="248"/>
    </row>
    <row r="489" spans="3:21" ht="11.25" customHeight="1">
      <c r="D489" s="553" t="s">
        <v>233</v>
      </c>
      <c r="E489" s="553"/>
      <c r="F489" s="553"/>
      <c r="G489" s="554" t="s">
        <v>234</v>
      </c>
    </row>
    <row r="490" spans="3:21" ht="11.25" customHeight="1">
      <c r="D490" s="376" t="s">
        <v>25</v>
      </c>
      <c r="E490" s="328" t="s">
        <v>257</v>
      </c>
      <c r="F490" s="329" t="s">
        <v>223</v>
      </c>
      <c r="G490" s="555"/>
    </row>
    <row r="491" spans="3:21" ht="12" customHeight="1">
      <c r="D491" s="346" t="s">
        <v>26</v>
      </c>
      <c r="E491" s="330">
        <v>2</v>
      </c>
      <c r="F491" s="331">
        <v>3</v>
      </c>
      <c r="G491" s="332">
        <v>4</v>
      </c>
    </row>
    <row r="492" spans="3:21">
      <c r="D492" s="324">
        <v>1</v>
      </c>
      <c r="E492" s="334" t="s">
        <v>259</v>
      </c>
      <c r="F492" s="361" t="str">
        <f>IF(form_up_date="","",form_up_date)</f>
        <v>20.10.2022</v>
      </c>
      <c r="G492" s="363" t="s">
        <v>260</v>
      </c>
    </row>
    <row r="493" spans="3:21" ht="45">
      <c r="D493" s="324" t="s">
        <v>271</v>
      </c>
      <c r="E493" s="334" t="s">
        <v>261</v>
      </c>
      <c r="F493" s="361" t="s">
        <v>1131</v>
      </c>
      <c r="G493" s="335" t="s">
        <v>333</v>
      </c>
    </row>
    <row r="494" spans="3:21" ht="22.5">
      <c r="D494" s="324" t="s">
        <v>272</v>
      </c>
      <c r="E494" s="334" t="s">
        <v>262</v>
      </c>
      <c r="F494" s="361" t="s">
        <v>355</v>
      </c>
      <c r="G494" s="363" t="s">
        <v>263</v>
      </c>
    </row>
    <row r="495" spans="3:21" ht="22.5">
      <c r="D495" s="324" t="s">
        <v>273</v>
      </c>
      <c r="E495" s="334" t="s">
        <v>264</v>
      </c>
      <c r="F495" s="362" t="s">
        <v>265</v>
      </c>
      <c r="G495" s="335"/>
    </row>
    <row r="496" spans="3:21">
      <c r="D496" s="333" t="str">
        <f>D495&amp;".1"</f>
        <v>4.1.1</v>
      </c>
      <c r="E496" s="336" t="s">
        <v>3</v>
      </c>
      <c r="F496" s="361" t="str">
        <f>IF(region_name="","",region_name)</f>
        <v>Орловская область</v>
      </c>
      <c r="G496" s="363" t="s">
        <v>266</v>
      </c>
    </row>
    <row r="497" spans="3:21" ht="22.5">
      <c r="D497" s="324" t="s">
        <v>274</v>
      </c>
      <c r="E497" s="337" t="s">
        <v>267</v>
      </c>
      <c r="F497" s="361" t="s">
        <v>582</v>
      </c>
      <c r="G497" s="365" t="s">
        <v>268</v>
      </c>
    </row>
    <row r="498" spans="3:21" ht="56.25">
      <c r="D498" s="324" t="s">
        <v>275</v>
      </c>
      <c r="E498" s="338" t="s">
        <v>269</v>
      </c>
      <c r="F498" s="361" t="s">
        <v>1279</v>
      </c>
      <c r="G498" s="345" t="s">
        <v>332</v>
      </c>
    </row>
    <row r="499" spans="3:21" s="367" customFormat="1">
      <c r="D499" s="351"/>
      <c r="E499" s="310"/>
      <c r="F499" s="310"/>
      <c r="G499" s="310"/>
      <c r="U499" s="243"/>
    </row>
    <row r="500" spans="3:21" s="56" customFormat="1">
      <c r="C500" s="119">
        <v>63</v>
      </c>
      <c r="D500" s="550" t="s">
        <v>244</v>
      </c>
      <c r="E500" s="551"/>
      <c r="F500" s="551"/>
      <c r="G500" s="552"/>
      <c r="U500" s="248"/>
    </row>
    <row r="501" spans="3:21" ht="11.25" customHeight="1">
      <c r="D501" s="553" t="s">
        <v>233</v>
      </c>
      <c r="E501" s="553"/>
      <c r="F501" s="553"/>
      <c r="G501" s="554" t="s">
        <v>234</v>
      </c>
    </row>
    <row r="502" spans="3:21" ht="11.25" customHeight="1">
      <c r="D502" s="376" t="s">
        <v>25</v>
      </c>
      <c r="E502" s="328" t="s">
        <v>257</v>
      </c>
      <c r="F502" s="329" t="s">
        <v>223</v>
      </c>
      <c r="G502" s="555"/>
    </row>
    <row r="503" spans="3:21" ht="12" customHeight="1">
      <c r="D503" s="346" t="s">
        <v>26</v>
      </c>
      <c r="E503" s="330">
        <v>2</v>
      </c>
      <c r="F503" s="331">
        <v>3</v>
      </c>
      <c r="G503" s="332">
        <v>4</v>
      </c>
    </row>
    <row r="504" spans="3:21">
      <c r="D504" s="324">
        <v>1</v>
      </c>
      <c r="E504" s="334" t="s">
        <v>259</v>
      </c>
      <c r="F504" s="361" t="str">
        <f>IF(form_up_date="","",form_up_date)</f>
        <v>20.10.2022</v>
      </c>
      <c r="G504" s="363" t="s">
        <v>260</v>
      </c>
    </row>
    <row r="505" spans="3:21" ht="45">
      <c r="D505" s="324" t="s">
        <v>271</v>
      </c>
      <c r="E505" s="334" t="s">
        <v>261</v>
      </c>
      <c r="F505" s="361" t="s">
        <v>1132</v>
      </c>
      <c r="G505" s="335" t="s">
        <v>333</v>
      </c>
    </row>
    <row r="506" spans="3:21" ht="22.5">
      <c r="D506" s="324" t="s">
        <v>272</v>
      </c>
      <c r="E506" s="334" t="s">
        <v>262</v>
      </c>
      <c r="F506" s="361" t="s">
        <v>355</v>
      </c>
      <c r="G506" s="363" t="s">
        <v>263</v>
      </c>
    </row>
    <row r="507" spans="3:21" ht="22.5">
      <c r="D507" s="324" t="s">
        <v>273</v>
      </c>
      <c r="E507" s="334" t="s">
        <v>264</v>
      </c>
      <c r="F507" s="362" t="s">
        <v>265</v>
      </c>
      <c r="G507" s="335"/>
    </row>
    <row r="508" spans="3:21">
      <c r="D508" s="333" t="str">
        <f>D507&amp;".1"</f>
        <v>4.1.1</v>
      </c>
      <c r="E508" s="336" t="s">
        <v>3</v>
      </c>
      <c r="F508" s="361" t="str">
        <f>IF(region_name="","",region_name)</f>
        <v>Орловская область</v>
      </c>
      <c r="G508" s="363" t="s">
        <v>266</v>
      </c>
    </row>
    <row r="509" spans="3:21" ht="22.5">
      <c r="D509" s="324" t="s">
        <v>274</v>
      </c>
      <c r="E509" s="337" t="s">
        <v>267</v>
      </c>
      <c r="F509" s="361" t="s">
        <v>582</v>
      </c>
      <c r="G509" s="365" t="s">
        <v>268</v>
      </c>
    </row>
    <row r="510" spans="3:21" ht="56.25">
      <c r="D510" s="324" t="s">
        <v>275</v>
      </c>
      <c r="E510" s="338" t="s">
        <v>269</v>
      </c>
      <c r="F510" s="361" t="s">
        <v>1279</v>
      </c>
      <c r="G510" s="345" t="s">
        <v>332</v>
      </c>
    </row>
    <row r="511" spans="3:21" s="367" customFormat="1">
      <c r="D511" s="351"/>
      <c r="E511" s="310"/>
      <c r="F511" s="310"/>
      <c r="G511" s="310"/>
      <c r="U511" s="243"/>
    </row>
    <row r="512" spans="3:21" s="56" customFormat="1">
      <c r="C512" s="119">
        <v>64</v>
      </c>
      <c r="D512" s="550" t="s">
        <v>244</v>
      </c>
      <c r="E512" s="551"/>
      <c r="F512" s="551"/>
      <c r="G512" s="552"/>
      <c r="U512" s="248"/>
    </row>
    <row r="513" spans="3:21" ht="11.25" customHeight="1">
      <c r="D513" s="553" t="s">
        <v>233</v>
      </c>
      <c r="E513" s="553"/>
      <c r="F513" s="553"/>
      <c r="G513" s="554" t="s">
        <v>234</v>
      </c>
    </row>
    <row r="514" spans="3:21" ht="11.25" customHeight="1">
      <c r="D514" s="376" t="s">
        <v>25</v>
      </c>
      <c r="E514" s="328" t="s">
        <v>257</v>
      </c>
      <c r="F514" s="329" t="s">
        <v>223</v>
      </c>
      <c r="G514" s="555"/>
    </row>
    <row r="515" spans="3:21" ht="12" customHeight="1">
      <c r="D515" s="346" t="s">
        <v>26</v>
      </c>
      <c r="E515" s="330">
        <v>2</v>
      </c>
      <c r="F515" s="331">
        <v>3</v>
      </c>
      <c r="G515" s="332">
        <v>4</v>
      </c>
    </row>
    <row r="516" spans="3:21">
      <c r="D516" s="324">
        <v>1</v>
      </c>
      <c r="E516" s="334" t="s">
        <v>259</v>
      </c>
      <c r="F516" s="361" t="str">
        <f>IF(form_up_date="","",form_up_date)</f>
        <v>20.10.2022</v>
      </c>
      <c r="G516" s="363" t="s">
        <v>260</v>
      </c>
    </row>
    <row r="517" spans="3:21" ht="45">
      <c r="D517" s="324" t="s">
        <v>271</v>
      </c>
      <c r="E517" s="334" t="s">
        <v>261</v>
      </c>
      <c r="F517" s="361" t="s">
        <v>1133</v>
      </c>
      <c r="G517" s="335" t="s">
        <v>333</v>
      </c>
    </row>
    <row r="518" spans="3:21" ht="22.5">
      <c r="D518" s="324" t="s">
        <v>272</v>
      </c>
      <c r="E518" s="334" t="s">
        <v>262</v>
      </c>
      <c r="F518" s="361" t="s">
        <v>355</v>
      </c>
      <c r="G518" s="363" t="s">
        <v>263</v>
      </c>
    </row>
    <row r="519" spans="3:21" ht="22.5">
      <c r="D519" s="324" t="s">
        <v>273</v>
      </c>
      <c r="E519" s="334" t="s">
        <v>264</v>
      </c>
      <c r="F519" s="362" t="s">
        <v>265</v>
      </c>
      <c r="G519" s="335"/>
    </row>
    <row r="520" spans="3:21">
      <c r="D520" s="333" t="str">
        <f>D519&amp;".1"</f>
        <v>4.1.1</v>
      </c>
      <c r="E520" s="336" t="s">
        <v>3</v>
      </c>
      <c r="F520" s="361" t="str">
        <f>IF(region_name="","",region_name)</f>
        <v>Орловская область</v>
      </c>
      <c r="G520" s="363" t="s">
        <v>266</v>
      </c>
    </row>
    <row r="521" spans="3:21" ht="22.5">
      <c r="D521" s="324" t="s">
        <v>274</v>
      </c>
      <c r="E521" s="337" t="s">
        <v>267</v>
      </c>
      <c r="F521" s="361" t="s">
        <v>582</v>
      </c>
      <c r="G521" s="365" t="s">
        <v>268</v>
      </c>
    </row>
    <row r="522" spans="3:21" ht="56.25">
      <c r="D522" s="324" t="s">
        <v>275</v>
      </c>
      <c r="E522" s="338" t="s">
        <v>269</v>
      </c>
      <c r="F522" s="361" t="s">
        <v>1279</v>
      </c>
      <c r="G522" s="345" t="s">
        <v>332</v>
      </c>
    </row>
    <row r="523" spans="3:21" s="367" customFormat="1">
      <c r="D523" s="351"/>
      <c r="E523" s="310"/>
      <c r="F523" s="310"/>
      <c r="G523" s="310"/>
      <c r="U523" s="243"/>
    </row>
    <row r="524" spans="3:21" s="56" customFormat="1">
      <c r="C524" s="119">
        <v>65</v>
      </c>
      <c r="D524" s="550" t="s">
        <v>244</v>
      </c>
      <c r="E524" s="551"/>
      <c r="F524" s="551"/>
      <c r="G524" s="552"/>
      <c r="U524" s="248"/>
    </row>
    <row r="525" spans="3:21" ht="11.25" customHeight="1">
      <c r="D525" s="553" t="s">
        <v>233</v>
      </c>
      <c r="E525" s="553"/>
      <c r="F525" s="553"/>
      <c r="G525" s="554" t="s">
        <v>234</v>
      </c>
    </row>
    <row r="526" spans="3:21" ht="11.25" customHeight="1">
      <c r="D526" s="376" t="s">
        <v>25</v>
      </c>
      <c r="E526" s="328" t="s">
        <v>257</v>
      </c>
      <c r="F526" s="329" t="s">
        <v>223</v>
      </c>
      <c r="G526" s="555"/>
    </row>
    <row r="527" spans="3:21" ht="12" customHeight="1">
      <c r="D527" s="346" t="s">
        <v>26</v>
      </c>
      <c r="E527" s="330">
        <v>2</v>
      </c>
      <c r="F527" s="331">
        <v>3</v>
      </c>
      <c r="G527" s="332">
        <v>4</v>
      </c>
    </row>
    <row r="528" spans="3:21">
      <c r="D528" s="324">
        <v>1</v>
      </c>
      <c r="E528" s="334" t="s">
        <v>259</v>
      </c>
      <c r="F528" s="361" t="str">
        <f>IF(form_up_date="","",form_up_date)</f>
        <v>20.10.2022</v>
      </c>
      <c r="G528" s="363" t="s">
        <v>260</v>
      </c>
    </row>
    <row r="529" spans="3:21" ht="45">
      <c r="D529" s="324" t="s">
        <v>271</v>
      </c>
      <c r="E529" s="334" t="s">
        <v>261</v>
      </c>
      <c r="F529" s="361" t="s">
        <v>1134</v>
      </c>
      <c r="G529" s="335" t="s">
        <v>333</v>
      </c>
    </row>
    <row r="530" spans="3:21" ht="22.5">
      <c r="D530" s="324" t="s">
        <v>272</v>
      </c>
      <c r="E530" s="334" t="s">
        <v>262</v>
      </c>
      <c r="F530" s="361" t="s">
        <v>355</v>
      </c>
      <c r="G530" s="363" t="s">
        <v>263</v>
      </c>
    </row>
    <row r="531" spans="3:21" ht="22.5">
      <c r="D531" s="324" t="s">
        <v>273</v>
      </c>
      <c r="E531" s="334" t="s">
        <v>264</v>
      </c>
      <c r="F531" s="362" t="s">
        <v>265</v>
      </c>
      <c r="G531" s="335"/>
    </row>
    <row r="532" spans="3:21">
      <c r="D532" s="333" t="str">
        <f>D531&amp;".1"</f>
        <v>4.1.1</v>
      </c>
      <c r="E532" s="336" t="s">
        <v>3</v>
      </c>
      <c r="F532" s="361" t="str">
        <f>IF(region_name="","",region_name)</f>
        <v>Орловская область</v>
      </c>
      <c r="G532" s="363" t="s">
        <v>266</v>
      </c>
    </row>
    <row r="533" spans="3:21" ht="22.5">
      <c r="D533" s="324" t="s">
        <v>274</v>
      </c>
      <c r="E533" s="337" t="s">
        <v>267</v>
      </c>
      <c r="F533" s="361" t="s">
        <v>582</v>
      </c>
      <c r="G533" s="365" t="s">
        <v>268</v>
      </c>
    </row>
    <row r="534" spans="3:21" ht="56.25">
      <c r="D534" s="324" t="s">
        <v>275</v>
      </c>
      <c r="E534" s="338" t="s">
        <v>269</v>
      </c>
      <c r="F534" s="361" t="s">
        <v>1279</v>
      </c>
      <c r="G534" s="345" t="s">
        <v>332</v>
      </c>
    </row>
    <row r="535" spans="3:21" s="367" customFormat="1">
      <c r="D535" s="351"/>
      <c r="E535" s="310"/>
      <c r="F535" s="310"/>
      <c r="G535" s="310"/>
      <c r="U535" s="243"/>
    </row>
    <row r="536" spans="3:21" s="56" customFormat="1">
      <c r="C536" s="119">
        <v>66</v>
      </c>
      <c r="D536" s="550" t="s">
        <v>244</v>
      </c>
      <c r="E536" s="551"/>
      <c r="F536" s="551"/>
      <c r="G536" s="552"/>
      <c r="U536" s="248"/>
    </row>
    <row r="537" spans="3:21" ht="11.25" customHeight="1">
      <c r="D537" s="553" t="s">
        <v>233</v>
      </c>
      <c r="E537" s="553"/>
      <c r="F537" s="553"/>
      <c r="G537" s="554" t="s">
        <v>234</v>
      </c>
    </row>
    <row r="538" spans="3:21" ht="11.25" customHeight="1">
      <c r="D538" s="376" t="s">
        <v>25</v>
      </c>
      <c r="E538" s="328" t="s">
        <v>257</v>
      </c>
      <c r="F538" s="329" t="s">
        <v>223</v>
      </c>
      <c r="G538" s="555"/>
    </row>
    <row r="539" spans="3:21" ht="12" customHeight="1">
      <c r="D539" s="346" t="s">
        <v>26</v>
      </c>
      <c r="E539" s="330">
        <v>2</v>
      </c>
      <c r="F539" s="331">
        <v>3</v>
      </c>
      <c r="G539" s="332">
        <v>4</v>
      </c>
    </row>
    <row r="540" spans="3:21">
      <c r="D540" s="324">
        <v>1</v>
      </c>
      <c r="E540" s="334" t="s">
        <v>259</v>
      </c>
      <c r="F540" s="361" t="str">
        <f>IF(form_up_date="","",form_up_date)</f>
        <v>20.10.2022</v>
      </c>
      <c r="G540" s="363" t="s">
        <v>260</v>
      </c>
    </row>
    <row r="541" spans="3:21" ht="45">
      <c r="D541" s="324" t="s">
        <v>271</v>
      </c>
      <c r="E541" s="334" t="s">
        <v>261</v>
      </c>
      <c r="F541" s="361" t="s">
        <v>1135</v>
      </c>
      <c r="G541" s="335" t="s">
        <v>333</v>
      </c>
    </row>
    <row r="542" spans="3:21" ht="22.5">
      <c r="D542" s="324" t="s">
        <v>272</v>
      </c>
      <c r="E542" s="334" t="s">
        <v>262</v>
      </c>
      <c r="F542" s="361" t="s">
        <v>355</v>
      </c>
      <c r="G542" s="363" t="s">
        <v>263</v>
      </c>
    </row>
    <row r="543" spans="3:21" ht="22.5">
      <c r="D543" s="324" t="s">
        <v>273</v>
      </c>
      <c r="E543" s="334" t="s">
        <v>264</v>
      </c>
      <c r="F543" s="362" t="s">
        <v>265</v>
      </c>
      <c r="G543" s="335"/>
    </row>
    <row r="544" spans="3:21">
      <c r="D544" s="333" t="str">
        <f>D543&amp;".1"</f>
        <v>4.1.1</v>
      </c>
      <c r="E544" s="336" t="s">
        <v>3</v>
      </c>
      <c r="F544" s="361" t="str">
        <f>IF(region_name="","",region_name)</f>
        <v>Орловская область</v>
      </c>
      <c r="G544" s="363" t="s">
        <v>266</v>
      </c>
    </row>
    <row r="545" spans="3:21" ht="22.5">
      <c r="D545" s="324" t="s">
        <v>274</v>
      </c>
      <c r="E545" s="337" t="s">
        <v>267</v>
      </c>
      <c r="F545" s="361" t="s">
        <v>582</v>
      </c>
      <c r="G545" s="365" t="s">
        <v>268</v>
      </c>
    </row>
    <row r="546" spans="3:21" ht="56.25">
      <c r="D546" s="324" t="s">
        <v>275</v>
      </c>
      <c r="E546" s="338" t="s">
        <v>269</v>
      </c>
      <c r="F546" s="361" t="s">
        <v>1279</v>
      </c>
      <c r="G546" s="345" t="s">
        <v>332</v>
      </c>
    </row>
    <row r="547" spans="3:21" s="367" customFormat="1">
      <c r="D547" s="351"/>
      <c r="E547" s="310"/>
      <c r="F547" s="310"/>
      <c r="G547" s="310"/>
      <c r="U547" s="243"/>
    </row>
    <row r="548" spans="3:21" s="56" customFormat="1">
      <c r="C548" s="119">
        <v>67</v>
      </c>
      <c r="D548" s="550" t="s">
        <v>244</v>
      </c>
      <c r="E548" s="551"/>
      <c r="F548" s="551"/>
      <c r="G548" s="552"/>
      <c r="U548" s="248"/>
    </row>
    <row r="549" spans="3:21" ht="11.25" customHeight="1">
      <c r="D549" s="553" t="s">
        <v>233</v>
      </c>
      <c r="E549" s="553"/>
      <c r="F549" s="553"/>
      <c r="G549" s="554" t="s">
        <v>234</v>
      </c>
    </row>
    <row r="550" spans="3:21" ht="11.25" customHeight="1">
      <c r="D550" s="376" t="s">
        <v>25</v>
      </c>
      <c r="E550" s="328" t="s">
        <v>257</v>
      </c>
      <c r="F550" s="329" t="s">
        <v>223</v>
      </c>
      <c r="G550" s="555"/>
    </row>
    <row r="551" spans="3:21" ht="12" customHeight="1">
      <c r="D551" s="346" t="s">
        <v>26</v>
      </c>
      <c r="E551" s="330">
        <v>2</v>
      </c>
      <c r="F551" s="331">
        <v>3</v>
      </c>
      <c r="G551" s="332">
        <v>4</v>
      </c>
    </row>
    <row r="552" spans="3:21">
      <c r="D552" s="324">
        <v>1</v>
      </c>
      <c r="E552" s="334" t="s">
        <v>259</v>
      </c>
      <c r="F552" s="361" t="str">
        <f>IF(form_up_date="","",form_up_date)</f>
        <v>20.10.2022</v>
      </c>
      <c r="G552" s="363" t="s">
        <v>260</v>
      </c>
    </row>
    <row r="553" spans="3:21" ht="45">
      <c r="D553" s="324" t="s">
        <v>271</v>
      </c>
      <c r="E553" s="334" t="s">
        <v>261</v>
      </c>
      <c r="F553" s="361" t="s">
        <v>1136</v>
      </c>
      <c r="G553" s="335" t="s">
        <v>333</v>
      </c>
    </row>
    <row r="554" spans="3:21" ht="22.5">
      <c r="D554" s="324" t="s">
        <v>272</v>
      </c>
      <c r="E554" s="334" t="s">
        <v>262</v>
      </c>
      <c r="F554" s="361" t="s">
        <v>355</v>
      </c>
      <c r="G554" s="363" t="s">
        <v>263</v>
      </c>
    </row>
    <row r="555" spans="3:21" ht="22.5">
      <c r="D555" s="324" t="s">
        <v>273</v>
      </c>
      <c r="E555" s="334" t="s">
        <v>264</v>
      </c>
      <c r="F555" s="362" t="s">
        <v>265</v>
      </c>
      <c r="G555" s="335"/>
    </row>
    <row r="556" spans="3:21">
      <c r="D556" s="333" t="str">
        <f>D555&amp;".1"</f>
        <v>4.1.1</v>
      </c>
      <c r="E556" s="336" t="s">
        <v>3</v>
      </c>
      <c r="F556" s="361" t="str">
        <f>IF(region_name="","",region_name)</f>
        <v>Орловская область</v>
      </c>
      <c r="G556" s="363" t="s">
        <v>266</v>
      </c>
    </row>
    <row r="557" spans="3:21" ht="22.5">
      <c r="D557" s="324" t="s">
        <v>274</v>
      </c>
      <c r="E557" s="337" t="s">
        <v>267</v>
      </c>
      <c r="F557" s="361" t="s">
        <v>582</v>
      </c>
      <c r="G557" s="365" t="s">
        <v>268</v>
      </c>
    </row>
    <row r="558" spans="3:21" ht="56.25">
      <c r="D558" s="324" t="s">
        <v>275</v>
      </c>
      <c r="E558" s="338" t="s">
        <v>269</v>
      </c>
      <c r="F558" s="361" t="s">
        <v>1279</v>
      </c>
      <c r="G558" s="345" t="s">
        <v>332</v>
      </c>
    </row>
    <row r="559" spans="3:21" s="367" customFormat="1">
      <c r="D559" s="351"/>
      <c r="E559" s="310"/>
      <c r="F559" s="310"/>
      <c r="G559" s="310"/>
      <c r="U559" s="243"/>
    </row>
    <row r="560" spans="3:21" s="56" customFormat="1">
      <c r="C560" s="119">
        <v>68</v>
      </c>
      <c r="D560" s="550" t="s">
        <v>244</v>
      </c>
      <c r="E560" s="551"/>
      <c r="F560" s="551"/>
      <c r="G560" s="552"/>
      <c r="U560" s="248"/>
    </row>
    <row r="561" spans="3:21" ht="11.25" customHeight="1">
      <c r="D561" s="553" t="s">
        <v>233</v>
      </c>
      <c r="E561" s="553"/>
      <c r="F561" s="553"/>
      <c r="G561" s="554" t="s">
        <v>234</v>
      </c>
    </row>
    <row r="562" spans="3:21" ht="11.25" customHeight="1">
      <c r="D562" s="376" t="s">
        <v>25</v>
      </c>
      <c r="E562" s="328" t="s">
        <v>257</v>
      </c>
      <c r="F562" s="329" t="s">
        <v>223</v>
      </c>
      <c r="G562" s="555"/>
    </row>
    <row r="563" spans="3:21" ht="12" customHeight="1">
      <c r="D563" s="346" t="s">
        <v>26</v>
      </c>
      <c r="E563" s="330">
        <v>2</v>
      </c>
      <c r="F563" s="331">
        <v>3</v>
      </c>
      <c r="G563" s="332">
        <v>4</v>
      </c>
    </row>
    <row r="564" spans="3:21">
      <c r="D564" s="324">
        <v>1</v>
      </c>
      <c r="E564" s="334" t="s">
        <v>259</v>
      </c>
      <c r="F564" s="361" t="str">
        <f>IF(form_up_date="","",form_up_date)</f>
        <v>20.10.2022</v>
      </c>
      <c r="G564" s="363" t="s">
        <v>260</v>
      </c>
    </row>
    <row r="565" spans="3:21" ht="45">
      <c r="D565" s="324" t="s">
        <v>271</v>
      </c>
      <c r="E565" s="334" t="s">
        <v>261</v>
      </c>
      <c r="F565" s="361" t="s">
        <v>1137</v>
      </c>
      <c r="G565" s="335" t="s">
        <v>333</v>
      </c>
    </row>
    <row r="566" spans="3:21" ht="22.5">
      <c r="D566" s="324" t="s">
        <v>272</v>
      </c>
      <c r="E566" s="334" t="s">
        <v>262</v>
      </c>
      <c r="F566" s="361" t="s">
        <v>355</v>
      </c>
      <c r="G566" s="363" t="s">
        <v>263</v>
      </c>
    </row>
    <row r="567" spans="3:21" ht="22.5">
      <c r="D567" s="324" t="s">
        <v>273</v>
      </c>
      <c r="E567" s="334" t="s">
        <v>264</v>
      </c>
      <c r="F567" s="362" t="s">
        <v>265</v>
      </c>
      <c r="G567" s="335"/>
    </row>
    <row r="568" spans="3:21">
      <c r="D568" s="333" t="str">
        <f>D567&amp;".1"</f>
        <v>4.1.1</v>
      </c>
      <c r="E568" s="336" t="s">
        <v>3</v>
      </c>
      <c r="F568" s="361" t="str">
        <f>IF(region_name="","",region_name)</f>
        <v>Орловская область</v>
      </c>
      <c r="G568" s="363" t="s">
        <v>266</v>
      </c>
    </row>
    <row r="569" spans="3:21" ht="22.5">
      <c r="D569" s="324" t="s">
        <v>274</v>
      </c>
      <c r="E569" s="337" t="s">
        <v>267</v>
      </c>
      <c r="F569" s="361" t="s">
        <v>582</v>
      </c>
      <c r="G569" s="365" t="s">
        <v>268</v>
      </c>
    </row>
    <row r="570" spans="3:21" ht="56.25">
      <c r="D570" s="324" t="s">
        <v>275</v>
      </c>
      <c r="E570" s="338" t="s">
        <v>269</v>
      </c>
      <c r="F570" s="361" t="s">
        <v>1279</v>
      </c>
      <c r="G570" s="345" t="s">
        <v>332</v>
      </c>
    </row>
    <row r="571" spans="3:21" s="367" customFormat="1">
      <c r="D571" s="351"/>
      <c r="E571" s="310"/>
      <c r="F571" s="310"/>
      <c r="G571" s="310"/>
      <c r="U571" s="243"/>
    </row>
    <row r="572" spans="3:21" s="56" customFormat="1">
      <c r="C572" s="119">
        <v>69</v>
      </c>
      <c r="D572" s="550" t="s">
        <v>244</v>
      </c>
      <c r="E572" s="551"/>
      <c r="F572" s="551"/>
      <c r="G572" s="552"/>
      <c r="U572" s="248"/>
    </row>
    <row r="573" spans="3:21" ht="11.25" customHeight="1">
      <c r="D573" s="553" t="s">
        <v>233</v>
      </c>
      <c r="E573" s="553"/>
      <c r="F573" s="553"/>
      <c r="G573" s="554" t="s">
        <v>234</v>
      </c>
    </row>
    <row r="574" spans="3:21" ht="11.25" customHeight="1">
      <c r="D574" s="376" t="s">
        <v>25</v>
      </c>
      <c r="E574" s="328" t="s">
        <v>257</v>
      </c>
      <c r="F574" s="329" t="s">
        <v>223</v>
      </c>
      <c r="G574" s="555"/>
    </row>
    <row r="575" spans="3:21" ht="12" customHeight="1">
      <c r="D575" s="346" t="s">
        <v>26</v>
      </c>
      <c r="E575" s="330">
        <v>2</v>
      </c>
      <c r="F575" s="331">
        <v>3</v>
      </c>
      <c r="G575" s="332">
        <v>4</v>
      </c>
    </row>
    <row r="576" spans="3:21">
      <c r="D576" s="324">
        <v>1</v>
      </c>
      <c r="E576" s="334" t="s">
        <v>259</v>
      </c>
      <c r="F576" s="361" t="str">
        <f>IF(form_up_date="","",form_up_date)</f>
        <v>20.10.2022</v>
      </c>
      <c r="G576" s="363" t="s">
        <v>260</v>
      </c>
    </row>
    <row r="577" spans="3:21" ht="45">
      <c r="D577" s="324" t="s">
        <v>271</v>
      </c>
      <c r="E577" s="334" t="s">
        <v>261</v>
      </c>
      <c r="F577" s="361" t="s">
        <v>1138</v>
      </c>
      <c r="G577" s="335" t="s">
        <v>333</v>
      </c>
    </row>
    <row r="578" spans="3:21" ht="22.5">
      <c r="D578" s="324" t="s">
        <v>272</v>
      </c>
      <c r="E578" s="334" t="s">
        <v>262</v>
      </c>
      <c r="F578" s="361" t="s">
        <v>355</v>
      </c>
      <c r="G578" s="363" t="s">
        <v>263</v>
      </c>
    </row>
    <row r="579" spans="3:21" ht="22.5">
      <c r="D579" s="324" t="s">
        <v>273</v>
      </c>
      <c r="E579" s="334" t="s">
        <v>264</v>
      </c>
      <c r="F579" s="362" t="s">
        <v>265</v>
      </c>
      <c r="G579" s="335"/>
    </row>
    <row r="580" spans="3:21">
      <c r="D580" s="333" t="str">
        <f>D579&amp;".1"</f>
        <v>4.1.1</v>
      </c>
      <c r="E580" s="336" t="s">
        <v>3</v>
      </c>
      <c r="F580" s="361" t="str">
        <f>IF(region_name="","",region_name)</f>
        <v>Орловская область</v>
      </c>
      <c r="G580" s="363" t="s">
        <v>266</v>
      </c>
    </row>
    <row r="581" spans="3:21" ht="22.5">
      <c r="D581" s="324" t="s">
        <v>274</v>
      </c>
      <c r="E581" s="337" t="s">
        <v>267</v>
      </c>
      <c r="F581" s="361" t="s">
        <v>582</v>
      </c>
      <c r="G581" s="365" t="s">
        <v>268</v>
      </c>
    </row>
    <row r="582" spans="3:21" ht="56.25">
      <c r="D582" s="324" t="s">
        <v>275</v>
      </c>
      <c r="E582" s="338" t="s">
        <v>269</v>
      </c>
      <c r="F582" s="361" t="s">
        <v>1279</v>
      </c>
      <c r="G582" s="345" t="s">
        <v>332</v>
      </c>
    </row>
    <row r="583" spans="3:21" s="367" customFormat="1">
      <c r="D583" s="351"/>
      <c r="E583" s="310"/>
      <c r="F583" s="310"/>
      <c r="G583" s="310"/>
      <c r="U583" s="243"/>
    </row>
    <row r="584" spans="3:21" s="56" customFormat="1">
      <c r="C584" s="119">
        <v>70</v>
      </c>
      <c r="D584" s="550" t="s">
        <v>244</v>
      </c>
      <c r="E584" s="551"/>
      <c r="F584" s="551"/>
      <c r="G584" s="552"/>
      <c r="U584" s="248"/>
    </row>
    <row r="585" spans="3:21" ht="11.25" customHeight="1">
      <c r="D585" s="553" t="s">
        <v>233</v>
      </c>
      <c r="E585" s="553"/>
      <c r="F585" s="553"/>
      <c r="G585" s="554" t="s">
        <v>234</v>
      </c>
    </row>
    <row r="586" spans="3:21" ht="11.25" customHeight="1">
      <c r="D586" s="376" t="s">
        <v>25</v>
      </c>
      <c r="E586" s="328" t="s">
        <v>257</v>
      </c>
      <c r="F586" s="329" t="s">
        <v>223</v>
      </c>
      <c r="G586" s="555"/>
    </row>
    <row r="587" spans="3:21" ht="12" customHeight="1">
      <c r="D587" s="346" t="s">
        <v>26</v>
      </c>
      <c r="E587" s="330">
        <v>2</v>
      </c>
      <c r="F587" s="331">
        <v>3</v>
      </c>
      <c r="G587" s="332">
        <v>4</v>
      </c>
    </row>
    <row r="588" spans="3:21">
      <c r="D588" s="324">
        <v>1</v>
      </c>
      <c r="E588" s="334" t="s">
        <v>259</v>
      </c>
      <c r="F588" s="361" t="str">
        <f>IF(form_up_date="","",form_up_date)</f>
        <v>20.10.2022</v>
      </c>
      <c r="G588" s="363" t="s">
        <v>260</v>
      </c>
    </row>
    <row r="589" spans="3:21" ht="45">
      <c r="D589" s="324" t="s">
        <v>271</v>
      </c>
      <c r="E589" s="334" t="s">
        <v>261</v>
      </c>
      <c r="F589" s="361" t="s">
        <v>1139</v>
      </c>
      <c r="G589" s="335" t="s">
        <v>333</v>
      </c>
    </row>
    <row r="590" spans="3:21" ht="22.5">
      <c r="D590" s="324" t="s">
        <v>272</v>
      </c>
      <c r="E590" s="334" t="s">
        <v>262</v>
      </c>
      <c r="F590" s="361" t="s">
        <v>355</v>
      </c>
      <c r="G590" s="363" t="s">
        <v>263</v>
      </c>
    </row>
    <row r="591" spans="3:21" ht="22.5">
      <c r="D591" s="324" t="s">
        <v>273</v>
      </c>
      <c r="E591" s="334" t="s">
        <v>264</v>
      </c>
      <c r="F591" s="362" t="s">
        <v>265</v>
      </c>
      <c r="G591" s="335"/>
    </row>
    <row r="592" spans="3:21">
      <c r="D592" s="333" t="str">
        <f>D591&amp;".1"</f>
        <v>4.1.1</v>
      </c>
      <c r="E592" s="336" t="s">
        <v>3</v>
      </c>
      <c r="F592" s="361" t="str">
        <f>IF(region_name="","",region_name)</f>
        <v>Орловская область</v>
      </c>
      <c r="G592" s="363" t="s">
        <v>266</v>
      </c>
    </row>
    <row r="593" spans="3:21" ht="22.5">
      <c r="D593" s="324" t="s">
        <v>274</v>
      </c>
      <c r="E593" s="337" t="s">
        <v>267</v>
      </c>
      <c r="F593" s="361" t="s">
        <v>582</v>
      </c>
      <c r="G593" s="365" t="s">
        <v>268</v>
      </c>
    </row>
    <row r="594" spans="3:21" ht="56.25">
      <c r="D594" s="324" t="s">
        <v>275</v>
      </c>
      <c r="E594" s="338" t="s">
        <v>269</v>
      </c>
      <c r="F594" s="361" t="s">
        <v>1279</v>
      </c>
      <c r="G594" s="345" t="s">
        <v>332</v>
      </c>
    </row>
    <row r="595" spans="3:21" s="367" customFormat="1">
      <c r="D595" s="351"/>
      <c r="E595" s="310"/>
      <c r="F595" s="310"/>
      <c r="G595" s="310"/>
      <c r="U595" s="243"/>
    </row>
    <row r="596" spans="3:21" s="56" customFormat="1">
      <c r="C596" s="119">
        <v>71</v>
      </c>
      <c r="D596" s="550" t="s">
        <v>244</v>
      </c>
      <c r="E596" s="551"/>
      <c r="F596" s="551"/>
      <c r="G596" s="552"/>
      <c r="U596" s="248"/>
    </row>
    <row r="597" spans="3:21" ht="11.25" customHeight="1">
      <c r="D597" s="553" t="s">
        <v>233</v>
      </c>
      <c r="E597" s="553"/>
      <c r="F597" s="553"/>
      <c r="G597" s="554" t="s">
        <v>234</v>
      </c>
    </row>
    <row r="598" spans="3:21" ht="11.25" customHeight="1">
      <c r="D598" s="376" t="s">
        <v>25</v>
      </c>
      <c r="E598" s="328" t="s">
        <v>257</v>
      </c>
      <c r="F598" s="329" t="s">
        <v>223</v>
      </c>
      <c r="G598" s="555"/>
    </row>
    <row r="599" spans="3:21" ht="12" customHeight="1">
      <c r="D599" s="346" t="s">
        <v>26</v>
      </c>
      <c r="E599" s="330">
        <v>2</v>
      </c>
      <c r="F599" s="331">
        <v>3</v>
      </c>
      <c r="G599" s="332">
        <v>4</v>
      </c>
    </row>
    <row r="600" spans="3:21">
      <c r="D600" s="324">
        <v>1</v>
      </c>
      <c r="E600" s="334" t="s">
        <v>259</v>
      </c>
      <c r="F600" s="361" t="str">
        <f>IF(form_up_date="","",form_up_date)</f>
        <v>20.10.2022</v>
      </c>
      <c r="G600" s="363" t="s">
        <v>260</v>
      </c>
    </row>
    <row r="601" spans="3:21" ht="45">
      <c r="D601" s="324" t="s">
        <v>271</v>
      </c>
      <c r="E601" s="334" t="s">
        <v>261</v>
      </c>
      <c r="F601" s="361" t="s">
        <v>1140</v>
      </c>
      <c r="G601" s="335" t="s">
        <v>333</v>
      </c>
    </row>
    <row r="602" spans="3:21" ht="22.5">
      <c r="D602" s="324" t="s">
        <v>272</v>
      </c>
      <c r="E602" s="334" t="s">
        <v>262</v>
      </c>
      <c r="F602" s="361" t="s">
        <v>355</v>
      </c>
      <c r="G602" s="363" t="s">
        <v>263</v>
      </c>
    </row>
    <row r="603" spans="3:21" ht="22.5">
      <c r="D603" s="324" t="s">
        <v>273</v>
      </c>
      <c r="E603" s="334" t="s">
        <v>264</v>
      </c>
      <c r="F603" s="362" t="s">
        <v>265</v>
      </c>
      <c r="G603" s="335"/>
    </row>
    <row r="604" spans="3:21">
      <c r="D604" s="333" t="str">
        <f>D603&amp;".1"</f>
        <v>4.1.1</v>
      </c>
      <c r="E604" s="336" t="s">
        <v>3</v>
      </c>
      <c r="F604" s="361" t="str">
        <f>IF(region_name="","",region_name)</f>
        <v>Орловская область</v>
      </c>
      <c r="G604" s="363" t="s">
        <v>266</v>
      </c>
    </row>
    <row r="605" spans="3:21" ht="22.5">
      <c r="D605" s="324" t="s">
        <v>274</v>
      </c>
      <c r="E605" s="337" t="s">
        <v>267</v>
      </c>
      <c r="F605" s="361" t="s">
        <v>582</v>
      </c>
      <c r="G605" s="365" t="s">
        <v>268</v>
      </c>
    </row>
    <row r="606" spans="3:21" ht="56.25">
      <c r="D606" s="324" t="s">
        <v>275</v>
      </c>
      <c r="E606" s="338" t="s">
        <v>269</v>
      </c>
      <c r="F606" s="361" t="s">
        <v>1279</v>
      </c>
      <c r="G606" s="345" t="s">
        <v>332</v>
      </c>
    </row>
    <row r="607" spans="3:21" s="367" customFormat="1">
      <c r="D607" s="351"/>
      <c r="E607" s="310"/>
      <c r="F607" s="310"/>
      <c r="G607" s="310"/>
      <c r="U607" s="243"/>
    </row>
    <row r="608" spans="3:21" s="56" customFormat="1">
      <c r="C608" s="119">
        <v>72</v>
      </c>
      <c r="D608" s="550" t="s">
        <v>244</v>
      </c>
      <c r="E608" s="551"/>
      <c r="F608" s="551"/>
      <c r="G608" s="552"/>
      <c r="U608" s="248"/>
    </row>
    <row r="609" spans="3:21" ht="11.25" customHeight="1">
      <c r="D609" s="553" t="s">
        <v>233</v>
      </c>
      <c r="E609" s="553"/>
      <c r="F609" s="553"/>
      <c r="G609" s="554" t="s">
        <v>234</v>
      </c>
    </row>
    <row r="610" spans="3:21" ht="11.25" customHeight="1">
      <c r="D610" s="376" t="s">
        <v>25</v>
      </c>
      <c r="E610" s="328" t="s">
        <v>257</v>
      </c>
      <c r="F610" s="329" t="s">
        <v>223</v>
      </c>
      <c r="G610" s="555"/>
    </row>
    <row r="611" spans="3:21" ht="12" customHeight="1">
      <c r="D611" s="346" t="s">
        <v>26</v>
      </c>
      <c r="E611" s="330">
        <v>2</v>
      </c>
      <c r="F611" s="331">
        <v>3</v>
      </c>
      <c r="G611" s="332">
        <v>4</v>
      </c>
    </row>
    <row r="612" spans="3:21">
      <c r="D612" s="324">
        <v>1</v>
      </c>
      <c r="E612" s="334" t="s">
        <v>259</v>
      </c>
      <c r="F612" s="361" t="str">
        <f>IF(form_up_date="","",form_up_date)</f>
        <v>20.10.2022</v>
      </c>
      <c r="G612" s="363" t="s">
        <v>260</v>
      </c>
    </row>
    <row r="613" spans="3:21" ht="45">
      <c r="D613" s="324" t="s">
        <v>271</v>
      </c>
      <c r="E613" s="334" t="s">
        <v>261</v>
      </c>
      <c r="F613" s="361" t="s">
        <v>1141</v>
      </c>
      <c r="G613" s="335" t="s">
        <v>333</v>
      </c>
    </row>
    <row r="614" spans="3:21" ht="22.5">
      <c r="D614" s="324" t="s">
        <v>272</v>
      </c>
      <c r="E614" s="334" t="s">
        <v>262</v>
      </c>
      <c r="F614" s="361" t="s">
        <v>355</v>
      </c>
      <c r="G614" s="363" t="s">
        <v>263</v>
      </c>
    </row>
    <row r="615" spans="3:21" ht="22.5">
      <c r="D615" s="324" t="s">
        <v>273</v>
      </c>
      <c r="E615" s="334" t="s">
        <v>264</v>
      </c>
      <c r="F615" s="362" t="s">
        <v>265</v>
      </c>
      <c r="G615" s="335"/>
    </row>
    <row r="616" spans="3:21">
      <c r="D616" s="333" t="str">
        <f>D615&amp;".1"</f>
        <v>4.1.1</v>
      </c>
      <c r="E616" s="336" t="s">
        <v>3</v>
      </c>
      <c r="F616" s="361" t="str">
        <f>IF(region_name="","",region_name)</f>
        <v>Орловская область</v>
      </c>
      <c r="G616" s="363" t="s">
        <v>266</v>
      </c>
    </row>
    <row r="617" spans="3:21" ht="22.5">
      <c r="D617" s="324" t="s">
        <v>274</v>
      </c>
      <c r="E617" s="337" t="s">
        <v>267</v>
      </c>
      <c r="F617" s="361" t="s">
        <v>582</v>
      </c>
      <c r="G617" s="365" t="s">
        <v>268</v>
      </c>
    </row>
    <row r="618" spans="3:21" ht="56.25">
      <c r="D618" s="324" t="s">
        <v>275</v>
      </c>
      <c r="E618" s="338" t="s">
        <v>269</v>
      </c>
      <c r="F618" s="361" t="s">
        <v>1279</v>
      </c>
      <c r="G618" s="345" t="s">
        <v>332</v>
      </c>
    </row>
    <row r="619" spans="3:21" s="367" customFormat="1">
      <c r="D619" s="351"/>
      <c r="E619" s="310"/>
      <c r="F619" s="310"/>
      <c r="G619" s="310"/>
      <c r="U619" s="243"/>
    </row>
    <row r="620" spans="3:21" s="56" customFormat="1">
      <c r="C620" s="119">
        <v>73</v>
      </c>
      <c r="D620" s="550" t="s">
        <v>244</v>
      </c>
      <c r="E620" s="551"/>
      <c r="F620" s="551"/>
      <c r="G620" s="552"/>
      <c r="U620" s="248"/>
    </row>
    <row r="621" spans="3:21" ht="11.25" customHeight="1">
      <c r="D621" s="553" t="s">
        <v>233</v>
      </c>
      <c r="E621" s="553"/>
      <c r="F621" s="553"/>
      <c r="G621" s="554" t="s">
        <v>234</v>
      </c>
    </row>
    <row r="622" spans="3:21" ht="11.25" customHeight="1">
      <c r="D622" s="376" t="s">
        <v>25</v>
      </c>
      <c r="E622" s="328" t="s">
        <v>257</v>
      </c>
      <c r="F622" s="329" t="s">
        <v>223</v>
      </c>
      <c r="G622" s="555"/>
    </row>
    <row r="623" spans="3:21" ht="12" customHeight="1">
      <c r="D623" s="346" t="s">
        <v>26</v>
      </c>
      <c r="E623" s="330">
        <v>2</v>
      </c>
      <c r="F623" s="331">
        <v>3</v>
      </c>
      <c r="G623" s="332">
        <v>4</v>
      </c>
    </row>
    <row r="624" spans="3:21">
      <c r="D624" s="324">
        <v>1</v>
      </c>
      <c r="E624" s="334" t="s">
        <v>259</v>
      </c>
      <c r="F624" s="361" t="str">
        <f>IF(form_up_date="","",form_up_date)</f>
        <v>20.10.2022</v>
      </c>
      <c r="G624" s="363" t="s">
        <v>260</v>
      </c>
    </row>
    <row r="625" spans="3:21" ht="45">
      <c r="D625" s="324" t="s">
        <v>271</v>
      </c>
      <c r="E625" s="334" t="s">
        <v>261</v>
      </c>
      <c r="F625" s="361" t="s">
        <v>1142</v>
      </c>
      <c r="G625" s="335" t="s">
        <v>333</v>
      </c>
    </row>
    <row r="626" spans="3:21" ht="22.5">
      <c r="D626" s="324" t="s">
        <v>272</v>
      </c>
      <c r="E626" s="334" t="s">
        <v>262</v>
      </c>
      <c r="F626" s="361" t="s">
        <v>355</v>
      </c>
      <c r="G626" s="363" t="s">
        <v>263</v>
      </c>
    </row>
    <row r="627" spans="3:21" ht="22.5">
      <c r="D627" s="324" t="s">
        <v>273</v>
      </c>
      <c r="E627" s="334" t="s">
        <v>264</v>
      </c>
      <c r="F627" s="362" t="s">
        <v>265</v>
      </c>
      <c r="G627" s="335"/>
    </row>
    <row r="628" spans="3:21">
      <c r="D628" s="333" t="str">
        <f>D627&amp;".1"</f>
        <v>4.1.1</v>
      </c>
      <c r="E628" s="336" t="s">
        <v>3</v>
      </c>
      <c r="F628" s="361" t="str">
        <f>IF(region_name="","",region_name)</f>
        <v>Орловская область</v>
      </c>
      <c r="G628" s="363" t="s">
        <v>266</v>
      </c>
    </row>
    <row r="629" spans="3:21" ht="22.5">
      <c r="D629" s="324" t="s">
        <v>274</v>
      </c>
      <c r="E629" s="337" t="s">
        <v>267</v>
      </c>
      <c r="F629" s="361" t="s">
        <v>582</v>
      </c>
      <c r="G629" s="365" t="s">
        <v>268</v>
      </c>
    </row>
    <row r="630" spans="3:21" ht="56.25">
      <c r="D630" s="324" t="s">
        <v>275</v>
      </c>
      <c r="E630" s="338" t="s">
        <v>269</v>
      </c>
      <c r="F630" s="361" t="s">
        <v>1279</v>
      </c>
      <c r="G630" s="345" t="s">
        <v>332</v>
      </c>
    </row>
    <row r="631" spans="3:21" s="367" customFormat="1">
      <c r="D631" s="351"/>
      <c r="E631" s="310"/>
      <c r="F631" s="310"/>
      <c r="G631" s="310"/>
      <c r="U631" s="243"/>
    </row>
    <row r="632" spans="3:21" s="56" customFormat="1">
      <c r="C632" s="119">
        <v>74</v>
      </c>
      <c r="D632" s="550" t="s">
        <v>244</v>
      </c>
      <c r="E632" s="551"/>
      <c r="F632" s="551"/>
      <c r="G632" s="552"/>
      <c r="U632" s="248"/>
    </row>
    <row r="633" spans="3:21" ht="11.25" customHeight="1">
      <c r="D633" s="553" t="s">
        <v>233</v>
      </c>
      <c r="E633" s="553"/>
      <c r="F633" s="553"/>
      <c r="G633" s="554" t="s">
        <v>234</v>
      </c>
    </row>
    <row r="634" spans="3:21" ht="11.25" customHeight="1">
      <c r="D634" s="376" t="s">
        <v>25</v>
      </c>
      <c r="E634" s="328" t="s">
        <v>257</v>
      </c>
      <c r="F634" s="329" t="s">
        <v>223</v>
      </c>
      <c r="G634" s="555"/>
    </row>
    <row r="635" spans="3:21" ht="12" customHeight="1">
      <c r="D635" s="346" t="s">
        <v>26</v>
      </c>
      <c r="E635" s="330">
        <v>2</v>
      </c>
      <c r="F635" s="331">
        <v>3</v>
      </c>
      <c r="G635" s="332">
        <v>4</v>
      </c>
    </row>
    <row r="636" spans="3:21">
      <c r="D636" s="324">
        <v>1</v>
      </c>
      <c r="E636" s="334" t="s">
        <v>259</v>
      </c>
      <c r="F636" s="361" t="str">
        <f>IF(form_up_date="","",form_up_date)</f>
        <v>20.10.2022</v>
      </c>
      <c r="G636" s="363" t="s">
        <v>260</v>
      </c>
    </row>
    <row r="637" spans="3:21" ht="45">
      <c r="D637" s="324" t="s">
        <v>271</v>
      </c>
      <c r="E637" s="334" t="s">
        <v>261</v>
      </c>
      <c r="F637" s="361" t="s">
        <v>1143</v>
      </c>
      <c r="G637" s="335" t="s">
        <v>333</v>
      </c>
    </row>
    <row r="638" spans="3:21" ht="22.5">
      <c r="D638" s="324" t="s">
        <v>272</v>
      </c>
      <c r="E638" s="334" t="s">
        <v>262</v>
      </c>
      <c r="F638" s="361" t="s">
        <v>355</v>
      </c>
      <c r="G638" s="363" t="s">
        <v>263</v>
      </c>
    </row>
    <row r="639" spans="3:21" ht="22.5">
      <c r="D639" s="324" t="s">
        <v>273</v>
      </c>
      <c r="E639" s="334" t="s">
        <v>264</v>
      </c>
      <c r="F639" s="362" t="s">
        <v>265</v>
      </c>
      <c r="G639" s="335"/>
    </row>
    <row r="640" spans="3:21">
      <c r="D640" s="333" t="str">
        <f>D639&amp;".1"</f>
        <v>4.1.1</v>
      </c>
      <c r="E640" s="336" t="s">
        <v>3</v>
      </c>
      <c r="F640" s="361" t="str">
        <f>IF(region_name="","",region_name)</f>
        <v>Орловская область</v>
      </c>
      <c r="G640" s="363" t="s">
        <v>266</v>
      </c>
    </row>
    <row r="641" spans="3:21" ht="22.5">
      <c r="D641" s="324" t="s">
        <v>274</v>
      </c>
      <c r="E641" s="337" t="s">
        <v>267</v>
      </c>
      <c r="F641" s="361" t="s">
        <v>582</v>
      </c>
      <c r="G641" s="365" t="s">
        <v>268</v>
      </c>
    </row>
    <row r="642" spans="3:21" ht="56.25">
      <c r="D642" s="324" t="s">
        <v>275</v>
      </c>
      <c r="E642" s="338" t="s">
        <v>269</v>
      </c>
      <c r="F642" s="361" t="s">
        <v>1279</v>
      </c>
      <c r="G642" s="345" t="s">
        <v>332</v>
      </c>
    </row>
    <row r="643" spans="3:21" s="367" customFormat="1">
      <c r="D643" s="351"/>
      <c r="E643" s="310"/>
      <c r="F643" s="310"/>
      <c r="G643" s="310"/>
      <c r="U643" s="243"/>
    </row>
    <row r="644" spans="3:21" s="56" customFormat="1">
      <c r="C644" s="119">
        <v>75</v>
      </c>
      <c r="D644" s="550" t="s">
        <v>244</v>
      </c>
      <c r="E644" s="551"/>
      <c r="F644" s="551"/>
      <c r="G644" s="552"/>
      <c r="U644" s="248"/>
    </row>
    <row r="645" spans="3:21" ht="11.25" customHeight="1">
      <c r="D645" s="553" t="s">
        <v>233</v>
      </c>
      <c r="E645" s="553"/>
      <c r="F645" s="553"/>
      <c r="G645" s="554" t="s">
        <v>234</v>
      </c>
    </row>
    <row r="646" spans="3:21" ht="11.25" customHeight="1">
      <c r="D646" s="376" t="s">
        <v>25</v>
      </c>
      <c r="E646" s="328" t="s">
        <v>257</v>
      </c>
      <c r="F646" s="329" t="s">
        <v>223</v>
      </c>
      <c r="G646" s="555"/>
    </row>
    <row r="647" spans="3:21" ht="12" customHeight="1">
      <c r="D647" s="346" t="s">
        <v>26</v>
      </c>
      <c r="E647" s="330">
        <v>2</v>
      </c>
      <c r="F647" s="331">
        <v>3</v>
      </c>
      <c r="G647" s="332">
        <v>4</v>
      </c>
    </row>
    <row r="648" spans="3:21">
      <c r="D648" s="324">
        <v>1</v>
      </c>
      <c r="E648" s="334" t="s">
        <v>259</v>
      </c>
      <c r="F648" s="361" t="str">
        <f>IF(form_up_date="","",form_up_date)</f>
        <v>20.10.2022</v>
      </c>
      <c r="G648" s="363" t="s">
        <v>260</v>
      </c>
    </row>
    <row r="649" spans="3:21" ht="45">
      <c r="D649" s="324" t="s">
        <v>271</v>
      </c>
      <c r="E649" s="334" t="s">
        <v>261</v>
      </c>
      <c r="F649" s="361" t="s">
        <v>1144</v>
      </c>
      <c r="G649" s="335" t="s">
        <v>333</v>
      </c>
    </row>
    <row r="650" spans="3:21" ht="22.5">
      <c r="D650" s="324" t="s">
        <v>272</v>
      </c>
      <c r="E650" s="334" t="s">
        <v>262</v>
      </c>
      <c r="F650" s="361" t="s">
        <v>355</v>
      </c>
      <c r="G650" s="363" t="s">
        <v>263</v>
      </c>
    </row>
    <row r="651" spans="3:21" ht="22.5">
      <c r="D651" s="324" t="s">
        <v>273</v>
      </c>
      <c r="E651" s="334" t="s">
        <v>264</v>
      </c>
      <c r="F651" s="362" t="s">
        <v>265</v>
      </c>
      <c r="G651" s="335"/>
    </row>
    <row r="652" spans="3:21">
      <c r="D652" s="333" t="str">
        <f>D651&amp;".1"</f>
        <v>4.1.1</v>
      </c>
      <c r="E652" s="336" t="s">
        <v>3</v>
      </c>
      <c r="F652" s="361" t="str">
        <f>IF(region_name="","",region_name)</f>
        <v>Орловская область</v>
      </c>
      <c r="G652" s="363" t="s">
        <v>266</v>
      </c>
    </row>
    <row r="653" spans="3:21" ht="22.5">
      <c r="D653" s="324" t="s">
        <v>274</v>
      </c>
      <c r="E653" s="337" t="s">
        <v>267</v>
      </c>
      <c r="F653" s="361" t="s">
        <v>582</v>
      </c>
      <c r="G653" s="365" t="s">
        <v>268</v>
      </c>
    </row>
    <row r="654" spans="3:21" ht="56.25">
      <c r="D654" s="324" t="s">
        <v>275</v>
      </c>
      <c r="E654" s="338" t="s">
        <v>269</v>
      </c>
      <c r="F654" s="361" t="s">
        <v>1279</v>
      </c>
      <c r="G654" s="345" t="s">
        <v>332</v>
      </c>
    </row>
    <row r="655" spans="3:21" s="367" customFormat="1">
      <c r="D655" s="351"/>
      <c r="E655" s="310"/>
      <c r="F655" s="310"/>
      <c r="G655" s="310"/>
      <c r="U655" s="243"/>
    </row>
    <row r="656" spans="3:21" s="56" customFormat="1">
      <c r="C656" s="119">
        <v>76</v>
      </c>
      <c r="D656" s="550" t="s">
        <v>244</v>
      </c>
      <c r="E656" s="551"/>
      <c r="F656" s="551"/>
      <c r="G656" s="552"/>
      <c r="U656" s="248"/>
    </row>
    <row r="657" spans="3:21" ht="11.25" customHeight="1">
      <c r="D657" s="553" t="s">
        <v>233</v>
      </c>
      <c r="E657" s="553"/>
      <c r="F657" s="553"/>
      <c r="G657" s="554" t="s">
        <v>234</v>
      </c>
    </row>
    <row r="658" spans="3:21" ht="11.25" customHeight="1">
      <c r="D658" s="376" t="s">
        <v>25</v>
      </c>
      <c r="E658" s="328" t="s">
        <v>257</v>
      </c>
      <c r="F658" s="329" t="s">
        <v>223</v>
      </c>
      <c r="G658" s="555"/>
    </row>
    <row r="659" spans="3:21" ht="12" customHeight="1">
      <c r="D659" s="346" t="s">
        <v>26</v>
      </c>
      <c r="E659" s="330">
        <v>2</v>
      </c>
      <c r="F659" s="331">
        <v>3</v>
      </c>
      <c r="G659" s="332">
        <v>4</v>
      </c>
    </row>
    <row r="660" spans="3:21">
      <c r="D660" s="324">
        <v>1</v>
      </c>
      <c r="E660" s="334" t="s">
        <v>259</v>
      </c>
      <c r="F660" s="361" t="str">
        <f>IF(form_up_date="","",form_up_date)</f>
        <v>20.10.2022</v>
      </c>
      <c r="G660" s="363" t="s">
        <v>260</v>
      </c>
    </row>
    <row r="661" spans="3:21" ht="45">
      <c r="D661" s="324" t="s">
        <v>271</v>
      </c>
      <c r="E661" s="334" t="s">
        <v>261</v>
      </c>
      <c r="F661" s="361" t="s">
        <v>1145</v>
      </c>
      <c r="G661" s="335" t="s">
        <v>333</v>
      </c>
    </row>
    <row r="662" spans="3:21" ht="22.5">
      <c r="D662" s="324" t="s">
        <v>272</v>
      </c>
      <c r="E662" s="334" t="s">
        <v>262</v>
      </c>
      <c r="F662" s="361" t="s">
        <v>355</v>
      </c>
      <c r="G662" s="363" t="s">
        <v>263</v>
      </c>
    </row>
    <row r="663" spans="3:21" ht="22.5">
      <c r="D663" s="324" t="s">
        <v>273</v>
      </c>
      <c r="E663" s="334" t="s">
        <v>264</v>
      </c>
      <c r="F663" s="362" t="s">
        <v>265</v>
      </c>
      <c r="G663" s="335"/>
    </row>
    <row r="664" spans="3:21">
      <c r="D664" s="333" t="str">
        <f>D663&amp;".1"</f>
        <v>4.1.1</v>
      </c>
      <c r="E664" s="336" t="s">
        <v>3</v>
      </c>
      <c r="F664" s="361" t="str">
        <f>IF(region_name="","",region_name)</f>
        <v>Орловская область</v>
      </c>
      <c r="G664" s="363" t="s">
        <v>266</v>
      </c>
    </row>
    <row r="665" spans="3:21" ht="22.5">
      <c r="D665" s="324" t="s">
        <v>274</v>
      </c>
      <c r="E665" s="337" t="s">
        <v>267</v>
      </c>
      <c r="F665" s="361" t="s">
        <v>582</v>
      </c>
      <c r="G665" s="365" t="s">
        <v>268</v>
      </c>
    </row>
    <row r="666" spans="3:21" ht="56.25">
      <c r="D666" s="324" t="s">
        <v>275</v>
      </c>
      <c r="E666" s="338" t="s">
        <v>269</v>
      </c>
      <c r="F666" s="361" t="s">
        <v>1279</v>
      </c>
      <c r="G666" s="345" t="s">
        <v>332</v>
      </c>
    </row>
    <row r="667" spans="3:21" s="367" customFormat="1">
      <c r="D667" s="351"/>
      <c r="E667" s="310"/>
      <c r="F667" s="310"/>
      <c r="G667" s="310"/>
      <c r="U667" s="243"/>
    </row>
    <row r="668" spans="3:21" s="56" customFormat="1">
      <c r="C668" s="119">
        <v>77</v>
      </c>
      <c r="D668" s="550" t="s">
        <v>244</v>
      </c>
      <c r="E668" s="551"/>
      <c r="F668" s="551"/>
      <c r="G668" s="552"/>
      <c r="U668" s="248"/>
    </row>
    <row r="669" spans="3:21" ht="11.25" customHeight="1">
      <c r="D669" s="553" t="s">
        <v>233</v>
      </c>
      <c r="E669" s="553"/>
      <c r="F669" s="553"/>
      <c r="G669" s="554" t="s">
        <v>234</v>
      </c>
    </row>
    <row r="670" spans="3:21" ht="11.25" customHeight="1">
      <c r="D670" s="376" t="s">
        <v>25</v>
      </c>
      <c r="E670" s="328" t="s">
        <v>257</v>
      </c>
      <c r="F670" s="329" t="s">
        <v>223</v>
      </c>
      <c r="G670" s="555"/>
    </row>
    <row r="671" spans="3:21" ht="12" customHeight="1">
      <c r="D671" s="346" t="s">
        <v>26</v>
      </c>
      <c r="E671" s="330">
        <v>2</v>
      </c>
      <c r="F671" s="331">
        <v>3</v>
      </c>
      <c r="G671" s="332">
        <v>4</v>
      </c>
    </row>
    <row r="672" spans="3:21">
      <c r="D672" s="324">
        <v>1</v>
      </c>
      <c r="E672" s="334" t="s">
        <v>259</v>
      </c>
      <c r="F672" s="361" t="str">
        <f>IF(form_up_date="","",form_up_date)</f>
        <v>20.10.2022</v>
      </c>
      <c r="G672" s="363" t="s">
        <v>260</v>
      </c>
    </row>
    <row r="673" spans="3:21" ht="45">
      <c r="D673" s="324" t="s">
        <v>271</v>
      </c>
      <c r="E673" s="334" t="s">
        <v>261</v>
      </c>
      <c r="F673" s="361" t="s">
        <v>1146</v>
      </c>
      <c r="G673" s="335" t="s">
        <v>333</v>
      </c>
    </row>
    <row r="674" spans="3:21" ht="22.5">
      <c r="D674" s="324" t="s">
        <v>272</v>
      </c>
      <c r="E674" s="334" t="s">
        <v>262</v>
      </c>
      <c r="F674" s="361" t="s">
        <v>355</v>
      </c>
      <c r="G674" s="363" t="s">
        <v>263</v>
      </c>
    </row>
    <row r="675" spans="3:21" ht="22.5">
      <c r="D675" s="324" t="s">
        <v>273</v>
      </c>
      <c r="E675" s="334" t="s">
        <v>264</v>
      </c>
      <c r="F675" s="362" t="s">
        <v>265</v>
      </c>
      <c r="G675" s="335"/>
    </row>
    <row r="676" spans="3:21">
      <c r="D676" s="333" t="str">
        <f>D675&amp;".1"</f>
        <v>4.1.1</v>
      </c>
      <c r="E676" s="336" t="s">
        <v>3</v>
      </c>
      <c r="F676" s="361" t="str">
        <f>IF(region_name="","",region_name)</f>
        <v>Орловская область</v>
      </c>
      <c r="G676" s="363" t="s">
        <v>266</v>
      </c>
    </row>
    <row r="677" spans="3:21" ht="22.5">
      <c r="D677" s="324" t="s">
        <v>274</v>
      </c>
      <c r="E677" s="337" t="s">
        <v>267</v>
      </c>
      <c r="F677" s="361" t="s">
        <v>582</v>
      </c>
      <c r="G677" s="365" t="s">
        <v>268</v>
      </c>
    </row>
    <row r="678" spans="3:21" ht="56.25">
      <c r="D678" s="324" t="s">
        <v>275</v>
      </c>
      <c r="E678" s="338" t="s">
        <v>269</v>
      </c>
      <c r="F678" s="361" t="s">
        <v>1279</v>
      </c>
      <c r="G678" s="345" t="s">
        <v>332</v>
      </c>
    </row>
    <row r="679" spans="3:21" s="367" customFormat="1">
      <c r="D679" s="351"/>
      <c r="E679" s="310"/>
      <c r="F679" s="310"/>
      <c r="G679" s="310"/>
      <c r="U679" s="243"/>
    </row>
    <row r="680" spans="3:21" s="56" customFormat="1">
      <c r="C680" s="119">
        <v>78</v>
      </c>
      <c r="D680" s="550" t="s">
        <v>244</v>
      </c>
      <c r="E680" s="551"/>
      <c r="F680" s="551"/>
      <c r="G680" s="552"/>
      <c r="U680" s="248"/>
    </row>
    <row r="681" spans="3:21" ht="11.25" customHeight="1">
      <c r="D681" s="553" t="s">
        <v>233</v>
      </c>
      <c r="E681" s="553"/>
      <c r="F681" s="553"/>
      <c r="G681" s="554" t="s">
        <v>234</v>
      </c>
    </row>
    <row r="682" spans="3:21" ht="11.25" customHeight="1">
      <c r="D682" s="376" t="s">
        <v>25</v>
      </c>
      <c r="E682" s="328" t="s">
        <v>257</v>
      </c>
      <c r="F682" s="329" t="s">
        <v>223</v>
      </c>
      <c r="G682" s="555"/>
    </row>
    <row r="683" spans="3:21" ht="12" customHeight="1">
      <c r="D683" s="346" t="s">
        <v>26</v>
      </c>
      <c r="E683" s="330">
        <v>2</v>
      </c>
      <c r="F683" s="331">
        <v>3</v>
      </c>
      <c r="G683" s="332">
        <v>4</v>
      </c>
    </row>
    <row r="684" spans="3:21">
      <c r="D684" s="324">
        <v>1</v>
      </c>
      <c r="E684" s="334" t="s">
        <v>259</v>
      </c>
      <c r="F684" s="361" t="str">
        <f>IF(form_up_date="","",form_up_date)</f>
        <v>20.10.2022</v>
      </c>
      <c r="G684" s="363" t="s">
        <v>260</v>
      </c>
    </row>
    <row r="685" spans="3:21" ht="45">
      <c r="D685" s="324" t="s">
        <v>271</v>
      </c>
      <c r="E685" s="334" t="s">
        <v>261</v>
      </c>
      <c r="F685" s="361" t="s">
        <v>1147</v>
      </c>
      <c r="G685" s="335" t="s">
        <v>333</v>
      </c>
    </row>
    <row r="686" spans="3:21" ht="22.5">
      <c r="D686" s="324" t="s">
        <v>272</v>
      </c>
      <c r="E686" s="334" t="s">
        <v>262</v>
      </c>
      <c r="F686" s="361" t="s">
        <v>355</v>
      </c>
      <c r="G686" s="363" t="s">
        <v>263</v>
      </c>
    </row>
    <row r="687" spans="3:21" ht="22.5">
      <c r="D687" s="324" t="s">
        <v>273</v>
      </c>
      <c r="E687" s="334" t="s">
        <v>264</v>
      </c>
      <c r="F687" s="362" t="s">
        <v>265</v>
      </c>
      <c r="G687" s="335"/>
    </row>
    <row r="688" spans="3:21">
      <c r="D688" s="333" t="str">
        <f>D687&amp;".1"</f>
        <v>4.1.1</v>
      </c>
      <c r="E688" s="336" t="s">
        <v>3</v>
      </c>
      <c r="F688" s="361" t="str">
        <f>IF(region_name="","",region_name)</f>
        <v>Орловская область</v>
      </c>
      <c r="G688" s="363" t="s">
        <v>266</v>
      </c>
    </row>
    <row r="689" spans="3:21" ht="22.5">
      <c r="D689" s="324" t="s">
        <v>274</v>
      </c>
      <c r="E689" s="337" t="s">
        <v>267</v>
      </c>
      <c r="F689" s="361" t="s">
        <v>582</v>
      </c>
      <c r="G689" s="365" t="s">
        <v>268</v>
      </c>
    </row>
    <row r="690" spans="3:21" ht="56.25">
      <c r="D690" s="324" t="s">
        <v>275</v>
      </c>
      <c r="E690" s="338" t="s">
        <v>269</v>
      </c>
      <c r="F690" s="361" t="s">
        <v>1279</v>
      </c>
      <c r="G690" s="345" t="s">
        <v>332</v>
      </c>
    </row>
    <row r="691" spans="3:21" s="367" customFormat="1">
      <c r="D691" s="351"/>
      <c r="E691" s="310"/>
      <c r="F691" s="310"/>
      <c r="G691" s="310"/>
      <c r="U691" s="243"/>
    </row>
    <row r="692" spans="3:21" s="56" customFormat="1">
      <c r="C692" s="119">
        <v>79</v>
      </c>
      <c r="D692" s="550" t="s">
        <v>244</v>
      </c>
      <c r="E692" s="551"/>
      <c r="F692" s="551"/>
      <c r="G692" s="552"/>
      <c r="U692" s="248"/>
    </row>
    <row r="693" spans="3:21" ht="11.25" customHeight="1">
      <c r="D693" s="553" t="s">
        <v>233</v>
      </c>
      <c r="E693" s="553"/>
      <c r="F693" s="553"/>
      <c r="G693" s="554" t="s">
        <v>234</v>
      </c>
    </row>
    <row r="694" spans="3:21" ht="11.25" customHeight="1">
      <c r="D694" s="376" t="s">
        <v>25</v>
      </c>
      <c r="E694" s="328" t="s">
        <v>257</v>
      </c>
      <c r="F694" s="329" t="s">
        <v>223</v>
      </c>
      <c r="G694" s="555"/>
    </row>
    <row r="695" spans="3:21" ht="12" customHeight="1">
      <c r="D695" s="346" t="s">
        <v>26</v>
      </c>
      <c r="E695" s="330">
        <v>2</v>
      </c>
      <c r="F695" s="331">
        <v>3</v>
      </c>
      <c r="G695" s="332">
        <v>4</v>
      </c>
    </row>
    <row r="696" spans="3:21">
      <c r="D696" s="324">
        <v>1</v>
      </c>
      <c r="E696" s="334" t="s">
        <v>259</v>
      </c>
      <c r="F696" s="361" t="str">
        <f>IF(form_up_date="","",form_up_date)</f>
        <v>20.10.2022</v>
      </c>
      <c r="G696" s="363" t="s">
        <v>260</v>
      </c>
    </row>
    <row r="697" spans="3:21" ht="45">
      <c r="D697" s="324" t="s">
        <v>271</v>
      </c>
      <c r="E697" s="334" t="s">
        <v>261</v>
      </c>
      <c r="F697" s="361" t="s">
        <v>1148</v>
      </c>
      <c r="G697" s="335" t="s">
        <v>333</v>
      </c>
    </row>
    <row r="698" spans="3:21" ht="22.5">
      <c r="D698" s="324" t="s">
        <v>272</v>
      </c>
      <c r="E698" s="334" t="s">
        <v>262</v>
      </c>
      <c r="F698" s="361" t="s">
        <v>355</v>
      </c>
      <c r="G698" s="363" t="s">
        <v>263</v>
      </c>
    </row>
    <row r="699" spans="3:21" ht="22.5">
      <c r="D699" s="324" t="s">
        <v>273</v>
      </c>
      <c r="E699" s="334" t="s">
        <v>264</v>
      </c>
      <c r="F699" s="362" t="s">
        <v>265</v>
      </c>
      <c r="G699" s="335"/>
    </row>
    <row r="700" spans="3:21">
      <c r="D700" s="333" t="str">
        <f>D699&amp;".1"</f>
        <v>4.1.1</v>
      </c>
      <c r="E700" s="336" t="s">
        <v>3</v>
      </c>
      <c r="F700" s="361" t="str">
        <f>IF(region_name="","",region_name)</f>
        <v>Орловская область</v>
      </c>
      <c r="G700" s="363" t="s">
        <v>266</v>
      </c>
    </row>
    <row r="701" spans="3:21" ht="22.5">
      <c r="D701" s="324" t="s">
        <v>274</v>
      </c>
      <c r="E701" s="337" t="s">
        <v>267</v>
      </c>
      <c r="F701" s="361" t="s">
        <v>582</v>
      </c>
      <c r="G701" s="365" t="s">
        <v>268</v>
      </c>
    </row>
    <row r="702" spans="3:21" ht="56.25">
      <c r="D702" s="324" t="s">
        <v>275</v>
      </c>
      <c r="E702" s="338" t="s">
        <v>269</v>
      </c>
      <c r="F702" s="361" t="s">
        <v>1279</v>
      </c>
      <c r="G702" s="345" t="s">
        <v>332</v>
      </c>
    </row>
    <row r="703" spans="3:21" s="367" customFormat="1">
      <c r="D703" s="351"/>
      <c r="E703" s="310"/>
      <c r="F703" s="310"/>
      <c r="G703" s="310"/>
      <c r="U703" s="243"/>
    </row>
    <row r="704" spans="3:21" s="56" customFormat="1">
      <c r="C704" s="119">
        <v>80</v>
      </c>
      <c r="D704" s="550" t="s">
        <v>244</v>
      </c>
      <c r="E704" s="551"/>
      <c r="F704" s="551"/>
      <c r="G704" s="552"/>
      <c r="U704" s="248"/>
    </row>
    <row r="705" spans="3:21" ht="11.25" customHeight="1">
      <c r="D705" s="553" t="s">
        <v>233</v>
      </c>
      <c r="E705" s="553"/>
      <c r="F705" s="553"/>
      <c r="G705" s="554" t="s">
        <v>234</v>
      </c>
    </row>
    <row r="706" spans="3:21" ht="11.25" customHeight="1">
      <c r="D706" s="376" t="s">
        <v>25</v>
      </c>
      <c r="E706" s="328" t="s">
        <v>257</v>
      </c>
      <c r="F706" s="329" t="s">
        <v>223</v>
      </c>
      <c r="G706" s="555"/>
    </row>
    <row r="707" spans="3:21" ht="12" customHeight="1">
      <c r="D707" s="346" t="s">
        <v>26</v>
      </c>
      <c r="E707" s="330">
        <v>2</v>
      </c>
      <c r="F707" s="331">
        <v>3</v>
      </c>
      <c r="G707" s="332">
        <v>4</v>
      </c>
    </row>
    <row r="708" spans="3:21">
      <c r="D708" s="324">
        <v>1</v>
      </c>
      <c r="E708" s="334" t="s">
        <v>259</v>
      </c>
      <c r="F708" s="361" t="str">
        <f>IF(form_up_date="","",form_up_date)</f>
        <v>20.10.2022</v>
      </c>
      <c r="G708" s="363" t="s">
        <v>260</v>
      </c>
    </row>
    <row r="709" spans="3:21" ht="45">
      <c r="D709" s="324" t="s">
        <v>271</v>
      </c>
      <c r="E709" s="334" t="s">
        <v>261</v>
      </c>
      <c r="F709" s="361" t="s">
        <v>1149</v>
      </c>
      <c r="G709" s="335" t="s">
        <v>333</v>
      </c>
    </row>
    <row r="710" spans="3:21" ht="22.5">
      <c r="D710" s="324" t="s">
        <v>272</v>
      </c>
      <c r="E710" s="334" t="s">
        <v>262</v>
      </c>
      <c r="F710" s="361" t="s">
        <v>355</v>
      </c>
      <c r="G710" s="363" t="s">
        <v>263</v>
      </c>
    </row>
    <row r="711" spans="3:21" ht="22.5">
      <c r="D711" s="324" t="s">
        <v>273</v>
      </c>
      <c r="E711" s="334" t="s">
        <v>264</v>
      </c>
      <c r="F711" s="362" t="s">
        <v>265</v>
      </c>
      <c r="G711" s="335"/>
    </row>
    <row r="712" spans="3:21">
      <c r="D712" s="333" t="str">
        <f>D711&amp;".1"</f>
        <v>4.1.1</v>
      </c>
      <c r="E712" s="336" t="s">
        <v>3</v>
      </c>
      <c r="F712" s="361" t="str">
        <f>IF(region_name="","",region_name)</f>
        <v>Орловская область</v>
      </c>
      <c r="G712" s="363" t="s">
        <v>266</v>
      </c>
    </row>
    <row r="713" spans="3:21" ht="22.5">
      <c r="D713" s="324" t="s">
        <v>274</v>
      </c>
      <c r="E713" s="337" t="s">
        <v>267</v>
      </c>
      <c r="F713" s="361" t="s">
        <v>582</v>
      </c>
      <c r="G713" s="365" t="s">
        <v>268</v>
      </c>
    </row>
    <row r="714" spans="3:21" ht="56.25">
      <c r="D714" s="324" t="s">
        <v>275</v>
      </c>
      <c r="E714" s="338" t="s">
        <v>269</v>
      </c>
      <c r="F714" s="361" t="s">
        <v>1279</v>
      </c>
      <c r="G714" s="345" t="s">
        <v>332</v>
      </c>
    </row>
    <row r="715" spans="3:21" s="367" customFormat="1">
      <c r="D715" s="351"/>
      <c r="E715" s="310"/>
      <c r="F715" s="310"/>
      <c r="G715" s="310"/>
      <c r="U715" s="243"/>
    </row>
    <row r="716" spans="3:21" s="56" customFormat="1">
      <c r="C716" s="119">
        <v>81</v>
      </c>
      <c r="D716" s="550" t="s">
        <v>244</v>
      </c>
      <c r="E716" s="551"/>
      <c r="F716" s="551"/>
      <c r="G716" s="552"/>
      <c r="U716" s="248"/>
    </row>
    <row r="717" spans="3:21" ht="11.25" customHeight="1">
      <c r="D717" s="553" t="s">
        <v>233</v>
      </c>
      <c r="E717" s="553"/>
      <c r="F717" s="553"/>
      <c r="G717" s="554" t="s">
        <v>234</v>
      </c>
    </row>
    <row r="718" spans="3:21" ht="11.25" customHeight="1">
      <c r="D718" s="376" t="s">
        <v>25</v>
      </c>
      <c r="E718" s="328" t="s">
        <v>257</v>
      </c>
      <c r="F718" s="329" t="s">
        <v>223</v>
      </c>
      <c r="G718" s="555"/>
    </row>
    <row r="719" spans="3:21" ht="12" customHeight="1">
      <c r="D719" s="346" t="s">
        <v>26</v>
      </c>
      <c r="E719" s="330">
        <v>2</v>
      </c>
      <c r="F719" s="331">
        <v>3</v>
      </c>
      <c r="G719" s="332">
        <v>4</v>
      </c>
    </row>
    <row r="720" spans="3:21">
      <c r="D720" s="324">
        <v>1</v>
      </c>
      <c r="E720" s="334" t="s">
        <v>259</v>
      </c>
      <c r="F720" s="361" t="str">
        <f>IF(form_up_date="","",form_up_date)</f>
        <v>20.10.2022</v>
      </c>
      <c r="G720" s="363" t="s">
        <v>260</v>
      </c>
    </row>
    <row r="721" spans="3:21" ht="45">
      <c r="D721" s="324" t="s">
        <v>271</v>
      </c>
      <c r="E721" s="334" t="s">
        <v>261</v>
      </c>
      <c r="F721" s="361" t="s">
        <v>1150</v>
      </c>
      <c r="G721" s="335" t="s">
        <v>333</v>
      </c>
    </row>
    <row r="722" spans="3:21" ht="22.5">
      <c r="D722" s="324" t="s">
        <v>272</v>
      </c>
      <c r="E722" s="334" t="s">
        <v>262</v>
      </c>
      <c r="F722" s="361" t="s">
        <v>355</v>
      </c>
      <c r="G722" s="363" t="s">
        <v>263</v>
      </c>
    </row>
    <row r="723" spans="3:21" ht="22.5">
      <c r="D723" s="324" t="s">
        <v>273</v>
      </c>
      <c r="E723" s="334" t="s">
        <v>264</v>
      </c>
      <c r="F723" s="362" t="s">
        <v>265</v>
      </c>
      <c r="G723" s="335"/>
    </row>
    <row r="724" spans="3:21">
      <c r="D724" s="333" t="str">
        <f>D723&amp;".1"</f>
        <v>4.1.1</v>
      </c>
      <c r="E724" s="336" t="s">
        <v>3</v>
      </c>
      <c r="F724" s="361" t="str">
        <f>IF(region_name="","",region_name)</f>
        <v>Орловская область</v>
      </c>
      <c r="G724" s="363" t="s">
        <v>266</v>
      </c>
    </row>
    <row r="725" spans="3:21" ht="22.5">
      <c r="D725" s="324" t="s">
        <v>274</v>
      </c>
      <c r="E725" s="337" t="s">
        <v>267</v>
      </c>
      <c r="F725" s="361" t="s">
        <v>582</v>
      </c>
      <c r="G725" s="365" t="s">
        <v>268</v>
      </c>
    </row>
    <row r="726" spans="3:21" ht="56.25">
      <c r="D726" s="324" t="s">
        <v>275</v>
      </c>
      <c r="E726" s="338" t="s">
        <v>269</v>
      </c>
      <c r="F726" s="361" t="s">
        <v>1279</v>
      </c>
      <c r="G726" s="345" t="s">
        <v>332</v>
      </c>
    </row>
    <row r="727" spans="3:21" s="367" customFormat="1">
      <c r="D727" s="351"/>
      <c r="E727" s="310"/>
      <c r="F727" s="310"/>
      <c r="G727" s="310"/>
      <c r="U727" s="243"/>
    </row>
    <row r="728" spans="3:21" s="56" customFormat="1">
      <c r="C728" s="119">
        <v>82</v>
      </c>
      <c r="D728" s="550" t="s">
        <v>244</v>
      </c>
      <c r="E728" s="551"/>
      <c r="F728" s="551"/>
      <c r="G728" s="552"/>
      <c r="U728" s="248"/>
    </row>
    <row r="729" spans="3:21" ht="11.25" customHeight="1">
      <c r="D729" s="553" t="s">
        <v>233</v>
      </c>
      <c r="E729" s="553"/>
      <c r="F729" s="553"/>
      <c r="G729" s="554" t="s">
        <v>234</v>
      </c>
    </row>
    <row r="730" spans="3:21" ht="11.25" customHeight="1">
      <c r="D730" s="376" t="s">
        <v>25</v>
      </c>
      <c r="E730" s="328" t="s">
        <v>257</v>
      </c>
      <c r="F730" s="329" t="s">
        <v>223</v>
      </c>
      <c r="G730" s="555"/>
    </row>
    <row r="731" spans="3:21" ht="12" customHeight="1">
      <c r="D731" s="346" t="s">
        <v>26</v>
      </c>
      <c r="E731" s="330">
        <v>2</v>
      </c>
      <c r="F731" s="331">
        <v>3</v>
      </c>
      <c r="G731" s="332">
        <v>4</v>
      </c>
    </row>
    <row r="732" spans="3:21">
      <c r="D732" s="324">
        <v>1</v>
      </c>
      <c r="E732" s="334" t="s">
        <v>259</v>
      </c>
      <c r="F732" s="361" t="str">
        <f>IF(form_up_date="","",form_up_date)</f>
        <v>20.10.2022</v>
      </c>
      <c r="G732" s="363" t="s">
        <v>260</v>
      </c>
    </row>
    <row r="733" spans="3:21" ht="45">
      <c r="D733" s="324" t="s">
        <v>271</v>
      </c>
      <c r="E733" s="334" t="s">
        <v>261</v>
      </c>
      <c r="F733" s="361" t="s">
        <v>1151</v>
      </c>
      <c r="G733" s="335" t="s">
        <v>333</v>
      </c>
    </row>
    <row r="734" spans="3:21" ht="22.5">
      <c r="D734" s="324" t="s">
        <v>272</v>
      </c>
      <c r="E734" s="334" t="s">
        <v>262</v>
      </c>
      <c r="F734" s="361" t="s">
        <v>355</v>
      </c>
      <c r="G734" s="363" t="s">
        <v>263</v>
      </c>
    </row>
    <row r="735" spans="3:21" ht="22.5">
      <c r="D735" s="324" t="s">
        <v>273</v>
      </c>
      <c r="E735" s="334" t="s">
        <v>264</v>
      </c>
      <c r="F735" s="362" t="s">
        <v>265</v>
      </c>
      <c r="G735" s="335"/>
    </row>
    <row r="736" spans="3:21">
      <c r="D736" s="333" t="str">
        <f>D735&amp;".1"</f>
        <v>4.1.1</v>
      </c>
      <c r="E736" s="336" t="s">
        <v>3</v>
      </c>
      <c r="F736" s="361" t="str">
        <f>IF(region_name="","",region_name)</f>
        <v>Орловская область</v>
      </c>
      <c r="G736" s="363" t="s">
        <v>266</v>
      </c>
    </row>
    <row r="737" spans="3:21" ht="22.5">
      <c r="D737" s="324" t="s">
        <v>274</v>
      </c>
      <c r="E737" s="337" t="s">
        <v>267</v>
      </c>
      <c r="F737" s="361" t="s">
        <v>582</v>
      </c>
      <c r="G737" s="365" t="s">
        <v>268</v>
      </c>
    </row>
    <row r="738" spans="3:21" ht="56.25">
      <c r="D738" s="324" t="s">
        <v>275</v>
      </c>
      <c r="E738" s="338" t="s">
        <v>269</v>
      </c>
      <c r="F738" s="361" t="s">
        <v>1279</v>
      </c>
      <c r="G738" s="345" t="s">
        <v>332</v>
      </c>
    </row>
    <row r="739" spans="3:21" s="367" customFormat="1">
      <c r="D739" s="351"/>
      <c r="E739" s="310"/>
      <c r="F739" s="310"/>
      <c r="G739" s="310"/>
      <c r="U739" s="243"/>
    </row>
    <row r="740" spans="3:21" s="56" customFormat="1">
      <c r="C740" s="119">
        <v>83</v>
      </c>
      <c r="D740" s="550" t="s">
        <v>244</v>
      </c>
      <c r="E740" s="551"/>
      <c r="F740" s="551"/>
      <c r="G740" s="552"/>
      <c r="U740" s="248"/>
    </row>
    <row r="741" spans="3:21" ht="11.25" customHeight="1">
      <c r="D741" s="553" t="s">
        <v>233</v>
      </c>
      <c r="E741" s="553"/>
      <c r="F741" s="553"/>
      <c r="G741" s="554" t="s">
        <v>234</v>
      </c>
    </row>
    <row r="742" spans="3:21" ht="11.25" customHeight="1">
      <c r="D742" s="376" t="s">
        <v>25</v>
      </c>
      <c r="E742" s="328" t="s">
        <v>257</v>
      </c>
      <c r="F742" s="329" t="s">
        <v>223</v>
      </c>
      <c r="G742" s="555"/>
    </row>
    <row r="743" spans="3:21" ht="12" customHeight="1">
      <c r="D743" s="346" t="s">
        <v>26</v>
      </c>
      <c r="E743" s="330">
        <v>2</v>
      </c>
      <c r="F743" s="331">
        <v>3</v>
      </c>
      <c r="G743" s="332">
        <v>4</v>
      </c>
    </row>
    <row r="744" spans="3:21">
      <c r="D744" s="324">
        <v>1</v>
      </c>
      <c r="E744" s="334" t="s">
        <v>259</v>
      </c>
      <c r="F744" s="361" t="str">
        <f>IF(form_up_date="","",form_up_date)</f>
        <v>20.10.2022</v>
      </c>
      <c r="G744" s="363" t="s">
        <v>260</v>
      </c>
    </row>
    <row r="745" spans="3:21" ht="45">
      <c r="D745" s="324" t="s">
        <v>271</v>
      </c>
      <c r="E745" s="334" t="s">
        <v>261</v>
      </c>
      <c r="F745" s="361" t="s">
        <v>1152</v>
      </c>
      <c r="G745" s="335" t="s">
        <v>333</v>
      </c>
    </row>
    <row r="746" spans="3:21" ht="22.5">
      <c r="D746" s="324" t="s">
        <v>272</v>
      </c>
      <c r="E746" s="334" t="s">
        <v>262</v>
      </c>
      <c r="F746" s="361" t="s">
        <v>355</v>
      </c>
      <c r="G746" s="363" t="s">
        <v>263</v>
      </c>
    </row>
    <row r="747" spans="3:21" ht="22.5">
      <c r="D747" s="324" t="s">
        <v>273</v>
      </c>
      <c r="E747" s="334" t="s">
        <v>264</v>
      </c>
      <c r="F747" s="362" t="s">
        <v>265</v>
      </c>
      <c r="G747" s="335"/>
    </row>
    <row r="748" spans="3:21">
      <c r="D748" s="333" t="str">
        <f>D747&amp;".1"</f>
        <v>4.1.1</v>
      </c>
      <c r="E748" s="336" t="s">
        <v>3</v>
      </c>
      <c r="F748" s="361" t="str">
        <f>IF(region_name="","",region_name)</f>
        <v>Орловская область</v>
      </c>
      <c r="G748" s="363" t="s">
        <v>266</v>
      </c>
    </row>
    <row r="749" spans="3:21" ht="22.5">
      <c r="D749" s="324" t="s">
        <v>274</v>
      </c>
      <c r="E749" s="337" t="s">
        <v>267</v>
      </c>
      <c r="F749" s="361" t="s">
        <v>582</v>
      </c>
      <c r="G749" s="365" t="s">
        <v>268</v>
      </c>
    </row>
    <row r="750" spans="3:21" ht="56.25">
      <c r="D750" s="324" t="s">
        <v>275</v>
      </c>
      <c r="E750" s="338" t="s">
        <v>269</v>
      </c>
      <c r="F750" s="361" t="s">
        <v>1279</v>
      </c>
      <c r="G750" s="345" t="s">
        <v>332</v>
      </c>
    </row>
    <row r="751" spans="3:21" s="367" customFormat="1">
      <c r="D751" s="351"/>
      <c r="E751" s="310"/>
      <c r="F751" s="310"/>
      <c r="G751" s="310"/>
      <c r="U751" s="243"/>
    </row>
    <row r="752" spans="3:21" s="56" customFormat="1">
      <c r="C752" s="119">
        <v>84</v>
      </c>
      <c r="D752" s="550" t="s">
        <v>244</v>
      </c>
      <c r="E752" s="551"/>
      <c r="F752" s="551"/>
      <c r="G752" s="552"/>
      <c r="U752" s="248"/>
    </row>
    <row r="753" spans="3:21" ht="11.25" customHeight="1">
      <c r="D753" s="553" t="s">
        <v>233</v>
      </c>
      <c r="E753" s="553"/>
      <c r="F753" s="553"/>
      <c r="G753" s="554" t="s">
        <v>234</v>
      </c>
    </row>
    <row r="754" spans="3:21" ht="11.25" customHeight="1">
      <c r="D754" s="376" t="s">
        <v>25</v>
      </c>
      <c r="E754" s="328" t="s">
        <v>257</v>
      </c>
      <c r="F754" s="329" t="s">
        <v>223</v>
      </c>
      <c r="G754" s="555"/>
    </row>
    <row r="755" spans="3:21" ht="12" customHeight="1">
      <c r="D755" s="346" t="s">
        <v>26</v>
      </c>
      <c r="E755" s="330">
        <v>2</v>
      </c>
      <c r="F755" s="331">
        <v>3</v>
      </c>
      <c r="G755" s="332">
        <v>4</v>
      </c>
    </row>
    <row r="756" spans="3:21">
      <c r="D756" s="324">
        <v>1</v>
      </c>
      <c r="E756" s="334" t="s">
        <v>259</v>
      </c>
      <c r="F756" s="361" t="str">
        <f>IF(form_up_date="","",form_up_date)</f>
        <v>20.10.2022</v>
      </c>
      <c r="G756" s="363" t="s">
        <v>260</v>
      </c>
    </row>
    <row r="757" spans="3:21" ht="45">
      <c r="D757" s="324" t="s">
        <v>271</v>
      </c>
      <c r="E757" s="334" t="s">
        <v>261</v>
      </c>
      <c r="F757" s="361" t="s">
        <v>1153</v>
      </c>
      <c r="G757" s="335" t="s">
        <v>333</v>
      </c>
    </row>
    <row r="758" spans="3:21" ht="22.5">
      <c r="D758" s="324" t="s">
        <v>272</v>
      </c>
      <c r="E758" s="334" t="s">
        <v>262</v>
      </c>
      <c r="F758" s="361" t="s">
        <v>355</v>
      </c>
      <c r="G758" s="363" t="s">
        <v>263</v>
      </c>
    </row>
    <row r="759" spans="3:21" ht="22.5">
      <c r="D759" s="324" t="s">
        <v>273</v>
      </c>
      <c r="E759" s="334" t="s">
        <v>264</v>
      </c>
      <c r="F759" s="362" t="s">
        <v>265</v>
      </c>
      <c r="G759" s="335"/>
    </row>
    <row r="760" spans="3:21">
      <c r="D760" s="333" t="str">
        <f>D759&amp;".1"</f>
        <v>4.1.1</v>
      </c>
      <c r="E760" s="336" t="s">
        <v>3</v>
      </c>
      <c r="F760" s="361" t="str">
        <f>IF(region_name="","",region_name)</f>
        <v>Орловская область</v>
      </c>
      <c r="G760" s="363" t="s">
        <v>266</v>
      </c>
    </row>
    <row r="761" spans="3:21" ht="22.5">
      <c r="D761" s="324" t="s">
        <v>274</v>
      </c>
      <c r="E761" s="337" t="s">
        <v>267</v>
      </c>
      <c r="F761" s="361" t="s">
        <v>582</v>
      </c>
      <c r="G761" s="365" t="s">
        <v>268</v>
      </c>
    </row>
    <row r="762" spans="3:21" ht="56.25">
      <c r="D762" s="324" t="s">
        <v>275</v>
      </c>
      <c r="E762" s="338" t="s">
        <v>269</v>
      </c>
      <c r="F762" s="361" t="s">
        <v>1279</v>
      </c>
      <c r="G762" s="345" t="s">
        <v>332</v>
      </c>
    </row>
    <row r="763" spans="3:21" s="367" customFormat="1">
      <c r="D763" s="351"/>
      <c r="E763" s="310"/>
      <c r="F763" s="310"/>
      <c r="G763" s="310"/>
      <c r="U763" s="243"/>
    </row>
    <row r="764" spans="3:21" s="56" customFormat="1">
      <c r="C764" s="119">
        <v>85</v>
      </c>
      <c r="D764" s="550" t="s">
        <v>244</v>
      </c>
      <c r="E764" s="551"/>
      <c r="F764" s="551"/>
      <c r="G764" s="552"/>
      <c r="U764" s="248"/>
    </row>
    <row r="765" spans="3:21" ht="11.25" customHeight="1">
      <c r="D765" s="553" t="s">
        <v>233</v>
      </c>
      <c r="E765" s="553"/>
      <c r="F765" s="553"/>
      <c r="G765" s="554" t="s">
        <v>234</v>
      </c>
    </row>
    <row r="766" spans="3:21" ht="11.25" customHeight="1">
      <c r="D766" s="376" t="s">
        <v>25</v>
      </c>
      <c r="E766" s="328" t="s">
        <v>257</v>
      </c>
      <c r="F766" s="329" t="s">
        <v>223</v>
      </c>
      <c r="G766" s="555"/>
    </row>
    <row r="767" spans="3:21" ht="12" customHeight="1">
      <c r="D767" s="346" t="s">
        <v>26</v>
      </c>
      <c r="E767" s="330">
        <v>2</v>
      </c>
      <c r="F767" s="331">
        <v>3</v>
      </c>
      <c r="G767" s="332">
        <v>4</v>
      </c>
    </row>
    <row r="768" spans="3:21">
      <c r="D768" s="324">
        <v>1</v>
      </c>
      <c r="E768" s="334" t="s">
        <v>259</v>
      </c>
      <c r="F768" s="361" t="str">
        <f>IF(form_up_date="","",form_up_date)</f>
        <v>20.10.2022</v>
      </c>
      <c r="G768" s="363" t="s">
        <v>260</v>
      </c>
    </row>
    <row r="769" spans="3:21" ht="45">
      <c r="D769" s="324" t="s">
        <v>271</v>
      </c>
      <c r="E769" s="334" t="s">
        <v>261</v>
      </c>
      <c r="F769" s="361" t="s">
        <v>1154</v>
      </c>
      <c r="G769" s="335" t="s">
        <v>333</v>
      </c>
    </row>
    <row r="770" spans="3:21" ht="22.5">
      <c r="D770" s="324" t="s">
        <v>272</v>
      </c>
      <c r="E770" s="334" t="s">
        <v>262</v>
      </c>
      <c r="F770" s="361" t="s">
        <v>355</v>
      </c>
      <c r="G770" s="363" t="s">
        <v>263</v>
      </c>
    </row>
    <row r="771" spans="3:21" ht="22.5">
      <c r="D771" s="324" t="s">
        <v>273</v>
      </c>
      <c r="E771" s="334" t="s">
        <v>264</v>
      </c>
      <c r="F771" s="362" t="s">
        <v>265</v>
      </c>
      <c r="G771" s="335"/>
    </row>
    <row r="772" spans="3:21">
      <c r="D772" s="333" t="str">
        <f>D771&amp;".1"</f>
        <v>4.1.1</v>
      </c>
      <c r="E772" s="336" t="s">
        <v>3</v>
      </c>
      <c r="F772" s="361" t="str">
        <f>IF(region_name="","",region_name)</f>
        <v>Орловская область</v>
      </c>
      <c r="G772" s="363" t="s">
        <v>266</v>
      </c>
    </row>
    <row r="773" spans="3:21" ht="22.5">
      <c r="D773" s="324" t="s">
        <v>274</v>
      </c>
      <c r="E773" s="337" t="s">
        <v>267</v>
      </c>
      <c r="F773" s="361" t="s">
        <v>582</v>
      </c>
      <c r="G773" s="365" t="s">
        <v>268</v>
      </c>
    </row>
    <row r="774" spans="3:21" ht="56.25">
      <c r="D774" s="324" t="s">
        <v>275</v>
      </c>
      <c r="E774" s="338" t="s">
        <v>269</v>
      </c>
      <c r="F774" s="361" t="s">
        <v>1279</v>
      </c>
      <c r="G774" s="345" t="s">
        <v>332</v>
      </c>
    </row>
    <row r="775" spans="3:21" s="367" customFormat="1">
      <c r="D775" s="351"/>
      <c r="E775" s="310"/>
      <c r="F775" s="310"/>
      <c r="G775" s="310"/>
      <c r="U775" s="243"/>
    </row>
    <row r="776" spans="3:21" s="56" customFormat="1">
      <c r="C776" s="119">
        <v>86</v>
      </c>
      <c r="D776" s="550" t="s">
        <v>244</v>
      </c>
      <c r="E776" s="551"/>
      <c r="F776" s="551"/>
      <c r="G776" s="552"/>
      <c r="U776" s="248"/>
    </row>
    <row r="777" spans="3:21" ht="11.25" customHeight="1">
      <c r="D777" s="553" t="s">
        <v>233</v>
      </c>
      <c r="E777" s="553"/>
      <c r="F777" s="553"/>
      <c r="G777" s="554" t="s">
        <v>234</v>
      </c>
    </row>
    <row r="778" spans="3:21" ht="11.25" customHeight="1">
      <c r="D778" s="376" t="s">
        <v>25</v>
      </c>
      <c r="E778" s="328" t="s">
        <v>257</v>
      </c>
      <c r="F778" s="329" t="s">
        <v>223</v>
      </c>
      <c r="G778" s="555"/>
    </row>
    <row r="779" spans="3:21" ht="12" customHeight="1">
      <c r="D779" s="346" t="s">
        <v>26</v>
      </c>
      <c r="E779" s="330">
        <v>2</v>
      </c>
      <c r="F779" s="331">
        <v>3</v>
      </c>
      <c r="G779" s="332">
        <v>4</v>
      </c>
    </row>
    <row r="780" spans="3:21">
      <c r="D780" s="324">
        <v>1</v>
      </c>
      <c r="E780" s="334" t="s">
        <v>259</v>
      </c>
      <c r="F780" s="361" t="str">
        <f>IF(form_up_date="","",form_up_date)</f>
        <v>20.10.2022</v>
      </c>
      <c r="G780" s="363" t="s">
        <v>260</v>
      </c>
    </row>
    <row r="781" spans="3:21" ht="45">
      <c r="D781" s="324" t="s">
        <v>271</v>
      </c>
      <c r="E781" s="334" t="s">
        <v>261</v>
      </c>
      <c r="F781" s="361" t="s">
        <v>1155</v>
      </c>
      <c r="G781" s="335" t="s">
        <v>333</v>
      </c>
    </row>
    <row r="782" spans="3:21" ht="22.5">
      <c r="D782" s="324" t="s">
        <v>272</v>
      </c>
      <c r="E782" s="334" t="s">
        <v>262</v>
      </c>
      <c r="F782" s="361" t="s">
        <v>355</v>
      </c>
      <c r="G782" s="363" t="s">
        <v>263</v>
      </c>
    </row>
    <row r="783" spans="3:21" ht="22.5">
      <c r="D783" s="324" t="s">
        <v>273</v>
      </c>
      <c r="E783" s="334" t="s">
        <v>264</v>
      </c>
      <c r="F783" s="362" t="s">
        <v>265</v>
      </c>
      <c r="G783" s="335"/>
    </row>
    <row r="784" spans="3:21">
      <c r="D784" s="333" t="str">
        <f>D783&amp;".1"</f>
        <v>4.1.1</v>
      </c>
      <c r="E784" s="336" t="s">
        <v>3</v>
      </c>
      <c r="F784" s="361" t="str">
        <f>IF(region_name="","",region_name)</f>
        <v>Орловская область</v>
      </c>
      <c r="G784" s="363" t="s">
        <v>266</v>
      </c>
    </row>
    <row r="785" spans="3:21" ht="22.5">
      <c r="D785" s="324" t="s">
        <v>274</v>
      </c>
      <c r="E785" s="337" t="s">
        <v>267</v>
      </c>
      <c r="F785" s="361" t="s">
        <v>582</v>
      </c>
      <c r="G785" s="365" t="s">
        <v>268</v>
      </c>
    </row>
    <row r="786" spans="3:21" ht="56.25">
      <c r="D786" s="324" t="s">
        <v>275</v>
      </c>
      <c r="E786" s="338" t="s">
        <v>269</v>
      </c>
      <c r="F786" s="361" t="s">
        <v>1279</v>
      </c>
      <c r="G786" s="345" t="s">
        <v>332</v>
      </c>
    </row>
    <row r="787" spans="3:21" s="367" customFormat="1">
      <c r="D787" s="351"/>
      <c r="E787" s="310"/>
      <c r="F787" s="310"/>
      <c r="G787" s="310"/>
      <c r="U787" s="243"/>
    </row>
    <row r="788" spans="3:21" s="56" customFormat="1">
      <c r="C788" s="119">
        <v>87</v>
      </c>
      <c r="D788" s="550" t="s">
        <v>244</v>
      </c>
      <c r="E788" s="551"/>
      <c r="F788" s="551"/>
      <c r="G788" s="552"/>
      <c r="U788" s="248"/>
    </row>
    <row r="789" spans="3:21" ht="11.25" customHeight="1">
      <c r="D789" s="553" t="s">
        <v>233</v>
      </c>
      <c r="E789" s="553"/>
      <c r="F789" s="553"/>
      <c r="G789" s="554" t="s">
        <v>234</v>
      </c>
    </row>
    <row r="790" spans="3:21" ht="11.25" customHeight="1">
      <c r="D790" s="376" t="s">
        <v>25</v>
      </c>
      <c r="E790" s="328" t="s">
        <v>257</v>
      </c>
      <c r="F790" s="329" t="s">
        <v>223</v>
      </c>
      <c r="G790" s="555"/>
    </row>
    <row r="791" spans="3:21" ht="12" customHeight="1">
      <c r="D791" s="346" t="s">
        <v>26</v>
      </c>
      <c r="E791" s="330">
        <v>2</v>
      </c>
      <c r="F791" s="331">
        <v>3</v>
      </c>
      <c r="G791" s="332">
        <v>4</v>
      </c>
    </row>
    <row r="792" spans="3:21">
      <c r="D792" s="324">
        <v>1</v>
      </c>
      <c r="E792" s="334" t="s">
        <v>259</v>
      </c>
      <c r="F792" s="361" t="str">
        <f>IF(form_up_date="","",form_up_date)</f>
        <v>20.10.2022</v>
      </c>
      <c r="G792" s="363" t="s">
        <v>260</v>
      </c>
    </row>
    <row r="793" spans="3:21" ht="45">
      <c r="D793" s="324" t="s">
        <v>271</v>
      </c>
      <c r="E793" s="334" t="s">
        <v>261</v>
      </c>
      <c r="F793" s="361" t="s">
        <v>1156</v>
      </c>
      <c r="G793" s="335" t="s">
        <v>333</v>
      </c>
    </row>
    <row r="794" spans="3:21" ht="22.5">
      <c r="D794" s="324" t="s">
        <v>272</v>
      </c>
      <c r="E794" s="334" t="s">
        <v>262</v>
      </c>
      <c r="F794" s="361" t="s">
        <v>355</v>
      </c>
      <c r="G794" s="363" t="s">
        <v>263</v>
      </c>
    </row>
    <row r="795" spans="3:21" ht="22.5">
      <c r="D795" s="324" t="s">
        <v>273</v>
      </c>
      <c r="E795" s="334" t="s">
        <v>264</v>
      </c>
      <c r="F795" s="362" t="s">
        <v>265</v>
      </c>
      <c r="G795" s="335"/>
    </row>
    <row r="796" spans="3:21">
      <c r="D796" s="333" t="str">
        <f>D795&amp;".1"</f>
        <v>4.1.1</v>
      </c>
      <c r="E796" s="336" t="s">
        <v>3</v>
      </c>
      <c r="F796" s="361" t="str">
        <f>IF(region_name="","",region_name)</f>
        <v>Орловская область</v>
      </c>
      <c r="G796" s="363" t="s">
        <v>266</v>
      </c>
    </row>
    <row r="797" spans="3:21" ht="22.5">
      <c r="D797" s="324" t="s">
        <v>274</v>
      </c>
      <c r="E797" s="337" t="s">
        <v>267</v>
      </c>
      <c r="F797" s="361" t="s">
        <v>582</v>
      </c>
      <c r="G797" s="365" t="s">
        <v>268</v>
      </c>
    </row>
    <row r="798" spans="3:21" ht="56.25">
      <c r="D798" s="324" t="s">
        <v>275</v>
      </c>
      <c r="E798" s="338" t="s">
        <v>269</v>
      </c>
      <c r="F798" s="361" t="s">
        <v>1279</v>
      </c>
      <c r="G798" s="345" t="s">
        <v>332</v>
      </c>
    </row>
    <row r="799" spans="3:21" s="367" customFormat="1">
      <c r="D799" s="351"/>
      <c r="E799" s="310"/>
      <c r="F799" s="310"/>
      <c r="G799" s="310"/>
      <c r="U799" s="243"/>
    </row>
    <row r="800" spans="3:21" s="56" customFormat="1">
      <c r="C800" s="119">
        <v>88</v>
      </c>
      <c r="D800" s="550" t="s">
        <v>244</v>
      </c>
      <c r="E800" s="551"/>
      <c r="F800" s="551"/>
      <c r="G800" s="552"/>
      <c r="U800" s="248"/>
    </row>
    <row r="801" spans="3:21" ht="11.25" customHeight="1">
      <c r="D801" s="553" t="s">
        <v>233</v>
      </c>
      <c r="E801" s="553"/>
      <c r="F801" s="553"/>
      <c r="G801" s="554" t="s">
        <v>234</v>
      </c>
    </row>
    <row r="802" spans="3:21" ht="11.25" customHeight="1">
      <c r="D802" s="376" t="s">
        <v>25</v>
      </c>
      <c r="E802" s="328" t="s">
        <v>257</v>
      </c>
      <c r="F802" s="329" t="s">
        <v>223</v>
      </c>
      <c r="G802" s="555"/>
    </row>
    <row r="803" spans="3:21" ht="12" customHeight="1">
      <c r="D803" s="346" t="s">
        <v>26</v>
      </c>
      <c r="E803" s="330">
        <v>2</v>
      </c>
      <c r="F803" s="331">
        <v>3</v>
      </c>
      <c r="G803" s="332">
        <v>4</v>
      </c>
    </row>
    <row r="804" spans="3:21">
      <c r="D804" s="324">
        <v>1</v>
      </c>
      <c r="E804" s="334" t="s">
        <v>259</v>
      </c>
      <c r="F804" s="361" t="str">
        <f>IF(form_up_date="","",form_up_date)</f>
        <v>20.10.2022</v>
      </c>
      <c r="G804" s="363" t="s">
        <v>260</v>
      </c>
    </row>
    <row r="805" spans="3:21" ht="45">
      <c r="D805" s="324" t="s">
        <v>271</v>
      </c>
      <c r="E805" s="334" t="s">
        <v>261</v>
      </c>
      <c r="F805" s="361" t="s">
        <v>1157</v>
      </c>
      <c r="G805" s="335" t="s">
        <v>333</v>
      </c>
    </row>
    <row r="806" spans="3:21" ht="22.5">
      <c r="D806" s="324" t="s">
        <v>272</v>
      </c>
      <c r="E806" s="334" t="s">
        <v>262</v>
      </c>
      <c r="F806" s="361" t="s">
        <v>355</v>
      </c>
      <c r="G806" s="363" t="s">
        <v>263</v>
      </c>
    </row>
    <row r="807" spans="3:21" ht="22.5">
      <c r="D807" s="324" t="s">
        <v>273</v>
      </c>
      <c r="E807" s="334" t="s">
        <v>264</v>
      </c>
      <c r="F807" s="362" t="s">
        <v>265</v>
      </c>
      <c r="G807" s="335"/>
    </row>
    <row r="808" spans="3:21">
      <c r="D808" s="333" t="str">
        <f>D807&amp;".1"</f>
        <v>4.1.1</v>
      </c>
      <c r="E808" s="336" t="s">
        <v>3</v>
      </c>
      <c r="F808" s="361" t="str">
        <f>IF(region_name="","",region_name)</f>
        <v>Орловская область</v>
      </c>
      <c r="G808" s="363" t="s">
        <v>266</v>
      </c>
    </row>
    <row r="809" spans="3:21" ht="22.5">
      <c r="D809" s="324" t="s">
        <v>274</v>
      </c>
      <c r="E809" s="337" t="s">
        <v>267</v>
      </c>
      <c r="F809" s="361" t="s">
        <v>582</v>
      </c>
      <c r="G809" s="365" t="s">
        <v>268</v>
      </c>
    </row>
    <row r="810" spans="3:21" ht="56.25">
      <c r="D810" s="324" t="s">
        <v>275</v>
      </c>
      <c r="E810" s="338" t="s">
        <v>269</v>
      </c>
      <c r="F810" s="361" t="s">
        <v>1279</v>
      </c>
      <c r="G810" s="345" t="s">
        <v>332</v>
      </c>
    </row>
    <row r="811" spans="3:21" s="367" customFormat="1">
      <c r="D811" s="351"/>
      <c r="E811" s="310"/>
      <c r="F811" s="310"/>
      <c r="G811" s="310"/>
      <c r="U811" s="243"/>
    </row>
    <row r="812" spans="3:21" s="56" customFormat="1">
      <c r="C812" s="119">
        <v>89</v>
      </c>
      <c r="D812" s="550" t="s">
        <v>244</v>
      </c>
      <c r="E812" s="551"/>
      <c r="F812" s="551"/>
      <c r="G812" s="552"/>
      <c r="U812" s="248"/>
    </row>
    <row r="813" spans="3:21" ht="11.25" customHeight="1">
      <c r="D813" s="553" t="s">
        <v>233</v>
      </c>
      <c r="E813" s="553"/>
      <c r="F813" s="553"/>
      <c r="G813" s="554" t="s">
        <v>234</v>
      </c>
    </row>
    <row r="814" spans="3:21" ht="11.25" customHeight="1">
      <c r="D814" s="376" t="s">
        <v>25</v>
      </c>
      <c r="E814" s="328" t="s">
        <v>257</v>
      </c>
      <c r="F814" s="329" t="s">
        <v>223</v>
      </c>
      <c r="G814" s="555"/>
    </row>
    <row r="815" spans="3:21" ht="12" customHeight="1">
      <c r="D815" s="346" t="s">
        <v>26</v>
      </c>
      <c r="E815" s="330">
        <v>2</v>
      </c>
      <c r="F815" s="331">
        <v>3</v>
      </c>
      <c r="G815" s="332">
        <v>4</v>
      </c>
    </row>
    <row r="816" spans="3:21">
      <c r="D816" s="324">
        <v>1</v>
      </c>
      <c r="E816" s="334" t="s">
        <v>259</v>
      </c>
      <c r="F816" s="361" t="str">
        <f>IF(form_up_date="","",form_up_date)</f>
        <v>20.10.2022</v>
      </c>
      <c r="G816" s="363" t="s">
        <v>260</v>
      </c>
    </row>
    <row r="817" spans="3:21" ht="45">
      <c r="D817" s="324" t="s">
        <v>271</v>
      </c>
      <c r="E817" s="334" t="s">
        <v>261</v>
      </c>
      <c r="F817" s="361" t="s">
        <v>1158</v>
      </c>
      <c r="G817" s="335" t="s">
        <v>333</v>
      </c>
    </row>
    <row r="818" spans="3:21" ht="22.5">
      <c r="D818" s="324" t="s">
        <v>272</v>
      </c>
      <c r="E818" s="334" t="s">
        <v>262</v>
      </c>
      <c r="F818" s="361" t="s">
        <v>355</v>
      </c>
      <c r="G818" s="363" t="s">
        <v>263</v>
      </c>
    </row>
    <row r="819" spans="3:21" ht="22.5">
      <c r="D819" s="324" t="s">
        <v>273</v>
      </c>
      <c r="E819" s="334" t="s">
        <v>264</v>
      </c>
      <c r="F819" s="362" t="s">
        <v>265</v>
      </c>
      <c r="G819" s="335"/>
    </row>
    <row r="820" spans="3:21">
      <c r="D820" s="333" t="str">
        <f>D819&amp;".1"</f>
        <v>4.1.1</v>
      </c>
      <c r="E820" s="336" t="s">
        <v>3</v>
      </c>
      <c r="F820" s="361" t="str">
        <f>IF(region_name="","",region_name)</f>
        <v>Орловская область</v>
      </c>
      <c r="G820" s="363" t="s">
        <v>266</v>
      </c>
    </row>
    <row r="821" spans="3:21" ht="22.5">
      <c r="D821" s="324" t="s">
        <v>274</v>
      </c>
      <c r="E821" s="337" t="s">
        <v>267</v>
      </c>
      <c r="F821" s="361" t="s">
        <v>582</v>
      </c>
      <c r="G821" s="365" t="s">
        <v>268</v>
      </c>
    </row>
    <row r="822" spans="3:21" ht="56.25">
      <c r="D822" s="324" t="s">
        <v>275</v>
      </c>
      <c r="E822" s="338" t="s">
        <v>269</v>
      </c>
      <c r="F822" s="361" t="s">
        <v>1279</v>
      </c>
      <c r="G822" s="345" t="s">
        <v>332</v>
      </c>
    </row>
    <row r="823" spans="3:21" s="367" customFormat="1">
      <c r="D823" s="351"/>
      <c r="E823" s="310"/>
      <c r="F823" s="310"/>
      <c r="G823" s="310"/>
      <c r="U823" s="243"/>
    </row>
    <row r="824" spans="3:21" s="56" customFormat="1">
      <c r="C824" s="119">
        <v>90</v>
      </c>
      <c r="D824" s="550" t="s">
        <v>244</v>
      </c>
      <c r="E824" s="551"/>
      <c r="F824" s="551"/>
      <c r="G824" s="552"/>
      <c r="U824" s="248"/>
    </row>
    <row r="825" spans="3:21" ht="11.25" customHeight="1">
      <c r="D825" s="553" t="s">
        <v>233</v>
      </c>
      <c r="E825" s="553"/>
      <c r="F825" s="553"/>
      <c r="G825" s="554" t="s">
        <v>234</v>
      </c>
    </row>
    <row r="826" spans="3:21" ht="11.25" customHeight="1">
      <c r="D826" s="376" t="s">
        <v>25</v>
      </c>
      <c r="E826" s="328" t="s">
        <v>257</v>
      </c>
      <c r="F826" s="329" t="s">
        <v>223</v>
      </c>
      <c r="G826" s="555"/>
    </row>
    <row r="827" spans="3:21" ht="12" customHeight="1">
      <c r="D827" s="346" t="s">
        <v>26</v>
      </c>
      <c r="E827" s="330">
        <v>2</v>
      </c>
      <c r="F827" s="331">
        <v>3</v>
      </c>
      <c r="G827" s="332">
        <v>4</v>
      </c>
    </row>
    <row r="828" spans="3:21">
      <c r="D828" s="324">
        <v>1</v>
      </c>
      <c r="E828" s="334" t="s">
        <v>259</v>
      </c>
      <c r="F828" s="361" t="str">
        <f>IF(form_up_date="","",form_up_date)</f>
        <v>20.10.2022</v>
      </c>
      <c r="G828" s="363" t="s">
        <v>260</v>
      </c>
    </row>
    <row r="829" spans="3:21" ht="45">
      <c r="D829" s="324" t="s">
        <v>271</v>
      </c>
      <c r="E829" s="334" t="s">
        <v>261</v>
      </c>
      <c r="F829" s="361" t="s">
        <v>1159</v>
      </c>
      <c r="G829" s="335" t="s">
        <v>333</v>
      </c>
    </row>
    <row r="830" spans="3:21" ht="22.5">
      <c r="D830" s="324" t="s">
        <v>272</v>
      </c>
      <c r="E830" s="334" t="s">
        <v>262</v>
      </c>
      <c r="F830" s="361" t="s">
        <v>355</v>
      </c>
      <c r="G830" s="363" t="s">
        <v>263</v>
      </c>
    </row>
    <row r="831" spans="3:21" ht="22.5">
      <c r="D831" s="324" t="s">
        <v>273</v>
      </c>
      <c r="E831" s="334" t="s">
        <v>264</v>
      </c>
      <c r="F831" s="362" t="s">
        <v>265</v>
      </c>
      <c r="G831" s="335"/>
    </row>
    <row r="832" spans="3:21">
      <c r="D832" s="333" t="str">
        <f>D831&amp;".1"</f>
        <v>4.1.1</v>
      </c>
      <c r="E832" s="336" t="s">
        <v>3</v>
      </c>
      <c r="F832" s="361" t="str">
        <f>IF(region_name="","",region_name)</f>
        <v>Орловская область</v>
      </c>
      <c r="G832" s="363" t="s">
        <v>266</v>
      </c>
    </row>
    <row r="833" spans="3:21" ht="22.5">
      <c r="D833" s="324" t="s">
        <v>274</v>
      </c>
      <c r="E833" s="337" t="s">
        <v>267</v>
      </c>
      <c r="F833" s="361" t="s">
        <v>582</v>
      </c>
      <c r="G833" s="365" t="s">
        <v>268</v>
      </c>
    </row>
    <row r="834" spans="3:21" ht="56.25">
      <c r="D834" s="324" t="s">
        <v>275</v>
      </c>
      <c r="E834" s="338" t="s">
        <v>269</v>
      </c>
      <c r="F834" s="361" t="s">
        <v>1279</v>
      </c>
      <c r="G834" s="345" t="s">
        <v>332</v>
      </c>
    </row>
    <row r="835" spans="3:21" s="367" customFormat="1">
      <c r="D835" s="351"/>
      <c r="E835" s="310"/>
      <c r="F835" s="310"/>
      <c r="G835" s="310"/>
      <c r="U835" s="243"/>
    </row>
    <row r="836" spans="3:21" s="56" customFormat="1">
      <c r="C836" s="119">
        <v>91</v>
      </c>
      <c r="D836" s="550" t="s">
        <v>244</v>
      </c>
      <c r="E836" s="551"/>
      <c r="F836" s="551"/>
      <c r="G836" s="552"/>
      <c r="U836" s="248"/>
    </row>
    <row r="837" spans="3:21" ht="11.25" customHeight="1">
      <c r="D837" s="553" t="s">
        <v>233</v>
      </c>
      <c r="E837" s="553"/>
      <c r="F837" s="553"/>
      <c r="G837" s="554" t="s">
        <v>234</v>
      </c>
    </row>
    <row r="838" spans="3:21" ht="11.25" customHeight="1">
      <c r="D838" s="376" t="s">
        <v>25</v>
      </c>
      <c r="E838" s="328" t="s">
        <v>257</v>
      </c>
      <c r="F838" s="329" t="s">
        <v>223</v>
      </c>
      <c r="G838" s="555"/>
    </row>
    <row r="839" spans="3:21" ht="12" customHeight="1">
      <c r="D839" s="346" t="s">
        <v>26</v>
      </c>
      <c r="E839" s="330">
        <v>2</v>
      </c>
      <c r="F839" s="331">
        <v>3</v>
      </c>
      <c r="G839" s="332">
        <v>4</v>
      </c>
    </row>
    <row r="840" spans="3:21">
      <c r="D840" s="324">
        <v>1</v>
      </c>
      <c r="E840" s="334" t="s">
        <v>259</v>
      </c>
      <c r="F840" s="361" t="str">
        <f>IF(form_up_date="","",form_up_date)</f>
        <v>20.10.2022</v>
      </c>
      <c r="G840" s="363" t="s">
        <v>260</v>
      </c>
    </row>
    <row r="841" spans="3:21" ht="45">
      <c r="D841" s="324" t="s">
        <v>271</v>
      </c>
      <c r="E841" s="334" t="s">
        <v>261</v>
      </c>
      <c r="F841" s="361" t="s">
        <v>1160</v>
      </c>
      <c r="G841" s="335" t="s">
        <v>333</v>
      </c>
    </row>
    <row r="842" spans="3:21" ht="22.5">
      <c r="D842" s="324" t="s">
        <v>272</v>
      </c>
      <c r="E842" s="334" t="s">
        <v>262</v>
      </c>
      <c r="F842" s="361" t="s">
        <v>355</v>
      </c>
      <c r="G842" s="363" t="s">
        <v>263</v>
      </c>
    </row>
    <row r="843" spans="3:21" ht="22.5">
      <c r="D843" s="324" t="s">
        <v>273</v>
      </c>
      <c r="E843" s="334" t="s">
        <v>264</v>
      </c>
      <c r="F843" s="362" t="s">
        <v>265</v>
      </c>
      <c r="G843" s="335"/>
    </row>
    <row r="844" spans="3:21">
      <c r="D844" s="333" t="str">
        <f>D843&amp;".1"</f>
        <v>4.1.1</v>
      </c>
      <c r="E844" s="336" t="s">
        <v>3</v>
      </c>
      <c r="F844" s="361" t="str">
        <f>IF(region_name="","",region_name)</f>
        <v>Орловская область</v>
      </c>
      <c r="G844" s="363" t="s">
        <v>266</v>
      </c>
    </row>
    <row r="845" spans="3:21" ht="22.5">
      <c r="D845" s="324" t="s">
        <v>274</v>
      </c>
      <c r="E845" s="337" t="s">
        <v>267</v>
      </c>
      <c r="F845" s="361" t="s">
        <v>582</v>
      </c>
      <c r="G845" s="365" t="s">
        <v>268</v>
      </c>
    </row>
    <row r="846" spans="3:21" ht="56.25">
      <c r="D846" s="324" t="s">
        <v>275</v>
      </c>
      <c r="E846" s="338" t="s">
        <v>269</v>
      </c>
      <c r="F846" s="361" t="s">
        <v>1279</v>
      </c>
      <c r="G846" s="345" t="s">
        <v>332</v>
      </c>
    </row>
    <row r="847" spans="3:21" s="367" customFormat="1">
      <c r="D847" s="351"/>
      <c r="E847" s="310"/>
      <c r="F847" s="310"/>
      <c r="G847" s="310"/>
      <c r="U847" s="243"/>
    </row>
    <row r="848" spans="3:21" s="56" customFormat="1">
      <c r="C848" s="119">
        <v>92</v>
      </c>
      <c r="D848" s="550" t="s">
        <v>244</v>
      </c>
      <c r="E848" s="551"/>
      <c r="F848" s="551"/>
      <c r="G848" s="552"/>
      <c r="U848" s="248"/>
    </row>
    <row r="849" spans="3:21" ht="11.25" customHeight="1">
      <c r="D849" s="553" t="s">
        <v>233</v>
      </c>
      <c r="E849" s="553"/>
      <c r="F849" s="553"/>
      <c r="G849" s="554" t="s">
        <v>234</v>
      </c>
    </row>
    <row r="850" spans="3:21" ht="11.25" customHeight="1">
      <c r="D850" s="376" t="s">
        <v>25</v>
      </c>
      <c r="E850" s="328" t="s">
        <v>257</v>
      </c>
      <c r="F850" s="329" t="s">
        <v>223</v>
      </c>
      <c r="G850" s="555"/>
    </row>
    <row r="851" spans="3:21" ht="12" customHeight="1">
      <c r="D851" s="346" t="s">
        <v>26</v>
      </c>
      <c r="E851" s="330">
        <v>2</v>
      </c>
      <c r="F851" s="331">
        <v>3</v>
      </c>
      <c r="G851" s="332">
        <v>4</v>
      </c>
    </row>
    <row r="852" spans="3:21">
      <c r="D852" s="324">
        <v>1</v>
      </c>
      <c r="E852" s="334" t="s">
        <v>259</v>
      </c>
      <c r="F852" s="361" t="str">
        <f>IF(form_up_date="","",form_up_date)</f>
        <v>20.10.2022</v>
      </c>
      <c r="G852" s="363" t="s">
        <v>260</v>
      </c>
    </row>
    <row r="853" spans="3:21" ht="45">
      <c r="D853" s="324" t="s">
        <v>271</v>
      </c>
      <c r="E853" s="334" t="s">
        <v>261</v>
      </c>
      <c r="F853" s="361" t="s">
        <v>1161</v>
      </c>
      <c r="G853" s="335" t="s">
        <v>333</v>
      </c>
    </row>
    <row r="854" spans="3:21" ht="22.5">
      <c r="D854" s="324" t="s">
        <v>272</v>
      </c>
      <c r="E854" s="334" t="s">
        <v>262</v>
      </c>
      <c r="F854" s="361" t="s">
        <v>355</v>
      </c>
      <c r="G854" s="363" t="s">
        <v>263</v>
      </c>
    </row>
    <row r="855" spans="3:21" ht="22.5">
      <c r="D855" s="324" t="s">
        <v>273</v>
      </c>
      <c r="E855" s="334" t="s">
        <v>264</v>
      </c>
      <c r="F855" s="362" t="s">
        <v>265</v>
      </c>
      <c r="G855" s="335"/>
    </row>
    <row r="856" spans="3:21">
      <c r="D856" s="333" t="str">
        <f>D855&amp;".1"</f>
        <v>4.1.1</v>
      </c>
      <c r="E856" s="336" t="s">
        <v>3</v>
      </c>
      <c r="F856" s="361" t="str">
        <f>IF(region_name="","",region_name)</f>
        <v>Орловская область</v>
      </c>
      <c r="G856" s="363" t="s">
        <v>266</v>
      </c>
    </row>
    <row r="857" spans="3:21" ht="22.5">
      <c r="D857" s="324" t="s">
        <v>274</v>
      </c>
      <c r="E857" s="337" t="s">
        <v>267</v>
      </c>
      <c r="F857" s="361" t="s">
        <v>582</v>
      </c>
      <c r="G857" s="365" t="s">
        <v>268</v>
      </c>
    </row>
    <row r="858" spans="3:21" ht="56.25">
      <c r="D858" s="324" t="s">
        <v>275</v>
      </c>
      <c r="E858" s="338" t="s">
        <v>269</v>
      </c>
      <c r="F858" s="361" t="s">
        <v>1279</v>
      </c>
      <c r="G858" s="345" t="s">
        <v>332</v>
      </c>
    </row>
    <row r="859" spans="3:21" s="367" customFormat="1">
      <c r="D859" s="351"/>
      <c r="E859" s="310"/>
      <c r="F859" s="310"/>
      <c r="G859" s="310"/>
      <c r="U859" s="243"/>
    </row>
    <row r="860" spans="3:21" s="56" customFormat="1">
      <c r="C860" s="119">
        <v>93</v>
      </c>
      <c r="D860" s="550" t="s">
        <v>244</v>
      </c>
      <c r="E860" s="551"/>
      <c r="F860" s="551"/>
      <c r="G860" s="552"/>
      <c r="U860" s="248"/>
    </row>
    <row r="861" spans="3:21" ht="11.25" customHeight="1">
      <c r="D861" s="553" t="s">
        <v>233</v>
      </c>
      <c r="E861" s="553"/>
      <c r="F861" s="553"/>
      <c r="G861" s="554" t="s">
        <v>234</v>
      </c>
    </row>
    <row r="862" spans="3:21" ht="11.25" customHeight="1">
      <c r="D862" s="376" t="s">
        <v>25</v>
      </c>
      <c r="E862" s="328" t="s">
        <v>257</v>
      </c>
      <c r="F862" s="329" t="s">
        <v>223</v>
      </c>
      <c r="G862" s="555"/>
    </row>
    <row r="863" spans="3:21" ht="12" customHeight="1">
      <c r="D863" s="346" t="s">
        <v>26</v>
      </c>
      <c r="E863" s="330">
        <v>2</v>
      </c>
      <c r="F863" s="331">
        <v>3</v>
      </c>
      <c r="G863" s="332">
        <v>4</v>
      </c>
    </row>
    <row r="864" spans="3:21">
      <c r="D864" s="324">
        <v>1</v>
      </c>
      <c r="E864" s="334" t="s">
        <v>259</v>
      </c>
      <c r="F864" s="361" t="str">
        <f>IF(form_up_date="","",form_up_date)</f>
        <v>20.10.2022</v>
      </c>
      <c r="G864" s="363" t="s">
        <v>260</v>
      </c>
    </row>
    <row r="865" spans="3:21" ht="45">
      <c r="D865" s="324" t="s">
        <v>271</v>
      </c>
      <c r="E865" s="334" t="s">
        <v>261</v>
      </c>
      <c r="F865" s="361" t="s">
        <v>1162</v>
      </c>
      <c r="G865" s="335" t="s">
        <v>333</v>
      </c>
    </row>
    <row r="866" spans="3:21" ht="22.5">
      <c r="D866" s="324" t="s">
        <v>272</v>
      </c>
      <c r="E866" s="334" t="s">
        <v>262</v>
      </c>
      <c r="F866" s="361" t="s">
        <v>355</v>
      </c>
      <c r="G866" s="363" t="s">
        <v>263</v>
      </c>
    </row>
    <row r="867" spans="3:21" ht="22.5">
      <c r="D867" s="324" t="s">
        <v>273</v>
      </c>
      <c r="E867" s="334" t="s">
        <v>264</v>
      </c>
      <c r="F867" s="362" t="s">
        <v>265</v>
      </c>
      <c r="G867" s="335"/>
    </row>
    <row r="868" spans="3:21">
      <c r="D868" s="333" t="str">
        <f>D867&amp;".1"</f>
        <v>4.1.1</v>
      </c>
      <c r="E868" s="336" t="s">
        <v>3</v>
      </c>
      <c r="F868" s="361" t="str">
        <f>IF(region_name="","",region_name)</f>
        <v>Орловская область</v>
      </c>
      <c r="G868" s="363" t="s">
        <v>266</v>
      </c>
    </row>
    <row r="869" spans="3:21" ht="22.5">
      <c r="D869" s="324" t="s">
        <v>274</v>
      </c>
      <c r="E869" s="337" t="s">
        <v>267</v>
      </c>
      <c r="F869" s="361" t="s">
        <v>582</v>
      </c>
      <c r="G869" s="365" t="s">
        <v>268</v>
      </c>
    </row>
    <row r="870" spans="3:21" ht="56.25">
      <c r="D870" s="324" t="s">
        <v>275</v>
      </c>
      <c r="E870" s="338" t="s">
        <v>269</v>
      </c>
      <c r="F870" s="361" t="s">
        <v>1279</v>
      </c>
      <c r="G870" s="345" t="s">
        <v>332</v>
      </c>
    </row>
    <row r="871" spans="3:21" s="367" customFormat="1">
      <c r="D871" s="351"/>
      <c r="E871" s="310"/>
      <c r="F871" s="310"/>
      <c r="G871" s="310"/>
      <c r="U871" s="243"/>
    </row>
    <row r="872" spans="3:21" s="56" customFormat="1">
      <c r="C872" s="119">
        <v>94</v>
      </c>
      <c r="D872" s="550" t="s">
        <v>244</v>
      </c>
      <c r="E872" s="551"/>
      <c r="F872" s="551"/>
      <c r="G872" s="552"/>
      <c r="U872" s="248"/>
    </row>
    <row r="873" spans="3:21" ht="11.25" customHeight="1">
      <c r="D873" s="553" t="s">
        <v>233</v>
      </c>
      <c r="E873" s="553"/>
      <c r="F873" s="553"/>
      <c r="G873" s="554" t="s">
        <v>234</v>
      </c>
    </row>
    <row r="874" spans="3:21" ht="11.25" customHeight="1">
      <c r="D874" s="376" t="s">
        <v>25</v>
      </c>
      <c r="E874" s="328" t="s">
        <v>257</v>
      </c>
      <c r="F874" s="329" t="s">
        <v>223</v>
      </c>
      <c r="G874" s="555"/>
    </row>
    <row r="875" spans="3:21" ht="12" customHeight="1">
      <c r="D875" s="346" t="s">
        <v>26</v>
      </c>
      <c r="E875" s="330">
        <v>2</v>
      </c>
      <c r="F875" s="331">
        <v>3</v>
      </c>
      <c r="G875" s="332">
        <v>4</v>
      </c>
    </row>
    <row r="876" spans="3:21">
      <c r="D876" s="324">
        <v>1</v>
      </c>
      <c r="E876" s="334" t="s">
        <v>259</v>
      </c>
      <c r="F876" s="361" t="str">
        <f>IF(form_up_date="","",form_up_date)</f>
        <v>20.10.2022</v>
      </c>
      <c r="G876" s="363" t="s">
        <v>260</v>
      </c>
    </row>
    <row r="877" spans="3:21" ht="45">
      <c r="D877" s="324" t="s">
        <v>271</v>
      </c>
      <c r="E877" s="334" t="s">
        <v>261</v>
      </c>
      <c r="F877" s="361" t="s">
        <v>1163</v>
      </c>
      <c r="G877" s="335" t="s">
        <v>333</v>
      </c>
    </row>
    <row r="878" spans="3:21" ht="22.5">
      <c r="D878" s="324" t="s">
        <v>272</v>
      </c>
      <c r="E878" s="334" t="s">
        <v>262</v>
      </c>
      <c r="F878" s="361" t="s">
        <v>355</v>
      </c>
      <c r="G878" s="363" t="s">
        <v>263</v>
      </c>
    </row>
    <row r="879" spans="3:21" ht="22.5">
      <c r="D879" s="324" t="s">
        <v>273</v>
      </c>
      <c r="E879" s="334" t="s">
        <v>264</v>
      </c>
      <c r="F879" s="362" t="s">
        <v>265</v>
      </c>
      <c r="G879" s="335"/>
    </row>
    <row r="880" spans="3:21">
      <c r="D880" s="333" t="str">
        <f>D879&amp;".1"</f>
        <v>4.1.1</v>
      </c>
      <c r="E880" s="336" t="s">
        <v>3</v>
      </c>
      <c r="F880" s="361" t="str">
        <f>IF(region_name="","",region_name)</f>
        <v>Орловская область</v>
      </c>
      <c r="G880" s="363" t="s">
        <v>266</v>
      </c>
    </row>
    <row r="881" spans="3:21" ht="22.5">
      <c r="D881" s="324" t="s">
        <v>274</v>
      </c>
      <c r="E881" s="337" t="s">
        <v>267</v>
      </c>
      <c r="F881" s="361" t="s">
        <v>582</v>
      </c>
      <c r="G881" s="365" t="s">
        <v>268</v>
      </c>
    </row>
    <row r="882" spans="3:21" ht="56.25">
      <c r="D882" s="324" t="s">
        <v>275</v>
      </c>
      <c r="E882" s="338" t="s">
        <v>269</v>
      </c>
      <c r="F882" s="361" t="s">
        <v>1279</v>
      </c>
      <c r="G882" s="345" t="s">
        <v>332</v>
      </c>
    </row>
    <row r="883" spans="3:21" s="367" customFormat="1">
      <c r="D883" s="351"/>
      <c r="E883" s="310"/>
      <c r="F883" s="310"/>
      <c r="G883" s="310"/>
      <c r="U883" s="243"/>
    </row>
    <row r="884" spans="3:21" s="56" customFormat="1">
      <c r="C884" s="119">
        <v>95</v>
      </c>
      <c r="D884" s="550" t="s">
        <v>244</v>
      </c>
      <c r="E884" s="551"/>
      <c r="F884" s="551"/>
      <c r="G884" s="552"/>
      <c r="U884" s="248"/>
    </row>
    <row r="885" spans="3:21" ht="11.25" customHeight="1">
      <c r="D885" s="553" t="s">
        <v>233</v>
      </c>
      <c r="E885" s="553"/>
      <c r="F885" s="553"/>
      <c r="G885" s="554" t="s">
        <v>234</v>
      </c>
    </row>
    <row r="886" spans="3:21" ht="11.25" customHeight="1">
      <c r="D886" s="376" t="s">
        <v>25</v>
      </c>
      <c r="E886" s="328" t="s">
        <v>257</v>
      </c>
      <c r="F886" s="329" t="s">
        <v>223</v>
      </c>
      <c r="G886" s="555"/>
    </row>
    <row r="887" spans="3:21" ht="12" customHeight="1">
      <c r="D887" s="346" t="s">
        <v>26</v>
      </c>
      <c r="E887" s="330">
        <v>2</v>
      </c>
      <c r="F887" s="331">
        <v>3</v>
      </c>
      <c r="G887" s="332">
        <v>4</v>
      </c>
    </row>
    <row r="888" spans="3:21">
      <c r="D888" s="324">
        <v>1</v>
      </c>
      <c r="E888" s="334" t="s">
        <v>259</v>
      </c>
      <c r="F888" s="361" t="str">
        <f>IF(form_up_date="","",form_up_date)</f>
        <v>20.10.2022</v>
      </c>
      <c r="G888" s="363" t="s">
        <v>260</v>
      </c>
    </row>
    <row r="889" spans="3:21" ht="45">
      <c r="D889" s="324" t="s">
        <v>271</v>
      </c>
      <c r="E889" s="334" t="s">
        <v>261</v>
      </c>
      <c r="F889" s="361" t="s">
        <v>1164</v>
      </c>
      <c r="G889" s="335" t="s">
        <v>333</v>
      </c>
    </row>
    <row r="890" spans="3:21" ht="22.5">
      <c r="D890" s="324" t="s">
        <v>272</v>
      </c>
      <c r="E890" s="334" t="s">
        <v>262</v>
      </c>
      <c r="F890" s="361" t="s">
        <v>355</v>
      </c>
      <c r="G890" s="363" t="s">
        <v>263</v>
      </c>
    </row>
    <row r="891" spans="3:21" ht="22.5">
      <c r="D891" s="324" t="s">
        <v>273</v>
      </c>
      <c r="E891" s="334" t="s">
        <v>264</v>
      </c>
      <c r="F891" s="362" t="s">
        <v>265</v>
      </c>
      <c r="G891" s="335"/>
    </row>
    <row r="892" spans="3:21">
      <c r="D892" s="333" t="str">
        <f>D891&amp;".1"</f>
        <v>4.1.1</v>
      </c>
      <c r="E892" s="336" t="s">
        <v>3</v>
      </c>
      <c r="F892" s="361" t="str">
        <f>IF(region_name="","",region_name)</f>
        <v>Орловская область</v>
      </c>
      <c r="G892" s="363" t="s">
        <v>266</v>
      </c>
    </row>
    <row r="893" spans="3:21" ht="22.5">
      <c r="D893" s="324" t="s">
        <v>274</v>
      </c>
      <c r="E893" s="337" t="s">
        <v>267</v>
      </c>
      <c r="F893" s="361" t="s">
        <v>582</v>
      </c>
      <c r="G893" s="365" t="s">
        <v>268</v>
      </c>
    </row>
    <row r="894" spans="3:21" ht="56.25">
      <c r="D894" s="324" t="s">
        <v>275</v>
      </c>
      <c r="E894" s="338" t="s">
        <v>269</v>
      </c>
      <c r="F894" s="361" t="s">
        <v>1279</v>
      </c>
      <c r="G894" s="345" t="s">
        <v>332</v>
      </c>
    </row>
    <row r="895" spans="3:21" s="367" customFormat="1">
      <c r="D895" s="351"/>
      <c r="E895" s="310"/>
      <c r="F895" s="310"/>
      <c r="G895" s="310"/>
      <c r="U895" s="243"/>
    </row>
    <row r="896" spans="3:21" s="56" customFormat="1">
      <c r="C896" s="119">
        <v>96</v>
      </c>
      <c r="D896" s="550" t="s">
        <v>244</v>
      </c>
      <c r="E896" s="551"/>
      <c r="F896" s="551"/>
      <c r="G896" s="552"/>
      <c r="U896" s="248"/>
    </row>
    <row r="897" spans="3:21" ht="11.25" customHeight="1">
      <c r="D897" s="553" t="s">
        <v>233</v>
      </c>
      <c r="E897" s="553"/>
      <c r="F897" s="553"/>
      <c r="G897" s="554" t="s">
        <v>234</v>
      </c>
    </row>
    <row r="898" spans="3:21" ht="11.25" customHeight="1">
      <c r="D898" s="376" t="s">
        <v>25</v>
      </c>
      <c r="E898" s="328" t="s">
        <v>257</v>
      </c>
      <c r="F898" s="329" t="s">
        <v>223</v>
      </c>
      <c r="G898" s="555"/>
    </row>
    <row r="899" spans="3:21" ht="12" customHeight="1">
      <c r="D899" s="346" t="s">
        <v>26</v>
      </c>
      <c r="E899" s="330">
        <v>2</v>
      </c>
      <c r="F899" s="331">
        <v>3</v>
      </c>
      <c r="G899" s="332">
        <v>4</v>
      </c>
    </row>
    <row r="900" spans="3:21">
      <c r="D900" s="324">
        <v>1</v>
      </c>
      <c r="E900" s="334" t="s">
        <v>259</v>
      </c>
      <c r="F900" s="361" t="str">
        <f>IF(form_up_date="","",form_up_date)</f>
        <v>20.10.2022</v>
      </c>
      <c r="G900" s="363" t="s">
        <v>260</v>
      </c>
    </row>
    <row r="901" spans="3:21" ht="45">
      <c r="D901" s="324" t="s">
        <v>271</v>
      </c>
      <c r="E901" s="334" t="s">
        <v>261</v>
      </c>
      <c r="F901" s="361" t="s">
        <v>1165</v>
      </c>
      <c r="G901" s="335" t="s">
        <v>333</v>
      </c>
    </row>
    <row r="902" spans="3:21" ht="22.5">
      <c r="D902" s="324" t="s">
        <v>272</v>
      </c>
      <c r="E902" s="334" t="s">
        <v>262</v>
      </c>
      <c r="F902" s="361" t="s">
        <v>355</v>
      </c>
      <c r="G902" s="363" t="s">
        <v>263</v>
      </c>
    </row>
    <row r="903" spans="3:21" ht="22.5">
      <c r="D903" s="324" t="s">
        <v>273</v>
      </c>
      <c r="E903" s="334" t="s">
        <v>264</v>
      </c>
      <c r="F903" s="362" t="s">
        <v>265</v>
      </c>
      <c r="G903" s="335"/>
    </row>
    <row r="904" spans="3:21">
      <c r="D904" s="333" t="str">
        <f>D903&amp;".1"</f>
        <v>4.1.1</v>
      </c>
      <c r="E904" s="336" t="s">
        <v>3</v>
      </c>
      <c r="F904" s="361" t="str">
        <f>IF(region_name="","",region_name)</f>
        <v>Орловская область</v>
      </c>
      <c r="G904" s="363" t="s">
        <v>266</v>
      </c>
    </row>
    <row r="905" spans="3:21" ht="22.5">
      <c r="D905" s="324" t="s">
        <v>274</v>
      </c>
      <c r="E905" s="337" t="s">
        <v>267</v>
      </c>
      <c r="F905" s="361" t="s">
        <v>582</v>
      </c>
      <c r="G905" s="365" t="s">
        <v>268</v>
      </c>
    </row>
    <row r="906" spans="3:21" ht="56.25">
      <c r="D906" s="324" t="s">
        <v>275</v>
      </c>
      <c r="E906" s="338" t="s">
        <v>269</v>
      </c>
      <c r="F906" s="361" t="s">
        <v>1279</v>
      </c>
      <c r="G906" s="345" t="s">
        <v>332</v>
      </c>
    </row>
    <row r="907" spans="3:21" s="367" customFormat="1">
      <c r="D907" s="351"/>
      <c r="E907" s="310"/>
      <c r="F907" s="310"/>
      <c r="G907" s="310"/>
      <c r="U907" s="243"/>
    </row>
    <row r="908" spans="3:21" s="56" customFormat="1">
      <c r="C908" s="119">
        <v>97</v>
      </c>
      <c r="D908" s="550" t="s">
        <v>244</v>
      </c>
      <c r="E908" s="551"/>
      <c r="F908" s="551"/>
      <c r="G908" s="552"/>
      <c r="U908" s="248"/>
    </row>
    <row r="909" spans="3:21" ht="11.25" customHeight="1">
      <c r="D909" s="553" t="s">
        <v>233</v>
      </c>
      <c r="E909" s="553"/>
      <c r="F909" s="553"/>
      <c r="G909" s="554" t="s">
        <v>234</v>
      </c>
    </row>
    <row r="910" spans="3:21" ht="11.25" customHeight="1">
      <c r="D910" s="376" t="s">
        <v>25</v>
      </c>
      <c r="E910" s="328" t="s">
        <v>257</v>
      </c>
      <c r="F910" s="329" t="s">
        <v>223</v>
      </c>
      <c r="G910" s="555"/>
    </row>
    <row r="911" spans="3:21" ht="12" customHeight="1">
      <c r="D911" s="346" t="s">
        <v>26</v>
      </c>
      <c r="E911" s="330">
        <v>2</v>
      </c>
      <c r="F911" s="331">
        <v>3</v>
      </c>
      <c r="G911" s="332">
        <v>4</v>
      </c>
    </row>
    <row r="912" spans="3:21">
      <c r="D912" s="324">
        <v>1</v>
      </c>
      <c r="E912" s="334" t="s">
        <v>259</v>
      </c>
      <c r="F912" s="361" t="str">
        <f>IF(form_up_date="","",form_up_date)</f>
        <v>20.10.2022</v>
      </c>
      <c r="G912" s="363" t="s">
        <v>260</v>
      </c>
    </row>
    <row r="913" spans="3:21" ht="45">
      <c r="D913" s="324" t="s">
        <v>271</v>
      </c>
      <c r="E913" s="334" t="s">
        <v>261</v>
      </c>
      <c r="F913" s="361" t="s">
        <v>1166</v>
      </c>
      <c r="G913" s="335" t="s">
        <v>333</v>
      </c>
    </row>
    <row r="914" spans="3:21" ht="22.5">
      <c r="D914" s="324" t="s">
        <v>272</v>
      </c>
      <c r="E914" s="334" t="s">
        <v>262</v>
      </c>
      <c r="F914" s="361" t="s">
        <v>355</v>
      </c>
      <c r="G914" s="363" t="s">
        <v>263</v>
      </c>
    </row>
    <row r="915" spans="3:21" ht="22.5">
      <c r="D915" s="324" t="s">
        <v>273</v>
      </c>
      <c r="E915" s="334" t="s">
        <v>264</v>
      </c>
      <c r="F915" s="362" t="s">
        <v>265</v>
      </c>
      <c r="G915" s="335"/>
    </row>
    <row r="916" spans="3:21">
      <c r="D916" s="333" t="str">
        <f>D915&amp;".1"</f>
        <v>4.1.1</v>
      </c>
      <c r="E916" s="336" t="s">
        <v>3</v>
      </c>
      <c r="F916" s="361" t="str">
        <f>IF(region_name="","",region_name)</f>
        <v>Орловская область</v>
      </c>
      <c r="G916" s="363" t="s">
        <v>266</v>
      </c>
    </row>
    <row r="917" spans="3:21" ht="22.5">
      <c r="D917" s="324" t="s">
        <v>274</v>
      </c>
      <c r="E917" s="337" t="s">
        <v>267</v>
      </c>
      <c r="F917" s="361" t="s">
        <v>582</v>
      </c>
      <c r="G917" s="365" t="s">
        <v>268</v>
      </c>
    </row>
    <row r="918" spans="3:21" ht="56.25">
      <c r="D918" s="324" t="s">
        <v>275</v>
      </c>
      <c r="E918" s="338" t="s">
        <v>269</v>
      </c>
      <c r="F918" s="361" t="s">
        <v>1279</v>
      </c>
      <c r="G918" s="345" t="s">
        <v>332</v>
      </c>
    </row>
    <row r="919" spans="3:21" s="367" customFormat="1">
      <c r="D919" s="351"/>
      <c r="E919" s="310"/>
      <c r="F919" s="310"/>
      <c r="G919" s="310"/>
      <c r="U919" s="243"/>
    </row>
    <row r="920" spans="3:21" s="56" customFormat="1">
      <c r="C920" s="119">
        <v>98</v>
      </c>
      <c r="D920" s="550" t="s">
        <v>244</v>
      </c>
      <c r="E920" s="551"/>
      <c r="F920" s="551"/>
      <c r="G920" s="552"/>
      <c r="U920" s="248"/>
    </row>
    <row r="921" spans="3:21" ht="11.25" customHeight="1">
      <c r="D921" s="553" t="s">
        <v>233</v>
      </c>
      <c r="E921" s="553"/>
      <c r="F921" s="553"/>
      <c r="G921" s="554" t="s">
        <v>234</v>
      </c>
    </row>
    <row r="922" spans="3:21" ht="11.25" customHeight="1">
      <c r="D922" s="376" t="s">
        <v>25</v>
      </c>
      <c r="E922" s="328" t="s">
        <v>257</v>
      </c>
      <c r="F922" s="329" t="s">
        <v>223</v>
      </c>
      <c r="G922" s="555"/>
    </row>
    <row r="923" spans="3:21" ht="12" customHeight="1">
      <c r="D923" s="346" t="s">
        <v>26</v>
      </c>
      <c r="E923" s="330">
        <v>2</v>
      </c>
      <c r="F923" s="331">
        <v>3</v>
      </c>
      <c r="G923" s="332">
        <v>4</v>
      </c>
    </row>
    <row r="924" spans="3:21">
      <c r="D924" s="324">
        <v>1</v>
      </c>
      <c r="E924" s="334" t="s">
        <v>259</v>
      </c>
      <c r="F924" s="361" t="str">
        <f>IF(form_up_date="","",form_up_date)</f>
        <v>20.10.2022</v>
      </c>
      <c r="G924" s="363" t="s">
        <v>260</v>
      </c>
    </row>
    <row r="925" spans="3:21" ht="45">
      <c r="D925" s="324" t="s">
        <v>271</v>
      </c>
      <c r="E925" s="334" t="s">
        <v>261</v>
      </c>
      <c r="F925" s="361" t="s">
        <v>1167</v>
      </c>
      <c r="G925" s="335" t="s">
        <v>333</v>
      </c>
    </row>
    <row r="926" spans="3:21" ht="22.5">
      <c r="D926" s="324" t="s">
        <v>272</v>
      </c>
      <c r="E926" s="334" t="s">
        <v>262</v>
      </c>
      <c r="F926" s="361" t="s">
        <v>355</v>
      </c>
      <c r="G926" s="363" t="s">
        <v>263</v>
      </c>
    </row>
    <row r="927" spans="3:21" ht="22.5">
      <c r="D927" s="324" t="s">
        <v>273</v>
      </c>
      <c r="E927" s="334" t="s">
        <v>264</v>
      </c>
      <c r="F927" s="362" t="s">
        <v>265</v>
      </c>
      <c r="G927" s="335"/>
    </row>
    <row r="928" spans="3:21">
      <c r="D928" s="333" t="str">
        <f>D927&amp;".1"</f>
        <v>4.1.1</v>
      </c>
      <c r="E928" s="336" t="s">
        <v>3</v>
      </c>
      <c r="F928" s="361" t="str">
        <f>IF(region_name="","",region_name)</f>
        <v>Орловская область</v>
      </c>
      <c r="G928" s="363" t="s">
        <v>266</v>
      </c>
    </row>
    <row r="929" spans="3:21" ht="22.5">
      <c r="D929" s="324" t="s">
        <v>274</v>
      </c>
      <c r="E929" s="337" t="s">
        <v>267</v>
      </c>
      <c r="F929" s="361" t="s">
        <v>582</v>
      </c>
      <c r="G929" s="365" t="s">
        <v>268</v>
      </c>
    </row>
    <row r="930" spans="3:21" ht="56.25">
      <c r="D930" s="324" t="s">
        <v>275</v>
      </c>
      <c r="E930" s="338" t="s">
        <v>269</v>
      </c>
      <c r="F930" s="361" t="s">
        <v>1279</v>
      </c>
      <c r="G930" s="345" t="s">
        <v>332</v>
      </c>
    </row>
    <row r="931" spans="3:21" s="367" customFormat="1">
      <c r="D931" s="351"/>
      <c r="E931" s="310"/>
      <c r="F931" s="310"/>
      <c r="G931" s="310"/>
      <c r="U931" s="243"/>
    </row>
    <row r="932" spans="3:21" s="56" customFormat="1">
      <c r="C932" s="119">
        <v>99</v>
      </c>
      <c r="D932" s="550" t="s">
        <v>244</v>
      </c>
      <c r="E932" s="551"/>
      <c r="F932" s="551"/>
      <c r="G932" s="552"/>
      <c r="U932" s="248"/>
    </row>
    <row r="933" spans="3:21" ht="11.25" customHeight="1">
      <c r="D933" s="553" t="s">
        <v>233</v>
      </c>
      <c r="E933" s="553"/>
      <c r="F933" s="553"/>
      <c r="G933" s="554" t="s">
        <v>234</v>
      </c>
    </row>
    <row r="934" spans="3:21" ht="11.25" customHeight="1">
      <c r="D934" s="376" t="s">
        <v>25</v>
      </c>
      <c r="E934" s="328" t="s">
        <v>257</v>
      </c>
      <c r="F934" s="329" t="s">
        <v>223</v>
      </c>
      <c r="G934" s="555"/>
    </row>
    <row r="935" spans="3:21" ht="12" customHeight="1">
      <c r="D935" s="346" t="s">
        <v>26</v>
      </c>
      <c r="E935" s="330">
        <v>2</v>
      </c>
      <c r="F935" s="331">
        <v>3</v>
      </c>
      <c r="G935" s="332">
        <v>4</v>
      </c>
    </row>
    <row r="936" spans="3:21">
      <c r="D936" s="324">
        <v>1</v>
      </c>
      <c r="E936" s="334" t="s">
        <v>259</v>
      </c>
      <c r="F936" s="361" t="str">
        <f>IF(form_up_date="","",form_up_date)</f>
        <v>20.10.2022</v>
      </c>
      <c r="G936" s="363" t="s">
        <v>260</v>
      </c>
    </row>
    <row r="937" spans="3:21" ht="45">
      <c r="D937" s="324" t="s">
        <v>271</v>
      </c>
      <c r="E937" s="334" t="s">
        <v>261</v>
      </c>
      <c r="F937" s="361" t="s">
        <v>1168</v>
      </c>
      <c r="G937" s="335" t="s">
        <v>333</v>
      </c>
    </row>
    <row r="938" spans="3:21" ht="22.5">
      <c r="D938" s="324" t="s">
        <v>272</v>
      </c>
      <c r="E938" s="334" t="s">
        <v>262</v>
      </c>
      <c r="F938" s="361" t="s">
        <v>355</v>
      </c>
      <c r="G938" s="363" t="s">
        <v>263</v>
      </c>
    </row>
    <row r="939" spans="3:21" ht="22.5">
      <c r="D939" s="324" t="s">
        <v>273</v>
      </c>
      <c r="E939" s="334" t="s">
        <v>264</v>
      </c>
      <c r="F939" s="362" t="s">
        <v>265</v>
      </c>
      <c r="G939" s="335"/>
    </row>
    <row r="940" spans="3:21">
      <c r="D940" s="333" t="str">
        <f>D939&amp;".1"</f>
        <v>4.1.1</v>
      </c>
      <c r="E940" s="336" t="s">
        <v>3</v>
      </c>
      <c r="F940" s="361" t="str">
        <f>IF(region_name="","",region_name)</f>
        <v>Орловская область</v>
      </c>
      <c r="G940" s="363" t="s">
        <v>266</v>
      </c>
    </row>
    <row r="941" spans="3:21" ht="22.5">
      <c r="D941" s="324" t="s">
        <v>274</v>
      </c>
      <c r="E941" s="337" t="s">
        <v>267</v>
      </c>
      <c r="F941" s="361" t="s">
        <v>582</v>
      </c>
      <c r="G941" s="365" t="s">
        <v>268</v>
      </c>
    </row>
    <row r="942" spans="3:21" ht="56.25">
      <c r="D942" s="324" t="s">
        <v>275</v>
      </c>
      <c r="E942" s="338" t="s">
        <v>269</v>
      </c>
      <c r="F942" s="361" t="s">
        <v>1279</v>
      </c>
      <c r="G942" s="345" t="s">
        <v>332</v>
      </c>
    </row>
    <row r="943" spans="3:21" s="367" customFormat="1">
      <c r="D943" s="351"/>
      <c r="E943" s="310"/>
      <c r="F943" s="310"/>
      <c r="G943" s="310"/>
      <c r="U943" s="243"/>
    </row>
    <row r="944" spans="3:21" s="56" customFormat="1">
      <c r="C944" s="119">
        <v>100</v>
      </c>
      <c r="D944" s="550" t="s">
        <v>244</v>
      </c>
      <c r="E944" s="551"/>
      <c r="F944" s="551"/>
      <c r="G944" s="552"/>
      <c r="U944" s="248"/>
    </row>
    <row r="945" spans="3:21" ht="11.25" customHeight="1">
      <c r="D945" s="553" t="s">
        <v>233</v>
      </c>
      <c r="E945" s="553"/>
      <c r="F945" s="553"/>
      <c r="G945" s="554" t="s">
        <v>234</v>
      </c>
    </row>
    <row r="946" spans="3:21" ht="11.25" customHeight="1">
      <c r="D946" s="376" t="s">
        <v>25</v>
      </c>
      <c r="E946" s="328" t="s">
        <v>257</v>
      </c>
      <c r="F946" s="329" t="s">
        <v>223</v>
      </c>
      <c r="G946" s="555"/>
    </row>
    <row r="947" spans="3:21" ht="12" customHeight="1">
      <c r="D947" s="346" t="s">
        <v>26</v>
      </c>
      <c r="E947" s="330">
        <v>2</v>
      </c>
      <c r="F947" s="331">
        <v>3</v>
      </c>
      <c r="G947" s="332">
        <v>4</v>
      </c>
    </row>
    <row r="948" spans="3:21">
      <c r="D948" s="324">
        <v>1</v>
      </c>
      <c r="E948" s="334" t="s">
        <v>259</v>
      </c>
      <c r="F948" s="361" t="str">
        <f>IF(form_up_date="","",form_up_date)</f>
        <v>20.10.2022</v>
      </c>
      <c r="G948" s="363" t="s">
        <v>260</v>
      </c>
    </row>
    <row r="949" spans="3:21" ht="45">
      <c r="D949" s="324" t="s">
        <v>271</v>
      </c>
      <c r="E949" s="334" t="s">
        <v>261</v>
      </c>
      <c r="F949" s="361" t="s">
        <v>1169</v>
      </c>
      <c r="G949" s="335" t="s">
        <v>333</v>
      </c>
    </row>
    <row r="950" spans="3:21" ht="22.5">
      <c r="D950" s="324" t="s">
        <v>272</v>
      </c>
      <c r="E950" s="334" t="s">
        <v>262</v>
      </c>
      <c r="F950" s="361" t="s">
        <v>355</v>
      </c>
      <c r="G950" s="363" t="s">
        <v>263</v>
      </c>
    </row>
    <row r="951" spans="3:21" ht="22.5">
      <c r="D951" s="324" t="s">
        <v>273</v>
      </c>
      <c r="E951" s="334" t="s">
        <v>264</v>
      </c>
      <c r="F951" s="362" t="s">
        <v>265</v>
      </c>
      <c r="G951" s="335"/>
    </row>
    <row r="952" spans="3:21">
      <c r="D952" s="333" t="str">
        <f>D951&amp;".1"</f>
        <v>4.1.1</v>
      </c>
      <c r="E952" s="336" t="s">
        <v>3</v>
      </c>
      <c r="F952" s="361" t="str">
        <f>IF(region_name="","",region_name)</f>
        <v>Орловская область</v>
      </c>
      <c r="G952" s="363" t="s">
        <v>266</v>
      </c>
    </row>
    <row r="953" spans="3:21" ht="22.5">
      <c r="D953" s="324" t="s">
        <v>274</v>
      </c>
      <c r="E953" s="337" t="s">
        <v>267</v>
      </c>
      <c r="F953" s="361" t="s">
        <v>582</v>
      </c>
      <c r="G953" s="365" t="s">
        <v>268</v>
      </c>
    </row>
    <row r="954" spans="3:21" ht="56.25">
      <c r="D954" s="324" t="s">
        <v>275</v>
      </c>
      <c r="E954" s="338" t="s">
        <v>269</v>
      </c>
      <c r="F954" s="361" t="s">
        <v>1279</v>
      </c>
      <c r="G954" s="345" t="s">
        <v>332</v>
      </c>
    </row>
    <row r="955" spans="3:21" s="367" customFormat="1">
      <c r="D955" s="351"/>
      <c r="E955" s="310"/>
      <c r="F955" s="310"/>
      <c r="G955" s="310"/>
      <c r="U955" s="243"/>
    </row>
    <row r="956" spans="3:21" s="56" customFormat="1">
      <c r="C956" s="119">
        <v>101</v>
      </c>
      <c r="D956" s="550" t="s">
        <v>244</v>
      </c>
      <c r="E956" s="551"/>
      <c r="F956" s="551"/>
      <c r="G956" s="552"/>
      <c r="U956" s="248"/>
    </row>
    <row r="957" spans="3:21" ht="11.25" customHeight="1">
      <c r="D957" s="553" t="s">
        <v>233</v>
      </c>
      <c r="E957" s="553"/>
      <c r="F957" s="553"/>
      <c r="G957" s="554" t="s">
        <v>234</v>
      </c>
    </row>
    <row r="958" spans="3:21" ht="11.25" customHeight="1">
      <c r="D958" s="376" t="s">
        <v>25</v>
      </c>
      <c r="E958" s="328" t="s">
        <v>257</v>
      </c>
      <c r="F958" s="329" t="s">
        <v>223</v>
      </c>
      <c r="G958" s="555"/>
    </row>
    <row r="959" spans="3:21" ht="12" customHeight="1">
      <c r="D959" s="346" t="s">
        <v>26</v>
      </c>
      <c r="E959" s="330">
        <v>2</v>
      </c>
      <c r="F959" s="331">
        <v>3</v>
      </c>
      <c r="G959" s="332">
        <v>4</v>
      </c>
    </row>
    <row r="960" spans="3:21">
      <c r="D960" s="324">
        <v>1</v>
      </c>
      <c r="E960" s="334" t="s">
        <v>259</v>
      </c>
      <c r="F960" s="361" t="str">
        <f>IF(form_up_date="","",form_up_date)</f>
        <v>20.10.2022</v>
      </c>
      <c r="G960" s="363" t="s">
        <v>260</v>
      </c>
    </row>
    <row r="961" spans="3:21" ht="45">
      <c r="D961" s="324" t="s">
        <v>271</v>
      </c>
      <c r="E961" s="334" t="s">
        <v>261</v>
      </c>
      <c r="F961" s="361" t="s">
        <v>1170</v>
      </c>
      <c r="G961" s="335" t="s">
        <v>333</v>
      </c>
    </row>
    <row r="962" spans="3:21" ht="22.5">
      <c r="D962" s="324" t="s">
        <v>272</v>
      </c>
      <c r="E962" s="334" t="s">
        <v>262</v>
      </c>
      <c r="F962" s="361" t="s">
        <v>355</v>
      </c>
      <c r="G962" s="363" t="s">
        <v>263</v>
      </c>
    </row>
    <row r="963" spans="3:21" ht="22.5">
      <c r="D963" s="324" t="s">
        <v>273</v>
      </c>
      <c r="E963" s="334" t="s">
        <v>264</v>
      </c>
      <c r="F963" s="362" t="s">
        <v>265</v>
      </c>
      <c r="G963" s="335"/>
    </row>
    <row r="964" spans="3:21">
      <c r="D964" s="333" t="str">
        <f>D963&amp;".1"</f>
        <v>4.1.1</v>
      </c>
      <c r="E964" s="336" t="s">
        <v>3</v>
      </c>
      <c r="F964" s="361" t="str">
        <f>IF(region_name="","",region_name)</f>
        <v>Орловская область</v>
      </c>
      <c r="G964" s="363" t="s">
        <v>266</v>
      </c>
    </row>
    <row r="965" spans="3:21" ht="22.5">
      <c r="D965" s="324" t="s">
        <v>274</v>
      </c>
      <c r="E965" s="337" t="s">
        <v>267</v>
      </c>
      <c r="F965" s="361" t="s">
        <v>582</v>
      </c>
      <c r="G965" s="365" t="s">
        <v>268</v>
      </c>
    </row>
    <row r="966" spans="3:21" ht="56.25">
      <c r="D966" s="324" t="s">
        <v>275</v>
      </c>
      <c r="E966" s="338" t="s">
        <v>269</v>
      </c>
      <c r="F966" s="361" t="s">
        <v>1279</v>
      </c>
      <c r="G966" s="345" t="s">
        <v>332</v>
      </c>
    </row>
    <row r="967" spans="3:21" s="367" customFormat="1">
      <c r="D967" s="351"/>
      <c r="E967" s="310"/>
      <c r="F967" s="310"/>
      <c r="G967" s="310"/>
      <c r="U967" s="243"/>
    </row>
    <row r="968" spans="3:21" s="56" customFormat="1">
      <c r="C968" s="119">
        <v>102</v>
      </c>
      <c r="D968" s="550" t="s">
        <v>244</v>
      </c>
      <c r="E968" s="551"/>
      <c r="F968" s="551"/>
      <c r="G968" s="552"/>
      <c r="U968" s="248"/>
    </row>
    <row r="969" spans="3:21" ht="11.25" customHeight="1">
      <c r="D969" s="553" t="s">
        <v>233</v>
      </c>
      <c r="E969" s="553"/>
      <c r="F969" s="553"/>
      <c r="G969" s="554" t="s">
        <v>234</v>
      </c>
    </row>
    <row r="970" spans="3:21" ht="11.25" customHeight="1">
      <c r="D970" s="376" t="s">
        <v>25</v>
      </c>
      <c r="E970" s="328" t="s">
        <v>257</v>
      </c>
      <c r="F970" s="329" t="s">
        <v>223</v>
      </c>
      <c r="G970" s="555"/>
    </row>
    <row r="971" spans="3:21" ht="12" customHeight="1">
      <c r="D971" s="346" t="s">
        <v>26</v>
      </c>
      <c r="E971" s="330">
        <v>2</v>
      </c>
      <c r="F971" s="331">
        <v>3</v>
      </c>
      <c r="G971" s="332">
        <v>4</v>
      </c>
    </row>
    <row r="972" spans="3:21">
      <c r="D972" s="324">
        <v>1</v>
      </c>
      <c r="E972" s="334" t="s">
        <v>259</v>
      </c>
      <c r="F972" s="361" t="str">
        <f>IF(form_up_date="","",form_up_date)</f>
        <v>20.10.2022</v>
      </c>
      <c r="G972" s="363" t="s">
        <v>260</v>
      </c>
    </row>
    <row r="973" spans="3:21" ht="45">
      <c r="D973" s="324" t="s">
        <v>271</v>
      </c>
      <c r="E973" s="334" t="s">
        <v>261</v>
      </c>
      <c r="F973" s="361" t="s">
        <v>1171</v>
      </c>
      <c r="G973" s="335" t="s">
        <v>333</v>
      </c>
    </row>
    <row r="974" spans="3:21" ht="22.5">
      <c r="D974" s="324" t="s">
        <v>272</v>
      </c>
      <c r="E974" s="334" t="s">
        <v>262</v>
      </c>
      <c r="F974" s="361" t="s">
        <v>355</v>
      </c>
      <c r="G974" s="363" t="s">
        <v>263</v>
      </c>
    </row>
    <row r="975" spans="3:21" ht="22.5">
      <c r="D975" s="324" t="s">
        <v>273</v>
      </c>
      <c r="E975" s="334" t="s">
        <v>264</v>
      </c>
      <c r="F975" s="362" t="s">
        <v>265</v>
      </c>
      <c r="G975" s="335"/>
    </row>
    <row r="976" spans="3:21">
      <c r="D976" s="333" t="str">
        <f>D975&amp;".1"</f>
        <v>4.1.1</v>
      </c>
      <c r="E976" s="336" t="s">
        <v>3</v>
      </c>
      <c r="F976" s="361" t="str">
        <f>IF(region_name="","",region_name)</f>
        <v>Орловская область</v>
      </c>
      <c r="G976" s="363" t="s">
        <v>266</v>
      </c>
    </row>
    <row r="977" spans="3:21" ht="22.5">
      <c r="D977" s="324" t="s">
        <v>274</v>
      </c>
      <c r="E977" s="337" t="s">
        <v>267</v>
      </c>
      <c r="F977" s="361" t="s">
        <v>582</v>
      </c>
      <c r="G977" s="365" t="s">
        <v>268</v>
      </c>
    </row>
    <row r="978" spans="3:21" ht="56.25">
      <c r="D978" s="324" t="s">
        <v>275</v>
      </c>
      <c r="E978" s="338" t="s">
        <v>269</v>
      </c>
      <c r="F978" s="361" t="s">
        <v>1279</v>
      </c>
      <c r="G978" s="345" t="s">
        <v>332</v>
      </c>
    </row>
    <row r="979" spans="3:21" s="367" customFormat="1">
      <c r="D979" s="351"/>
      <c r="E979" s="310"/>
      <c r="F979" s="310"/>
      <c r="G979" s="310"/>
      <c r="U979" s="243"/>
    </row>
    <row r="980" spans="3:21" s="56" customFormat="1">
      <c r="C980" s="119">
        <v>103</v>
      </c>
      <c r="D980" s="550" t="s">
        <v>244</v>
      </c>
      <c r="E980" s="551"/>
      <c r="F980" s="551"/>
      <c r="G980" s="552"/>
      <c r="U980" s="248"/>
    </row>
    <row r="981" spans="3:21" ht="11.25" customHeight="1">
      <c r="D981" s="553" t="s">
        <v>233</v>
      </c>
      <c r="E981" s="553"/>
      <c r="F981" s="553"/>
      <c r="G981" s="554" t="s">
        <v>234</v>
      </c>
    </row>
    <row r="982" spans="3:21" ht="11.25" customHeight="1">
      <c r="D982" s="376" t="s">
        <v>25</v>
      </c>
      <c r="E982" s="328" t="s">
        <v>257</v>
      </c>
      <c r="F982" s="329" t="s">
        <v>223</v>
      </c>
      <c r="G982" s="555"/>
    </row>
    <row r="983" spans="3:21" ht="12" customHeight="1">
      <c r="D983" s="346" t="s">
        <v>26</v>
      </c>
      <c r="E983" s="330">
        <v>2</v>
      </c>
      <c r="F983" s="331">
        <v>3</v>
      </c>
      <c r="G983" s="332">
        <v>4</v>
      </c>
    </row>
    <row r="984" spans="3:21">
      <c r="D984" s="324">
        <v>1</v>
      </c>
      <c r="E984" s="334" t="s">
        <v>259</v>
      </c>
      <c r="F984" s="361" t="str">
        <f>IF(form_up_date="","",form_up_date)</f>
        <v>20.10.2022</v>
      </c>
      <c r="G984" s="363" t="s">
        <v>260</v>
      </c>
    </row>
    <row r="985" spans="3:21" ht="45">
      <c r="D985" s="324" t="s">
        <v>271</v>
      </c>
      <c r="E985" s="334" t="s">
        <v>261</v>
      </c>
      <c r="F985" s="361" t="s">
        <v>1172</v>
      </c>
      <c r="G985" s="335" t="s">
        <v>333</v>
      </c>
    </row>
    <row r="986" spans="3:21" ht="22.5">
      <c r="D986" s="324" t="s">
        <v>272</v>
      </c>
      <c r="E986" s="334" t="s">
        <v>262</v>
      </c>
      <c r="F986" s="361" t="s">
        <v>355</v>
      </c>
      <c r="G986" s="363" t="s">
        <v>263</v>
      </c>
    </row>
    <row r="987" spans="3:21" ht="22.5">
      <c r="D987" s="324" t="s">
        <v>273</v>
      </c>
      <c r="E987" s="334" t="s">
        <v>264</v>
      </c>
      <c r="F987" s="362" t="s">
        <v>265</v>
      </c>
      <c r="G987" s="335"/>
    </row>
    <row r="988" spans="3:21">
      <c r="D988" s="333" t="str">
        <f>D987&amp;".1"</f>
        <v>4.1.1</v>
      </c>
      <c r="E988" s="336" t="s">
        <v>3</v>
      </c>
      <c r="F988" s="361" t="str">
        <f>IF(region_name="","",region_name)</f>
        <v>Орловская область</v>
      </c>
      <c r="G988" s="363" t="s">
        <v>266</v>
      </c>
    </row>
    <row r="989" spans="3:21" ht="22.5">
      <c r="D989" s="324" t="s">
        <v>274</v>
      </c>
      <c r="E989" s="337" t="s">
        <v>267</v>
      </c>
      <c r="F989" s="361" t="s">
        <v>582</v>
      </c>
      <c r="G989" s="365" t="s">
        <v>268</v>
      </c>
    </row>
    <row r="990" spans="3:21" ht="56.25">
      <c r="D990" s="324" t="s">
        <v>275</v>
      </c>
      <c r="E990" s="338" t="s">
        <v>269</v>
      </c>
      <c r="F990" s="361" t="s">
        <v>1279</v>
      </c>
      <c r="G990" s="345" t="s">
        <v>332</v>
      </c>
    </row>
    <row r="991" spans="3:21" s="367" customFormat="1">
      <c r="D991" s="351"/>
      <c r="E991" s="310"/>
      <c r="F991" s="310"/>
      <c r="G991" s="310"/>
      <c r="U991" s="243"/>
    </row>
    <row r="992" spans="3:21" s="56" customFormat="1">
      <c r="C992" s="119">
        <v>104</v>
      </c>
      <c r="D992" s="550" t="s">
        <v>244</v>
      </c>
      <c r="E992" s="551"/>
      <c r="F992" s="551"/>
      <c r="G992" s="552"/>
      <c r="U992" s="248"/>
    </row>
    <row r="993" spans="3:21" ht="11.25" customHeight="1">
      <c r="D993" s="553" t="s">
        <v>233</v>
      </c>
      <c r="E993" s="553"/>
      <c r="F993" s="553"/>
      <c r="G993" s="554" t="s">
        <v>234</v>
      </c>
    </row>
    <row r="994" spans="3:21" ht="11.25" customHeight="1">
      <c r="D994" s="376" t="s">
        <v>25</v>
      </c>
      <c r="E994" s="328" t="s">
        <v>257</v>
      </c>
      <c r="F994" s="329" t="s">
        <v>223</v>
      </c>
      <c r="G994" s="555"/>
    </row>
    <row r="995" spans="3:21" ht="12" customHeight="1">
      <c r="D995" s="346" t="s">
        <v>26</v>
      </c>
      <c r="E995" s="330">
        <v>2</v>
      </c>
      <c r="F995" s="331">
        <v>3</v>
      </c>
      <c r="G995" s="332">
        <v>4</v>
      </c>
    </row>
    <row r="996" spans="3:21">
      <c r="D996" s="324">
        <v>1</v>
      </c>
      <c r="E996" s="334" t="s">
        <v>259</v>
      </c>
      <c r="F996" s="361" t="str">
        <f>IF(form_up_date="","",form_up_date)</f>
        <v>20.10.2022</v>
      </c>
      <c r="G996" s="363" t="s">
        <v>260</v>
      </c>
    </row>
    <row r="997" spans="3:21" ht="45">
      <c r="D997" s="324" t="s">
        <v>271</v>
      </c>
      <c r="E997" s="334" t="s">
        <v>261</v>
      </c>
      <c r="F997" s="361" t="s">
        <v>1173</v>
      </c>
      <c r="G997" s="335" t="s">
        <v>333</v>
      </c>
    </row>
    <row r="998" spans="3:21" ht="22.5">
      <c r="D998" s="324" t="s">
        <v>272</v>
      </c>
      <c r="E998" s="334" t="s">
        <v>262</v>
      </c>
      <c r="F998" s="361" t="s">
        <v>355</v>
      </c>
      <c r="G998" s="363" t="s">
        <v>263</v>
      </c>
    </row>
    <row r="999" spans="3:21" ht="22.5">
      <c r="D999" s="324" t="s">
        <v>273</v>
      </c>
      <c r="E999" s="334" t="s">
        <v>264</v>
      </c>
      <c r="F999" s="362" t="s">
        <v>265</v>
      </c>
      <c r="G999" s="335"/>
    </row>
    <row r="1000" spans="3:21">
      <c r="D1000" s="333" t="str">
        <f>D999&amp;".1"</f>
        <v>4.1.1</v>
      </c>
      <c r="E1000" s="336" t="s">
        <v>3</v>
      </c>
      <c r="F1000" s="361" t="str">
        <f>IF(region_name="","",region_name)</f>
        <v>Орловская область</v>
      </c>
      <c r="G1000" s="363" t="s">
        <v>266</v>
      </c>
    </row>
    <row r="1001" spans="3:21" ht="22.5">
      <c r="D1001" s="324" t="s">
        <v>274</v>
      </c>
      <c r="E1001" s="337" t="s">
        <v>267</v>
      </c>
      <c r="F1001" s="361" t="s">
        <v>582</v>
      </c>
      <c r="G1001" s="365" t="s">
        <v>268</v>
      </c>
    </row>
    <row r="1002" spans="3:21" ht="56.25">
      <c r="D1002" s="324" t="s">
        <v>275</v>
      </c>
      <c r="E1002" s="338" t="s">
        <v>269</v>
      </c>
      <c r="F1002" s="361" t="s">
        <v>1279</v>
      </c>
      <c r="G1002" s="345" t="s">
        <v>332</v>
      </c>
    </row>
    <row r="1003" spans="3:21" s="367" customFormat="1">
      <c r="D1003" s="351"/>
      <c r="E1003" s="310"/>
      <c r="F1003" s="310"/>
      <c r="G1003" s="310"/>
      <c r="U1003" s="243"/>
    </row>
    <row r="1004" spans="3:21" s="56" customFormat="1">
      <c r="C1004" s="119">
        <v>105</v>
      </c>
      <c r="D1004" s="550" t="s">
        <v>244</v>
      </c>
      <c r="E1004" s="551"/>
      <c r="F1004" s="551"/>
      <c r="G1004" s="552"/>
      <c r="U1004" s="248"/>
    </row>
    <row r="1005" spans="3:21" ht="11.25" customHeight="1">
      <c r="D1005" s="553" t="s">
        <v>233</v>
      </c>
      <c r="E1005" s="553"/>
      <c r="F1005" s="553"/>
      <c r="G1005" s="554" t="s">
        <v>234</v>
      </c>
    </row>
    <row r="1006" spans="3:21" ht="11.25" customHeight="1">
      <c r="D1006" s="376" t="s">
        <v>25</v>
      </c>
      <c r="E1006" s="328" t="s">
        <v>257</v>
      </c>
      <c r="F1006" s="329" t="s">
        <v>223</v>
      </c>
      <c r="G1006" s="555"/>
    </row>
    <row r="1007" spans="3:21" ht="12" customHeight="1">
      <c r="D1007" s="346" t="s">
        <v>26</v>
      </c>
      <c r="E1007" s="330">
        <v>2</v>
      </c>
      <c r="F1007" s="331">
        <v>3</v>
      </c>
      <c r="G1007" s="332">
        <v>4</v>
      </c>
    </row>
    <row r="1008" spans="3:21">
      <c r="D1008" s="324">
        <v>1</v>
      </c>
      <c r="E1008" s="334" t="s">
        <v>259</v>
      </c>
      <c r="F1008" s="361" t="str">
        <f>IF(form_up_date="","",form_up_date)</f>
        <v>20.10.2022</v>
      </c>
      <c r="G1008" s="363" t="s">
        <v>260</v>
      </c>
    </row>
    <row r="1009" spans="3:21" ht="45">
      <c r="D1009" s="324" t="s">
        <v>271</v>
      </c>
      <c r="E1009" s="334" t="s">
        <v>261</v>
      </c>
      <c r="F1009" s="361" t="s">
        <v>1174</v>
      </c>
      <c r="G1009" s="335" t="s">
        <v>333</v>
      </c>
    </row>
    <row r="1010" spans="3:21" ht="22.5">
      <c r="D1010" s="324" t="s">
        <v>272</v>
      </c>
      <c r="E1010" s="334" t="s">
        <v>262</v>
      </c>
      <c r="F1010" s="361" t="s">
        <v>355</v>
      </c>
      <c r="G1010" s="363" t="s">
        <v>263</v>
      </c>
    </row>
    <row r="1011" spans="3:21" ht="22.5">
      <c r="D1011" s="324" t="s">
        <v>273</v>
      </c>
      <c r="E1011" s="334" t="s">
        <v>264</v>
      </c>
      <c r="F1011" s="362" t="s">
        <v>265</v>
      </c>
      <c r="G1011" s="335"/>
    </row>
    <row r="1012" spans="3:21">
      <c r="D1012" s="333" t="str">
        <f>D1011&amp;".1"</f>
        <v>4.1.1</v>
      </c>
      <c r="E1012" s="336" t="s">
        <v>3</v>
      </c>
      <c r="F1012" s="361" t="str">
        <f>IF(region_name="","",region_name)</f>
        <v>Орловская область</v>
      </c>
      <c r="G1012" s="363" t="s">
        <v>266</v>
      </c>
    </row>
    <row r="1013" spans="3:21" ht="22.5">
      <c r="D1013" s="324" t="s">
        <v>274</v>
      </c>
      <c r="E1013" s="337" t="s">
        <v>267</v>
      </c>
      <c r="F1013" s="361" t="s">
        <v>582</v>
      </c>
      <c r="G1013" s="365" t="s">
        <v>268</v>
      </c>
    </row>
    <row r="1014" spans="3:21" ht="56.25">
      <c r="D1014" s="324" t="s">
        <v>275</v>
      </c>
      <c r="E1014" s="338" t="s">
        <v>269</v>
      </c>
      <c r="F1014" s="361" t="s">
        <v>1279</v>
      </c>
      <c r="G1014" s="345" t="s">
        <v>332</v>
      </c>
    </row>
    <row r="1015" spans="3:21" s="367" customFormat="1">
      <c r="D1015" s="351"/>
      <c r="E1015" s="310"/>
      <c r="F1015" s="310"/>
      <c r="G1015" s="310"/>
      <c r="U1015" s="243"/>
    </row>
    <row r="1016" spans="3:21" s="56" customFormat="1">
      <c r="C1016" s="119">
        <v>106</v>
      </c>
      <c r="D1016" s="550" t="s">
        <v>244</v>
      </c>
      <c r="E1016" s="551"/>
      <c r="F1016" s="551"/>
      <c r="G1016" s="552"/>
      <c r="U1016" s="248"/>
    </row>
    <row r="1017" spans="3:21" ht="11.25" customHeight="1">
      <c r="D1017" s="553" t="s">
        <v>233</v>
      </c>
      <c r="E1017" s="553"/>
      <c r="F1017" s="553"/>
      <c r="G1017" s="554" t="s">
        <v>234</v>
      </c>
    </row>
    <row r="1018" spans="3:21" ht="11.25" customHeight="1">
      <c r="D1018" s="376" t="s">
        <v>25</v>
      </c>
      <c r="E1018" s="328" t="s">
        <v>257</v>
      </c>
      <c r="F1018" s="329" t="s">
        <v>223</v>
      </c>
      <c r="G1018" s="555"/>
    </row>
    <row r="1019" spans="3:21" ht="12" customHeight="1">
      <c r="D1019" s="346" t="s">
        <v>26</v>
      </c>
      <c r="E1019" s="330">
        <v>2</v>
      </c>
      <c r="F1019" s="331">
        <v>3</v>
      </c>
      <c r="G1019" s="332">
        <v>4</v>
      </c>
    </row>
    <row r="1020" spans="3:21">
      <c r="D1020" s="324">
        <v>1</v>
      </c>
      <c r="E1020" s="334" t="s">
        <v>259</v>
      </c>
      <c r="F1020" s="361" t="str">
        <f>IF(form_up_date="","",form_up_date)</f>
        <v>20.10.2022</v>
      </c>
      <c r="G1020" s="363" t="s">
        <v>260</v>
      </c>
    </row>
    <row r="1021" spans="3:21" ht="45">
      <c r="D1021" s="324" t="s">
        <v>271</v>
      </c>
      <c r="E1021" s="334" t="s">
        <v>261</v>
      </c>
      <c r="F1021" s="361" t="s">
        <v>1175</v>
      </c>
      <c r="G1021" s="335" t="s">
        <v>333</v>
      </c>
    </row>
    <row r="1022" spans="3:21" ht="22.5">
      <c r="D1022" s="324" t="s">
        <v>272</v>
      </c>
      <c r="E1022" s="334" t="s">
        <v>262</v>
      </c>
      <c r="F1022" s="361" t="s">
        <v>355</v>
      </c>
      <c r="G1022" s="363" t="s">
        <v>263</v>
      </c>
    </row>
    <row r="1023" spans="3:21" ht="22.5">
      <c r="D1023" s="324" t="s">
        <v>273</v>
      </c>
      <c r="E1023" s="334" t="s">
        <v>264</v>
      </c>
      <c r="F1023" s="362" t="s">
        <v>265</v>
      </c>
      <c r="G1023" s="335"/>
    </row>
    <row r="1024" spans="3:21">
      <c r="D1024" s="333" t="str">
        <f>D1023&amp;".1"</f>
        <v>4.1.1</v>
      </c>
      <c r="E1024" s="336" t="s">
        <v>3</v>
      </c>
      <c r="F1024" s="361" t="str">
        <f>IF(region_name="","",region_name)</f>
        <v>Орловская область</v>
      </c>
      <c r="G1024" s="363" t="s">
        <v>266</v>
      </c>
    </row>
    <row r="1025" spans="3:21" ht="22.5">
      <c r="D1025" s="324" t="s">
        <v>274</v>
      </c>
      <c r="E1025" s="337" t="s">
        <v>267</v>
      </c>
      <c r="F1025" s="361" t="s">
        <v>582</v>
      </c>
      <c r="G1025" s="365" t="s">
        <v>268</v>
      </c>
    </row>
    <row r="1026" spans="3:21" ht="56.25">
      <c r="D1026" s="324" t="s">
        <v>275</v>
      </c>
      <c r="E1026" s="338" t="s">
        <v>269</v>
      </c>
      <c r="F1026" s="361" t="s">
        <v>1279</v>
      </c>
      <c r="G1026" s="345" t="s">
        <v>332</v>
      </c>
    </row>
    <row r="1027" spans="3:21" s="367" customFormat="1">
      <c r="D1027" s="351"/>
      <c r="E1027" s="310"/>
      <c r="F1027" s="310"/>
      <c r="G1027" s="310"/>
      <c r="U1027" s="243"/>
    </row>
    <row r="1028" spans="3:21" s="56" customFormat="1">
      <c r="C1028" s="119">
        <v>107</v>
      </c>
      <c r="D1028" s="550" t="s">
        <v>244</v>
      </c>
      <c r="E1028" s="551"/>
      <c r="F1028" s="551"/>
      <c r="G1028" s="552"/>
      <c r="U1028" s="248"/>
    </row>
    <row r="1029" spans="3:21" ht="11.25" customHeight="1">
      <c r="D1029" s="553" t="s">
        <v>233</v>
      </c>
      <c r="E1029" s="553"/>
      <c r="F1029" s="553"/>
      <c r="G1029" s="554" t="s">
        <v>234</v>
      </c>
    </row>
    <row r="1030" spans="3:21" ht="11.25" customHeight="1">
      <c r="D1030" s="376" t="s">
        <v>25</v>
      </c>
      <c r="E1030" s="328" t="s">
        <v>257</v>
      </c>
      <c r="F1030" s="329" t="s">
        <v>223</v>
      </c>
      <c r="G1030" s="555"/>
    </row>
    <row r="1031" spans="3:21" ht="12" customHeight="1">
      <c r="D1031" s="346" t="s">
        <v>26</v>
      </c>
      <c r="E1031" s="330">
        <v>2</v>
      </c>
      <c r="F1031" s="331">
        <v>3</v>
      </c>
      <c r="G1031" s="332">
        <v>4</v>
      </c>
    </row>
    <row r="1032" spans="3:21">
      <c r="D1032" s="324">
        <v>1</v>
      </c>
      <c r="E1032" s="334" t="s">
        <v>259</v>
      </c>
      <c r="F1032" s="361" t="str">
        <f>IF(form_up_date="","",form_up_date)</f>
        <v>20.10.2022</v>
      </c>
      <c r="G1032" s="363" t="s">
        <v>260</v>
      </c>
    </row>
    <row r="1033" spans="3:21" ht="45">
      <c r="D1033" s="324" t="s">
        <v>271</v>
      </c>
      <c r="E1033" s="334" t="s">
        <v>261</v>
      </c>
      <c r="F1033" s="361" t="s">
        <v>1176</v>
      </c>
      <c r="G1033" s="335" t="s">
        <v>333</v>
      </c>
    </row>
    <row r="1034" spans="3:21" ht="22.5">
      <c r="D1034" s="324" t="s">
        <v>272</v>
      </c>
      <c r="E1034" s="334" t="s">
        <v>262</v>
      </c>
      <c r="F1034" s="361" t="s">
        <v>355</v>
      </c>
      <c r="G1034" s="363" t="s">
        <v>263</v>
      </c>
    </row>
    <row r="1035" spans="3:21" ht="22.5">
      <c r="D1035" s="324" t="s">
        <v>273</v>
      </c>
      <c r="E1035" s="334" t="s">
        <v>264</v>
      </c>
      <c r="F1035" s="362" t="s">
        <v>265</v>
      </c>
      <c r="G1035" s="335"/>
    </row>
    <row r="1036" spans="3:21">
      <c r="D1036" s="333" t="str">
        <f>D1035&amp;".1"</f>
        <v>4.1.1</v>
      </c>
      <c r="E1036" s="336" t="s">
        <v>3</v>
      </c>
      <c r="F1036" s="361" t="str">
        <f>IF(region_name="","",region_name)</f>
        <v>Орловская область</v>
      </c>
      <c r="G1036" s="363" t="s">
        <v>266</v>
      </c>
    </row>
    <row r="1037" spans="3:21" ht="22.5">
      <c r="D1037" s="324" t="s">
        <v>274</v>
      </c>
      <c r="E1037" s="337" t="s">
        <v>267</v>
      </c>
      <c r="F1037" s="361" t="s">
        <v>582</v>
      </c>
      <c r="G1037" s="365" t="s">
        <v>268</v>
      </c>
    </row>
    <row r="1038" spans="3:21" ht="56.25">
      <c r="D1038" s="324" t="s">
        <v>275</v>
      </c>
      <c r="E1038" s="338" t="s">
        <v>269</v>
      </c>
      <c r="F1038" s="361" t="s">
        <v>1279</v>
      </c>
      <c r="G1038" s="345" t="s">
        <v>332</v>
      </c>
    </row>
    <row r="1039" spans="3:21" s="367" customFormat="1">
      <c r="D1039" s="351"/>
      <c r="E1039" s="310"/>
      <c r="F1039" s="310"/>
      <c r="G1039" s="310"/>
      <c r="U1039" s="243"/>
    </row>
    <row r="1040" spans="3:21" s="56" customFormat="1">
      <c r="C1040" s="119">
        <v>108</v>
      </c>
      <c r="D1040" s="550" t="s">
        <v>244</v>
      </c>
      <c r="E1040" s="551"/>
      <c r="F1040" s="551"/>
      <c r="G1040" s="552"/>
      <c r="U1040" s="248"/>
    </row>
    <row r="1041" spans="3:21" ht="11.25" customHeight="1">
      <c r="D1041" s="553" t="s">
        <v>233</v>
      </c>
      <c r="E1041" s="553"/>
      <c r="F1041" s="553"/>
      <c r="G1041" s="554" t="s">
        <v>234</v>
      </c>
    </row>
    <row r="1042" spans="3:21" ht="11.25" customHeight="1">
      <c r="D1042" s="376" t="s">
        <v>25</v>
      </c>
      <c r="E1042" s="328" t="s">
        <v>257</v>
      </c>
      <c r="F1042" s="329" t="s">
        <v>223</v>
      </c>
      <c r="G1042" s="555"/>
    </row>
    <row r="1043" spans="3:21" ht="12" customHeight="1">
      <c r="D1043" s="346" t="s">
        <v>26</v>
      </c>
      <c r="E1043" s="330">
        <v>2</v>
      </c>
      <c r="F1043" s="331">
        <v>3</v>
      </c>
      <c r="G1043" s="332">
        <v>4</v>
      </c>
    </row>
    <row r="1044" spans="3:21">
      <c r="D1044" s="324">
        <v>1</v>
      </c>
      <c r="E1044" s="334" t="s">
        <v>259</v>
      </c>
      <c r="F1044" s="361" t="str">
        <f>IF(form_up_date="","",form_up_date)</f>
        <v>20.10.2022</v>
      </c>
      <c r="G1044" s="363" t="s">
        <v>260</v>
      </c>
    </row>
    <row r="1045" spans="3:21" ht="45">
      <c r="D1045" s="324" t="s">
        <v>271</v>
      </c>
      <c r="E1045" s="334" t="s">
        <v>261</v>
      </c>
      <c r="F1045" s="361" t="s">
        <v>1177</v>
      </c>
      <c r="G1045" s="335" t="s">
        <v>333</v>
      </c>
    </row>
    <row r="1046" spans="3:21" ht="22.5">
      <c r="D1046" s="324" t="s">
        <v>272</v>
      </c>
      <c r="E1046" s="334" t="s">
        <v>262</v>
      </c>
      <c r="F1046" s="361" t="s">
        <v>355</v>
      </c>
      <c r="G1046" s="363" t="s">
        <v>263</v>
      </c>
    </row>
    <row r="1047" spans="3:21" ht="22.5">
      <c r="D1047" s="324" t="s">
        <v>273</v>
      </c>
      <c r="E1047" s="334" t="s">
        <v>264</v>
      </c>
      <c r="F1047" s="362" t="s">
        <v>265</v>
      </c>
      <c r="G1047" s="335"/>
    </row>
    <row r="1048" spans="3:21">
      <c r="D1048" s="333" t="str">
        <f>D1047&amp;".1"</f>
        <v>4.1.1</v>
      </c>
      <c r="E1048" s="336" t="s">
        <v>3</v>
      </c>
      <c r="F1048" s="361" t="str">
        <f>IF(region_name="","",region_name)</f>
        <v>Орловская область</v>
      </c>
      <c r="G1048" s="363" t="s">
        <v>266</v>
      </c>
    </row>
    <row r="1049" spans="3:21" ht="22.5">
      <c r="D1049" s="324" t="s">
        <v>274</v>
      </c>
      <c r="E1049" s="337" t="s">
        <v>267</v>
      </c>
      <c r="F1049" s="361" t="s">
        <v>582</v>
      </c>
      <c r="G1049" s="365" t="s">
        <v>268</v>
      </c>
    </row>
    <row r="1050" spans="3:21" ht="56.25">
      <c r="D1050" s="324" t="s">
        <v>275</v>
      </c>
      <c r="E1050" s="338" t="s">
        <v>269</v>
      </c>
      <c r="F1050" s="361" t="s">
        <v>1279</v>
      </c>
      <c r="G1050" s="345" t="s">
        <v>332</v>
      </c>
    </row>
    <row r="1051" spans="3:21" s="367" customFormat="1">
      <c r="D1051" s="351"/>
      <c r="E1051" s="310"/>
      <c r="F1051" s="310"/>
      <c r="G1051" s="310"/>
      <c r="U1051" s="243"/>
    </row>
    <row r="1052" spans="3:21" s="56" customFormat="1">
      <c r="C1052" s="119">
        <v>109</v>
      </c>
      <c r="D1052" s="550" t="s">
        <v>244</v>
      </c>
      <c r="E1052" s="551"/>
      <c r="F1052" s="551"/>
      <c r="G1052" s="552"/>
      <c r="U1052" s="248"/>
    </row>
    <row r="1053" spans="3:21" ht="11.25" customHeight="1">
      <c r="D1053" s="553" t="s">
        <v>233</v>
      </c>
      <c r="E1053" s="553"/>
      <c r="F1053" s="553"/>
      <c r="G1053" s="554" t="s">
        <v>234</v>
      </c>
    </row>
    <row r="1054" spans="3:21" ht="11.25" customHeight="1">
      <c r="D1054" s="376" t="s">
        <v>25</v>
      </c>
      <c r="E1054" s="328" t="s">
        <v>257</v>
      </c>
      <c r="F1054" s="329" t="s">
        <v>223</v>
      </c>
      <c r="G1054" s="555"/>
    </row>
    <row r="1055" spans="3:21" ht="12" customHeight="1">
      <c r="D1055" s="346" t="s">
        <v>26</v>
      </c>
      <c r="E1055" s="330">
        <v>2</v>
      </c>
      <c r="F1055" s="331">
        <v>3</v>
      </c>
      <c r="G1055" s="332">
        <v>4</v>
      </c>
    </row>
    <row r="1056" spans="3:21">
      <c r="D1056" s="324">
        <v>1</v>
      </c>
      <c r="E1056" s="334" t="s">
        <v>259</v>
      </c>
      <c r="F1056" s="361" t="str">
        <f>IF(form_up_date="","",form_up_date)</f>
        <v>20.10.2022</v>
      </c>
      <c r="G1056" s="363" t="s">
        <v>260</v>
      </c>
    </row>
    <row r="1057" spans="3:21" ht="45">
      <c r="D1057" s="324" t="s">
        <v>271</v>
      </c>
      <c r="E1057" s="334" t="s">
        <v>261</v>
      </c>
      <c r="F1057" s="361" t="s">
        <v>1178</v>
      </c>
      <c r="G1057" s="335" t="s">
        <v>333</v>
      </c>
    </row>
    <row r="1058" spans="3:21" ht="22.5">
      <c r="D1058" s="324" t="s">
        <v>272</v>
      </c>
      <c r="E1058" s="334" t="s">
        <v>262</v>
      </c>
      <c r="F1058" s="361" t="s">
        <v>355</v>
      </c>
      <c r="G1058" s="363" t="s">
        <v>263</v>
      </c>
    </row>
    <row r="1059" spans="3:21" ht="22.5">
      <c r="D1059" s="324" t="s">
        <v>273</v>
      </c>
      <c r="E1059" s="334" t="s">
        <v>264</v>
      </c>
      <c r="F1059" s="362" t="s">
        <v>265</v>
      </c>
      <c r="G1059" s="335"/>
    </row>
    <row r="1060" spans="3:21">
      <c r="D1060" s="333" t="str">
        <f>D1059&amp;".1"</f>
        <v>4.1.1</v>
      </c>
      <c r="E1060" s="336" t="s">
        <v>3</v>
      </c>
      <c r="F1060" s="361" t="str">
        <f>IF(region_name="","",region_name)</f>
        <v>Орловская область</v>
      </c>
      <c r="G1060" s="363" t="s">
        <v>266</v>
      </c>
    </row>
    <row r="1061" spans="3:21" ht="22.5">
      <c r="D1061" s="324" t="s">
        <v>274</v>
      </c>
      <c r="E1061" s="337" t="s">
        <v>267</v>
      </c>
      <c r="F1061" s="361" t="s">
        <v>582</v>
      </c>
      <c r="G1061" s="365" t="s">
        <v>268</v>
      </c>
    </row>
    <row r="1062" spans="3:21" ht="56.25">
      <c r="D1062" s="324" t="s">
        <v>275</v>
      </c>
      <c r="E1062" s="338" t="s">
        <v>269</v>
      </c>
      <c r="F1062" s="361" t="s">
        <v>1279</v>
      </c>
      <c r="G1062" s="345" t="s">
        <v>332</v>
      </c>
    </row>
    <row r="1063" spans="3:21" s="367" customFormat="1">
      <c r="D1063" s="351"/>
      <c r="E1063" s="310"/>
      <c r="F1063" s="310"/>
      <c r="G1063" s="310"/>
      <c r="U1063" s="243"/>
    </row>
    <row r="1064" spans="3:21" s="56" customFormat="1">
      <c r="C1064" s="119">
        <v>110</v>
      </c>
      <c r="D1064" s="550" t="s">
        <v>244</v>
      </c>
      <c r="E1064" s="551"/>
      <c r="F1064" s="551"/>
      <c r="G1064" s="552"/>
      <c r="U1064" s="248"/>
    </row>
    <row r="1065" spans="3:21" ht="11.25" customHeight="1">
      <c r="D1065" s="553" t="s">
        <v>233</v>
      </c>
      <c r="E1065" s="553"/>
      <c r="F1065" s="553"/>
      <c r="G1065" s="554" t="s">
        <v>234</v>
      </c>
    </row>
    <row r="1066" spans="3:21" ht="11.25" customHeight="1">
      <c r="D1066" s="376" t="s">
        <v>25</v>
      </c>
      <c r="E1066" s="328" t="s">
        <v>257</v>
      </c>
      <c r="F1066" s="329" t="s">
        <v>223</v>
      </c>
      <c r="G1066" s="555"/>
    </row>
    <row r="1067" spans="3:21" ht="12" customHeight="1">
      <c r="D1067" s="346" t="s">
        <v>26</v>
      </c>
      <c r="E1067" s="330">
        <v>2</v>
      </c>
      <c r="F1067" s="331">
        <v>3</v>
      </c>
      <c r="G1067" s="332">
        <v>4</v>
      </c>
    </row>
    <row r="1068" spans="3:21">
      <c r="D1068" s="324">
        <v>1</v>
      </c>
      <c r="E1068" s="334" t="s">
        <v>259</v>
      </c>
      <c r="F1068" s="361" t="str">
        <f>IF(form_up_date="","",form_up_date)</f>
        <v>20.10.2022</v>
      </c>
      <c r="G1068" s="363" t="s">
        <v>260</v>
      </c>
    </row>
    <row r="1069" spans="3:21" ht="45">
      <c r="D1069" s="324" t="s">
        <v>271</v>
      </c>
      <c r="E1069" s="334" t="s">
        <v>261</v>
      </c>
      <c r="F1069" s="361" t="s">
        <v>1179</v>
      </c>
      <c r="G1069" s="335" t="s">
        <v>333</v>
      </c>
    </row>
    <row r="1070" spans="3:21" ht="22.5">
      <c r="D1070" s="324" t="s">
        <v>272</v>
      </c>
      <c r="E1070" s="334" t="s">
        <v>262</v>
      </c>
      <c r="F1070" s="361" t="s">
        <v>355</v>
      </c>
      <c r="G1070" s="363" t="s">
        <v>263</v>
      </c>
    </row>
    <row r="1071" spans="3:21" ht="22.5">
      <c r="D1071" s="324" t="s">
        <v>273</v>
      </c>
      <c r="E1071" s="334" t="s">
        <v>264</v>
      </c>
      <c r="F1071" s="362" t="s">
        <v>265</v>
      </c>
      <c r="G1071" s="335"/>
    </row>
    <row r="1072" spans="3:21">
      <c r="D1072" s="333" t="str">
        <f>D1071&amp;".1"</f>
        <v>4.1.1</v>
      </c>
      <c r="E1072" s="336" t="s">
        <v>3</v>
      </c>
      <c r="F1072" s="361" t="str">
        <f>IF(region_name="","",region_name)</f>
        <v>Орловская область</v>
      </c>
      <c r="G1072" s="363" t="s">
        <v>266</v>
      </c>
    </row>
    <row r="1073" spans="3:21" ht="22.5">
      <c r="D1073" s="324" t="s">
        <v>274</v>
      </c>
      <c r="E1073" s="337" t="s">
        <v>267</v>
      </c>
      <c r="F1073" s="361" t="s">
        <v>582</v>
      </c>
      <c r="G1073" s="365" t="s">
        <v>268</v>
      </c>
    </row>
    <row r="1074" spans="3:21" ht="56.25">
      <c r="D1074" s="324" t="s">
        <v>275</v>
      </c>
      <c r="E1074" s="338" t="s">
        <v>269</v>
      </c>
      <c r="F1074" s="361" t="s">
        <v>1279</v>
      </c>
      <c r="G1074" s="345" t="s">
        <v>332</v>
      </c>
    </row>
    <row r="1075" spans="3:21" s="367" customFormat="1">
      <c r="D1075" s="351"/>
      <c r="E1075" s="310"/>
      <c r="F1075" s="310"/>
      <c r="G1075" s="310"/>
      <c r="U1075" s="243"/>
    </row>
    <row r="1076" spans="3:21" s="56" customFormat="1">
      <c r="C1076" s="119">
        <v>111</v>
      </c>
      <c r="D1076" s="550" t="s">
        <v>244</v>
      </c>
      <c r="E1076" s="551"/>
      <c r="F1076" s="551"/>
      <c r="G1076" s="552"/>
      <c r="U1076" s="248"/>
    </row>
    <row r="1077" spans="3:21" ht="11.25" customHeight="1">
      <c r="D1077" s="553" t="s">
        <v>233</v>
      </c>
      <c r="E1077" s="553"/>
      <c r="F1077" s="553"/>
      <c r="G1077" s="554" t="s">
        <v>234</v>
      </c>
    </row>
    <row r="1078" spans="3:21" ht="11.25" customHeight="1">
      <c r="D1078" s="376" t="s">
        <v>25</v>
      </c>
      <c r="E1078" s="328" t="s">
        <v>257</v>
      </c>
      <c r="F1078" s="329" t="s">
        <v>223</v>
      </c>
      <c r="G1078" s="555"/>
    </row>
    <row r="1079" spans="3:21" ht="12" customHeight="1">
      <c r="D1079" s="346" t="s">
        <v>26</v>
      </c>
      <c r="E1079" s="330">
        <v>2</v>
      </c>
      <c r="F1079" s="331">
        <v>3</v>
      </c>
      <c r="G1079" s="332">
        <v>4</v>
      </c>
    </row>
    <row r="1080" spans="3:21">
      <c r="D1080" s="324">
        <v>1</v>
      </c>
      <c r="E1080" s="334" t="s">
        <v>259</v>
      </c>
      <c r="F1080" s="361" t="str">
        <f>IF(form_up_date="","",form_up_date)</f>
        <v>20.10.2022</v>
      </c>
      <c r="G1080" s="363" t="s">
        <v>260</v>
      </c>
    </row>
    <row r="1081" spans="3:21" ht="45">
      <c r="D1081" s="324" t="s">
        <v>271</v>
      </c>
      <c r="E1081" s="334" t="s">
        <v>261</v>
      </c>
      <c r="F1081" s="361" t="s">
        <v>1180</v>
      </c>
      <c r="G1081" s="335" t="s">
        <v>333</v>
      </c>
    </row>
    <row r="1082" spans="3:21" ht="22.5">
      <c r="D1082" s="324" t="s">
        <v>272</v>
      </c>
      <c r="E1082" s="334" t="s">
        <v>262</v>
      </c>
      <c r="F1082" s="361" t="s">
        <v>355</v>
      </c>
      <c r="G1082" s="363" t="s">
        <v>263</v>
      </c>
    </row>
    <row r="1083" spans="3:21" ht="22.5">
      <c r="D1083" s="324" t="s">
        <v>273</v>
      </c>
      <c r="E1083" s="334" t="s">
        <v>264</v>
      </c>
      <c r="F1083" s="362" t="s">
        <v>265</v>
      </c>
      <c r="G1083" s="335"/>
    </row>
    <row r="1084" spans="3:21">
      <c r="D1084" s="333" t="str">
        <f>D1083&amp;".1"</f>
        <v>4.1.1</v>
      </c>
      <c r="E1084" s="336" t="s">
        <v>3</v>
      </c>
      <c r="F1084" s="361" t="str">
        <f>IF(region_name="","",region_name)</f>
        <v>Орловская область</v>
      </c>
      <c r="G1084" s="363" t="s">
        <v>266</v>
      </c>
    </row>
    <row r="1085" spans="3:21" ht="22.5">
      <c r="D1085" s="324" t="s">
        <v>274</v>
      </c>
      <c r="E1085" s="337" t="s">
        <v>267</v>
      </c>
      <c r="F1085" s="361" t="s">
        <v>582</v>
      </c>
      <c r="G1085" s="365" t="s">
        <v>268</v>
      </c>
    </row>
    <row r="1086" spans="3:21" ht="56.25">
      <c r="D1086" s="324" t="s">
        <v>275</v>
      </c>
      <c r="E1086" s="338" t="s">
        <v>269</v>
      </c>
      <c r="F1086" s="361" t="s">
        <v>1279</v>
      </c>
      <c r="G1086" s="345" t="s">
        <v>332</v>
      </c>
    </row>
    <row r="1087" spans="3:21" s="367" customFormat="1">
      <c r="D1087" s="351"/>
      <c r="E1087" s="310"/>
      <c r="F1087" s="310"/>
      <c r="G1087" s="310"/>
      <c r="U1087" s="243"/>
    </row>
    <row r="1088" spans="3:21" s="56" customFormat="1">
      <c r="C1088" s="119">
        <v>112</v>
      </c>
      <c r="D1088" s="550" t="s">
        <v>244</v>
      </c>
      <c r="E1088" s="551"/>
      <c r="F1088" s="551"/>
      <c r="G1088" s="552"/>
      <c r="U1088" s="248"/>
    </row>
    <row r="1089" spans="3:21" ht="11.25" customHeight="1">
      <c r="D1089" s="553" t="s">
        <v>233</v>
      </c>
      <c r="E1089" s="553"/>
      <c r="F1089" s="553"/>
      <c r="G1089" s="554" t="s">
        <v>234</v>
      </c>
    </row>
    <row r="1090" spans="3:21" ht="11.25" customHeight="1">
      <c r="D1090" s="376" t="s">
        <v>25</v>
      </c>
      <c r="E1090" s="328" t="s">
        <v>257</v>
      </c>
      <c r="F1090" s="329" t="s">
        <v>223</v>
      </c>
      <c r="G1090" s="555"/>
    </row>
    <row r="1091" spans="3:21" ht="12" customHeight="1">
      <c r="D1091" s="346" t="s">
        <v>26</v>
      </c>
      <c r="E1091" s="330">
        <v>2</v>
      </c>
      <c r="F1091" s="331">
        <v>3</v>
      </c>
      <c r="G1091" s="332">
        <v>4</v>
      </c>
    </row>
    <row r="1092" spans="3:21">
      <c r="D1092" s="324">
        <v>1</v>
      </c>
      <c r="E1092" s="334" t="s">
        <v>259</v>
      </c>
      <c r="F1092" s="361" t="str">
        <f>IF(form_up_date="","",form_up_date)</f>
        <v>20.10.2022</v>
      </c>
      <c r="G1092" s="363" t="s">
        <v>260</v>
      </c>
    </row>
    <row r="1093" spans="3:21" ht="45">
      <c r="D1093" s="324" t="s">
        <v>271</v>
      </c>
      <c r="E1093" s="334" t="s">
        <v>261</v>
      </c>
      <c r="F1093" s="361" t="s">
        <v>1181</v>
      </c>
      <c r="G1093" s="335" t="s">
        <v>333</v>
      </c>
    </row>
    <row r="1094" spans="3:21" ht="22.5">
      <c r="D1094" s="324" t="s">
        <v>272</v>
      </c>
      <c r="E1094" s="334" t="s">
        <v>262</v>
      </c>
      <c r="F1094" s="361" t="s">
        <v>355</v>
      </c>
      <c r="G1094" s="363" t="s">
        <v>263</v>
      </c>
    </row>
    <row r="1095" spans="3:21" ht="22.5">
      <c r="D1095" s="324" t="s">
        <v>273</v>
      </c>
      <c r="E1095" s="334" t="s">
        <v>264</v>
      </c>
      <c r="F1095" s="362" t="s">
        <v>265</v>
      </c>
      <c r="G1095" s="335"/>
    </row>
    <row r="1096" spans="3:21">
      <c r="D1096" s="333" t="str">
        <f>D1095&amp;".1"</f>
        <v>4.1.1</v>
      </c>
      <c r="E1096" s="336" t="s">
        <v>3</v>
      </c>
      <c r="F1096" s="361" t="str">
        <f>IF(region_name="","",region_name)</f>
        <v>Орловская область</v>
      </c>
      <c r="G1096" s="363" t="s">
        <v>266</v>
      </c>
    </row>
    <row r="1097" spans="3:21" ht="22.5">
      <c r="D1097" s="324" t="s">
        <v>274</v>
      </c>
      <c r="E1097" s="337" t="s">
        <v>267</v>
      </c>
      <c r="F1097" s="361" t="s">
        <v>582</v>
      </c>
      <c r="G1097" s="365" t="s">
        <v>268</v>
      </c>
    </row>
    <row r="1098" spans="3:21" ht="56.25">
      <c r="D1098" s="324" t="s">
        <v>275</v>
      </c>
      <c r="E1098" s="338" t="s">
        <v>269</v>
      </c>
      <c r="F1098" s="361" t="s">
        <v>1279</v>
      </c>
      <c r="G1098" s="345" t="s">
        <v>332</v>
      </c>
    </row>
    <row r="1099" spans="3:21" s="367" customFormat="1">
      <c r="D1099" s="351"/>
      <c r="E1099" s="310"/>
      <c r="F1099" s="310"/>
      <c r="G1099" s="310"/>
      <c r="U1099" s="243"/>
    </row>
    <row r="1100" spans="3:21" s="56" customFormat="1">
      <c r="C1100" s="119">
        <v>113</v>
      </c>
      <c r="D1100" s="550" t="s">
        <v>244</v>
      </c>
      <c r="E1100" s="551"/>
      <c r="F1100" s="551"/>
      <c r="G1100" s="552"/>
      <c r="U1100" s="248"/>
    </row>
    <row r="1101" spans="3:21" ht="11.25" customHeight="1">
      <c r="D1101" s="553" t="s">
        <v>233</v>
      </c>
      <c r="E1101" s="553"/>
      <c r="F1101" s="553"/>
      <c r="G1101" s="554" t="s">
        <v>234</v>
      </c>
    </row>
    <row r="1102" spans="3:21" ht="11.25" customHeight="1">
      <c r="D1102" s="376" t="s">
        <v>25</v>
      </c>
      <c r="E1102" s="328" t="s">
        <v>257</v>
      </c>
      <c r="F1102" s="329" t="s">
        <v>223</v>
      </c>
      <c r="G1102" s="555"/>
    </row>
    <row r="1103" spans="3:21" ht="12" customHeight="1">
      <c r="D1103" s="346" t="s">
        <v>26</v>
      </c>
      <c r="E1103" s="330">
        <v>2</v>
      </c>
      <c r="F1103" s="331">
        <v>3</v>
      </c>
      <c r="G1103" s="332">
        <v>4</v>
      </c>
    </row>
    <row r="1104" spans="3:21">
      <c r="D1104" s="324">
        <v>1</v>
      </c>
      <c r="E1104" s="334" t="s">
        <v>259</v>
      </c>
      <c r="F1104" s="361" t="str">
        <f>IF(form_up_date="","",form_up_date)</f>
        <v>20.10.2022</v>
      </c>
      <c r="G1104" s="363" t="s">
        <v>260</v>
      </c>
    </row>
    <row r="1105" spans="3:21" ht="45">
      <c r="D1105" s="324" t="s">
        <v>271</v>
      </c>
      <c r="E1105" s="334" t="s">
        <v>261</v>
      </c>
      <c r="F1105" s="361" t="s">
        <v>1182</v>
      </c>
      <c r="G1105" s="335" t="s">
        <v>333</v>
      </c>
    </row>
    <row r="1106" spans="3:21" ht="22.5">
      <c r="D1106" s="324" t="s">
        <v>272</v>
      </c>
      <c r="E1106" s="334" t="s">
        <v>262</v>
      </c>
      <c r="F1106" s="361" t="s">
        <v>355</v>
      </c>
      <c r="G1106" s="363" t="s">
        <v>263</v>
      </c>
    </row>
    <row r="1107" spans="3:21" ht="22.5">
      <c r="D1107" s="324" t="s">
        <v>273</v>
      </c>
      <c r="E1107" s="334" t="s">
        <v>264</v>
      </c>
      <c r="F1107" s="362" t="s">
        <v>265</v>
      </c>
      <c r="G1107" s="335"/>
    </row>
    <row r="1108" spans="3:21">
      <c r="D1108" s="333" t="str">
        <f>D1107&amp;".1"</f>
        <v>4.1.1</v>
      </c>
      <c r="E1108" s="336" t="s">
        <v>3</v>
      </c>
      <c r="F1108" s="361" t="str">
        <f>IF(region_name="","",region_name)</f>
        <v>Орловская область</v>
      </c>
      <c r="G1108" s="363" t="s">
        <v>266</v>
      </c>
    </row>
    <row r="1109" spans="3:21" ht="22.5">
      <c r="D1109" s="324" t="s">
        <v>274</v>
      </c>
      <c r="E1109" s="337" t="s">
        <v>267</v>
      </c>
      <c r="F1109" s="361" t="s">
        <v>582</v>
      </c>
      <c r="G1109" s="365" t="s">
        <v>268</v>
      </c>
    </row>
    <row r="1110" spans="3:21" ht="56.25">
      <c r="D1110" s="324" t="s">
        <v>275</v>
      </c>
      <c r="E1110" s="338" t="s">
        <v>269</v>
      </c>
      <c r="F1110" s="361" t="s">
        <v>1279</v>
      </c>
      <c r="G1110" s="345" t="s">
        <v>332</v>
      </c>
    </row>
    <row r="1111" spans="3:21" s="367" customFormat="1">
      <c r="D1111" s="351"/>
      <c r="E1111" s="310"/>
      <c r="F1111" s="310"/>
      <c r="G1111" s="310"/>
      <c r="U1111" s="243"/>
    </row>
    <row r="1112" spans="3:21" s="56" customFormat="1">
      <c r="C1112" s="119">
        <v>114</v>
      </c>
      <c r="D1112" s="550" t="s">
        <v>244</v>
      </c>
      <c r="E1112" s="551"/>
      <c r="F1112" s="551"/>
      <c r="G1112" s="552"/>
      <c r="U1112" s="248"/>
    </row>
    <row r="1113" spans="3:21" ht="11.25" customHeight="1">
      <c r="D1113" s="553" t="s">
        <v>233</v>
      </c>
      <c r="E1113" s="553"/>
      <c r="F1113" s="553"/>
      <c r="G1113" s="554" t="s">
        <v>234</v>
      </c>
    </row>
    <row r="1114" spans="3:21" ht="11.25" customHeight="1">
      <c r="D1114" s="376" t="s">
        <v>25</v>
      </c>
      <c r="E1114" s="328" t="s">
        <v>257</v>
      </c>
      <c r="F1114" s="329" t="s">
        <v>223</v>
      </c>
      <c r="G1114" s="555"/>
    </row>
    <row r="1115" spans="3:21" ht="12" customHeight="1">
      <c r="D1115" s="346" t="s">
        <v>26</v>
      </c>
      <c r="E1115" s="330">
        <v>2</v>
      </c>
      <c r="F1115" s="331">
        <v>3</v>
      </c>
      <c r="G1115" s="332">
        <v>4</v>
      </c>
    </row>
    <row r="1116" spans="3:21">
      <c r="D1116" s="324">
        <v>1</v>
      </c>
      <c r="E1116" s="334" t="s">
        <v>259</v>
      </c>
      <c r="F1116" s="361" t="str">
        <f>IF(form_up_date="","",form_up_date)</f>
        <v>20.10.2022</v>
      </c>
      <c r="G1116" s="363" t="s">
        <v>260</v>
      </c>
    </row>
    <row r="1117" spans="3:21" ht="45">
      <c r="D1117" s="324" t="s">
        <v>271</v>
      </c>
      <c r="E1117" s="334" t="s">
        <v>261</v>
      </c>
      <c r="F1117" s="361" t="s">
        <v>1183</v>
      </c>
      <c r="G1117" s="335" t="s">
        <v>333</v>
      </c>
    </row>
    <row r="1118" spans="3:21" ht="22.5">
      <c r="D1118" s="324" t="s">
        <v>272</v>
      </c>
      <c r="E1118" s="334" t="s">
        <v>262</v>
      </c>
      <c r="F1118" s="361" t="s">
        <v>355</v>
      </c>
      <c r="G1118" s="363" t="s">
        <v>263</v>
      </c>
    </row>
    <row r="1119" spans="3:21" ht="22.5">
      <c r="D1119" s="324" t="s">
        <v>273</v>
      </c>
      <c r="E1119" s="334" t="s">
        <v>264</v>
      </c>
      <c r="F1119" s="362" t="s">
        <v>265</v>
      </c>
      <c r="G1119" s="335"/>
    </row>
    <row r="1120" spans="3:21">
      <c r="D1120" s="333" t="str">
        <f>D1119&amp;".1"</f>
        <v>4.1.1</v>
      </c>
      <c r="E1120" s="336" t="s">
        <v>3</v>
      </c>
      <c r="F1120" s="361" t="str">
        <f>IF(region_name="","",region_name)</f>
        <v>Орловская область</v>
      </c>
      <c r="G1120" s="363" t="s">
        <v>266</v>
      </c>
    </row>
    <row r="1121" spans="3:21" ht="22.5">
      <c r="D1121" s="324" t="s">
        <v>274</v>
      </c>
      <c r="E1121" s="337" t="s">
        <v>267</v>
      </c>
      <c r="F1121" s="361" t="s">
        <v>582</v>
      </c>
      <c r="G1121" s="365" t="s">
        <v>268</v>
      </c>
    </row>
    <row r="1122" spans="3:21" ht="56.25">
      <c r="D1122" s="324" t="s">
        <v>275</v>
      </c>
      <c r="E1122" s="338" t="s">
        <v>269</v>
      </c>
      <c r="F1122" s="361" t="s">
        <v>1279</v>
      </c>
      <c r="G1122" s="345" t="s">
        <v>332</v>
      </c>
    </row>
    <row r="1123" spans="3:21" s="367" customFormat="1">
      <c r="D1123" s="351"/>
      <c r="E1123" s="310"/>
      <c r="F1123" s="310"/>
      <c r="G1123" s="310"/>
      <c r="U1123" s="243"/>
    </row>
    <row r="1124" spans="3:21" s="56" customFormat="1">
      <c r="C1124" s="119">
        <v>115</v>
      </c>
      <c r="D1124" s="550" t="s">
        <v>244</v>
      </c>
      <c r="E1124" s="551"/>
      <c r="F1124" s="551"/>
      <c r="G1124" s="552"/>
      <c r="U1124" s="248"/>
    </row>
    <row r="1125" spans="3:21" ht="11.25" customHeight="1">
      <c r="D1125" s="553" t="s">
        <v>233</v>
      </c>
      <c r="E1125" s="553"/>
      <c r="F1125" s="553"/>
      <c r="G1125" s="554" t="s">
        <v>234</v>
      </c>
    </row>
    <row r="1126" spans="3:21" ht="11.25" customHeight="1">
      <c r="D1126" s="376" t="s">
        <v>25</v>
      </c>
      <c r="E1126" s="328" t="s">
        <v>257</v>
      </c>
      <c r="F1126" s="329" t="s">
        <v>223</v>
      </c>
      <c r="G1126" s="555"/>
    </row>
    <row r="1127" spans="3:21" ht="12" customHeight="1">
      <c r="D1127" s="346" t="s">
        <v>26</v>
      </c>
      <c r="E1127" s="330">
        <v>2</v>
      </c>
      <c r="F1127" s="331">
        <v>3</v>
      </c>
      <c r="G1127" s="332">
        <v>4</v>
      </c>
    </row>
    <row r="1128" spans="3:21">
      <c r="D1128" s="324">
        <v>1</v>
      </c>
      <c r="E1128" s="334" t="s">
        <v>259</v>
      </c>
      <c r="F1128" s="361" t="str">
        <f>IF(form_up_date="","",form_up_date)</f>
        <v>20.10.2022</v>
      </c>
      <c r="G1128" s="363" t="s">
        <v>260</v>
      </c>
    </row>
    <row r="1129" spans="3:21" ht="45">
      <c r="D1129" s="324" t="s">
        <v>271</v>
      </c>
      <c r="E1129" s="334" t="s">
        <v>261</v>
      </c>
      <c r="F1129" s="361" t="s">
        <v>1184</v>
      </c>
      <c r="G1129" s="335" t="s">
        <v>333</v>
      </c>
    </row>
    <row r="1130" spans="3:21" ht="22.5">
      <c r="D1130" s="324" t="s">
        <v>272</v>
      </c>
      <c r="E1130" s="334" t="s">
        <v>262</v>
      </c>
      <c r="F1130" s="361" t="s">
        <v>355</v>
      </c>
      <c r="G1130" s="363" t="s">
        <v>263</v>
      </c>
    </row>
    <row r="1131" spans="3:21" ht="22.5">
      <c r="D1131" s="324" t="s">
        <v>273</v>
      </c>
      <c r="E1131" s="334" t="s">
        <v>264</v>
      </c>
      <c r="F1131" s="362" t="s">
        <v>265</v>
      </c>
      <c r="G1131" s="335"/>
    </row>
    <row r="1132" spans="3:21">
      <c r="D1132" s="333" t="str">
        <f>D1131&amp;".1"</f>
        <v>4.1.1</v>
      </c>
      <c r="E1132" s="336" t="s">
        <v>3</v>
      </c>
      <c r="F1132" s="361" t="str">
        <f>IF(region_name="","",region_name)</f>
        <v>Орловская область</v>
      </c>
      <c r="G1132" s="363" t="s">
        <v>266</v>
      </c>
    </row>
    <row r="1133" spans="3:21" ht="22.5">
      <c r="D1133" s="324" t="s">
        <v>274</v>
      </c>
      <c r="E1133" s="337" t="s">
        <v>267</v>
      </c>
      <c r="F1133" s="361" t="s">
        <v>582</v>
      </c>
      <c r="G1133" s="365" t="s">
        <v>268</v>
      </c>
    </row>
    <row r="1134" spans="3:21" ht="56.25">
      <c r="D1134" s="324" t="s">
        <v>275</v>
      </c>
      <c r="E1134" s="338" t="s">
        <v>269</v>
      </c>
      <c r="F1134" s="361" t="s">
        <v>1279</v>
      </c>
      <c r="G1134" s="345" t="s">
        <v>332</v>
      </c>
    </row>
    <row r="1135" spans="3:21">
      <c r="D1135" s="339"/>
      <c r="E1135" s="340"/>
      <c r="F1135" s="341"/>
      <c r="G1135" s="342"/>
    </row>
    <row r="1136" spans="3:21">
      <c r="D1136" s="343"/>
      <c r="E1136" s="556" t="s">
        <v>270</v>
      </c>
      <c r="F1136" s="556"/>
      <c r="G1136" s="344"/>
    </row>
  </sheetData>
  <sheetProtection algorithmName="SHA-512" hashValue="1R6G8CJJsHgJR/snckbsGKEQTwoTme5VFCsJnCNNgPqtyCn8OoI3ZswXk69SHEGQh0eA8rg1soMTVcMEJNjntg==" saltValue="2gloUZVpvJ2lzC+dVouF5w==" spinCount="100000" sheet="1" objects="1" scenarios="1" formatColumns="0" formatRows="0"/>
  <mergeCells count="285">
    <mergeCell ref="D57:F57"/>
    <mergeCell ref="G57:G58"/>
    <mergeCell ref="D68:G68"/>
    <mergeCell ref="D69:F69"/>
    <mergeCell ref="G69:G70"/>
    <mergeCell ref="E1136:F1136"/>
    <mergeCell ref="D5:G5"/>
    <mergeCell ref="D6:G6"/>
    <mergeCell ref="D8:G8"/>
    <mergeCell ref="D9:F9"/>
    <mergeCell ref="G9:G10"/>
    <mergeCell ref="D20:G20"/>
    <mergeCell ref="D21:F21"/>
    <mergeCell ref="G21:G22"/>
    <mergeCell ref="D32:G32"/>
    <mergeCell ref="D33:F33"/>
    <mergeCell ref="G33:G34"/>
    <mergeCell ref="D44:G44"/>
    <mergeCell ref="D45:F45"/>
    <mergeCell ref="G45:G46"/>
    <mergeCell ref="D56:G56"/>
    <mergeCell ref="D104:G104"/>
    <mergeCell ref="D105:F105"/>
    <mergeCell ref="G105:G106"/>
    <mergeCell ref="D116:G116"/>
    <mergeCell ref="D117:F117"/>
    <mergeCell ref="G117:G118"/>
    <mergeCell ref="D80:G80"/>
    <mergeCell ref="D81:F81"/>
    <mergeCell ref="G81:G82"/>
    <mergeCell ref="D92:G92"/>
    <mergeCell ref="D93:F93"/>
    <mergeCell ref="G93:G94"/>
    <mergeCell ref="D152:G152"/>
    <mergeCell ref="D153:F153"/>
    <mergeCell ref="G153:G154"/>
    <mergeCell ref="D164:G164"/>
    <mergeCell ref="D165:F165"/>
    <mergeCell ref="G165:G166"/>
    <mergeCell ref="D128:G128"/>
    <mergeCell ref="D129:F129"/>
    <mergeCell ref="G129:G130"/>
    <mergeCell ref="D140:G140"/>
    <mergeCell ref="D141:F141"/>
    <mergeCell ref="G141:G142"/>
    <mergeCell ref="D200:G200"/>
    <mergeCell ref="D201:F201"/>
    <mergeCell ref="G201:G202"/>
    <mergeCell ref="D212:G212"/>
    <mergeCell ref="D213:F213"/>
    <mergeCell ref="G213:G214"/>
    <mergeCell ref="D176:G176"/>
    <mergeCell ref="D177:F177"/>
    <mergeCell ref="G177:G178"/>
    <mergeCell ref="D188:G188"/>
    <mergeCell ref="D189:F189"/>
    <mergeCell ref="G189:G190"/>
    <mergeCell ref="D248:G248"/>
    <mergeCell ref="D249:F249"/>
    <mergeCell ref="G249:G250"/>
    <mergeCell ref="D260:G260"/>
    <mergeCell ref="D261:F261"/>
    <mergeCell ref="G261:G262"/>
    <mergeCell ref="D224:G224"/>
    <mergeCell ref="D225:F225"/>
    <mergeCell ref="G225:G226"/>
    <mergeCell ref="D236:G236"/>
    <mergeCell ref="D237:F237"/>
    <mergeCell ref="G237:G238"/>
    <mergeCell ref="D296:G296"/>
    <mergeCell ref="D297:F297"/>
    <mergeCell ref="G297:G298"/>
    <mergeCell ref="D308:G308"/>
    <mergeCell ref="D309:F309"/>
    <mergeCell ref="G309:G310"/>
    <mergeCell ref="D272:G272"/>
    <mergeCell ref="D273:F273"/>
    <mergeCell ref="G273:G274"/>
    <mergeCell ref="D284:G284"/>
    <mergeCell ref="D285:F285"/>
    <mergeCell ref="G285:G286"/>
    <mergeCell ref="D344:G344"/>
    <mergeCell ref="D345:F345"/>
    <mergeCell ref="G345:G346"/>
    <mergeCell ref="D356:G356"/>
    <mergeCell ref="D357:F357"/>
    <mergeCell ref="G357:G358"/>
    <mergeCell ref="D320:G320"/>
    <mergeCell ref="D321:F321"/>
    <mergeCell ref="G321:G322"/>
    <mergeCell ref="D332:G332"/>
    <mergeCell ref="D333:F333"/>
    <mergeCell ref="G333:G334"/>
    <mergeCell ref="D392:G392"/>
    <mergeCell ref="D393:F393"/>
    <mergeCell ref="G393:G394"/>
    <mergeCell ref="D404:G404"/>
    <mergeCell ref="D405:F405"/>
    <mergeCell ref="G405:G406"/>
    <mergeCell ref="D368:G368"/>
    <mergeCell ref="D369:F369"/>
    <mergeCell ref="G369:G370"/>
    <mergeCell ref="D380:G380"/>
    <mergeCell ref="D381:F381"/>
    <mergeCell ref="G381:G382"/>
    <mergeCell ref="D440:G440"/>
    <mergeCell ref="D441:F441"/>
    <mergeCell ref="G441:G442"/>
    <mergeCell ref="D452:G452"/>
    <mergeCell ref="D453:F453"/>
    <mergeCell ref="G453:G454"/>
    <mergeCell ref="D416:G416"/>
    <mergeCell ref="D417:F417"/>
    <mergeCell ref="G417:G418"/>
    <mergeCell ref="D428:G428"/>
    <mergeCell ref="D429:F429"/>
    <mergeCell ref="G429:G430"/>
    <mergeCell ref="D488:G488"/>
    <mergeCell ref="D489:F489"/>
    <mergeCell ref="G489:G490"/>
    <mergeCell ref="D500:G500"/>
    <mergeCell ref="D501:F501"/>
    <mergeCell ref="G501:G502"/>
    <mergeCell ref="D464:G464"/>
    <mergeCell ref="D465:F465"/>
    <mergeCell ref="G465:G466"/>
    <mergeCell ref="D476:G476"/>
    <mergeCell ref="D477:F477"/>
    <mergeCell ref="G477:G478"/>
    <mergeCell ref="D536:G536"/>
    <mergeCell ref="D537:F537"/>
    <mergeCell ref="G537:G538"/>
    <mergeCell ref="D548:G548"/>
    <mergeCell ref="D549:F549"/>
    <mergeCell ref="G549:G550"/>
    <mergeCell ref="D512:G512"/>
    <mergeCell ref="D513:F513"/>
    <mergeCell ref="G513:G514"/>
    <mergeCell ref="D524:G524"/>
    <mergeCell ref="D525:F525"/>
    <mergeCell ref="G525:G526"/>
    <mergeCell ref="D584:G584"/>
    <mergeCell ref="D585:F585"/>
    <mergeCell ref="G585:G586"/>
    <mergeCell ref="D596:G596"/>
    <mergeCell ref="D597:F597"/>
    <mergeCell ref="G597:G598"/>
    <mergeCell ref="D560:G560"/>
    <mergeCell ref="D561:F561"/>
    <mergeCell ref="G561:G562"/>
    <mergeCell ref="D572:G572"/>
    <mergeCell ref="D573:F573"/>
    <mergeCell ref="G573:G574"/>
    <mergeCell ref="D632:G632"/>
    <mergeCell ref="D633:F633"/>
    <mergeCell ref="G633:G634"/>
    <mergeCell ref="D644:G644"/>
    <mergeCell ref="D645:F645"/>
    <mergeCell ref="G645:G646"/>
    <mergeCell ref="D608:G608"/>
    <mergeCell ref="D609:F609"/>
    <mergeCell ref="G609:G610"/>
    <mergeCell ref="D620:G620"/>
    <mergeCell ref="D621:F621"/>
    <mergeCell ref="G621:G622"/>
    <mergeCell ref="D680:G680"/>
    <mergeCell ref="D681:F681"/>
    <mergeCell ref="G681:G682"/>
    <mergeCell ref="D692:G692"/>
    <mergeCell ref="D693:F693"/>
    <mergeCell ref="G693:G694"/>
    <mergeCell ref="D656:G656"/>
    <mergeCell ref="D657:F657"/>
    <mergeCell ref="G657:G658"/>
    <mergeCell ref="D668:G668"/>
    <mergeCell ref="D669:F669"/>
    <mergeCell ref="G669:G670"/>
    <mergeCell ref="D728:G728"/>
    <mergeCell ref="D729:F729"/>
    <mergeCell ref="G729:G730"/>
    <mergeCell ref="D740:G740"/>
    <mergeCell ref="D741:F741"/>
    <mergeCell ref="G741:G742"/>
    <mergeCell ref="D704:G704"/>
    <mergeCell ref="D705:F705"/>
    <mergeCell ref="G705:G706"/>
    <mergeCell ref="D716:G716"/>
    <mergeCell ref="D717:F717"/>
    <mergeCell ref="G717:G718"/>
    <mergeCell ref="D776:G776"/>
    <mergeCell ref="D777:F777"/>
    <mergeCell ref="G777:G778"/>
    <mergeCell ref="D788:G788"/>
    <mergeCell ref="D789:F789"/>
    <mergeCell ref="G789:G790"/>
    <mergeCell ref="D752:G752"/>
    <mergeCell ref="D753:F753"/>
    <mergeCell ref="G753:G754"/>
    <mergeCell ref="D764:G764"/>
    <mergeCell ref="D765:F765"/>
    <mergeCell ref="G765:G766"/>
    <mergeCell ref="D824:G824"/>
    <mergeCell ref="D825:F825"/>
    <mergeCell ref="G825:G826"/>
    <mergeCell ref="D836:G836"/>
    <mergeCell ref="D837:F837"/>
    <mergeCell ref="G837:G838"/>
    <mergeCell ref="D800:G800"/>
    <mergeCell ref="D801:F801"/>
    <mergeCell ref="G801:G802"/>
    <mergeCell ref="D812:G812"/>
    <mergeCell ref="D813:F813"/>
    <mergeCell ref="G813:G814"/>
    <mergeCell ref="D872:G872"/>
    <mergeCell ref="D873:F873"/>
    <mergeCell ref="G873:G874"/>
    <mergeCell ref="D884:G884"/>
    <mergeCell ref="D885:F885"/>
    <mergeCell ref="G885:G886"/>
    <mergeCell ref="D848:G848"/>
    <mergeCell ref="D849:F849"/>
    <mergeCell ref="G849:G850"/>
    <mergeCell ref="D860:G860"/>
    <mergeCell ref="D861:F861"/>
    <mergeCell ref="G861:G862"/>
    <mergeCell ref="D920:G920"/>
    <mergeCell ref="D921:F921"/>
    <mergeCell ref="G921:G922"/>
    <mergeCell ref="D932:G932"/>
    <mergeCell ref="D933:F933"/>
    <mergeCell ref="G933:G934"/>
    <mergeCell ref="D896:G896"/>
    <mergeCell ref="D897:F897"/>
    <mergeCell ref="G897:G898"/>
    <mergeCell ref="D908:G908"/>
    <mergeCell ref="D909:F909"/>
    <mergeCell ref="G909:G910"/>
    <mergeCell ref="D968:G968"/>
    <mergeCell ref="D969:F969"/>
    <mergeCell ref="G969:G970"/>
    <mergeCell ref="D980:G980"/>
    <mergeCell ref="D981:F981"/>
    <mergeCell ref="G981:G982"/>
    <mergeCell ref="D944:G944"/>
    <mergeCell ref="D945:F945"/>
    <mergeCell ref="G945:G946"/>
    <mergeCell ref="D956:G956"/>
    <mergeCell ref="D957:F957"/>
    <mergeCell ref="G957:G958"/>
    <mergeCell ref="D1016:G1016"/>
    <mergeCell ref="D1017:F1017"/>
    <mergeCell ref="G1017:G1018"/>
    <mergeCell ref="D1028:G1028"/>
    <mergeCell ref="D1029:F1029"/>
    <mergeCell ref="G1029:G1030"/>
    <mergeCell ref="D992:G992"/>
    <mergeCell ref="D993:F993"/>
    <mergeCell ref="G993:G994"/>
    <mergeCell ref="D1004:G1004"/>
    <mergeCell ref="D1005:F1005"/>
    <mergeCell ref="G1005:G1006"/>
    <mergeCell ref="D1064:G1064"/>
    <mergeCell ref="D1065:F1065"/>
    <mergeCell ref="G1065:G1066"/>
    <mergeCell ref="D1076:G1076"/>
    <mergeCell ref="D1077:F1077"/>
    <mergeCell ref="G1077:G1078"/>
    <mergeCell ref="D1040:G1040"/>
    <mergeCell ref="D1041:F1041"/>
    <mergeCell ref="G1041:G1042"/>
    <mergeCell ref="D1052:G1052"/>
    <mergeCell ref="D1053:F1053"/>
    <mergeCell ref="G1053:G1054"/>
    <mergeCell ref="D1112:G1112"/>
    <mergeCell ref="D1113:F1113"/>
    <mergeCell ref="G1113:G1114"/>
    <mergeCell ref="D1124:G1124"/>
    <mergeCell ref="D1125:F1125"/>
    <mergeCell ref="G1125:G1126"/>
    <mergeCell ref="D1088:G1088"/>
    <mergeCell ref="D1089:F1089"/>
    <mergeCell ref="G1089:G1090"/>
    <mergeCell ref="D1100:G1100"/>
    <mergeCell ref="D1101:F1101"/>
    <mergeCell ref="G1101:G1102"/>
  </mergeCells>
  <dataValidations count="1">
    <dataValidation type="textLength" operator="lessThanOrEqual" allowBlank="1" showInputMessage="1" showErrorMessage="1" errorTitle="Ошибка" error="Допускается ввод не более 900 символов!" sqref="G1135:G1136" xr:uid="{00000000-0002-0000-0600-00000000000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01">
    <pageSetUpPr fitToPage="1"/>
  </sheetPr>
  <dimension ref="A1:DG111"/>
  <sheetViews>
    <sheetView showGridLines="0" topLeftCell="E104" zoomScaleNormal="100" workbookViewId="0">
      <pane xSplit="1" topLeftCell="CU1" activePane="topRight" state="frozen"/>
      <selection activeCell="E8" sqref="E8"/>
      <selection pane="topRight" activeCell="CV110" sqref="CV110"/>
    </sheetView>
  </sheetViews>
  <sheetFormatPr defaultColWidth="10.5703125" defaultRowHeight="15"/>
  <cols>
    <col min="1" max="1" width="9.140625" style="32" hidden="1" customWidth="1"/>
    <col min="2" max="2" width="9.140625" style="18" hidden="1" customWidth="1"/>
    <col min="3" max="3" width="4.7109375" style="37" hidden="1" customWidth="1"/>
    <col min="4" max="4" width="6.28515625" style="18" hidden="1" customWidth="1"/>
    <col min="5" max="5" width="36.7109375" style="18" customWidth="1"/>
    <col min="6" max="6" width="9.5703125" style="18" customWidth="1"/>
    <col min="7" max="100" width="40.7109375" style="18" customWidth="1"/>
    <col min="101" max="101" width="93.42578125" style="179" customWidth="1"/>
    <col min="102" max="110" width="10.5703125" style="18"/>
    <col min="111" max="111" width="10.5703125" style="236"/>
    <col min="112" max="16384" width="10.5703125" style="18"/>
  </cols>
  <sheetData>
    <row r="1" spans="1:111" s="179" customFormat="1" ht="15" hidden="1" customHeight="1">
      <c r="C1" s="224"/>
      <c r="G1" s="179">
        <v>4</v>
      </c>
      <c r="H1" s="179">
        <v>5</v>
      </c>
      <c r="I1" s="179">
        <v>6</v>
      </c>
      <c r="J1" s="179">
        <v>7</v>
      </c>
      <c r="K1" s="179">
        <v>8</v>
      </c>
      <c r="L1" s="179">
        <v>9</v>
      </c>
      <c r="M1" s="179">
        <v>10</v>
      </c>
      <c r="N1" s="179">
        <v>11</v>
      </c>
      <c r="O1" s="179">
        <v>12</v>
      </c>
      <c r="P1" s="179">
        <v>13</v>
      </c>
      <c r="Q1" s="179">
        <v>14</v>
      </c>
      <c r="R1" s="179">
        <v>15</v>
      </c>
      <c r="S1" s="179">
        <v>16</v>
      </c>
      <c r="T1" s="179">
        <v>17</v>
      </c>
      <c r="U1" s="179">
        <v>18</v>
      </c>
      <c r="V1" s="179">
        <v>19</v>
      </c>
      <c r="W1" s="179">
        <v>20</v>
      </c>
      <c r="X1" s="179">
        <v>21</v>
      </c>
      <c r="Y1" s="179">
        <v>22</v>
      </c>
      <c r="Z1" s="179">
        <v>23</v>
      </c>
      <c r="AA1" s="179">
        <v>24</v>
      </c>
      <c r="AB1" s="179">
        <v>25</v>
      </c>
      <c r="AC1" s="179">
        <v>26</v>
      </c>
      <c r="AD1" s="179">
        <v>27</v>
      </c>
      <c r="AE1" s="179">
        <v>28</v>
      </c>
      <c r="AF1" s="179">
        <v>29</v>
      </c>
      <c r="AG1" s="179">
        <v>30</v>
      </c>
      <c r="AH1" s="179">
        <v>31</v>
      </c>
      <c r="AI1" s="179">
        <v>32</v>
      </c>
      <c r="AJ1" s="179">
        <v>33</v>
      </c>
      <c r="AK1" s="179">
        <v>34</v>
      </c>
      <c r="AL1" s="179">
        <v>35</v>
      </c>
      <c r="AM1" s="179">
        <v>36</v>
      </c>
      <c r="AN1" s="179">
        <v>37</v>
      </c>
      <c r="AO1" s="179">
        <v>38</v>
      </c>
      <c r="AP1" s="179">
        <v>39</v>
      </c>
      <c r="AQ1" s="179">
        <v>40</v>
      </c>
      <c r="AR1" s="179">
        <v>41</v>
      </c>
      <c r="AS1" s="179">
        <v>42</v>
      </c>
      <c r="AT1" s="179">
        <v>43</v>
      </c>
      <c r="AU1" s="179">
        <v>44</v>
      </c>
      <c r="AV1" s="179">
        <v>45</v>
      </c>
      <c r="AW1" s="179">
        <v>46</v>
      </c>
      <c r="AX1" s="179">
        <v>47</v>
      </c>
      <c r="AY1" s="179">
        <v>48</v>
      </c>
      <c r="AZ1" s="179">
        <v>49</v>
      </c>
      <c r="BA1" s="179">
        <v>50</v>
      </c>
      <c r="BB1" s="179">
        <v>51</v>
      </c>
      <c r="BC1" s="179">
        <v>52</v>
      </c>
      <c r="BD1" s="179">
        <v>53</v>
      </c>
      <c r="BE1" s="179">
        <v>54</v>
      </c>
      <c r="BF1" s="179">
        <v>55</v>
      </c>
      <c r="BG1" s="179">
        <v>56</v>
      </c>
      <c r="BH1" s="179">
        <v>57</v>
      </c>
      <c r="BI1" s="179">
        <v>58</v>
      </c>
      <c r="BJ1" s="179">
        <v>59</v>
      </c>
      <c r="BK1" s="179">
        <v>60</v>
      </c>
      <c r="BL1" s="179">
        <v>61</v>
      </c>
      <c r="BM1" s="179">
        <v>62</v>
      </c>
      <c r="BN1" s="179">
        <v>63</v>
      </c>
      <c r="BO1" s="179">
        <v>64</v>
      </c>
      <c r="BP1" s="179">
        <v>65</v>
      </c>
      <c r="BQ1" s="179">
        <v>66</v>
      </c>
      <c r="BR1" s="179">
        <v>67</v>
      </c>
      <c r="BS1" s="179">
        <v>68</v>
      </c>
      <c r="BT1" s="179">
        <v>69</v>
      </c>
      <c r="BU1" s="179">
        <v>70</v>
      </c>
      <c r="BV1" s="179">
        <v>71</v>
      </c>
      <c r="BW1" s="179">
        <v>72</v>
      </c>
      <c r="BX1" s="179">
        <v>73</v>
      </c>
      <c r="BY1" s="179">
        <v>74</v>
      </c>
      <c r="BZ1" s="179">
        <v>75</v>
      </c>
      <c r="CA1" s="179">
        <v>76</v>
      </c>
      <c r="CB1" s="179">
        <v>77</v>
      </c>
      <c r="CC1" s="179">
        <v>78</v>
      </c>
      <c r="CD1" s="179">
        <v>79</v>
      </c>
      <c r="CE1" s="179">
        <v>80</v>
      </c>
      <c r="CF1" s="179">
        <v>81</v>
      </c>
      <c r="CG1" s="179">
        <v>82</v>
      </c>
      <c r="CH1" s="179">
        <v>83</v>
      </c>
      <c r="CI1" s="179">
        <v>84</v>
      </c>
      <c r="CJ1" s="179">
        <v>85</v>
      </c>
      <c r="CK1" s="179">
        <v>86</v>
      </c>
      <c r="CL1" s="179">
        <v>87</v>
      </c>
      <c r="CM1" s="179">
        <v>88</v>
      </c>
      <c r="CN1" s="179">
        <v>89</v>
      </c>
      <c r="CO1" s="179">
        <v>90</v>
      </c>
      <c r="CP1" s="179">
        <v>91</v>
      </c>
      <c r="CQ1" s="179">
        <v>92</v>
      </c>
      <c r="CR1" s="179">
        <v>93</v>
      </c>
      <c r="CS1" s="179">
        <v>94</v>
      </c>
      <c r="CT1" s="179">
        <v>95</v>
      </c>
      <c r="CU1" s="179">
        <v>96</v>
      </c>
      <c r="CV1" s="179">
        <v>97</v>
      </c>
      <c r="DG1" s="237"/>
    </row>
    <row r="2" spans="1:111" ht="67.5" hidden="1">
      <c r="D2" s="324"/>
      <c r="E2" s="359"/>
      <c r="F2" s="326" t="s">
        <v>74</v>
      </c>
      <c r="G2" s="325"/>
      <c r="H2" s="325"/>
      <c r="I2" s="325"/>
      <c r="J2" s="325"/>
      <c r="K2" s="325"/>
      <c r="L2" s="325"/>
      <c r="M2" s="325"/>
      <c r="N2" s="325"/>
      <c r="O2" s="325"/>
      <c r="P2" s="325"/>
      <c r="Q2" s="325"/>
      <c r="R2" s="325"/>
      <c r="S2" s="325"/>
      <c r="T2" s="325"/>
      <c r="U2" s="325"/>
      <c r="V2" s="325"/>
      <c r="W2" s="325"/>
      <c r="X2" s="325"/>
      <c r="Y2" s="325"/>
      <c r="Z2" s="325"/>
      <c r="AA2" s="325"/>
      <c r="AB2" s="325"/>
      <c r="AC2" s="325"/>
      <c r="AD2" s="325"/>
      <c r="AE2" s="325"/>
      <c r="AF2" s="325"/>
      <c r="AG2" s="325"/>
      <c r="AH2" s="325"/>
      <c r="AI2" s="325"/>
      <c r="AJ2" s="325"/>
      <c r="AK2" s="325"/>
      <c r="AL2" s="325"/>
      <c r="AM2" s="325"/>
      <c r="AN2" s="325"/>
      <c r="AO2" s="325"/>
      <c r="AP2" s="325"/>
      <c r="AQ2" s="325"/>
      <c r="AR2" s="325"/>
      <c r="AS2" s="325"/>
      <c r="AT2" s="325"/>
      <c r="AU2" s="325"/>
      <c r="AV2" s="325"/>
      <c r="AW2" s="325"/>
      <c r="AX2" s="325"/>
      <c r="AY2" s="325"/>
      <c r="AZ2" s="325"/>
      <c r="BA2" s="325"/>
      <c r="BB2" s="325"/>
      <c r="BC2" s="325"/>
      <c r="BD2" s="325"/>
      <c r="BE2" s="325"/>
      <c r="BF2" s="325"/>
      <c r="BG2" s="325"/>
      <c r="BH2" s="325"/>
      <c r="BI2" s="325"/>
      <c r="BJ2" s="325"/>
      <c r="BK2" s="325"/>
      <c r="BL2" s="325"/>
      <c r="BM2" s="325"/>
      <c r="BN2" s="325"/>
      <c r="BO2" s="325"/>
      <c r="BP2" s="325"/>
      <c r="BQ2" s="325"/>
      <c r="BR2" s="325"/>
      <c r="BS2" s="325"/>
      <c r="BT2" s="325"/>
      <c r="BU2" s="325"/>
      <c r="BV2" s="325"/>
      <c r="BW2" s="325"/>
      <c r="BX2" s="325"/>
      <c r="BY2" s="325"/>
      <c r="BZ2" s="325"/>
      <c r="CA2" s="325"/>
      <c r="CB2" s="325"/>
      <c r="CC2" s="325"/>
      <c r="CD2" s="325"/>
      <c r="CE2" s="325"/>
      <c r="CF2" s="325"/>
      <c r="CG2" s="325"/>
      <c r="CH2" s="325"/>
      <c r="CI2" s="325"/>
      <c r="CJ2" s="325"/>
      <c r="CK2" s="325"/>
      <c r="CL2" s="325"/>
      <c r="CM2" s="325"/>
      <c r="CN2" s="325"/>
      <c r="CO2" s="325"/>
      <c r="CP2" s="325"/>
      <c r="CQ2" s="325"/>
      <c r="CR2" s="325"/>
      <c r="CS2" s="325"/>
      <c r="CT2" s="325"/>
      <c r="CU2" s="325"/>
      <c r="CV2" s="325"/>
      <c r="CW2" s="317" t="s">
        <v>346</v>
      </c>
    </row>
    <row r="3" spans="1:111" s="179" customFormat="1" ht="15" hidden="1" customHeight="1">
      <c r="C3" s="224"/>
      <c r="DG3" s="237"/>
    </row>
    <row r="4" spans="1:111" ht="11.25" customHeight="1">
      <c r="C4" s="71"/>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row>
    <row r="5" spans="1:111" ht="36.75" customHeight="1">
      <c r="C5" s="71"/>
      <c r="D5" s="55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5" s="557"/>
      <c r="F5" s="557"/>
      <c r="G5" s="557"/>
      <c r="H5" s="384"/>
      <c r="I5" s="384"/>
      <c r="J5" s="384"/>
      <c r="K5" s="384"/>
      <c r="L5" s="384"/>
      <c r="M5" s="384"/>
      <c r="N5" s="384"/>
      <c r="O5" s="384"/>
      <c r="P5" s="384"/>
      <c r="Q5" s="384"/>
      <c r="R5" s="384"/>
      <c r="S5" s="384"/>
      <c r="T5" s="384"/>
      <c r="U5" s="384"/>
      <c r="V5" s="384"/>
      <c r="W5" s="384"/>
      <c r="X5" s="384"/>
      <c r="Y5" s="384"/>
      <c r="Z5" s="384"/>
      <c r="AA5" s="384"/>
      <c r="AB5" s="384"/>
      <c r="AC5" s="384"/>
      <c r="AD5" s="384"/>
      <c r="AE5" s="384"/>
      <c r="AF5" s="384"/>
      <c r="AG5" s="384"/>
      <c r="AH5" s="384"/>
      <c r="AI5" s="384"/>
      <c r="AJ5" s="384"/>
      <c r="AK5" s="384"/>
      <c r="AL5" s="384"/>
      <c r="AM5" s="384"/>
      <c r="AN5" s="384"/>
      <c r="AO5" s="384"/>
      <c r="AP5" s="384"/>
      <c r="AQ5" s="384"/>
      <c r="AR5" s="384"/>
      <c r="AS5" s="384"/>
      <c r="AT5" s="384"/>
      <c r="AU5" s="384"/>
      <c r="AV5" s="384"/>
      <c r="AW5" s="384"/>
      <c r="AX5" s="384"/>
      <c r="AY5" s="384"/>
      <c r="AZ5" s="384"/>
      <c r="BA5" s="384"/>
      <c r="BB5" s="384"/>
      <c r="BC5" s="384"/>
      <c r="BD5" s="384"/>
      <c r="BE5" s="384"/>
      <c r="BF5" s="384"/>
      <c r="BG5" s="384"/>
      <c r="BH5" s="384"/>
      <c r="BI5" s="384"/>
      <c r="BJ5" s="384"/>
      <c r="BK5" s="384"/>
      <c r="BL5" s="384"/>
      <c r="BM5" s="384"/>
      <c r="BN5" s="384"/>
      <c r="BO5" s="384"/>
      <c r="BP5" s="384"/>
      <c r="BQ5" s="384"/>
      <c r="BR5" s="384"/>
      <c r="BS5" s="384"/>
      <c r="BT5" s="384"/>
      <c r="BU5" s="384"/>
      <c r="BV5" s="384"/>
      <c r="BW5" s="384"/>
      <c r="BX5" s="384"/>
      <c r="BY5" s="384"/>
      <c r="BZ5" s="384"/>
      <c r="CA5" s="384"/>
      <c r="CB5" s="384"/>
      <c r="CC5" s="384"/>
      <c r="CD5" s="384"/>
      <c r="CE5" s="384"/>
      <c r="CF5" s="384"/>
      <c r="CG5" s="384"/>
      <c r="CH5" s="384"/>
      <c r="CI5" s="384"/>
      <c r="CJ5" s="384"/>
      <c r="CK5" s="384"/>
      <c r="CL5" s="384"/>
      <c r="CM5" s="384"/>
      <c r="CN5" s="384"/>
      <c r="CO5" s="384"/>
      <c r="CP5" s="384"/>
      <c r="CQ5" s="384"/>
      <c r="CR5" s="384"/>
      <c r="CS5" s="384"/>
      <c r="CT5" s="384"/>
      <c r="CU5" s="384"/>
      <c r="CV5" s="384"/>
      <c r="CW5" s="226"/>
    </row>
    <row r="6" spans="1:111" ht="15" customHeight="1">
      <c r="C6" s="71"/>
      <c r="D6" s="558" t="str">
        <f>IF(org=0,"Не определено",org)</f>
        <v>АО "Орелгортеплоэнерго"</v>
      </c>
      <c r="E6" s="558"/>
      <c r="F6" s="558"/>
      <c r="G6" s="558"/>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4"/>
      <c r="AY6" s="384"/>
      <c r="AZ6" s="384"/>
      <c r="BA6" s="384"/>
      <c r="BB6" s="384"/>
      <c r="BC6" s="384"/>
      <c r="BD6" s="384"/>
      <c r="BE6" s="384"/>
      <c r="BF6" s="384"/>
      <c r="BG6" s="384"/>
      <c r="BH6" s="384"/>
      <c r="BI6" s="384"/>
      <c r="BJ6" s="384"/>
      <c r="BK6" s="384"/>
      <c r="BL6" s="384"/>
      <c r="BM6" s="384"/>
      <c r="BN6" s="384"/>
      <c r="BO6" s="384"/>
      <c r="BP6" s="384"/>
      <c r="BQ6" s="384"/>
      <c r="BR6" s="384"/>
      <c r="BS6" s="384"/>
      <c r="BT6" s="384"/>
      <c r="BU6" s="384"/>
      <c r="BV6" s="384"/>
      <c r="BW6" s="384"/>
      <c r="BX6" s="384"/>
      <c r="BY6" s="384"/>
      <c r="BZ6" s="384"/>
      <c r="CA6" s="384"/>
      <c r="CB6" s="384"/>
      <c r="CC6" s="384"/>
      <c r="CD6" s="384"/>
      <c r="CE6" s="384"/>
      <c r="CF6" s="384"/>
      <c r="CG6" s="384"/>
      <c r="CH6" s="384"/>
      <c r="CI6" s="384"/>
      <c r="CJ6" s="384"/>
      <c r="CK6" s="384"/>
      <c r="CL6" s="384"/>
      <c r="CM6" s="384"/>
      <c r="CN6" s="384"/>
      <c r="CO6" s="384"/>
      <c r="CP6" s="384"/>
      <c r="CQ6" s="384"/>
      <c r="CR6" s="384"/>
      <c r="CS6" s="384"/>
      <c r="CT6" s="384"/>
      <c r="CU6" s="384"/>
      <c r="CV6" s="384"/>
      <c r="CW6" s="226"/>
    </row>
    <row r="7" spans="1:111" ht="11.25" customHeight="1">
      <c r="C7" s="71"/>
      <c r="D7" s="72"/>
      <c r="E7" s="72"/>
      <c r="F7" s="72"/>
      <c r="G7" s="226">
        <v>22</v>
      </c>
      <c r="H7" s="226">
        <v>23</v>
      </c>
      <c r="I7" s="226">
        <v>24</v>
      </c>
      <c r="J7" s="226">
        <v>25</v>
      </c>
      <c r="K7" s="226">
        <v>26</v>
      </c>
      <c r="L7" s="226">
        <v>27</v>
      </c>
      <c r="M7" s="226">
        <v>28</v>
      </c>
      <c r="N7" s="226">
        <v>29</v>
      </c>
      <c r="O7" s="226">
        <v>30</v>
      </c>
      <c r="P7" s="226">
        <v>31</v>
      </c>
      <c r="Q7" s="226">
        <v>32</v>
      </c>
      <c r="R7" s="226">
        <v>33</v>
      </c>
      <c r="S7" s="226">
        <v>34</v>
      </c>
      <c r="T7" s="226">
        <v>35</v>
      </c>
      <c r="U7" s="226">
        <v>36</v>
      </c>
      <c r="V7" s="226">
        <v>37</v>
      </c>
      <c r="W7" s="226">
        <v>38</v>
      </c>
      <c r="X7" s="226">
        <v>39</v>
      </c>
      <c r="Y7" s="226">
        <v>40</v>
      </c>
      <c r="Z7" s="226">
        <v>41</v>
      </c>
      <c r="AA7" s="226">
        <v>42</v>
      </c>
      <c r="AB7" s="226">
        <v>43</v>
      </c>
      <c r="AC7" s="226">
        <v>44</v>
      </c>
      <c r="AD7" s="226">
        <v>45</v>
      </c>
      <c r="AE7" s="226">
        <v>46</v>
      </c>
      <c r="AF7" s="226">
        <v>47</v>
      </c>
      <c r="AG7" s="226">
        <v>48</v>
      </c>
      <c r="AH7" s="226">
        <v>49</v>
      </c>
      <c r="AI7" s="226">
        <v>50</v>
      </c>
      <c r="AJ7" s="226">
        <v>51</v>
      </c>
      <c r="AK7" s="226">
        <v>52</v>
      </c>
      <c r="AL7" s="226">
        <v>53</v>
      </c>
      <c r="AM7" s="226">
        <v>54</v>
      </c>
      <c r="AN7" s="226">
        <v>55</v>
      </c>
      <c r="AO7" s="226">
        <v>56</v>
      </c>
      <c r="AP7" s="226">
        <v>57</v>
      </c>
      <c r="AQ7" s="226">
        <v>58</v>
      </c>
      <c r="AR7" s="226">
        <v>59</v>
      </c>
      <c r="AS7" s="226">
        <v>60</v>
      </c>
      <c r="AT7" s="226">
        <v>61</v>
      </c>
      <c r="AU7" s="226">
        <v>62</v>
      </c>
      <c r="AV7" s="226">
        <v>63</v>
      </c>
      <c r="AW7" s="226">
        <v>64</v>
      </c>
      <c r="AX7" s="226">
        <v>65</v>
      </c>
      <c r="AY7" s="226">
        <v>66</v>
      </c>
      <c r="AZ7" s="226">
        <v>67</v>
      </c>
      <c r="BA7" s="226">
        <v>68</v>
      </c>
      <c r="BB7" s="226">
        <v>69</v>
      </c>
      <c r="BC7" s="226">
        <v>70</v>
      </c>
      <c r="BD7" s="226">
        <v>71</v>
      </c>
      <c r="BE7" s="226">
        <v>72</v>
      </c>
      <c r="BF7" s="226">
        <v>73</v>
      </c>
      <c r="BG7" s="226">
        <v>74</v>
      </c>
      <c r="BH7" s="226">
        <v>75</v>
      </c>
      <c r="BI7" s="226">
        <v>76</v>
      </c>
      <c r="BJ7" s="226">
        <v>77</v>
      </c>
      <c r="BK7" s="226">
        <v>78</v>
      </c>
      <c r="BL7" s="226">
        <v>79</v>
      </c>
      <c r="BM7" s="226">
        <v>80</v>
      </c>
      <c r="BN7" s="226">
        <v>81</v>
      </c>
      <c r="BO7" s="226">
        <v>82</v>
      </c>
      <c r="BP7" s="226">
        <v>83</v>
      </c>
      <c r="BQ7" s="226">
        <v>84</v>
      </c>
      <c r="BR7" s="226">
        <v>85</v>
      </c>
      <c r="BS7" s="226">
        <v>86</v>
      </c>
      <c r="BT7" s="226">
        <v>87</v>
      </c>
      <c r="BU7" s="226">
        <v>88</v>
      </c>
      <c r="BV7" s="226">
        <v>89</v>
      </c>
      <c r="BW7" s="226">
        <v>90</v>
      </c>
      <c r="BX7" s="226">
        <v>91</v>
      </c>
      <c r="BY7" s="226">
        <v>92</v>
      </c>
      <c r="BZ7" s="226">
        <v>93</v>
      </c>
      <c r="CA7" s="226">
        <v>94</v>
      </c>
      <c r="CB7" s="226">
        <v>95</v>
      </c>
      <c r="CC7" s="226">
        <v>96</v>
      </c>
      <c r="CD7" s="226">
        <v>97</v>
      </c>
      <c r="CE7" s="226">
        <v>98</v>
      </c>
      <c r="CF7" s="226">
        <v>99</v>
      </c>
      <c r="CG7" s="226">
        <v>100</v>
      </c>
      <c r="CH7" s="226">
        <v>101</v>
      </c>
      <c r="CI7" s="226">
        <v>102</v>
      </c>
      <c r="CJ7" s="226">
        <v>103</v>
      </c>
      <c r="CK7" s="226">
        <v>104</v>
      </c>
      <c r="CL7" s="226">
        <v>105</v>
      </c>
      <c r="CM7" s="226">
        <v>106</v>
      </c>
      <c r="CN7" s="226">
        <v>107</v>
      </c>
      <c r="CO7" s="226">
        <v>108</v>
      </c>
      <c r="CP7" s="226">
        <v>109</v>
      </c>
      <c r="CQ7" s="226">
        <v>110</v>
      </c>
      <c r="CR7" s="226">
        <v>111</v>
      </c>
      <c r="CS7" s="226">
        <v>112</v>
      </c>
      <c r="CT7" s="226">
        <v>113</v>
      </c>
      <c r="CU7" s="226">
        <v>114</v>
      </c>
      <c r="CV7" s="226">
        <v>115</v>
      </c>
    </row>
    <row r="8" spans="1:111" ht="101.25">
      <c r="C8" s="71"/>
      <c r="D8" s="505" t="s">
        <v>25</v>
      </c>
      <c r="E8" s="560" t="s">
        <v>257</v>
      </c>
      <c r="F8" s="560" t="s">
        <v>159</v>
      </c>
      <c r="G8" s="319" t="s">
        <v>1185</v>
      </c>
      <c r="H8" s="319" t="s">
        <v>1186</v>
      </c>
      <c r="I8" s="319" t="s">
        <v>1187</v>
      </c>
      <c r="J8" s="319" t="s">
        <v>1188</v>
      </c>
      <c r="K8" s="319" t="s">
        <v>1189</v>
      </c>
      <c r="L8" s="319" t="s">
        <v>1190</v>
      </c>
      <c r="M8" s="319" t="s">
        <v>1191</v>
      </c>
      <c r="N8" s="319" t="s">
        <v>1192</v>
      </c>
      <c r="O8" s="319" t="s">
        <v>1193</v>
      </c>
      <c r="P8" s="319" t="s">
        <v>1194</v>
      </c>
      <c r="Q8" s="319" t="s">
        <v>1195</v>
      </c>
      <c r="R8" s="319" t="s">
        <v>1196</v>
      </c>
      <c r="S8" s="319" t="s">
        <v>1197</v>
      </c>
      <c r="T8" s="319" t="s">
        <v>1198</v>
      </c>
      <c r="U8" s="319" t="s">
        <v>1199</v>
      </c>
      <c r="V8" s="319" t="s">
        <v>1200</v>
      </c>
      <c r="W8" s="319" t="s">
        <v>1201</v>
      </c>
      <c r="X8" s="319" t="s">
        <v>1202</v>
      </c>
      <c r="Y8" s="319" t="s">
        <v>1203</v>
      </c>
      <c r="Z8" s="319" t="s">
        <v>1204</v>
      </c>
      <c r="AA8" s="319" t="s">
        <v>1205</v>
      </c>
      <c r="AB8" s="319" t="s">
        <v>1206</v>
      </c>
      <c r="AC8" s="319" t="s">
        <v>1207</v>
      </c>
      <c r="AD8" s="319" t="s">
        <v>1208</v>
      </c>
      <c r="AE8" s="319" t="s">
        <v>1209</v>
      </c>
      <c r="AF8" s="319" t="s">
        <v>1210</v>
      </c>
      <c r="AG8" s="319" t="s">
        <v>1211</v>
      </c>
      <c r="AH8" s="319" t="s">
        <v>1212</v>
      </c>
      <c r="AI8" s="319" t="s">
        <v>1213</v>
      </c>
      <c r="AJ8" s="319" t="s">
        <v>1214</v>
      </c>
      <c r="AK8" s="319" t="s">
        <v>1215</v>
      </c>
      <c r="AL8" s="319" t="s">
        <v>1216</v>
      </c>
      <c r="AM8" s="319" t="s">
        <v>1217</v>
      </c>
      <c r="AN8" s="319" t="s">
        <v>1218</v>
      </c>
      <c r="AO8" s="319" t="s">
        <v>1219</v>
      </c>
      <c r="AP8" s="319" t="s">
        <v>1220</v>
      </c>
      <c r="AQ8" s="319" t="s">
        <v>1221</v>
      </c>
      <c r="AR8" s="319" t="s">
        <v>1222</v>
      </c>
      <c r="AS8" s="319" t="s">
        <v>1223</v>
      </c>
      <c r="AT8" s="319" t="s">
        <v>1224</v>
      </c>
      <c r="AU8" s="319" t="s">
        <v>1225</v>
      </c>
      <c r="AV8" s="319" t="s">
        <v>1226</v>
      </c>
      <c r="AW8" s="319" t="s">
        <v>1227</v>
      </c>
      <c r="AX8" s="319" t="s">
        <v>1228</v>
      </c>
      <c r="AY8" s="319" t="s">
        <v>1229</v>
      </c>
      <c r="AZ8" s="319" t="s">
        <v>1230</v>
      </c>
      <c r="BA8" s="319" t="s">
        <v>1231</v>
      </c>
      <c r="BB8" s="319" t="s">
        <v>1232</v>
      </c>
      <c r="BC8" s="319" t="s">
        <v>1233</v>
      </c>
      <c r="BD8" s="319" t="s">
        <v>1234</v>
      </c>
      <c r="BE8" s="319" t="s">
        <v>1235</v>
      </c>
      <c r="BF8" s="319" t="s">
        <v>1236</v>
      </c>
      <c r="BG8" s="319" t="s">
        <v>1237</v>
      </c>
      <c r="BH8" s="319" t="s">
        <v>1238</v>
      </c>
      <c r="BI8" s="319" t="s">
        <v>1239</v>
      </c>
      <c r="BJ8" s="319" t="s">
        <v>1240</v>
      </c>
      <c r="BK8" s="319" t="s">
        <v>1241</v>
      </c>
      <c r="BL8" s="319" t="s">
        <v>1242</v>
      </c>
      <c r="BM8" s="319" t="s">
        <v>1243</v>
      </c>
      <c r="BN8" s="319" t="s">
        <v>1244</v>
      </c>
      <c r="BO8" s="319" t="s">
        <v>1245</v>
      </c>
      <c r="BP8" s="319" t="s">
        <v>1246</v>
      </c>
      <c r="BQ8" s="319" t="s">
        <v>1247</v>
      </c>
      <c r="BR8" s="319" t="s">
        <v>1248</v>
      </c>
      <c r="BS8" s="319" t="s">
        <v>1249</v>
      </c>
      <c r="BT8" s="319" t="s">
        <v>1250</v>
      </c>
      <c r="BU8" s="319" t="s">
        <v>1251</v>
      </c>
      <c r="BV8" s="319" t="s">
        <v>1252</v>
      </c>
      <c r="BW8" s="319" t="s">
        <v>1253</v>
      </c>
      <c r="BX8" s="319" t="s">
        <v>1254</v>
      </c>
      <c r="BY8" s="319" t="s">
        <v>1255</v>
      </c>
      <c r="BZ8" s="319" t="s">
        <v>1256</v>
      </c>
      <c r="CA8" s="319" t="s">
        <v>1257</v>
      </c>
      <c r="CB8" s="319" t="s">
        <v>1258</v>
      </c>
      <c r="CC8" s="319" t="s">
        <v>1259</v>
      </c>
      <c r="CD8" s="319" t="s">
        <v>1260</v>
      </c>
      <c r="CE8" s="319" t="s">
        <v>1261</v>
      </c>
      <c r="CF8" s="319" t="s">
        <v>1262</v>
      </c>
      <c r="CG8" s="319" t="s">
        <v>1263</v>
      </c>
      <c r="CH8" s="319" t="s">
        <v>1264</v>
      </c>
      <c r="CI8" s="319" t="s">
        <v>1265</v>
      </c>
      <c r="CJ8" s="319" t="s">
        <v>1266</v>
      </c>
      <c r="CK8" s="319" t="s">
        <v>1267</v>
      </c>
      <c r="CL8" s="319" t="s">
        <v>1268</v>
      </c>
      <c r="CM8" s="319" t="s">
        <v>1269</v>
      </c>
      <c r="CN8" s="319" t="s">
        <v>1270</v>
      </c>
      <c r="CO8" s="319" t="s">
        <v>1271</v>
      </c>
      <c r="CP8" s="319" t="s">
        <v>1272</v>
      </c>
      <c r="CQ8" s="319" t="s">
        <v>1273</v>
      </c>
      <c r="CR8" s="319" t="s">
        <v>1274</v>
      </c>
      <c r="CS8" s="319" t="s">
        <v>1275</v>
      </c>
      <c r="CT8" s="319" t="s">
        <v>1276</v>
      </c>
      <c r="CU8" s="319" t="s">
        <v>1277</v>
      </c>
      <c r="CV8" s="319" t="s">
        <v>1278</v>
      </c>
      <c r="CW8" s="559" t="s">
        <v>234</v>
      </c>
    </row>
    <row r="9" spans="1:111" ht="21" customHeight="1">
      <c r="C9" s="71"/>
      <c r="D9" s="505"/>
      <c r="E9" s="560"/>
      <c r="F9" s="560"/>
      <c r="G9" s="320" t="s">
        <v>223</v>
      </c>
      <c r="H9" s="320" t="s">
        <v>223</v>
      </c>
      <c r="I9" s="320" t="s">
        <v>223</v>
      </c>
      <c r="J9" s="320" t="s">
        <v>223</v>
      </c>
      <c r="K9" s="320" t="s">
        <v>223</v>
      </c>
      <c r="L9" s="320" t="s">
        <v>223</v>
      </c>
      <c r="M9" s="320" t="s">
        <v>223</v>
      </c>
      <c r="N9" s="320" t="s">
        <v>223</v>
      </c>
      <c r="O9" s="320" t="s">
        <v>223</v>
      </c>
      <c r="P9" s="320" t="s">
        <v>223</v>
      </c>
      <c r="Q9" s="320" t="s">
        <v>223</v>
      </c>
      <c r="R9" s="320" t="s">
        <v>223</v>
      </c>
      <c r="S9" s="320" t="s">
        <v>223</v>
      </c>
      <c r="T9" s="320" t="s">
        <v>223</v>
      </c>
      <c r="U9" s="320" t="s">
        <v>223</v>
      </c>
      <c r="V9" s="320" t="s">
        <v>223</v>
      </c>
      <c r="W9" s="320" t="s">
        <v>223</v>
      </c>
      <c r="X9" s="320" t="s">
        <v>223</v>
      </c>
      <c r="Y9" s="320" t="s">
        <v>223</v>
      </c>
      <c r="Z9" s="320" t="s">
        <v>223</v>
      </c>
      <c r="AA9" s="320" t="s">
        <v>223</v>
      </c>
      <c r="AB9" s="320" t="s">
        <v>223</v>
      </c>
      <c r="AC9" s="320" t="s">
        <v>223</v>
      </c>
      <c r="AD9" s="320" t="s">
        <v>223</v>
      </c>
      <c r="AE9" s="320" t="s">
        <v>223</v>
      </c>
      <c r="AF9" s="320" t="s">
        <v>223</v>
      </c>
      <c r="AG9" s="320" t="s">
        <v>223</v>
      </c>
      <c r="AH9" s="320" t="s">
        <v>223</v>
      </c>
      <c r="AI9" s="320" t="s">
        <v>223</v>
      </c>
      <c r="AJ9" s="320" t="s">
        <v>223</v>
      </c>
      <c r="AK9" s="320" t="s">
        <v>223</v>
      </c>
      <c r="AL9" s="320" t="s">
        <v>223</v>
      </c>
      <c r="AM9" s="320" t="s">
        <v>223</v>
      </c>
      <c r="AN9" s="320" t="s">
        <v>223</v>
      </c>
      <c r="AO9" s="320" t="s">
        <v>223</v>
      </c>
      <c r="AP9" s="320" t="s">
        <v>223</v>
      </c>
      <c r="AQ9" s="320" t="s">
        <v>223</v>
      </c>
      <c r="AR9" s="320" t="s">
        <v>223</v>
      </c>
      <c r="AS9" s="320" t="s">
        <v>223</v>
      </c>
      <c r="AT9" s="320" t="s">
        <v>223</v>
      </c>
      <c r="AU9" s="320" t="s">
        <v>223</v>
      </c>
      <c r="AV9" s="320" t="s">
        <v>223</v>
      </c>
      <c r="AW9" s="320" t="s">
        <v>223</v>
      </c>
      <c r="AX9" s="320" t="s">
        <v>223</v>
      </c>
      <c r="AY9" s="320" t="s">
        <v>223</v>
      </c>
      <c r="AZ9" s="320" t="s">
        <v>223</v>
      </c>
      <c r="BA9" s="320" t="s">
        <v>223</v>
      </c>
      <c r="BB9" s="320" t="s">
        <v>223</v>
      </c>
      <c r="BC9" s="320" t="s">
        <v>223</v>
      </c>
      <c r="BD9" s="320" t="s">
        <v>223</v>
      </c>
      <c r="BE9" s="320" t="s">
        <v>223</v>
      </c>
      <c r="BF9" s="320" t="s">
        <v>223</v>
      </c>
      <c r="BG9" s="320" t="s">
        <v>223</v>
      </c>
      <c r="BH9" s="320" t="s">
        <v>223</v>
      </c>
      <c r="BI9" s="320" t="s">
        <v>223</v>
      </c>
      <c r="BJ9" s="320" t="s">
        <v>223</v>
      </c>
      <c r="BK9" s="320" t="s">
        <v>223</v>
      </c>
      <c r="BL9" s="320" t="s">
        <v>223</v>
      </c>
      <c r="BM9" s="320" t="s">
        <v>223</v>
      </c>
      <c r="BN9" s="320" t="s">
        <v>223</v>
      </c>
      <c r="BO9" s="320" t="s">
        <v>223</v>
      </c>
      <c r="BP9" s="320" t="s">
        <v>223</v>
      </c>
      <c r="BQ9" s="320" t="s">
        <v>223</v>
      </c>
      <c r="BR9" s="320" t="s">
        <v>223</v>
      </c>
      <c r="BS9" s="320" t="s">
        <v>223</v>
      </c>
      <c r="BT9" s="320" t="s">
        <v>223</v>
      </c>
      <c r="BU9" s="320" t="s">
        <v>223</v>
      </c>
      <c r="BV9" s="320" t="s">
        <v>223</v>
      </c>
      <c r="BW9" s="320" t="s">
        <v>223</v>
      </c>
      <c r="BX9" s="320" t="s">
        <v>223</v>
      </c>
      <c r="BY9" s="320" t="s">
        <v>223</v>
      </c>
      <c r="BZ9" s="320" t="s">
        <v>223</v>
      </c>
      <c r="CA9" s="320" t="s">
        <v>223</v>
      </c>
      <c r="CB9" s="320" t="s">
        <v>223</v>
      </c>
      <c r="CC9" s="320" t="s">
        <v>223</v>
      </c>
      <c r="CD9" s="320" t="s">
        <v>223</v>
      </c>
      <c r="CE9" s="320" t="s">
        <v>223</v>
      </c>
      <c r="CF9" s="320" t="s">
        <v>223</v>
      </c>
      <c r="CG9" s="320" t="s">
        <v>223</v>
      </c>
      <c r="CH9" s="320" t="s">
        <v>223</v>
      </c>
      <c r="CI9" s="320" t="s">
        <v>223</v>
      </c>
      <c r="CJ9" s="320" t="s">
        <v>223</v>
      </c>
      <c r="CK9" s="320" t="s">
        <v>223</v>
      </c>
      <c r="CL9" s="320" t="s">
        <v>223</v>
      </c>
      <c r="CM9" s="320" t="s">
        <v>223</v>
      </c>
      <c r="CN9" s="320" t="s">
        <v>223</v>
      </c>
      <c r="CO9" s="320" t="s">
        <v>223</v>
      </c>
      <c r="CP9" s="320" t="s">
        <v>223</v>
      </c>
      <c r="CQ9" s="320" t="s">
        <v>223</v>
      </c>
      <c r="CR9" s="320" t="s">
        <v>223</v>
      </c>
      <c r="CS9" s="320" t="s">
        <v>223</v>
      </c>
      <c r="CT9" s="320" t="s">
        <v>223</v>
      </c>
      <c r="CU9" s="320" t="s">
        <v>223</v>
      </c>
      <c r="CV9" s="320" t="s">
        <v>223</v>
      </c>
      <c r="CW9" s="553"/>
    </row>
    <row r="10" spans="1:111" ht="11.25" hidden="1" customHeight="1">
      <c r="C10" s="71"/>
      <c r="D10" s="74" t="s">
        <v>26</v>
      </c>
      <c r="E10" s="74" t="s">
        <v>0</v>
      </c>
      <c r="F10" s="74" t="s">
        <v>1</v>
      </c>
      <c r="G10" s="225" t="str">
        <f t="shared" ref="G10:AL10" si="0">G1&amp;".1"</f>
        <v>4.1</v>
      </c>
      <c r="H10" s="225" t="str">
        <f t="shared" si="0"/>
        <v>5.1</v>
      </c>
      <c r="I10" s="225" t="str">
        <f t="shared" si="0"/>
        <v>6.1</v>
      </c>
      <c r="J10" s="225" t="str">
        <f t="shared" si="0"/>
        <v>7.1</v>
      </c>
      <c r="K10" s="225" t="str">
        <f t="shared" si="0"/>
        <v>8.1</v>
      </c>
      <c r="L10" s="225" t="str">
        <f t="shared" si="0"/>
        <v>9.1</v>
      </c>
      <c r="M10" s="225" t="str">
        <f t="shared" si="0"/>
        <v>10.1</v>
      </c>
      <c r="N10" s="225" t="str">
        <f t="shared" si="0"/>
        <v>11.1</v>
      </c>
      <c r="O10" s="225" t="str">
        <f t="shared" si="0"/>
        <v>12.1</v>
      </c>
      <c r="P10" s="225" t="str">
        <f t="shared" si="0"/>
        <v>13.1</v>
      </c>
      <c r="Q10" s="225" t="str">
        <f t="shared" si="0"/>
        <v>14.1</v>
      </c>
      <c r="R10" s="225" t="str">
        <f t="shared" si="0"/>
        <v>15.1</v>
      </c>
      <c r="S10" s="225" t="str">
        <f t="shared" si="0"/>
        <v>16.1</v>
      </c>
      <c r="T10" s="225" t="str">
        <f t="shared" si="0"/>
        <v>17.1</v>
      </c>
      <c r="U10" s="225" t="str">
        <f t="shared" si="0"/>
        <v>18.1</v>
      </c>
      <c r="V10" s="225" t="str">
        <f t="shared" si="0"/>
        <v>19.1</v>
      </c>
      <c r="W10" s="225" t="str">
        <f t="shared" si="0"/>
        <v>20.1</v>
      </c>
      <c r="X10" s="225" t="str">
        <f t="shared" si="0"/>
        <v>21.1</v>
      </c>
      <c r="Y10" s="225" t="str">
        <f t="shared" si="0"/>
        <v>22.1</v>
      </c>
      <c r="Z10" s="225" t="str">
        <f t="shared" si="0"/>
        <v>23.1</v>
      </c>
      <c r="AA10" s="225" t="str">
        <f t="shared" si="0"/>
        <v>24.1</v>
      </c>
      <c r="AB10" s="225" t="str">
        <f t="shared" si="0"/>
        <v>25.1</v>
      </c>
      <c r="AC10" s="225" t="str">
        <f t="shared" si="0"/>
        <v>26.1</v>
      </c>
      <c r="AD10" s="225" t="str">
        <f t="shared" si="0"/>
        <v>27.1</v>
      </c>
      <c r="AE10" s="225" t="str">
        <f t="shared" si="0"/>
        <v>28.1</v>
      </c>
      <c r="AF10" s="225" t="str">
        <f t="shared" si="0"/>
        <v>29.1</v>
      </c>
      <c r="AG10" s="225" t="str">
        <f t="shared" si="0"/>
        <v>30.1</v>
      </c>
      <c r="AH10" s="225" t="str">
        <f t="shared" si="0"/>
        <v>31.1</v>
      </c>
      <c r="AI10" s="225" t="str">
        <f t="shared" si="0"/>
        <v>32.1</v>
      </c>
      <c r="AJ10" s="225" t="str">
        <f t="shared" si="0"/>
        <v>33.1</v>
      </c>
      <c r="AK10" s="225" t="str">
        <f t="shared" si="0"/>
        <v>34.1</v>
      </c>
      <c r="AL10" s="225" t="str">
        <f t="shared" si="0"/>
        <v>35.1</v>
      </c>
      <c r="AM10" s="225" t="str">
        <f t="shared" ref="AM10:BR10" si="1">AM1&amp;".1"</f>
        <v>36.1</v>
      </c>
      <c r="AN10" s="225" t="str">
        <f t="shared" si="1"/>
        <v>37.1</v>
      </c>
      <c r="AO10" s="225" t="str">
        <f t="shared" si="1"/>
        <v>38.1</v>
      </c>
      <c r="AP10" s="225" t="str">
        <f t="shared" si="1"/>
        <v>39.1</v>
      </c>
      <c r="AQ10" s="225" t="str">
        <f t="shared" si="1"/>
        <v>40.1</v>
      </c>
      <c r="AR10" s="225" t="str">
        <f t="shared" si="1"/>
        <v>41.1</v>
      </c>
      <c r="AS10" s="225" t="str">
        <f t="shared" si="1"/>
        <v>42.1</v>
      </c>
      <c r="AT10" s="225" t="str">
        <f t="shared" si="1"/>
        <v>43.1</v>
      </c>
      <c r="AU10" s="225" t="str">
        <f t="shared" si="1"/>
        <v>44.1</v>
      </c>
      <c r="AV10" s="225" t="str">
        <f t="shared" si="1"/>
        <v>45.1</v>
      </c>
      <c r="AW10" s="225" t="str">
        <f t="shared" si="1"/>
        <v>46.1</v>
      </c>
      <c r="AX10" s="225" t="str">
        <f t="shared" si="1"/>
        <v>47.1</v>
      </c>
      <c r="AY10" s="225" t="str">
        <f t="shared" si="1"/>
        <v>48.1</v>
      </c>
      <c r="AZ10" s="225" t="str">
        <f t="shared" si="1"/>
        <v>49.1</v>
      </c>
      <c r="BA10" s="225" t="str">
        <f t="shared" si="1"/>
        <v>50.1</v>
      </c>
      <c r="BB10" s="225" t="str">
        <f t="shared" si="1"/>
        <v>51.1</v>
      </c>
      <c r="BC10" s="225" t="str">
        <f t="shared" si="1"/>
        <v>52.1</v>
      </c>
      <c r="BD10" s="225" t="str">
        <f t="shared" si="1"/>
        <v>53.1</v>
      </c>
      <c r="BE10" s="225" t="str">
        <f t="shared" si="1"/>
        <v>54.1</v>
      </c>
      <c r="BF10" s="225" t="str">
        <f t="shared" si="1"/>
        <v>55.1</v>
      </c>
      <c r="BG10" s="225" t="str">
        <f t="shared" si="1"/>
        <v>56.1</v>
      </c>
      <c r="BH10" s="225" t="str">
        <f t="shared" si="1"/>
        <v>57.1</v>
      </c>
      <c r="BI10" s="225" t="str">
        <f t="shared" si="1"/>
        <v>58.1</v>
      </c>
      <c r="BJ10" s="225" t="str">
        <f t="shared" si="1"/>
        <v>59.1</v>
      </c>
      <c r="BK10" s="225" t="str">
        <f t="shared" si="1"/>
        <v>60.1</v>
      </c>
      <c r="BL10" s="225" t="str">
        <f t="shared" si="1"/>
        <v>61.1</v>
      </c>
      <c r="BM10" s="225" t="str">
        <f t="shared" si="1"/>
        <v>62.1</v>
      </c>
      <c r="BN10" s="225" t="str">
        <f t="shared" si="1"/>
        <v>63.1</v>
      </c>
      <c r="BO10" s="225" t="str">
        <f t="shared" si="1"/>
        <v>64.1</v>
      </c>
      <c r="BP10" s="225" t="str">
        <f t="shared" si="1"/>
        <v>65.1</v>
      </c>
      <c r="BQ10" s="225" t="str">
        <f t="shared" si="1"/>
        <v>66.1</v>
      </c>
      <c r="BR10" s="225" t="str">
        <f t="shared" si="1"/>
        <v>67.1</v>
      </c>
      <c r="BS10" s="225" t="str">
        <f t="shared" ref="BS10:CV10" si="2">BS1&amp;".1"</f>
        <v>68.1</v>
      </c>
      <c r="BT10" s="225" t="str">
        <f t="shared" si="2"/>
        <v>69.1</v>
      </c>
      <c r="BU10" s="225" t="str">
        <f t="shared" si="2"/>
        <v>70.1</v>
      </c>
      <c r="BV10" s="225" t="str">
        <f t="shared" si="2"/>
        <v>71.1</v>
      </c>
      <c r="BW10" s="225" t="str">
        <f t="shared" si="2"/>
        <v>72.1</v>
      </c>
      <c r="BX10" s="225" t="str">
        <f t="shared" si="2"/>
        <v>73.1</v>
      </c>
      <c r="BY10" s="225" t="str">
        <f t="shared" si="2"/>
        <v>74.1</v>
      </c>
      <c r="BZ10" s="225" t="str">
        <f t="shared" si="2"/>
        <v>75.1</v>
      </c>
      <c r="CA10" s="225" t="str">
        <f t="shared" si="2"/>
        <v>76.1</v>
      </c>
      <c r="CB10" s="225" t="str">
        <f t="shared" si="2"/>
        <v>77.1</v>
      </c>
      <c r="CC10" s="225" t="str">
        <f t="shared" si="2"/>
        <v>78.1</v>
      </c>
      <c r="CD10" s="225" t="str">
        <f t="shared" si="2"/>
        <v>79.1</v>
      </c>
      <c r="CE10" s="225" t="str">
        <f t="shared" si="2"/>
        <v>80.1</v>
      </c>
      <c r="CF10" s="225" t="str">
        <f t="shared" si="2"/>
        <v>81.1</v>
      </c>
      <c r="CG10" s="225" t="str">
        <f t="shared" si="2"/>
        <v>82.1</v>
      </c>
      <c r="CH10" s="225" t="str">
        <f t="shared" si="2"/>
        <v>83.1</v>
      </c>
      <c r="CI10" s="225" t="str">
        <f t="shared" si="2"/>
        <v>84.1</v>
      </c>
      <c r="CJ10" s="225" t="str">
        <f t="shared" si="2"/>
        <v>85.1</v>
      </c>
      <c r="CK10" s="225" t="str">
        <f t="shared" si="2"/>
        <v>86.1</v>
      </c>
      <c r="CL10" s="225" t="str">
        <f t="shared" si="2"/>
        <v>87.1</v>
      </c>
      <c r="CM10" s="225" t="str">
        <f t="shared" si="2"/>
        <v>88.1</v>
      </c>
      <c r="CN10" s="225" t="str">
        <f t="shared" si="2"/>
        <v>89.1</v>
      </c>
      <c r="CO10" s="225" t="str">
        <f t="shared" si="2"/>
        <v>90.1</v>
      </c>
      <c r="CP10" s="225" t="str">
        <f t="shared" si="2"/>
        <v>91.1</v>
      </c>
      <c r="CQ10" s="225" t="str">
        <f t="shared" si="2"/>
        <v>92.1</v>
      </c>
      <c r="CR10" s="225" t="str">
        <f t="shared" si="2"/>
        <v>93.1</v>
      </c>
      <c r="CS10" s="225" t="str">
        <f t="shared" si="2"/>
        <v>94.1</v>
      </c>
      <c r="CT10" s="225" t="str">
        <f t="shared" si="2"/>
        <v>95.1</v>
      </c>
      <c r="CU10" s="225" t="str">
        <f t="shared" si="2"/>
        <v>96.1</v>
      </c>
      <c r="CV10" s="225" t="str">
        <f t="shared" si="2"/>
        <v>97.1</v>
      </c>
      <c r="CW10" s="317"/>
    </row>
    <row r="11" spans="1:111" ht="22.5">
      <c r="A11" s="18"/>
      <c r="C11" s="39"/>
      <c r="D11" s="173">
        <v>1</v>
      </c>
      <c r="E11" s="222" t="s">
        <v>160</v>
      </c>
      <c r="F11" s="173" t="s">
        <v>255</v>
      </c>
      <c r="G11" s="321">
        <v>0</v>
      </c>
      <c r="H11" s="321">
        <v>0</v>
      </c>
      <c r="I11" s="321">
        <v>0</v>
      </c>
      <c r="J11" s="321">
        <v>0</v>
      </c>
      <c r="K11" s="321">
        <v>0</v>
      </c>
      <c r="L11" s="321">
        <v>0</v>
      </c>
      <c r="M11" s="321">
        <v>0</v>
      </c>
      <c r="N11" s="321">
        <v>0</v>
      </c>
      <c r="O11" s="321">
        <v>0</v>
      </c>
      <c r="P11" s="321">
        <v>0</v>
      </c>
      <c r="Q11" s="321">
        <v>0</v>
      </c>
      <c r="R11" s="321">
        <v>0</v>
      </c>
      <c r="S11" s="321">
        <v>0</v>
      </c>
      <c r="T11" s="321">
        <v>0</v>
      </c>
      <c r="U11" s="321">
        <v>0</v>
      </c>
      <c r="V11" s="321">
        <v>0</v>
      </c>
      <c r="W11" s="321">
        <v>0</v>
      </c>
      <c r="X11" s="321">
        <v>0</v>
      </c>
      <c r="Y11" s="321">
        <v>0</v>
      </c>
      <c r="Z11" s="321">
        <v>0</v>
      </c>
      <c r="AA11" s="321">
        <v>0</v>
      </c>
      <c r="AB11" s="321">
        <v>0</v>
      </c>
      <c r="AC11" s="321">
        <v>0</v>
      </c>
      <c r="AD11" s="321">
        <v>0</v>
      </c>
      <c r="AE11" s="321">
        <v>0</v>
      </c>
      <c r="AF11" s="321">
        <v>0</v>
      </c>
      <c r="AG11" s="321">
        <v>0</v>
      </c>
      <c r="AH11" s="321">
        <v>0</v>
      </c>
      <c r="AI11" s="321">
        <v>0</v>
      </c>
      <c r="AJ11" s="321">
        <v>0</v>
      </c>
      <c r="AK11" s="321">
        <v>0</v>
      </c>
      <c r="AL11" s="321">
        <v>0</v>
      </c>
      <c r="AM11" s="321">
        <v>0</v>
      </c>
      <c r="AN11" s="321">
        <v>0</v>
      </c>
      <c r="AO11" s="321">
        <v>0</v>
      </c>
      <c r="AP11" s="321">
        <v>0</v>
      </c>
      <c r="AQ11" s="321">
        <v>0</v>
      </c>
      <c r="AR11" s="321">
        <v>0</v>
      </c>
      <c r="AS11" s="321">
        <v>0</v>
      </c>
      <c r="AT11" s="321">
        <v>0</v>
      </c>
      <c r="AU11" s="321">
        <v>0</v>
      </c>
      <c r="AV11" s="321">
        <v>0</v>
      </c>
      <c r="AW11" s="321">
        <v>0</v>
      </c>
      <c r="AX11" s="321">
        <v>0</v>
      </c>
      <c r="AY11" s="321">
        <v>0</v>
      </c>
      <c r="AZ11" s="321">
        <v>0</v>
      </c>
      <c r="BA11" s="321">
        <v>0</v>
      </c>
      <c r="BB11" s="321">
        <v>0</v>
      </c>
      <c r="BC11" s="321">
        <v>0</v>
      </c>
      <c r="BD11" s="321">
        <v>0</v>
      </c>
      <c r="BE11" s="321">
        <v>0</v>
      </c>
      <c r="BF11" s="321">
        <v>0</v>
      </c>
      <c r="BG11" s="321">
        <v>0</v>
      </c>
      <c r="BH11" s="321">
        <v>0</v>
      </c>
      <c r="BI11" s="321">
        <v>0</v>
      </c>
      <c r="BJ11" s="321">
        <v>0</v>
      </c>
      <c r="BK11" s="321">
        <v>0</v>
      </c>
      <c r="BL11" s="321">
        <v>0</v>
      </c>
      <c r="BM11" s="321">
        <v>0</v>
      </c>
      <c r="BN11" s="321">
        <v>0</v>
      </c>
      <c r="BO11" s="321">
        <v>0</v>
      </c>
      <c r="BP11" s="321">
        <v>0</v>
      </c>
      <c r="BQ11" s="321">
        <v>0</v>
      </c>
      <c r="BR11" s="321">
        <v>0</v>
      </c>
      <c r="BS11" s="321">
        <v>0</v>
      </c>
      <c r="BT11" s="321">
        <v>0</v>
      </c>
      <c r="BU11" s="321">
        <v>0</v>
      </c>
      <c r="BV11" s="321">
        <v>0</v>
      </c>
      <c r="BW11" s="321">
        <v>0</v>
      </c>
      <c r="BX11" s="321">
        <v>0</v>
      </c>
      <c r="BY11" s="321">
        <v>0</v>
      </c>
      <c r="BZ11" s="321">
        <v>0</v>
      </c>
      <c r="CA11" s="321">
        <v>0</v>
      </c>
      <c r="CB11" s="321">
        <v>0</v>
      </c>
      <c r="CC11" s="321">
        <v>0</v>
      </c>
      <c r="CD11" s="321">
        <v>0</v>
      </c>
      <c r="CE11" s="321">
        <v>0</v>
      </c>
      <c r="CF11" s="321">
        <v>0</v>
      </c>
      <c r="CG11" s="321">
        <v>0</v>
      </c>
      <c r="CH11" s="321">
        <v>0</v>
      </c>
      <c r="CI11" s="321">
        <v>0</v>
      </c>
      <c r="CJ11" s="321">
        <v>0</v>
      </c>
      <c r="CK11" s="321">
        <v>0</v>
      </c>
      <c r="CL11" s="321">
        <v>0</v>
      </c>
      <c r="CM11" s="321">
        <v>0</v>
      </c>
      <c r="CN11" s="321">
        <v>0</v>
      </c>
      <c r="CO11" s="321">
        <v>0</v>
      </c>
      <c r="CP11" s="321">
        <v>0</v>
      </c>
      <c r="CQ11" s="321">
        <v>0</v>
      </c>
      <c r="CR11" s="321">
        <v>0</v>
      </c>
      <c r="CS11" s="321">
        <v>0</v>
      </c>
      <c r="CT11" s="321">
        <v>0</v>
      </c>
      <c r="CU11" s="321">
        <v>0</v>
      </c>
      <c r="CV11" s="321">
        <v>0</v>
      </c>
      <c r="CW11" s="317" t="s">
        <v>341</v>
      </c>
    </row>
    <row r="12" spans="1:111" ht="22.5">
      <c r="A12" s="18"/>
      <c r="C12" s="39"/>
      <c r="D12" s="173">
        <v>2</v>
      </c>
      <c r="E12" s="223" t="s">
        <v>161</v>
      </c>
      <c r="F12" s="256" t="s">
        <v>255</v>
      </c>
      <c r="G12" s="321">
        <v>0</v>
      </c>
      <c r="H12" s="321">
        <v>0</v>
      </c>
      <c r="I12" s="321">
        <v>0</v>
      </c>
      <c r="J12" s="321">
        <v>0</v>
      </c>
      <c r="K12" s="321">
        <v>0</v>
      </c>
      <c r="L12" s="321">
        <v>0</v>
      </c>
      <c r="M12" s="321">
        <v>0</v>
      </c>
      <c r="N12" s="321">
        <v>0</v>
      </c>
      <c r="O12" s="321">
        <v>0</v>
      </c>
      <c r="P12" s="321">
        <v>0</v>
      </c>
      <c r="Q12" s="321">
        <v>0</v>
      </c>
      <c r="R12" s="321">
        <v>0</v>
      </c>
      <c r="S12" s="321">
        <v>0</v>
      </c>
      <c r="T12" s="321">
        <v>0</v>
      </c>
      <c r="U12" s="321">
        <v>0</v>
      </c>
      <c r="V12" s="321">
        <v>0</v>
      </c>
      <c r="W12" s="321">
        <v>0</v>
      </c>
      <c r="X12" s="321">
        <v>0</v>
      </c>
      <c r="Y12" s="321">
        <v>0</v>
      </c>
      <c r="Z12" s="321">
        <v>0</v>
      </c>
      <c r="AA12" s="321">
        <v>0</v>
      </c>
      <c r="AB12" s="321">
        <v>0</v>
      </c>
      <c r="AC12" s="321">
        <v>0</v>
      </c>
      <c r="AD12" s="321">
        <v>0</v>
      </c>
      <c r="AE12" s="321">
        <v>0</v>
      </c>
      <c r="AF12" s="321">
        <v>0</v>
      </c>
      <c r="AG12" s="321">
        <v>0</v>
      </c>
      <c r="AH12" s="321">
        <v>0</v>
      </c>
      <c r="AI12" s="321">
        <v>0</v>
      </c>
      <c r="AJ12" s="321">
        <v>0</v>
      </c>
      <c r="AK12" s="321">
        <v>0</v>
      </c>
      <c r="AL12" s="321">
        <v>0</v>
      </c>
      <c r="AM12" s="321">
        <v>0</v>
      </c>
      <c r="AN12" s="321">
        <v>0</v>
      </c>
      <c r="AO12" s="321">
        <v>0</v>
      </c>
      <c r="AP12" s="321">
        <v>0</v>
      </c>
      <c r="AQ12" s="321">
        <v>0</v>
      </c>
      <c r="AR12" s="321">
        <v>0</v>
      </c>
      <c r="AS12" s="321">
        <v>0</v>
      </c>
      <c r="AT12" s="321">
        <v>0</v>
      </c>
      <c r="AU12" s="321">
        <v>0</v>
      </c>
      <c r="AV12" s="321">
        <v>0</v>
      </c>
      <c r="AW12" s="321">
        <v>0</v>
      </c>
      <c r="AX12" s="321">
        <v>0</v>
      </c>
      <c r="AY12" s="321">
        <v>0</v>
      </c>
      <c r="AZ12" s="321">
        <v>0</v>
      </c>
      <c r="BA12" s="321">
        <v>0</v>
      </c>
      <c r="BB12" s="321">
        <v>0</v>
      </c>
      <c r="BC12" s="321">
        <v>0</v>
      </c>
      <c r="BD12" s="321">
        <v>0</v>
      </c>
      <c r="BE12" s="321">
        <v>0</v>
      </c>
      <c r="BF12" s="321">
        <v>0</v>
      </c>
      <c r="BG12" s="321">
        <v>0</v>
      </c>
      <c r="BH12" s="321">
        <v>0</v>
      </c>
      <c r="BI12" s="321">
        <v>0</v>
      </c>
      <c r="BJ12" s="321">
        <v>0</v>
      </c>
      <c r="BK12" s="321">
        <v>0</v>
      </c>
      <c r="BL12" s="321">
        <v>0</v>
      </c>
      <c r="BM12" s="321">
        <v>0</v>
      </c>
      <c r="BN12" s="321">
        <v>0</v>
      </c>
      <c r="BO12" s="321">
        <v>0</v>
      </c>
      <c r="BP12" s="321">
        <v>0</v>
      </c>
      <c r="BQ12" s="321">
        <v>0</v>
      </c>
      <c r="BR12" s="321">
        <v>0</v>
      </c>
      <c r="BS12" s="321">
        <v>0</v>
      </c>
      <c r="BT12" s="321">
        <v>0</v>
      </c>
      <c r="BU12" s="321">
        <v>0</v>
      </c>
      <c r="BV12" s="321">
        <v>0</v>
      </c>
      <c r="BW12" s="321">
        <v>0</v>
      </c>
      <c r="BX12" s="321">
        <v>0</v>
      </c>
      <c r="BY12" s="321">
        <v>0</v>
      </c>
      <c r="BZ12" s="321">
        <v>0</v>
      </c>
      <c r="CA12" s="321">
        <v>0</v>
      </c>
      <c r="CB12" s="321">
        <v>0</v>
      </c>
      <c r="CC12" s="321">
        <v>0</v>
      </c>
      <c r="CD12" s="321">
        <v>0</v>
      </c>
      <c r="CE12" s="321">
        <v>0</v>
      </c>
      <c r="CF12" s="321">
        <v>0</v>
      </c>
      <c r="CG12" s="321">
        <v>0</v>
      </c>
      <c r="CH12" s="321">
        <v>0</v>
      </c>
      <c r="CI12" s="321">
        <v>0</v>
      </c>
      <c r="CJ12" s="321">
        <v>0</v>
      </c>
      <c r="CK12" s="321">
        <v>0</v>
      </c>
      <c r="CL12" s="321">
        <v>0</v>
      </c>
      <c r="CM12" s="321">
        <v>0</v>
      </c>
      <c r="CN12" s="321">
        <v>0</v>
      </c>
      <c r="CO12" s="321">
        <v>0</v>
      </c>
      <c r="CP12" s="321">
        <v>0</v>
      </c>
      <c r="CQ12" s="321">
        <v>0</v>
      </c>
      <c r="CR12" s="321">
        <v>0</v>
      </c>
      <c r="CS12" s="321">
        <v>0</v>
      </c>
      <c r="CT12" s="321">
        <v>0</v>
      </c>
      <c r="CU12" s="321">
        <v>0</v>
      </c>
      <c r="CV12" s="321">
        <v>0</v>
      </c>
      <c r="CW12" s="317" t="s">
        <v>342</v>
      </c>
    </row>
    <row r="13" spans="1:111" ht="22.5">
      <c r="A13" s="18"/>
      <c r="C13" s="39"/>
      <c r="D13" s="173">
        <v>3</v>
      </c>
      <c r="E13" s="223" t="s">
        <v>171</v>
      </c>
      <c r="F13" s="256" t="s">
        <v>255</v>
      </c>
      <c r="G13" s="321">
        <v>0</v>
      </c>
      <c r="H13" s="321">
        <v>0</v>
      </c>
      <c r="I13" s="321">
        <v>0</v>
      </c>
      <c r="J13" s="321">
        <v>0</v>
      </c>
      <c r="K13" s="321">
        <v>0</v>
      </c>
      <c r="L13" s="321">
        <v>0</v>
      </c>
      <c r="M13" s="321">
        <v>0</v>
      </c>
      <c r="N13" s="321">
        <v>0</v>
      </c>
      <c r="O13" s="321">
        <v>0</v>
      </c>
      <c r="P13" s="321">
        <v>0</v>
      </c>
      <c r="Q13" s="321">
        <v>0</v>
      </c>
      <c r="R13" s="321">
        <v>0</v>
      </c>
      <c r="S13" s="321">
        <v>0</v>
      </c>
      <c r="T13" s="321">
        <v>0</v>
      </c>
      <c r="U13" s="321">
        <v>0</v>
      </c>
      <c r="V13" s="321">
        <v>0</v>
      </c>
      <c r="W13" s="321">
        <v>0</v>
      </c>
      <c r="X13" s="321">
        <v>0</v>
      </c>
      <c r="Y13" s="321">
        <v>0</v>
      </c>
      <c r="Z13" s="321">
        <v>0</v>
      </c>
      <c r="AA13" s="321">
        <v>0</v>
      </c>
      <c r="AB13" s="321">
        <v>0</v>
      </c>
      <c r="AC13" s="321">
        <v>0</v>
      </c>
      <c r="AD13" s="321">
        <v>0</v>
      </c>
      <c r="AE13" s="321">
        <v>0</v>
      </c>
      <c r="AF13" s="321">
        <v>0</v>
      </c>
      <c r="AG13" s="321">
        <v>0</v>
      </c>
      <c r="AH13" s="321">
        <v>0</v>
      </c>
      <c r="AI13" s="321">
        <v>0</v>
      </c>
      <c r="AJ13" s="321">
        <v>0</v>
      </c>
      <c r="AK13" s="321">
        <v>0</v>
      </c>
      <c r="AL13" s="321">
        <v>0</v>
      </c>
      <c r="AM13" s="321">
        <v>0</v>
      </c>
      <c r="AN13" s="321">
        <v>0</v>
      </c>
      <c r="AO13" s="321">
        <v>0</v>
      </c>
      <c r="AP13" s="321">
        <v>0</v>
      </c>
      <c r="AQ13" s="321">
        <v>0</v>
      </c>
      <c r="AR13" s="321">
        <v>0</v>
      </c>
      <c r="AS13" s="321">
        <v>0</v>
      </c>
      <c r="AT13" s="321">
        <v>0</v>
      </c>
      <c r="AU13" s="321">
        <v>0</v>
      </c>
      <c r="AV13" s="321">
        <v>0</v>
      </c>
      <c r="AW13" s="321">
        <v>0</v>
      </c>
      <c r="AX13" s="321">
        <v>0</v>
      </c>
      <c r="AY13" s="321">
        <v>0</v>
      </c>
      <c r="AZ13" s="321">
        <v>0</v>
      </c>
      <c r="BA13" s="321">
        <v>0</v>
      </c>
      <c r="BB13" s="321">
        <v>0</v>
      </c>
      <c r="BC13" s="321">
        <v>0</v>
      </c>
      <c r="BD13" s="321">
        <v>0</v>
      </c>
      <c r="BE13" s="321">
        <v>0</v>
      </c>
      <c r="BF13" s="321">
        <v>0</v>
      </c>
      <c r="BG13" s="321">
        <v>0</v>
      </c>
      <c r="BH13" s="321">
        <v>0</v>
      </c>
      <c r="BI13" s="321">
        <v>0</v>
      </c>
      <c r="BJ13" s="321">
        <v>0</v>
      </c>
      <c r="BK13" s="321">
        <v>0</v>
      </c>
      <c r="BL13" s="321">
        <v>0</v>
      </c>
      <c r="BM13" s="321">
        <v>0</v>
      </c>
      <c r="BN13" s="321">
        <v>0</v>
      </c>
      <c r="BO13" s="321">
        <v>0</v>
      </c>
      <c r="BP13" s="321">
        <v>0</v>
      </c>
      <c r="BQ13" s="321">
        <v>0</v>
      </c>
      <c r="BR13" s="321">
        <v>0</v>
      </c>
      <c r="BS13" s="321">
        <v>0</v>
      </c>
      <c r="BT13" s="321">
        <v>0</v>
      </c>
      <c r="BU13" s="321">
        <v>0</v>
      </c>
      <c r="BV13" s="321">
        <v>0</v>
      </c>
      <c r="BW13" s="321">
        <v>0</v>
      </c>
      <c r="BX13" s="321">
        <v>0</v>
      </c>
      <c r="BY13" s="321">
        <v>0</v>
      </c>
      <c r="BZ13" s="321">
        <v>0</v>
      </c>
      <c r="CA13" s="321">
        <v>0</v>
      </c>
      <c r="CB13" s="321">
        <v>0</v>
      </c>
      <c r="CC13" s="321">
        <v>0</v>
      </c>
      <c r="CD13" s="321">
        <v>0</v>
      </c>
      <c r="CE13" s="321">
        <v>0</v>
      </c>
      <c r="CF13" s="321">
        <v>0</v>
      </c>
      <c r="CG13" s="321">
        <v>0</v>
      </c>
      <c r="CH13" s="321">
        <v>0</v>
      </c>
      <c r="CI13" s="321">
        <v>0</v>
      </c>
      <c r="CJ13" s="321">
        <v>0</v>
      </c>
      <c r="CK13" s="321">
        <v>0</v>
      </c>
      <c r="CL13" s="321">
        <v>0</v>
      </c>
      <c r="CM13" s="321">
        <v>0</v>
      </c>
      <c r="CN13" s="321">
        <v>0</v>
      </c>
      <c r="CO13" s="321">
        <v>0</v>
      </c>
      <c r="CP13" s="321">
        <v>0</v>
      </c>
      <c r="CQ13" s="321">
        <v>0</v>
      </c>
      <c r="CR13" s="321">
        <v>0</v>
      </c>
      <c r="CS13" s="321">
        <v>0</v>
      </c>
      <c r="CT13" s="321">
        <v>0</v>
      </c>
      <c r="CU13" s="321">
        <v>0</v>
      </c>
      <c r="CV13" s="321">
        <v>0</v>
      </c>
      <c r="CW13" s="317" t="s">
        <v>343</v>
      </c>
    </row>
    <row r="14" spans="1:111" ht="45">
      <c r="A14" s="18"/>
      <c r="C14" s="39"/>
      <c r="D14" s="256">
        <v>4</v>
      </c>
      <c r="E14" s="258" t="s">
        <v>254</v>
      </c>
      <c r="F14" s="256" t="s">
        <v>265</v>
      </c>
      <c r="G14" s="355"/>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5"/>
      <c r="BT14" s="355"/>
      <c r="BU14" s="355"/>
      <c r="BV14" s="355"/>
      <c r="BW14" s="355"/>
      <c r="BX14" s="355"/>
      <c r="BY14" s="355"/>
      <c r="BZ14" s="355"/>
      <c r="CA14" s="355"/>
      <c r="CB14" s="355"/>
      <c r="CC14" s="355"/>
      <c r="CD14" s="355"/>
      <c r="CE14" s="355"/>
      <c r="CF14" s="355"/>
      <c r="CG14" s="355"/>
      <c r="CH14" s="355"/>
      <c r="CI14" s="355"/>
      <c r="CJ14" s="355"/>
      <c r="CK14" s="355"/>
      <c r="CL14" s="355"/>
      <c r="CM14" s="355"/>
      <c r="CN14" s="355"/>
      <c r="CO14" s="355"/>
      <c r="CP14" s="355"/>
      <c r="CQ14" s="355"/>
      <c r="CR14" s="355"/>
      <c r="CS14" s="355"/>
      <c r="CT14" s="355"/>
      <c r="CU14" s="355"/>
      <c r="CV14" s="355"/>
      <c r="CW14" s="317" t="s">
        <v>344</v>
      </c>
    </row>
    <row r="15" spans="1:111" ht="90">
      <c r="A15" s="18"/>
      <c r="C15" s="39"/>
      <c r="D15" s="256">
        <v>5</v>
      </c>
      <c r="E15" s="258" t="s">
        <v>340</v>
      </c>
      <c r="F15" s="256" t="s">
        <v>74</v>
      </c>
      <c r="G15" s="322">
        <f t="shared" ref="G15:AL15" si="3">SUM(G16:G111)</f>
        <v>0</v>
      </c>
      <c r="H15" s="322">
        <f t="shared" si="3"/>
        <v>0</v>
      </c>
      <c r="I15" s="322">
        <f t="shared" si="3"/>
        <v>0.51</v>
      </c>
      <c r="J15" s="322">
        <f t="shared" si="3"/>
        <v>1.1100000000000001</v>
      </c>
      <c r="K15" s="322">
        <f t="shared" si="3"/>
        <v>0</v>
      </c>
      <c r="L15" s="322">
        <f t="shared" si="3"/>
        <v>2.38</v>
      </c>
      <c r="M15" s="322">
        <f t="shared" si="3"/>
        <v>0.14000000000000001</v>
      </c>
      <c r="N15" s="322">
        <f t="shared" si="3"/>
        <v>1.31</v>
      </c>
      <c r="O15" s="322">
        <f t="shared" si="3"/>
        <v>0</v>
      </c>
      <c r="P15" s="322">
        <f t="shared" si="3"/>
        <v>0.22</v>
      </c>
      <c r="Q15" s="322">
        <f t="shared" si="3"/>
        <v>0.82</v>
      </c>
      <c r="R15" s="322">
        <f t="shared" si="3"/>
        <v>0</v>
      </c>
      <c r="S15" s="322">
        <f t="shared" si="3"/>
        <v>0.4</v>
      </c>
      <c r="T15" s="322">
        <f t="shared" si="3"/>
        <v>0.14000000000000001</v>
      </c>
      <c r="U15" s="322">
        <f t="shared" si="3"/>
        <v>0.14000000000000001</v>
      </c>
      <c r="V15" s="322">
        <f t="shared" si="3"/>
        <v>0.97</v>
      </c>
      <c r="W15" s="322">
        <f t="shared" si="3"/>
        <v>0.76</v>
      </c>
      <c r="X15" s="322">
        <f t="shared" si="3"/>
        <v>0.26</v>
      </c>
      <c r="Y15" s="322">
        <f t="shared" si="3"/>
        <v>0</v>
      </c>
      <c r="Z15" s="322">
        <f t="shared" si="3"/>
        <v>0</v>
      </c>
      <c r="AA15" s="322">
        <f t="shared" si="3"/>
        <v>0</v>
      </c>
      <c r="AB15" s="322">
        <f t="shared" si="3"/>
        <v>0.03</v>
      </c>
      <c r="AC15" s="322">
        <f t="shared" si="3"/>
        <v>0.18</v>
      </c>
      <c r="AD15" s="322">
        <f t="shared" si="3"/>
        <v>0</v>
      </c>
      <c r="AE15" s="322">
        <f t="shared" si="3"/>
        <v>0</v>
      </c>
      <c r="AF15" s="322">
        <f t="shared" si="3"/>
        <v>0</v>
      </c>
      <c r="AG15" s="322">
        <f t="shared" si="3"/>
        <v>0.06</v>
      </c>
      <c r="AH15" s="322">
        <f t="shared" si="3"/>
        <v>0</v>
      </c>
      <c r="AI15" s="322">
        <f t="shared" si="3"/>
        <v>0.31</v>
      </c>
      <c r="AJ15" s="322">
        <f t="shared" si="3"/>
        <v>4.3099999999999996</v>
      </c>
      <c r="AK15" s="322">
        <f t="shared" si="3"/>
        <v>2.96</v>
      </c>
      <c r="AL15" s="322">
        <f t="shared" si="3"/>
        <v>0.72</v>
      </c>
      <c r="AM15" s="322">
        <f t="shared" ref="AM15:BR15" si="4">SUM(AM16:AM111)</f>
        <v>0.54</v>
      </c>
      <c r="AN15" s="322">
        <f t="shared" si="4"/>
        <v>0.52</v>
      </c>
      <c r="AO15" s="322">
        <f t="shared" si="4"/>
        <v>0.46</v>
      </c>
      <c r="AP15" s="322">
        <f t="shared" si="4"/>
        <v>0.96</v>
      </c>
      <c r="AQ15" s="322">
        <f t="shared" si="4"/>
        <v>0.31</v>
      </c>
      <c r="AR15" s="322">
        <f t="shared" si="4"/>
        <v>0.04</v>
      </c>
      <c r="AS15" s="322">
        <f t="shared" si="4"/>
        <v>0</v>
      </c>
      <c r="AT15" s="322">
        <f t="shared" si="4"/>
        <v>0.08</v>
      </c>
      <c r="AU15" s="322">
        <f t="shared" si="4"/>
        <v>0</v>
      </c>
      <c r="AV15" s="322">
        <f t="shared" si="4"/>
        <v>0.71</v>
      </c>
      <c r="AW15" s="322">
        <f t="shared" si="4"/>
        <v>0.05</v>
      </c>
      <c r="AX15" s="322">
        <f t="shared" si="4"/>
        <v>0</v>
      </c>
      <c r="AY15" s="322">
        <f t="shared" si="4"/>
        <v>0</v>
      </c>
      <c r="AZ15" s="322">
        <f t="shared" si="4"/>
        <v>0.32</v>
      </c>
      <c r="BA15" s="322">
        <f t="shared" si="4"/>
        <v>0</v>
      </c>
      <c r="BB15" s="322">
        <f t="shared" si="4"/>
        <v>0.25</v>
      </c>
      <c r="BC15" s="322">
        <f t="shared" si="4"/>
        <v>0.15</v>
      </c>
      <c r="BD15" s="322">
        <f t="shared" si="4"/>
        <v>0</v>
      </c>
      <c r="BE15" s="322">
        <f t="shared" si="4"/>
        <v>0</v>
      </c>
      <c r="BF15" s="322">
        <f t="shared" si="4"/>
        <v>0.77</v>
      </c>
      <c r="BG15" s="322">
        <f t="shared" si="4"/>
        <v>0.26</v>
      </c>
      <c r="BH15" s="322">
        <f t="shared" si="4"/>
        <v>0.28000000000000003</v>
      </c>
      <c r="BI15" s="322">
        <f t="shared" si="4"/>
        <v>0.04</v>
      </c>
      <c r="BJ15" s="322">
        <f t="shared" si="4"/>
        <v>0</v>
      </c>
      <c r="BK15" s="322">
        <f t="shared" si="4"/>
        <v>3.05</v>
      </c>
      <c r="BL15" s="322">
        <f t="shared" si="4"/>
        <v>7.0000000000000007E-2</v>
      </c>
      <c r="BM15" s="322">
        <f t="shared" si="4"/>
        <v>0</v>
      </c>
      <c r="BN15" s="322">
        <f t="shared" si="4"/>
        <v>0</v>
      </c>
      <c r="BO15" s="322">
        <f t="shared" si="4"/>
        <v>0</v>
      </c>
      <c r="BP15" s="322">
        <f t="shared" si="4"/>
        <v>0.25</v>
      </c>
      <c r="BQ15" s="322">
        <f t="shared" si="4"/>
        <v>0.17</v>
      </c>
      <c r="BR15" s="322">
        <f t="shared" si="4"/>
        <v>0</v>
      </c>
      <c r="BS15" s="322">
        <f t="shared" ref="BS15:CX15" si="5">SUM(BS16:BS111)</f>
        <v>0</v>
      </c>
      <c r="BT15" s="322">
        <f t="shared" si="5"/>
        <v>1.01</v>
      </c>
      <c r="BU15" s="322">
        <f t="shared" si="5"/>
        <v>0.8</v>
      </c>
      <c r="BV15" s="322">
        <f t="shared" si="5"/>
        <v>0.98</v>
      </c>
      <c r="BW15" s="322">
        <f t="shared" si="5"/>
        <v>0.15</v>
      </c>
      <c r="BX15" s="322">
        <f t="shared" si="5"/>
        <v>0</v>
      </c>
      <c r="BY15" s="322">
        <f t="shared" si="5"/>
        <v>0</v>
      </c>
      <c r="BZ15" s="322">
        <f t="shared" si="5"/>
        <v>0.02</v>
      </c>
      <c r="CA15" s="322">
        <f t="shared" si="5"/>
        <v>0.62</v>
      </c>
      <c r="CB15" s="322">
        <f t="shared" si="5"/>
        <v>0.05</v>
      </c>
      <c r="CC15" s="322">
        <f t="shared" si="5"/>
        <v>0</v>
      </c>
      <c r="CD15" s="322">
        <f t="shared" si="5"/>
        <v>0.19</v>
      </c>
      <c r="CE15" s="322">
        <f t="shared" si="5"/>
        <v>0</v>
      </c>
      <c r="CF15" s="322">
        <f t="shared" si="5"/>
        <v>1.4</v>
      </c>
      <c r="CG15" s="322">
        <f t="shared" si="5"/>
        <v>0.75</v>
      </c>
      <c r="CH15" s="322">
        <f t="shared" si="5"/>
        <v>0.31</v>
      </c>
      <c r="CI15" s="322">
        <f t="shared" si="5"/>
        <v>0.23</v>
      </c>
      <c r="CJ15" s="322">
        <f t="shared" si="5"/>
        <v>0</v>
      </c>
      <c r="CK15" s="322">
        <f t="shared" si="5"/>
        <v>0</v>
      </c>
      <c r="CL15" s="322">
        <f t="shared" si="5"/>
        <v>0.01</v>
      </c>
      <c r="CM15" s="322">
        <f t="shared" si="5"/>
        <v>0</v>
      </c>
      <c r="CN15" s="322">
        <f t="shared" si="5"/>
        <v>0.51</v>
      </c>
      <c r="CO15" s="322">
        <f t="shared" si="5"/>
        <v>1.78</v>
      </c>
      <c r="CP15" s="322">
        <f t="shared" si="5"/>
        <v>0</v>
      </c>
      <c r="CQ15" s="322">
        <f t="shared" si="5"/>
        <v>0.15</v>
      </c>
      <c r="CR15" s="322">
        <f t="shared" si="5"/>
        <v>0.09</v>
      </c>
      <c r="CS15" s="322">
        <f t="shared" si="5"/>
        <v>0</v>
      </c>
      <c r="CT15" s="322">
        <f t="shared" si="5"/>
        <v>0.2</v>
      </c>
      <c r="CU15" s="322">
        <f t="shared" si="5"/>
        <v>0</v>
      </c>
      <c r="CV15" s="322">
        <f t="shared" si="5"/>
        <v>0</v>
      </c>
      <c r="CW15" s="317" t="s">
        <v>345</v>
      </c>
    </row>
    <row r="16" spans="1:111" ht="15" hidden="1" customHeight="1">
      <c r="D16" s="72" t="s">
        <v>256</v>
      </c>
      <c r="E16" s="221"/>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row>
    <row r="17" spans="3:101" ht="67.5">
      <c r="C17" s="154"/>
      <c r="D17" s="324" t="s">
        <v>283</v>
      </c>
      <c r="E17" s="358" t="s">
        <v>1091</v>
      </c>
      <c r="F17" s="356" t="s">
        <v>74</v>
      </c>
      <c r="G17" s="325">
        <v>0</v>
      </c>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c r="BK17" s="325"/>
      <c r="BL17" s="325"/>
      <c r="BM17" s="325"/>
      <c r="BN17" s="325"/>
      <c r="BO17" s="325"/>
      <c r="BP17" s="325"/>
      <c r="BQ17" s="325"/>
      <c r="BR17" s="325"/>
      <c r="BS17" s="325"/>
      <c r="BT17" s="325"/>
      <c r="BU17" s="325"/>
      <c r="BV17" s="325"/>
      <c r="BW17" s="325"/>
      <c r="BX17" s="325"/>
      <c r="BY17" s="325"/>
      <c r="BZ17" s="325"/>
      <c r="CA17" s="325"/>
      <c r="CB17" s="325"/>
      <c r="CC17" s="325"/>
      <c r="CD17" s="325"/>
      <c r="CE17" s="325"/>
      <c r="CF17" s="325"/>
      <c r="CG17" s="325"/>
      <c r="CH17" s="325"/>
      <c r="CI17" s="325"/>
      <c r="CJ17" s="325"/>
      <c r="CK17" s="325"/>
      <c r="CL17" s="325"/>
      <c r="CM17" s="325"/>
      <c r="CN17" s="325"/>
      <c r="CO17" s="325"/>
      <c r="CP17" s="325"/>
      <c r="CQ17" s="325"/>
      <c r="CR17" s="325"/>
      <c r="CS17" s="325"/>
      <c r="CT17" s="325"/>
      <c r="CU17" s="325"/>
      <c r="CV17" s="325"/>
      <c r="CW17" s="317" t="s">
        <v>346</v>
      </c>
    </row>
    <row r="18" spans="3:101" ht="67.5">
      <c r="C18" s="154" t="s">
        <v>1003</v>
      </c>
      <c r="D18" s="324" t="s">
        <v>1280</v>
      </c>
      <c r="E18" s="358" t="s">
        <v>1092</v>
      </c>
      <c r="F18" s="371" t="s">
        <v>74</v>
      </c>
      <c r="G18" s="325"/>
      <c r="H18" s="325">
        <v>0</v>
      </c>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c r="BK18" s="325"/>
      <c r="BL18" s="325"/>
      <c r="BM18" s="325"/>
      <c r="BN18" s="325"/>
      <c r="BO18" s="325"/>
      <c r="BP18" s="325"/>
      <c r="BQ18" s="325"/>
      <c r="BR18" s="325"/>
      <c r="BS18" s="325"/>
      <c r="BT18" s="325"/>
      <c r="BU18" s="325"/>
      <c r="BV18" s="325"/>
      <c r="BW18" s="325"/>
      <c r="BX18" s="325"/>
      <c r="BY18" s="325"/>
      <c r="BZ18" s="325"/>
      <c r="CA18" s="325"/>
      <c r="CB18" s="325"/>
      <c r="CC18" s="325"/>
      <c r="CD18" s="325"/>
      <c r="CE18" s="325"/>
      <c r="CF18" s="325"/>
      <c r="CG18" s="325"/>
      <c r="CH18" s="325"/>
      <c r="CI18" s="325"/>
      <c r="CJ18" s="325"/>
      <c r="CK18" s="325"/>
      <c r="CL18" s="325"/>
      <c r="CM18" s="325"/>
      <c r="CN18" s="325"/>
      <c r="CO18" s="325"/>
      <c r="CP18" s="325"/>
      <c r="CQ18" s="325"/>
      <c r="CR18" s="325"/>
      <c r="CS18" s="325"/>
      <c r="CT18" s="325"/>
      <c r="CU18" s="325"/>
      <c r="CV18" s="325"/>
      <c r="CW18" s="317" t="s">
        <v>346</v>
      </c>
    </row>
    <row r="19" spans="3:101" ht="67.5">
      <c r="C19" s="154" t="s">
        <v>1003</v>
      </c>
      <c r="D19" s="324" t="s">
        <v>1281</v>
      </c>
      <c r="E19" s="358" t="s">
        <v>1093</v>
      </c>
      <c r="F19" s="371" t="s">
        <v>74</v>
      </c>
      <c r="G19" s="325"/>
      <c r="H19" s="325"/>
      <c r="I19" s="385">
        <v>0.51</v>
      </c>
      <c r="J19" s="325"/>
      <c r="K19" s="325"/>
      <c r="L19" s="325"/>
      <c r="M19" s="325"/>
      <c r="N19" s="325"/>
      <c r="O19" s="325"/>
      <c r="P19" s="325"/>
      <c r="Q19" s="325"/>
      <c r="R19" s="325"/>
      <c r="S19" s="325"/>
      <c r="T19" s="325"/>
      <c r="U19" s="325"/>
      <c r="V19" s="325"/>
      <c r="W19" s="325"/>
      <c r="X19" s="325"/>
      <c r="Y19" s="325"/>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c r="BK19" s="325"/>
      <c r="BL19" s="325"/>
      <c r="BM19" s="325"/>
      <c r="BN19" s="325"/>
      <c r="BO19" s="325"/>
      <c r="BP19" s="325"/>
      <c r="BQ19" s="325"/>
      <c r="BR19" s="325"/>
      <c r="BS19" s="325"/>
      <c r="BT19" s="325"/>
      <c r="BU19" s="325"/>
      <c r="BV19" s="325"/>
      <c r="BW19" s="325"/>
      <c r="BX19" s="325"/>
      <c r="BY19" s="325"/>
      <c r="BZ19" s="325"/>
      <c r="CA19" s="325"/>
      <c r="CB19" s="325"/>
      <c r="CC19" s="325"/>
      <c r="CD19" s="325"/>
      <c r="CE19" s="325"/>
      <c r="CF19" s="325"/>
      <c r="CG19" s="325"/>
      <c r="CH19" s="325"/>
      <c r="CI19" s="325"/>
      <c r="CJ19" s="325"/>
      <c r="CK19" s="325"/>
      <c r="CL19" s="325"/>
      <c r="CM19" s="325"/>
      <c r="CN19" s="325"/>
      <c r="CO19" s="325"/>
      <c r="CP19" s="325"/>
      <c r="CQ19" s="325"/>
      <c r="CR19" s="325"/>
      <c r="CS19" s="325"/>
      <c r="CT19" s="325"/>
      <c r="CU19" s="325"/>
      <c r="CV19" s="325"/>
      <c r="CW19" s="317" t="s">
        <v>346</v>
      </c>
    </row>
    <row r="20" spans="3:101" ht="67.5">
      <c r="C20" s="154" t="s">
        <v>1003</v>
      </c>
      <c r="D20" s="324" t="s">
        <v>1282</v>
      </c>
      <c r="E20" s="358" t="s">
        <v>1094</v>
      </c>
      <c r="F20" s="371" t="s">
        <v>74</v>
      </c>
      <c r="G20" s="325"/>
      <c r="H20" s="325"/>
      <c r="I20" s="325"/>
      <c r="J20" s="386">
        <v>1.1100000000000001</v>
      </c>
      <c r="K20" s="325"/>
      <c r="L20" s="325"/>
      <c r="M20" s="325"/>
      <c r="N20" s="325"/>
      <c r="O20" s="325"/>
      <c r="P20" s="325"/>
      <c r="Q20" s="325"/>
      <c r="R20" s="325"/>
      <c r="S20" s="325"/>
      <c r="T20" s="325"/>
      <c r="U20" s="325"/>
      <c r="V20" s="325"/>
      <c r="W20" s="325"/>
      <c r="X20" s="325"/>
      <c r="Y20" s="325"/>
      <c r="Z20" s="325"/>
      <c r="AA20" s="325"/>
      <c r="AB20" s="325"/>
      <c r="AC20" s="325"/>
      <c r="AD20" s="325"/>
      <c r="AE20" s="325"/>
      <c r="AF20" s="325"/>
      <c r="AG20" s="325"/>
      <c r="AH20" s="325"/>
      <c r="AI20" s="325"/>
      <c r="AJ20" s="325"/>
      <c r="AK20" s="325"/>
      <c r="AL20" s="325"/>
      <c r="AM20" s="325"/>
      <c r="AN20" s="325"/>
      <c r="AO20" s="325"/>
      <c r="AP20" s="325"/>
      <c r="AQ20" s="325"/>
      <c r="AR20" s="325"/>
      <c r="AS20" s="325"/>
      <c r="AT20" s="325"/>
      <c r="AU20" s="325"/>
      <c r="AV20" s="325"/>
      <c r="AW20" s="325"/>
      <c r="AX20" s="325"/>
      <c r="AY20" s="325"/>
      <c r="AZ20" s="325"/>
      <c r="BA20" s="325"/>
      <c r="BB20" s="325"/>
      <c r="BC20" s="325"/>
      <c r="BD20" s="325"/>
      <c r="BE20" s="325"/>
      <c r="BF20" s="325"/>
      <c r="BG20" s="325"/>
      <c r="BH20" s="325"/>
      <c r="BI20" s="325"/>
      <c r="BJ20" s="325"/>
      <c r="BK20" s="325"/>
      <c r="BL20" s="325"/>
      <c r="BM20" s="325"/>
      <c r="BN20" s="325"/>
      <c r="BO20" s="325"/>
      <c r="BP20" s="325"/>
      <c r="BQ20" s="325"/>
      <c r="BR20" s="325"/>
      <c r="BS20" s="325"/>
      <c r="BT20" s="325"/>
      <c r="BU20" s="325"/>
      <c r="BV20" s="325"/>
      <c r="BW20" s="325"/>
      <c r="BX20" s="325"/>
      <c r="BY20" s="325"/>
      <c r="BZ20" s="325"/>
      <c r="CA20" s="325"/>
      <c r="CB20" s="325"/>
      <c r="CC20" s="325"/>
      <c r="CD20" s="325"/>
      <c r="CE20" s="325"/>
      <c r="CF20" s="325"/>
      <c r="CG20" s="325"/>
      <c r="CH20" s="325"/>
      <c r="CI20" s="325"/>
      <c r="CJ20" s="325"/>
      <c r="CK20" s="325"/>
      <c r="CL20" s="325"/>
      <c r="CM20" s="325"/>
      <c r="CN20" s="325"/>
      <c r="CO20" s="325"/>
      <c r="CP20" s="325"/>
      <c r="CQ20" s="325"/>
      <c r="CR20" s="325"/>
      <c r="CS20" s="325"/>
      <c r="CT20" s="325"/>
      <c r="CU20" s="325"/>
      <c r="CV20" s="325"/>
      <c r="CW20" s="317" t="s">
        <v>346</v>
      </c>
    </row>
    <row r="21" spans="3:101" ht="67.5">
      <c r="C21" s="154" t="s">
        <v>1003</v>
      </c>
      <c r="D21" s="324" t="s">
        <v>1283</v>
      </c>
      <c r="E21" s="358" t="s">
        <v>1095</v>
      </c>
      <c r="F21" s="371" t="s">
        <v>74</v>
      </c>
      <c r="G21" s="325"/>
      <c r="H21" s="325"/>
      <c r="I21" s="325"/>
      <c r="J21" s="325"/>
      <c r="K21" s="325">
        <v>0</v>
      </c>
      <c r="L21" s="325"/>
      <c r="M21" s="325"/>
      <c r="N21" s="325"/>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325"/>
      <c r="AY21" s="325"/>
      <c r="AZ21" s="325"/>
      <c r="BA21" s="325"/>
      <c r="BB21" s="325"/>
      <c r="BC21" s="325"/>
      <c r="BD21" s="325"/>
      <c r="BE21" s="325"/>
      <c r="BF21" s="325"/>
      <c r="BG21" s="325"/>
      <c r="BH21" s="325"/>
      <c r="BI21" s="325"/>
      <c r="BJ21" s="325"/>
      <c r="BK21" s="325"/>
      <c r="BL21" s="325"/>
      <c r="BM21" s="325"/>
      <c r="BN21" s="325"/>
      <c r="BO21" s="325"/>
      <c r="BP21" s="325"/>
      <c r="BQ21" s="325"/>
      <c r="BR21" s="325"/>
      <c r="BS21" s="325"/>
      <c r="BT21" s="325"/>
      <c r="BU21" s="325"/>
      <c r="BV21" s="325"/>
      <c r="BW21" s="325"/>
      <c r="BX21" s="325"/>
      <c r="BY21" s="325"/>
      <c r="BZ21" s="325"/>
      <c r="CA21" s="325"/>
      <c r="CB21" s="325"/>
      <c r="CC21" s="325"/>
      <c r="CD21" s="325"/>
      <c r="CE21" s="325"/>
      <c r="CF21" s="325"/>
      <c r="CG21" s="325"/>
      <c r="CH21" s="325"/>
      <c r="CI21" s="325"/>
      <c r="CJ21" s="325"/>
      <c r="CK21" s="325"/>
      <c r="CL21" s="325"/>
      <c r="CM21" s="325"/>
      <c r="CN21" s="325"/>
      <c r="CO21" s="325"/>
      <c r="CP21" s="325"/>
      <c r="CQ21" s="325"/>
      <c r="CR21" s="325"/>
      <c r="CS21" s="325"/>
      <c r="CT21" s="325"/>
      <c r="CU21" s="325"/>
      <c r="CV21" s="325"/>
      <c r="CW21" s="317" t="s">
        <v>346</v>
      </c>
    </row>
    <row r="22" spans="3:101" ht="67.5">
      <c r="C22" s="154" t="s">
        <v>1003</v>
      </c>
      <c r="D22" s="324" t="s">
        <v>1284</v>
      </c>
      <c r="E22" s="358" t="s">
        <v>1096</v>
      </c>
      <c r="F22" s="371" t="s">
        <v>74</v>
      </c>
      <c r="G22" s="325"/>
      <c r="H22" s="325"/>
      <c r="I22" s="325"/>
      <c r="J22" s="325"/>
      <c r="K22" s="325"/>
      <c r="L22" s="387">
        <v>2.38</v>
      </c>
      <c r="M22" s="325"/>
      <c r="N22" s="325"/>
      <c r="O22" s="325"/>
      <c r="P22" s="325"/>
      <c r="Q22" s="325"/>
      <c r="R22" s="325"/>
      <c r="S22" s="325"/>
      <c r="T22" s="325"/>
      <c r="U22" s="325"/>
      <c r="V22" s="325"/>
      <c r="W22" s="325"/>
      <c r="X22" s="325"/>
      <c r="Y22" s="325"/>
      <c r="Z22" s="325"/>
      <c r="AA22" s="325"/>
      <c r="AB22" s="325"/>
      <c r="AC22" s="325"/>
      <c r="AD22" s="325"/>
      <c r="AE22" s="325"/>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c r="BB22" s="325"/>
      <c r="BC22" s="325"/>
      <c r="BD22" s="325"/>
      <c r="BE22" s="325"/>
      <c r="BF22" s="325"/>
      <c r="BG22" s="325"/>
      <c r="BH22" s="325"/>
      <c r="BI22" s="325"/>
      <c r="BJ22" s="325"/>
      <c r="BK22" s="325"/>
      <c r="BL22" s="325"/>
      <c r="BM22" s="325"/>
      <c r="BN22" s="325"/>
      <c r="BO22" s="325"/>
      <c r="BP22" s="325"/>
      <c r="BQ22" s="325"/>
      <c r="BR22" s="325"/>
      <c r="BS22" s="325"/>
      <c r="BT22" s="325"/>
      <c r="BU22" s="325"/>
      <c r="BV22" s="325"/>
      <c r="BW22" s="325"/>
      <c r="BX22" s="325"/>
      <c r="BY22" s="325"/>
      <c r="BZ22" s="325"/>
      <c r="CA22" s="325"/>
      <c r="CB22" s="325"/>
      <c r="CC22" s="325"/>
      <c r="CD22" s="325"/>
      <c r="CE22" s="325"/>
      <c r="CF22" s="325"/>
      <c r="CG22" s="325"/>
      <c r="CH22" s="325"/>
      <c r="CI22" s="325"/>
      <c r="CJ22" s="325"/>
      <c r="CK22" s="325"/>
      <c r="CL22" s="325"/>
      <c r="CM22" s="325"/>
      <c r="CN22" s="325"/>
      <c r="CO22" s="325"/>
      <c r="CP22" s="325"/>
      <c r="CQ22" s="325"/>
      <c r="CR22" s="325"/>
      <c r="CS22" s="325"/>
      <c r="CT22" s="325"/>
      <c r="CU22" s="325"/>
      <c r="CV22" s="325"/>
      <c r="CW22" s="317" t="s">
        <v>346</v>
      </c>
    </row>
    <row r="23" spans="3:101" ht="67.5">
      <c r="C23" s="154" t="s">
        <v>1003</v>
      </c>
      <c r="D23" s="324" t="s">
        <v>1285</v>
      </c>
      <c r="E23" s="358" t="s">
        <v>1097</v>
      </c>
      <c r="F23" s="371" t="s">
        <v>74</v>
      </c>
      <c r="G23" s="325"/>
      <c r="H23" s="325"/>
      <c r="I23" s="325"/>
      <c r="J23" s="325"/>
      <c r="K23" s="325"/>
      <c r="L23" s="325"/>
      <c r="M23" s="388">
        <v>0.14000000000000001</v>
      </c>
      <c r="N23" s="325"/>
      <c r="O23" s="325"/>
      <c r="P23" s="325"/>
      <c r="Q23" s="325"/>
      <c r="R23" s="325"/>
      <c r="S23" s="325"/>
      <c r="T23" s="325"/>
      <c r="U23" s="325"/>
      <c r="V23" s="325"/>
      <c r="W23" s="325"/>
      <c r="X23" s="325"/>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c r="BB23" s="325"/>
      <c r="BC23" s="325"/>
      <c r="BD23" s="325"/>
      <c r="BE23" s="325"/>
      <c r="BF23" s="325"/>
      <c r="BG23" s="325"/>
      <c r="BH23" s="325"/>
      <c r="BI23" s="325"/>
      <c r="BJ23" s="325"/>
      <c r="BK23" s="325"/>
      <c r="BL23" s="325"/>
      <c r="BM23" s="325"/>
      <c r="BN23" s="325"/>
      <c r="BO23" s="325"/>
      <c r="BP23" s="325"/>
      <c r="BQ23" s="325"/>
      <c r="BR23" s="325"/>
      <c r="BS23" s="325"/>
      <c r="BT23" s="325"/>
      <c r="BU23" s="325"/>
      <c r="BV23" s="325"/>
      <c r="BW23" s="325"/>
      <c r="BX23" s="325"/>
      <c r="BY23" s="325"/>
      <c r="BZ23" s="325"/>
      <c r="CA23" s="325"/>
      <c r="CB23" s="325"/>
      <c r="CC23" s="325"/>
      <c r="CD23" s="325"/>
      <c r="CE23" s="325"/>
      <c r="CF23" s="325"/>
      <c r="CG23" s="325"/>
      <c r="CH23" s="325"/>
      <c r="CI23" s="325"/>
      <c r="CJ23" s="325"/>
      <c r="CK23" s="325"/>
      <c r="CL23" s="325"/>
      <c r="CM23" s="325"/>
      <c r="CN23" s="325"/>
      <c r="CO23" s="325"/>
      <c r="CP23" s="325"/>
      <c r="CQ23" s="325"/>
      <c r="CR23" s="325"/>
      <c r="CS23" s="325"/>
      <c r="CT23" s="325"/>
      <c r="CU23" s="325"/>
      <c r="CV23" s="325"/>
      <c r="CW23" s="317" t="s">
        <v>346</v>
      </c>
    </row>
    <row r="24" spans="3:101" ht="67.5">
      <c r="C24" s="154" t="s">
        <v>1003</v>
      </c>
      <c r="D24" s="324" t="s">
        <v>1286</v>
      </c>
      <c r="E24" s="358" t="s">
        <v>1098</v>
      </c>
      <c r="F24" s="371" t="s">
        <v>74</v>
      </c>
      <c r="G24" s="325"/>
      <c r="H24" s="325"/>
      <c r="I24" s="325"/>
      <c r="J24" s="325"/>
      <c r="K24" s="325"/>
      <c r="L24" s="325"/>
      <c r="M24" s="325"/>
      <c r="N24" s="389">
        <v>1.31</v>
      </c>
      <c r="O24" s="325"/>
      <c r="P24" s="325"/>
      <c r="Q24" s="325"/>
      <c r="R24" s="325"/>
      <c r="S24" s="325"/>
      <c r="T24" s="325"/>
      <c r="U24" s="325"/>
      <c r="V24" s="325"/>
      <c r="W24" s="325"/>
      <c r="X24" s="325"/>
      <c r="Y24" s="325"/>
      <c r="Z24" s="325"/>
      <c r="AA24" s="325"/>
      <c r="AB24" s="325"/>
      <c r="AC24" s="325"/>
      <c r="AD24" s="325"/>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c r="BB24" s="325"/>
      <c r="BC24" s="325"/>
      <c r="BD24" s="325"/>
      <c r="BE24" s="325"/>
      <c r="BF24" s="325"/>
      <c r="BG24" s="325"/>
      <c r="BH24" s="325"/>
      <c r="BI24" s="325"/>
      <c r="BJ24" s="325"/>
      <c r="BK24" s="325"/>
      <c r="BL24" s="325"/>
      <c r="BM24" s="325"/>
      <c r="BN24" s="325"/>
      <c r="BO24" s="325"/>
      <c r="BP24" s="325"/>
      <c r="BQ24" s="325"/>
      <c r="BR24" s="325"/>
      <c r="BS24" s="325"/>
      <c r="BT24" s="325"/>
      <c r="BU24" s="325"/>
      <c r="BV24" s="325"/>
      <c r="BW24" s="325"/>
      <c r="BX24" s="325"/>
      <c r="BY24" s="325"/>
      <c r="BZ24" s="325"/>
      <c r="CA24" s="325"/>
      <c r="CB24" s="325"/>
      <c r="CC24" s="325"/>
      <c r="CD24" s="325"/>
      <c r="CE24" s="325"/>
      <c r="CF24" s="325"/>
      <c r="CG24" s="325"/>
      <c r="CH24" s="325"/>
      <c r="CI24" s="325"/>
      <c r="CJ24" s="325"/>
      <c r="CK24" s="325"/>
      <c r="CL24" s="325"/>
      <c r="CM24" s="325"/>
      <c r="CN24" s="325"/>
      <c r="CO24" s="325"/>
      <c r="CP24" s="325"/>
      <c r="CQ24" s="325"/>
      <c r="CR24" s="325"/>
      <c r="CS24" s="325"/>
      <c r="CT24" s="325"/>
      <c r="CU24" s="325"/>
      <c r="CV24" s="325"/>
      <c r="CW24" s="317" t="s">
        <v>346</v>
      </c>
    </row>
    <row r="25" spans="3:101" ht="67.5">
      <c r="C25" s="154" t="s">
        <v>1003</v>
      </c>
      <c r="D25" s="324" t="s">
        <v>1287</v>
      </c>
      <c r="E25" s="358" t="s">
        <v>1099</v>
      </c>
      <c r="F25" s="371" t="s">
        <v>74</v>
      </c>
      <c r="G25" s="325"/>
      <c r="H25" s="325"/>
      <c r="I25" s="325"/>
      <c r="J25" s="325"/>
      <c r="K25" s="325"/>
      <c r="L25" s="325"/>
      <c r="M25" s="325"/>
      <c r="N25" s="325"/>
      <c r="O25" s="325">
        <v>0</v>
      </c>
      <c r="P25" s="325"/>
      <c r="Q25" s="325"/>
      <c r="R25" s="325"/>
      <c r="S25" s="325"/>
      <c r="T25" s="325"/>
      <c r="U25" s="325"/>
      <c r="V25" s="325"/>
      <c r="W25" s="325"/>
      <c r="X25" s="325"/>
      <c r="Y25" s="325"/>
      <c r="Z25" s="325"/>
      <c r="AA25" s="325"/>
      <c r="AB25" s="325"/>
      <c r="AC25" s="325"/>
      <c r="AD25" s="325"/>
      <c r="AE25" s="325"/>
      <c r="AF25" s="325"/>
      <c r="AG25" s="325"/>
      <c r="AH25" s="325"/>
      <c r="AI25" s="325"/>
      <c r="AJ25" s="325"/>
      <c r="AK25" s="325"/>
      <c r="AL25" s="325"/>
      <c r="AM25" s="325"/>
      <c r="AN25" s="325"/>
      <c r="AO25" s="325"/>
      <c r="AP25" s="325"/>
      <c r="AQ25" s="325"/>
      <c r="AR25" s="325"/>
      <c r="AS25" s="325"/>
      <c r="AT25" s="325"/>
      <c r="AU25" s="325"/>
      <c r="AV25" s="325"/>
      <c r="AW25" s="325"/>
      <c r="AX25" s="325"/>
      <c r="AY25" s="325"/>
      <c r="AZ25" s="325"/>
      <c r="BA25" s="325"/>
      <c r="BB25" s="325"/>
      <c r="BC25" s="325"/>
      <c r="BD25" s="325"/>
      <c r="BE25" s="325"/>
      <c r="BF25" s="325"/>
      <c r="BG25" s="325"/>
      <c r="BH25" s="325"/>
      <c r="BI25" s="325"/>
      <c r="BJ25" s="325"/>
      <c r="BK25" s="325"/>
      <c r="BL25" s="325"/>
      <c r="BM25" s="325"/>
      <c r="BN25" s="325"/>
      <c r="BO25" s="325"/>
      <c r="BP25" s="325"/>
      <c r="BQ25" s="325"/>
      <c r="BR25" s="325"/>
      <c r="BS25" s="325"/>
      <c r="BT25" s="325"/>
      <c r="BU25" s="325"/>
      <c r="BV25" s="325"/>
      <c r="BW25" s="325"/>
      <c r="BX25" s="325"/>
      <c r="BY25" s="325"/>
      <c r="BZ25" s="325"/>
      <c r="CA25" s="325"/>
      <c r="CB25" s="325"/>
      <c r="CC25" s="325"/>
      <c r="CD25" s="325"/>
      <c r="CE25" s="325"/>
      <c r="CF25" s="325"/>
      <c r="CG25" s="325"/>
      <c r="CH25" s="325"/>
      <c r="CI25" s="325"/>
      <c r="CJ25" s="325"/>
      <c r="CK25" s="325"/>
      <c r="CL25" s="325"/>
      <c r="CM25" s="325"/>
      <c r="CN25" s="325"/>
      <c r="CO25" s="325"/>
      <c r="CP25" s="325"/>
      <c r="CQ25" s="325"/>
      <c r="CR25" s="325"/>
      <c r="CS25" s="325"/>
      <c r="CT25" s="325"/>
      <c r="CU25" s="325"/>
      <c r="CV25" s="325"/>
      <c r="CW25" s="317" t="s">
        <v>346</v>
      </c>
    </row>
    <row r="26" spans="3:101" ht="67.5">
      <c r="C26" s="154" t="s">
        <v>1003</v>
      </c>
      <c r="D26" s="324" t="s">
        <v>1288</v>
      </c>
      <c r="E26" s="358" t="s">
        <v>1100</v>
      </c>
      <c r="F26" s="371" t="s">
        <v>74</v>
      </c>
      <c r="G26" s="325"/>
      <c r="H26" s="325"/>
      <c r="I26" s="325"/>
      <c r="J26" s="325"/>
      <c r="K26" s="325"/>
      <c r="L26" s="325"/>
      <c r="M26" s="325"/>
      <c r="N26" s="325"/>
      <c r="O26" s="325"/>
      <c r="P26" s="390">
        <v>0.22</v>
      </c>
      <c r="Q26" s="325"/>
      <c r="R26" s="325"/>
      <c r="S26" s="325"/>
      <c r="T26" s="325"/>
      <c r="U26" s="325"/>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c r="BK26" s="325"/>
      <c r="BL26" s="325"/>
      <c r="BM26" s="325"/>
      <c r="BN26" s="325"/>
      <c r="BO26" s="325"/>
      <c r="BP26" s="325"/>
      <c r="BQ26" s="325"/>
      <c r="BR26" s="325"/>
      <c r="BS26" s="325"/>
      <c r="BT26" s="325"/>
      <c r="BU26" s="325"/>
      <c r="BV26" s="325"/>
      <c r="BW26" s="325"/>
      <c r="BX26" s="325"/>
      <c r="BY26" s="325"/>
      <c r="BZ26" s="325"/>
      <c r="CA26" s="325"/>
      <c r="CB26" s="325"/>
      <c r="CC26" s="325"/>
      <c r="CD26" s="325"/>
      <c r="CE26" s="325"/>
      <c r="CF26" s="325"/>
      <c r="CG26" s="325"/>
      <c r="CH26" s="325"/>
      <c r="CI26" s="325"/>
      <c r="CJ26" s="325"/>
      <c r="CK26" s="325"/>
      <c r="CL26" s="325"/>
      <c r="CM26" s="325"/>
      <c r="CN26" s="325"/>
      <c r="CO26" s="325"/>
      <c r="CP26" s="325"/>
      <c r="CQ26" s="325"/>
      <c r="CR26" s="325"/>
      <c r="CS26" s="325"/>
      <c r="CT26" s="325"/>
      <c r="CU26" s="325"/>
      <c r="CV26" s="325"/>
      <c r="CW26" s="317" t="s">
        <v>346</v>
      </c>
    </row>
    <row r="27" spans="3:101" ht="67.5">
      <c r="C27" s="154" t="s">
        <v>1003</v>
      </c>
      <c r="D27" s="324" t="s">
        <v>1289</v>
      </c>
      <c r="E27" s="358" t="s">
        <v>1101</v>
      </c>
      <c r="F27" s="371" t="s">
        <v>74</v>
      </c>
      <c r="G27" s="325"/>
      <c r="H27" s="325"/>
      <c r="I27" s="325"/>
      <c r="J27" s="325"/>
      <c r="K27" s="325"/>
      <c r="L27" s="325"/>
      <c r="M27" s="325"/>
      <c r="N27" s="325"/>
      <c r="O27" s="325"/>
      <c r="P27" s="325"/>
      <c r="Q27" s="391">
        <v>0.82</v>
      </c>
      <c r="R27" s="325"/>
      <c r="S27" s="325"/>
      <c r="T27" s="325"/>
      <c r="U27" s="325"/>
      <c r="V27" s="325"/>
      <c r="W27" s="325"/>
      <c r="X27" s="325"/>
      <c r="Y27" s="325"/>
      <c r="Z27" s="325"/>
      <c r="AA27" s="325"/>
      <c r="AB27" s="325"/>
      <c r="AC27" s="325"/>
      <c r="AD27" s="325"/>
      <c r="AE27" s="325"/>
      <c r="AF27" s="325"/>
      <c r="AG27" s="325"/>
      <c r="AH27" s="325"/>
      <c r="AI27" s="325"/>
      <c r="AJ27" s="325"/>
      <c r="AK27" s="325"/>
      <c r="AL27" s="325"/>
      <c r="AM27" s="325"/>
      <c r="AN27" s="325"/>
      <c r="AO27" s="325"/>
      <c r="AP27" s="325"/>
      <c r="AQ27" s="325"/>
      <c r="AR27" s="325"/>
      <c r="AS27" s="325"/>
      <c r="AT27" s="325"/>
      <c r="AU27" s="325"/>
      <c r="AV27" s="325"/>
      <c r="AW27" s="325"/>
      <c r="AX27" s="325"/>
      <c r="AY27" s="325"/>
      <c r="AZ27" s="325"/>
      <c r="BA27" s="325"/>
      <c r="BB27" s="325"/>
      <c r="BC27" s="325"/>
      <c r="BD27" s="325"/>
      <c r="BE27" s="325"/>
      <c r="BF27" s="325"/>
      <c r="BG27" s="325"/>
      <c r="BH27" s="325"/>
      <c r="BI27" s="325"/>
      <c r="BJ27" s="325"/>
      <c r="BK27" s="325"/>
      <c r="BL27" s="325"/>
      <c r="BM27" s="325"/>
      <c r="BN27" s="325"/>
      <c r="BO27" s="325"/>
      <c r="BP27" s="325"/>
      <c r="BQ27" s="325"/>
      <c r="BR27" s="325"/>
      <c r="BS27" s="325"/>
      <c r="BT27" s="325"/>
      <c r="BU27" s="325"/>
      <c r="BV27" s="325"/>
      <c r="BW27" s="325"/>
      <c r="BX27" s="325"/>
      <c r="BY27" s="325"/>
      <c r="BZ27" s="325"/>
      <c r="CA27" s="325"/>
      <c r="CB27" s="325"/>
      <c r="CC27" s="325"/>
      <c r="CD27" s="325"/>
      <c r="CE27" s="325"/>
      <c r="CF27" s="325"/>
      <c r="CG27" s="325"/>
      <c r="CH27" s="325"/>
      <c r="CI27" s="325"/>
      <c r="CJ27" s="325"/>
      <c r="CK27" s="325"/>
      <c r="CL27" s="325"/>
      <c r="CM27" s="325"/>
      <c r="CN27" s="325"/>
      <c r="CO27" s="325"/>
      <c r="CP27" s="325"/>
      <c r="CQ27" s="325"/>
      <c r="CR27" s="325"/>
      <c r="CS27" s="325"/>
      <c r="CT27" s="325"/>
      <c r="CU27" s="325"/>
      <c r="CV27" s="325"/>
      <c r="CW27" s="317" t="s">
        <v>346</v>
      </c>
    </row>
    <row r="28" spans="3:101" ht="67.5">
      <c r="C28" s="154" t="s">
        <v>1003</v>
      </c>
      <c r="D28" s="324" t="s">
        <v>1290</v>
      </c>
      <c r="E28" s="358" t="s">
        <v>1102</v>
      </c>
      <c r="F28" s="371" t="s">
        <v>74</v>
      </c>
      <c r="G28" s="325"/>
      <c r="H28" s="325"/>
      <c r="I28" s="325"/>
      <c r="J28" s="325"/>
      <c r="K28" s="325"/>
      <c r="L28" s="325"/>
      <c r="M28" s="325"/>
      <c r="N28" s="325"/>
      <c r="O28" s="325"/>
      <c r="P28" s="325"/>
      <c r="Q28" s="325"/>
      <c r="R28" s="325">
        <v>0</v>
      </c>
      <c r="S28" s="325"/>
      <c r="T28" s="325"/>
      <c r="U28" s="325"/>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17" t="s">
        <v>346</v>
      </c>
    </row>
    <row r="29" spans="3:101" ht="67.5">
      <c r="C29" s="154" t="s">
        <v>1003</v>
      </c>
      <c r="D29" s="324" t="s">
        <v>1291</v>
      </c>
      <c r="E29" s="358" t="s">
        <v>1103</v>
      </c>
      <c r="F29" s="371" t="s">
        <v>74</v>
      </c>
      <c r="G29" s="325"/>
      <c r="H29" s="325"/>
      <c r="I29" s="325"/>
      <c r="J29" s="325"/>
      <c r="K29" s="325"/>
      <c r="L29" s="325"/>
      <c r="M29" s="325"/>
      <c r="N29" s="325"/>
      <c r="O29" s="325"/>
      <c r="P29" s="325"/>
      <c r="Q29" s="325"/>
      <c r="R29" s="325"/>
      <c r="S29" s="392">
        <v>0.4</v>
      </c>
      <c r="T29" s="325"/>
      <c r="U29" s="325"/>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c r="BB29" s="325"/>
      <c r="BC29" s="325"/>
      <c r="BD29" s="325"/>
      <c r="BE29" s="325"/>
      <c r="BF29" s="325"/>
      <c r="BG29" s="325"/>
      <c r="BH29" s="325"/>
      <c r="BI29" s="325"/>
      <c r="BJ29" s="325"/>
      <c r="BK29" s="325"/>
      <c r="BL29" s="325"/>
      <c r="BM29" s="325"/>
      <c r="BN29" s="325"/>
      <c r="BO29" s="325"/>
      <c r="BP29" s="325"/>
      <c r="BQ29" s="325"/>
      <c r="BR29" s="325"/>
      <c r="BS29" s="325"/>
      <c r="BT29" s="325"/>
      <c r="BU29" s="325"/>
      <c r="BV29" s="325"/>
      <c r="BW29" s="325"/>
      <c r="BX29" s="325"/>
      <c r="BY29" s="325"/>
      <c r="BZ29" s="325"/>
      <c r="CA29" s="325"/>
      <c r="CB29" s="325"/>
      <c r="CC29" s="325"/>
      <c r="CD29" s="325"/>
      <c r="CE29" s="325"/>
      <c r="CF29" s="325"/>
      <c r="CG29" s="325"/>
      <c r="CH29" s="325"/>
      <c r="CI29" s="325"/>
      <c r="CJ29" s="325"/>
      <c r="CK29" s="325"/>
      <c r="CL29" s="325"/>
      <c r="CM29" s="325"/>
      <c r="CN29" s="325"/>
      <c r="CO29" s="325"/>
      <c r="CP29" s="325"/>
      <c r="CQ29" s="325"/>
      <c r="CR29" s="325"/>
      <c r="CS29" s="325"/>
      <c r="CT29" s="325"/>
      <c r="CU29" s="325"/>
      <c r="CV29" s="325"/>
      <c r="CW29" s="317" t="s">
        <v>346</v>
      </c>
    </row>
    <row r="30" spans="3:101" ht="67.5">
      <c r="C30" s="154" t="s">
        <v>1003</v>
      </c>
      <c r="D30" s="324" t="s">
        <v>1292</v>
      </c>
      <c r="E30" s="358" t="s">
        <v>1104</v>
      </c>
      <c r="F30" s="371" t="s">
        <v>74</v>
      </c>
      <c r="G30" s="325"/>
      <c r="H30" s="325"/>
      <c r="I30" s="325"/>
      <c r="J30" s="325"/>
      <c r="K30" s="325"/>
      <c r="L30" s="325"/>
      <c r="M30" s="325"/>
      <c r="N30" s="325"/>
      <c r="O30" s="325"/>
      <c r="P30" s="325"/>
      <c r="Q30" s="325"/>
      <c r="R30" s="325"/>
      <c r="S30" s="325"/>
      <c r="T30" s="393">
        <v>0.14000000000000001</v>
      </c>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c r="BK30" s="325"/>
      <c r="BL30" s="325"/>
      <c r="BM30" s="325"/>
      <c r="BN30" s="325"/>
      <c r="BO30" s="325"/>
      <c r="BP30" s="325"/>
      <c r="BQ30" s="325"/>
      <c r="BR30" s="325"/>
      <c r="BS30" s="325"/>
      <c r="BT30" s="325"/>
      <c r="BU30" s="325"/>
      <c r="BV30" s="325"/>
      <c r="BW30" s="325"/>
      <c r="BX30" s="325"/>
      <c r="BY30" s="325"/>
      <c r="BZ30" s="325"/>
      <c r="CA30" s="325"/>
      <c r="CB30" s="325"/>
      <c r="CC30" s="325"/>
      <c r="CD30" s="325"/>
      <c r="CE30" s="325"/>
      <c r="CF30" s="325"/>
      <c r="CG30" s="325"/>
      <c r="CH30" s="325"/>
      <c r="CI30" s="325"/>
      <c r="CJ30" s="325"/>
      <c r="CK30" s="325"/>
      <c r="CL30" s="325"/>
      <c r="CM30" s="325"/>
      <c r="CN30" s="325"/>
      <c r="CO30" s="325"/>
      <c r="CP30" s="325"/>
      <c r="CQ30" s="325"/>
      <c r="CR30" s="325"/>
      <c r="CS30" s="325"/>
      <c r="CT30" s="325"/>
      <c r="CU30" s="325"/>
      <c r="CV30" s="325"/>
      <c r="CW30" s="317" t="s">
        <v>346</v>
      </c>
    </row>
    <row r="31" spans="3:101" ht="67.5">
      <c r="C31" s="154" t="s">
        <v>1003</v>
      </c>
      <c r="D31" s="324" t="s">
        <v>1293</v>
      </c>
      <c r="E31" s="358" t="s">
        <v>1105</v>
      </c>
      <c r="F31" s="371" t="s">
        <v>74</v>
      </c>
      <c r="G31" s="325"/>
      <c r="H31" s="325"/>
      <c r="I31" s="325"/>
      <c r="J31" s="325"/>
      <c r="K31" s="325"/>
      <c r="L31" s="325"/>
      <c r="M31" s="325"/>
      <c r="N31" s="325"/>
      <c r="O31" s="325"/>
      <c r="P31" s="325"/>
      <c r="Q31" s="325"/>
      <c r="R31" s="325"/>
      <c r="S31" s="325"/>
      <c r="T31" s="325"/>
      <c r="U31" s="394">
        <v>0.14000000000000001</v>
      </c>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325"/>
      <c r="BS31" s="325"/>
      <c r="BT31" s="325"/>
      <c r="BU31" s="325"/>
      <c r="BV31" s="325"/>
      <c r="BW31" s="325"/>
      <c r="BX31" s="325"/>
      <c r="BY31" s="325"/>
      <c r="BZ31" s="325"/>
      <c r="CA31" s="325"/>
      <c r="CB31" s="325"/>
      <c r="CC31" s="325"/>
      <c r="CD31" s="325"/>
      <c r="CE31" s="325"/>
      <c r="CF31" s="325"/>
      <c r="CG31" s="325"/>
      <c r="CH31" s="325"/>
      <c r="CI31" s="325"/>
      <c r="CJ31" s="325"/>
      <c r="CK31" s="325"/>
      <c r="CL31" s="325"/>
      <c r="CM31" s="325"/>
      <c r="CN31" s="325"/>
      <c r="CO31" s="325"/>
      <c r="CP31" s="325"/>
      <c r="CQ31" s="325"/>
      <c r="CR31" s="325"/>
      <c r="CS31" s="325"/>
      <c r="CT31" s="325"/>
      <c r="CU31" s="325"/>
      <c r="CV31" s="325"/>
      <c r="CW31" s="317" t="s">
        <v>346</v>
      </c>
    </row>
    <row r="32" spans="3:101" ht="67.5">
      <c r="C32" s="154" t="s">
        <v>1003</v>
      </c>
      <c r="D32" s="324" t="s">
        <v>1294</v>
      </c>
      <c r="E32" s="358" t="s">
        <v>1106</v>
      </c>
      <c r="F32" s="371" t="s">
        <v>74</v>
      </c>
      <c r="G32" s="325"/>
      <c r="H32" s="325"/>
      <c r="I32" s="325"/>
      <c r="J32" s="325"/>
      <c r="K32" s="325"/>
      <c r="L32" s="325"/>
      <c r="M32" s="325"/>
      <c r="N32" s="325"/>
      <c r="O32" s="325"/>
      <c r="P32" s="325"/>
      <c r="Q32" s="325"/>
      <c r="R32" s="325"/>
      <c r="S32" s="325"/>
      <c r="T32" s="325"/>
      <c r="U32" s="325"/>
      <c r="V32" s="395">
        <v>0.97</v>
      </c>
      <c r="W32" s="325"/>
      <c r="X32" s="325"/>
      <c r="Y32" s="325"/>
      <c r="Z32" s="325"/>
      <c r="AA32" s="325"/>
      <c r="AB32" s="325"/>
      <c r="AC32" s="325"/>
      <c r="AD32" s="325"/>
      <c r="AE32" s="325"/>
      <c r="AF32" s="325"/>
      <c r="AG32" s="325"/>
      <c r="AH32" s="325"/>
      <c r="AI32" s="325"/>
      <c r="AJ32" s="325"/>
      <c r="AK32" s="325"/>
      <c r="AL32" s="325"/>
      <c r="AM32" s="325"/>
      <c r="AN32" s="325"/>
      <c r="AO32" s="325"/>
      <c r="AP32" s="325"/>
      <c r="AQ32" s="325"/>
      <c r="AR32" s="325"/>
      <c r="AS32" s="325"/>
      <c r="AT32" s="325"/>
      <c r="AU32" s="325"/>
      <c r="AV32" s="325"/>
      <c r="AW32" s="325"/>
      <c r="AX32" s="325"/>
      <c r="AY32" s="325"/>
      <c r="AZ32" s="325"/>
      <c r="BA32" s="325"/>
      <c r="BB32" s="325"/>
      <c r="BC32" s="325"/>
      <c r="BD32" s="325"/>
      <c r="BE32" s="325"/>
      <c r="BF32" s="325"/>
      <c r="BG32" s="325"/>
      <c r="BH32" s="325"/>
      <c r="BI32" s="325"/>
      <c r="BJ32" s="325"/>
      <c r="BK32" s="325"/>
      <c r="BL32" s="325"/>
      <c r="BM32" s="325"/>
      <c r="BN32" s="325"/>
      <c r="BO32" s="325"/>
      <c r="BP32" s="325"/>
      <c r="BQ32" s="325"/>
      <c r="BR32" s="325"/>
      <c r="BS32" s="325"/>
      <c r="BT32" s="325"/>
      <c r="BU32" s="325"/>
      <c r="BV32" s="325"/>
      <c r="BW32" s="325"/>
      <c r="BX32" s="325"/>
      <c r="BY32" s="325"/>
      <c r="BZ32" s="325"/>
      <c r="CA32" s="325"/>
      <c r="CB32" s="325"/>
      <c r="CC32" s="325"/>
      <c r="CD32" s="325"/>
      <c r="CE32" s="325"/>
      <c r="CF32" s="325"/>
      <c r="CG32" s="325"/>
      <c r="CH32" s="325"/>
      <c r="CI32" s="325"/>
      <c r="CJ32" s="325"/>
      <c r="CK32" s="325"/>
      <c r="CL32" s="325"/>
      <c r="CM32" s="325"/>
      <c r="CN32" s="325"/>
      <c r="CO32" s="325"/>
      <c r="CP32" s="325"/>
      <c r="CQ32" s="325"/>
      <c r="CR32" s="325"/>
      <c r="CS32" s="325"/>
      <c r="CT32" s="325"/>
      <c r="CU32" s="325"/>
      <c r="CV32" s="325"/>
      <c r="CW32" s="317" t="s">
        <v>346</v>
      </c>
    </row>
    <row r="33" spans="3:101" ht="67.5">
      <c r="C33" s="154" t="s">
        <v>1003</v>
      </c>
      <c r="D33" s="324" t="s">
        <v>1295</v>
      </c>
      <c r="E33" s="358" t="s">
        <v>1107</v>
      </c>
      <c r="F33" s="371" t="s">
        <v>74</v>
      </c>
      <c r="G33" s="325"/>
      <c r="H33" s="325"/>
      <c r="I33" s="325"/>
      <c r="J33" s="325"/>
      <c r="K33" s="325"/>
      <c r="L33" s="325"/>
      <c r="M33" s="325"/>
      <c r="N33" s="325"/>
      <c r="O33" s="325"/>
      <c r="P33" s="325"/>
      <c r="Q33" s="325"/>
      <c r="R33" s="325"/>
      <c r="S33" s="325"/>
      <c r="T33" s="325"/>
      <c r="U33" s="325"/>
      <c r="V33" s="325"/>
      <c r="W33" s="396">
        <v>0.76</v>
      </c>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17" t="s">
        <v>346</v>
      </c>
    </row>
    <row r="34" spans="3:101" ht="67.5">
      <c r="C34" s="154" t="s">
        <v>1003</v>
      </c>
      <c r="D34" s="324" t="s">
        <v>1296</v>
      </c>
      <c r="E34" s="358" t="s">
        <v>1108</v>
      </c>
      <c r="F34" s="371" t="s">
        <v>74</v>
      </c>
      <c r="G34" s="325"/>
      <c r="H34" s="325"/>
      <c r="I34" s="325"/>
      <c r="J34" s="325"/>
      <c r="K34" s="325"/>
      <c r="L34" s="325"/>
      <c r="M34" s="325"/>
      <c r="N34" s="325"/>
      <c r="O34" s="325"/>
      <c r="P34" s="325"/>
      <c r="Q34" s="325"/>
      <c r="R34" s="325"/>
      <c r="S34" s="325"/>
      <c r="T34" s="325"/>
      <c r="U34" s="325"/>
      <c r="V34" s="325"/>
      <c r="W34" s="325"/>
      <c r="X34" s="397">
        <v>0.26</v>
      </c>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325"/>
      <c r="AU34" s="325"/>
      <c r="AV34" s="325"/>
      <c r="AW34" s="325"/>
      <c r="AX34" s="325"/>
      <c r="AY34" s="325"/>
      <c r="AZ34" s="325"/>
      <c r="BA34" s="325"/>
      <c r="BB34" s="325"/>
      <c r="BC34" s="325"/>
      <c r="BD34" s="325"/>
      <c r="BE34" s="325"/>
      <c r="BF34" s="325"/>
      <c r="BG34" s="325"/>
      <c r="BH34" s="325"/>
      <c r="BI34" s="325"/>
      <c r="BJ34" s="325"/>
      <c r="BK34" s="325"/>
      <c r="BL34" s="325"/>
      <c r="BM34" s="325"/>
      <c r="BN34" s="325"/>
      <c r="BO34" s="325"/>
      <c r="BP34" s="325"/>
      <c r="BQ34" s="325"/>
      <c r="BR34" s="325"/>
      <c r="BS34" s="325"/>
      <c r="BT34" s="325"/>
      <c r="BU34" s="325"/>
      <c r="BV34" s="325"/>
      <c r="BW34" s="325"/>
      <c r="BX34" s="325"/>
      <c r="BY34" s="325"/>
      <c r="BZ34" s="325"/>
      <c r="CA34" s="325"/>
      <c r="CB34" s="325"/>
      <c r="CC34" s="325"/>
      <c r="CD34" s="325"/>
      <c r="CE34" s="325"/>
      <c r="CF34" s="325"/>
      <c r="CG34" s="325"/>
      <c r="CH34" s="325"/>
      <c r="CI34" s="325"/>
      <c r="CJ34" s="325"/>
      <c r="CK34" s="325"/>
      <c r="CL34" s="325"/>
      <c r="CM34" s="325"/>
      <c r="CN34" s="325"/>
      <c r="CO34" s="325"/>
      <c r="CP34" s="325"/>
      <c r="CQ34" s="325"/>
      <c r="CR34" s="325"/>
      <c r="CS34" s="325"/>
      <c r="CT34" s="325"/>
      <c r="CU34" s="325"/>
      <c r="CV34" s="325"/>
      <c r="CW34" s="317" t="s">
        <v>346</v>
      </c>
    </row>
    <row r="35" spans="3:101" ht="67.5">
      <c r="C35" s="154" t="s">
        <v>1003</v>
      </c>
      <c r="D35" s="324" t="s">
        <v>1297</v>
      </c>
      <c r="E35" s="358" t="s">
        <v>1109</v>
      </c>
      <c r="F35" s="371" t="s">
        <v>74</v>
      </c>
      <c r="G35" s="325"/>
      <c r="H35" s="325"/>
      <c r="I35" s="325"/>
      <c r="J35" s="325"/>
      <c r="K35" s="325"/>
      <c r="L35" s="325"/>
      <c r="M35" s="325"/>
      <c r="N35" s="325"/>
      <c r="O35" s="325"/>
      <c r="P35" s="325"/>
      <c r="Q35" s="325"/>
      <c r="R35" s="325"/>
      <c r="S35" s="325"/>
      <c r="T35" s="325"/>
      <c r="U35" s="325"/>
      <c r="V35" s="325"/>
      <c r="W35" s="325"/>
      <c r="X35" s="325"/>
      <c r="Y35" s="398">
        <v>0</v>
      </c>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325"/>
      <c r="BC35" s="325"/>
      <c r="BD35" s="325"/>
      <c r="BE35" s="325"/>
      <c r="BF35" s="325"/>
      <c r="BG35" s="325"/>
      <c r="BH35" s="325"/>
      <c r="BI35" s="325"/>
      <c r="BJ35" s="325"/>
      <c r="BK35" s="325"/>
      <c r="BL35" s="325"/>
      <c r="BM35" s="325"/>
      <c r="BN35" s="325"/>
      <c r="BO35" s="325"/>
      <c r="BP35" s="325"/>
      <c r="BQ35" s="325"/>
      <c r="BR35" s="325"/>
      <c r="BS35" s="325"/>
      <c r="BT35" s="325"/>
      <c r="BU35" s="325"/>
      <c r="BV35" s="325"/>
      <c r="BW35" s="325"/>
      <c r="BX35" s="325"/>
      <c r="BY35" s="325"/>
      <c r="BZ35" s="325"/>
      <c r="CA35" s="325"/>
      <c r="CB35" s="325"/>
      <c r="CC35" s="325"/>
      <c r="CD35" s="325"/>
      <c r="CE35" s="325"/>
      <c r="CF35" s="325"/>
      <c r="CG35" s="325"/>
      <c r="CH35" s="325"/>
      <c r="CI35" s="325"/>
      <c r="CJ35" s="325"/>
      <c r="CK35" s="325"/>
      <c r="CL35" s="325"/>
      <c r="CM35" s="325"/>
      <c r="CN35" s="325"/>
      <c r="CO35" s="325"/>
      <c r="CP35" s="325"/>
      <c r="CQ35" s="325"/>
      <c r="CR35" s="325"/>
      <c r="CS35" s="325"/>
      <c r="CT35" s="325"/>
      <c r="CU35" s="325"/>
      <c r="CV35" s="325"/>
      <c r="CW35" s="317" t="s">
        <v>346</v>
      </c>
    </row>
    <row r="36" spans="3:101" ht="67.5">
      <c r="C36" s="154" t="s">
        <v>1003</v>
      </c>
      <c r="D36" s="324" t="s">
        <v>1298</v>
      </c>
      <c r="E36" s="358" t="s">
        <v>1110</v>
      </c>
      <c r="F36" s="371" t="s">
        <v>74</v>
      </c>
      <c r="G36" s="325"/>
      <c r="H36" s="325"/>
      <c r="I36" s="325"/>
      <c r="J36" s="325"/>
      <c r="K36" s="325"/>
      <c r="L36" s="325"/>
      <c r="M36" s="325"/>
      <c r="N36" s="325"/>
      <c r="O36" s="325"/>
      <c r="P36" s="325"/>
      <c r="Q36" s="325"/>
      <c r="R36" s="325"/>
      <c r="S36" s="325"/>
      <c r="T36" s="325"/>
      <c r="U36" s="325"/>
      <c r="V36" s="325"/>
      <c r="W36" s="325"/>
      <c r="X36" s="325"/>
      <c r="Y36" s="325"/>
      <c r="Z36" s="399">
        <v>0</v>
      </c>
      <c r="AA36" s="325"/>
      <c r="AB36" s="325"/>
      <c r="AC36" s="325"/>
      <c r="AD36" s="325"/>
      <c r="AE36" s="325"/>
      <c r="AF36" s="325"/>
      <c r="AG36" s="325"/>
      <c r="AH36" s="325"/>
      <c r="AI36" s="325"/>
      <c r="AJ36" s="325"/>
      <c r="AK36" s="325"/>
      <c r="AL36" s="325"/>
      <c r="AM36" s="325"/>
      <c r="AN36" s="325"/>
      <c r="AO36" s="325"/>
      <c r="AP36" s="325"/>
      <c r="AQ36" s="325"/>
      <c r="AR36" s="325"/>
      <c r="AS36" s="325"/>
      <c r="AT36" s="325"/>
      <c r="AU36" s="325"/>
      <c r="AV36" s="325"/>
      <c r="AW36" s="325"/>
      <c r="AX36" s="325"/>
      <c r="AY36" s="325"/>
      <c r="AZ36" s="325"/>
      <c r="BA36" s="325"/>
      <c r="BB36" s="325"/>
      <c r="BC36" s="325"/>
      <c r="BD36" s="325"/>
      <c r="BE36" s="325"/>
      <c r="BF36" s="325"/>
      <c r="BG36" s="325"/>
      <c r="BH36" s="325"/>
      <c r="BI36" s="325"/>
      <c r="BJ36" s="325"/>
      <c r="BK36" s="325"/>
      <c r="BL36" s="325"/>
      <c r="BM36" s="325"/>
      <c r="BN36" s="325"/>
      <c r="BO36" s="325"/>
      <c r="BP36" s="325"/>
      <c r="BQ36" s="325"/>
      <c r="BR36" s="325"/>
      <c r="BS36" s="325"/>
      <c r="BT36" s="325"/>
      <c r="BU36" s="325"/>
      <c r="BV36" s="325"/>
      <c r="BW36" s="325"/>
      <c r="BX36" s="325"/>
      <c r="BY36" s="325"/>
      <c r="BZ36" s="325"/>
      <c r="CA36" s="325"/>
      <c r="CB36" s="325"/>
      <c r="CC36" s="325"/>
      <c r="CD36" s="325"/>
      <c r="CE36" s="325"/>
      <c r="CF36" s="325"/>
      <c r="CG36" s="325"/>
      <c r="CH36" s="325"/>
      <c r="CI36" s="325"/>
      <c r="CJ36" s="325"/>
      <c r="CK36" s="325"/>
      <c r="CL36" s="325"/>
      <c r="CM36" s="325"/>
      <c r="CN36" s="325"/>
      <c r="CO36" s="325"/>
      <c r="CP36" s="325"/>
      <c r="CQ36" s="325"/>
      <c r="CR36" s="325"/>
      <c r="CS36" s="325"/>
      <c r="CT36" s="325"/>
      <c r="CU36" s="325"/>
      <c r="CV36" s="325"/>
      <c r="CW36" s="317" t="s">
        <v>346</v>
      </c>
    </row>
    <row r="37" spans="3:101" ht="67.5">
      <c r="C37" s="154" t="s">
        <v>1003</v>
      </c>
      <c r="D37" s="324" t="s">
        <v>1299</v>
      </c>
      <c r="E37" s="358" t="s">
        <v>1111</v>
      </c>
      <c r="F37" s="371" t="s">
        <v>74</v>
      </c>
      <c r="G37" s="325"/>
      <c r="H37" s="325"/>
      <c r="I37" s="325"/>
      <c r="J37" s="325"/>
      <c r="K37" s="325"/>
      <c r="L37" s="325"/>
      <c r="M37" s="325"/>
      <c r="N37" s="325"/>
      <c r="O37" s="325"/>
      <c r="P37" s="325"/>
      <c r="Q37" s="325"/>
      <c r="R37" s="325"/>
      <c r="S37" s="325"/>
      <c r="T37" s="325"/>
      <c r="U37" s="325"/>
      <c r="V37" s="325"/>
      <c r="W37" s="325"/>
      <c r="X37" s="325"/>
      <c r="Y37" s="325"/>
      <c r="Z37" s="325"/>
      <c r="AA37" s="400">
        <v>0</v>
      </c>
      <c r="AB37" s="325"/>
      <c r="AC37" s="325"/>
      <c r="AD37" s="325"/>
      <c r="AE37" s="325"/>
      <c r="AF37" s="325"/>
      <c r="AG37" s="325"/>
      <c r="AH37" s="325"/>
      <c r="AI37" s="325"/>
      <c r="AJ37" s="325"/>
      <c r="AK37" s="325"/>
      <c r="AL37" s="325"/>
      <c r="AM37" s="325"/>
      <c r="AN37" s="325"/>
      <c r="AO37" s="325"/>
      <c r="AP37" s="325"/>
      <c r="AQ37" s="325"/>
      <c r="AR37" s="325"/>
      <c r="AS37" s="325"/>
      <c r="AT37" s="325"/>
      <c r="AU37" s="325"/>
      <c r="AV37" s="325"/>
      <c r="AW37" s="325"/>
      <c r="AX37" s="325"/>
      <c r="AY37" s="325"/>
      <c r="AZ37" s="325"/>
      <c r="BA37" s="325"/>
      <c r="BB37" s="325"/>
      <c r="BC37" s="325"/>
      <c r="BD37" s="325"/>
      <c r="BE37" s="325"/>
      <c r="BF37" s="325"/>
      <c r="BG37" s="325"/>
      <c r="BH37" s="325"/>
      <c r="BI37" s="325"/>
      <c r="BJ37" s="325"/>
      <c r="BK37" s="325"/>
      <c r="BL37" s="325"/>
      <c r="BM37" s="325"/>
      <c r="BN37" s="325"/>
      <c r="BO37" s="325"/>
      <c r="BP37" s="325"/>
      <c r="BQ37" s="325"/>
      <c r="BR37" s="325"/>
      <c r="BS37" s="325"/>
      <c r="BT37" s="325"/>
      <c r="BU37" s="325"/>
      <c r="BV37" s="325"/>
      <c r="BW37" s="325"/>
      <c r="BX37" s="325"/>
      <c r="BY37" s="325"/>
      <c r="BZ37" s="325"/>
      <c r="CA37" s="325"/>
      <c r="CB37" s="325"/>
      <c r="CC37" s="325"/>
      <c r="CD37" s="325"/>
      <c r="CE37" s="325"/>
      <c r="CF37" s="325"/>
      <c r="CG37" s="325"/>
      <c r="CH37" s="325"/>
      <c r="CI37" s="325"/>
      <c r="CJ37" s="325"/>
      <c r="CK37" s="325"/>
      <c r="CL37" s="325"/>
      <c r="CM37" s="325"/>
      <c r="CN37" s="325"/>
      <c r="CO37" s="325"/>
      <c r="CP37" s="325"/>
      <c r="CQ37" s="325"/>
      <c r="CR37" s="325"/>
      <c r="CS37" s="325"/>
      <c r="CT37" s="325"/>
      <c r="CU37" s="325"/>
      <c r="CV37" s="325"/>
      <c r="CW37" s="317" t="s">
        <v>346</v>
      </c>
    </row>
    <row r="38" spans="3:101" ht="67.5">
      <c r="C38" s="154" t="s">
        <v>1003</v>
      </c>
      <c r="D38" s="324" t="s">
        <v>1300</v>
      </c>
      <c r="E38" s="358" t="s">
        <v>1112</v>
      </c>
      <c r="F38" s="371" t="s">
        <v>74</v>
      </c>
      <c r="G38" s="325"/>
      <c r="H38" s="325"/>
      <c r="I38" s="325"/>
      <c r="J38" s="325"/>
      <c r="K38" s="325"/>
      <c r="L38" s="325"/>
      <c r="M38" s="325"/>
      <c r="N38" s="325"/>
      <c r="O38" s="325"/>
      <c r="P38" s="325"/>
      <c r="Q38" s="325"/>
      <c r="R38" s="325"/>
      <c r="S38" s="325"/>
      <c r="T38" s="325"/>
      <c r="U38" s="325"/>
      <c r="V38" s="325"/>
      <c r="W38" s="325"/>
      <c r="X38" s="325"/>
      <c r="Y38" s="325"/>
      <c r="Z38" s="325"/>
      <c r="AA38" s="325"/>
      <c r="AB38" s="401">
        <v>0.03</v>
      </c>
      <c r="AC38" s="325"/>
      <c r="AD38" s="325"/>
      <c r="AE38" s="325"/>
      <c r="AF38" s="325"/>
      <c r="AG38" s="325"/>
      <c r="AH38" s="325"/>
      <c r="AI38" s="325"/>
      <c r="AJ38" s="325"/>
      <c r="AK38" s="325"/>
      <c r="AL38" s="325"/>
      <c r="AM38" s="325"/>
      <c r="AN38" s="325"/>
      <c r="AO38" s="325"/>
      <c r="AP38" s="325"/>
      <c r="AQ38" s="325"/>
      <c r="AR38" s="325"/>
      <c r="AS38" s="325"/>
      <c r="AT38" s="325"/>
      <c r="AU38" s="325"/>
      <c r="AV38" s="325"/>
      <c r="AW38" s="325"/>
      <c r="AX38" s="325"/>
      <c r="AY38" s="325"/>
      <c r="AZ38" s="325"/>
      <c r="BA38" s="325"/>
      <c r="BB38" s="325"/>
      <c r="BC38" s="325"/>
      <c r="BD38" s="325"/>
      <c r="BE38" s="325"/>
      <c r="BF38" s="325"/>
      <c r="BG38" s="325"/>
      <c r="BH38" s="325"/>
      <c r="BI38" s="325"/>
      <c r="BJ38" s="325"/>
      <c r="BK38" s="325"/>
      <c r="BL38" s="325"/>
      <c r="BM38" s="325"/>
      <c r="BN38" s="325"/>
      <c r="BO38" s="325"/>
      <c r="BP38" s="325"/>
      <c r="BQ38" s="325"/>
      <c r="BR38" s="325"/>
      <c r="BS38" s="325"/>
      <c r="BT38" s="325"/>
      <c r="BU38" s="325"/>
      <c r="BV38" s="325"/>
      <c r="BW38" s="325"/>
      <c r="BX38" s="325"/>
      <c r="BY38" s="325"/>
      <c r="BZ38" s="325"/>
      <c r="CA38" s="325"/>
      <c r="CB38" s="325"/>
      <c r="CC38" s="325"/>
      <c r="CD38" s="325"/>
      <c r="CE38" s="325"/>
      <c r="CF38" s="325"/>
      <c r="CG38" s="325"/>
      <c r="CH38" s="325"/>
      <c r="CI38" s="325"/>
      <c r="CJ38" s="325"/>
      <c r="CK38" s="325"/>
      <c r="CL38" s="325"/>
      <c r="CM38" s="325"/>
      <c r="CN38" s="325"/>
      <c r="CO38" s="325"/>
      <c r="CP38" s="325"/>
      <c r="CQ38" s="325"/>
      <c r="CR38" s="325"/>
      <c r="CS38" s="325"/>
      <c r="CT38" s="325"/>
      <c r="CU38" s="325"/>
      <c r="CV38" s="325"/>
      <c r="CW38" s="317" t="s">
        <v>346</v>
      </c>
    </row>
    <row r="39" spans="3:101" ht="67.5">
      <c r="C39" s="154" t="s">
        <v>1003</v>
      </c>
      <c r="D39" s="324" t="s">
        <v>1301</v>
      </c>
      <c r="E39" s="358" t="s">
        <v>1113</v>
      </c>
      <c r="F39" s="371" t="s">
        <v>74</v>
      </c>
      <c r="G39" s="325"/>
      <c r="H39" s="325"/>
      <c r="I39" s="325"/>
      <c r="J39" s="325"/>
      <c r="K39" s="325"/>
      <c r="L39" s="325"/>
      <c r="M39" s="325"/>
      <c r="N39" s="325"/>
      <c r="O39" s="325"/>
      <c r="P39" s="325"/>
      <c r="Q39" s="325"/>
      <c r="R39" s="325"/>
      <c r="S39" s="325"/>
      <c r="T39" s="325"/>
      <c r="U39" s="325"/>
      <c r="V39" s="325"/>
      <c r="W39" s="325"/>
      <c r="X39" s="325"/>
      <c r="Y39" s="325"/>
      <c r="Z39" s="325"/>
      <c r="AA39" s="325"/>
      <c r="AB39" s="325"/>
      <c r="AC39" s="402">
        <v>0.18</v>
      </c>
      <c r="AD39" s="325"/>
      <c r="AE39" s="325"/>
      <c r="AF39" s="325"/>
      <c r="AG39" s="325"/>
      <c r="AH39" s="325"/>
      <c r="AI39" s="325"/>
      <c r="AJ39" s="325"/>
      <c r="AK39" s="325"/>
      <c r="AL39" s="325"/>
      <c r="AM39" s="325"/>
      <c r="AN39" s="325"/>
      <c r="AO39" s="325"/>
      <c r="AP39" s="325"/>
      <c r="AQ39" s="325"/>
      <c r="AR39" s="325"/>
      <c r="AS39" s="325"/>
      <c r="AT39" s="325"/>
      <c r="AU39" s="325"/>
      <c r="AV39" s="325"/>
      <c r="AW39" s="325"/>
      <c r="AX39" s="325"/>
      <c r="AY39" s="325"/>
      <c r="AZ39" s="325"/>
      <c r="BA39" s="325"/>
      <c r="BB39" s="325"/>
      <c r="BC39" s="325"/>
      <c r="BD39" s="325"/>
      <c r="BE39" s="325"/>
      <c r="BF39" s="325"/>
      <c r="BG39" s="325"/>
      <c r="BH39" s="325"/>
      <c r="BI39" s="325"/>
      <c r="BJ39" s="325"/>
      <c r="BK39" s="325"/>
      <c r="BL39" s="325"/>
      <c r="BM39" s="325"/>
      <c r="BN39" s="325"/>
      <c r="BO39" s="325"/>
      <c r="BP39" s="325"/>
      <c r="BQ39" s="325"/>
      <c r="BR39" s="325"/>
      <c r="BS39" s="325"/>
      <c r="BT39" s="325"/>
      <c r="BU39" s="325"/>
      <c r="BV39" s="325"/>
      <c r="BW39" s="325"/>
      <c r="BX39" s="325"/>
      <c r="BY39" s="325"/>
      <c r="BZ39" s="325"/>
      <c r="CA39" s="325"/>
      <c r="CB39" s="325"/>
      <c r="CC39" s="325"/>
      <c r="CD39" s="325"/>
      <c r="CE39" s="325"/>
      <c r="CF39" s="325"/>
      <c r="CG39" s="325"/>
      <c r="CH39" s="325"/>
      <c r="CI39" s="325"/>
      <c r="CJ39" s="325"/>
      <c r="CK39" s="325"/>
      <c r="CL39" s="325"/>
      <c r="CM39" s="325"/>
      <c r="CN39" s="325"/>
      <c r="CO39" s="325"/>
      <c r="CP39" s="325"/>
      <c r="CQ39" s="325"/>
      <c r="CR39" s="325"/>
      <c r="CS39" s="325"/>
      <c r="CT39" s="325"/>
      <c r="CU39" s="325"/>
      <c r="CV39" s="325"/>
      <c r="CW39" s="317" t="s">
        <v>346</v>
      </c>
    </row>
    <row r="40" spans="3:101" ht="67.5">
      <c r="C40" s="154" t="s">
        <v>1003</v>
      </c>
      <c r="D40" s="324" t="s">
        <v>1302</v>
      </c>
      <c r="E40" s="358" t="s">
        <v>1114</v>
      </c>
      <c r="F40" s="371" t="s">
        <v>74</v>
      </c>
      <c r="G40" s="325"/>
      <c r="H40" s="325"/>
      <c r="I40" s="325"/>
      <c r="J40" s="325"/>
      <c r="K40" s="325"/>
      <c r="L40" s="325"/>
      <c r="M40" s="325"/>
      <c r="N40" s="325"/>
      <c r="O40" s="325"/>
      <c r="P40" s="325"/>
      <c r="Q40" s="325"/>
      <c r="R40" s="325"/>
      <c r="S40" s="325"/>
      <c r="T40" s="325"/>
      <c r="U40" s="325"/>
      <c r="V40" s="325"/>
      <c r="W40" s="325"/>
      <c r="X40" s="325"/>
      <c r="Y40" s="325"/>
      <c r="Z40" s="325"/>
      <c r="AA40" s="325"/>
      <c r="AB40" s="325"/>
      <c r="AC40" s="325"/>
      <c r="AD40" s="403">
        <v>0</v>
      </c>
      <c r="AE40" s="325"/>
      <c r="AF40" s="325"/>
      <c r="AG40" s="325"/>
      <c r="AH40" s="325"/>
      <c r="AI40" s="325"/>
      <c r="AJ40" s="325"/>
      <c r="AK40" s="325"/>
      <c r="AL40" s="325"/>
      <c r="AM40" s="325"/>
      <c r="AN40" s="325"/>
      <c r="AO40" s="325"/>
      <c r="AP40" s="325"/>
      <c r="AQ40" s="325"/>
      <c r="AR40" s="325"/>
      <c r="AS40" s="325"/>
      <c r="AT40" s="325"/>
      <c r="AU40" s="325"/>
      <c r="AV40" s="325"/>
      <c r="AW40" s="325"/>
      <c r="AX40" s="325"/>
      <c r="AY40" s="325"/>
      <c r="AZ40" s="325"/>
      <c r="BA40" s="325"/>
      <c r="BB40" s="325"/>
      <c r="BC40" s="325"/>
      <c r="BD40" s="325"/>
      <c r="BE40" s="325"/>
      <c r="BF40" s="325"/>
      <c r="BG40" s="325"/>
      <c r="BH40" s="325"/>
      <c r="BI40" s="325"/>
      <c r="BJ40" s="325"/>
      <c r="BK40" s="325"/>
      <c r="BL40" s="325"/>
      <c r="BM40" s="325"/>
      <c r="BN40" s="325"/>
      <c r="BO40" s="325"/>
      <c r="BP40" s="325"/>
      <c r="BQ40" s="325"/>
      <c r="BR40" s="325"/>
      <c r="BS40" s="325"/>
      <c r="BT40" s="325"/>
      <c r="BU40" s="325"/>
      <c r="BV40" s="325"/>
      <c r="BW40" s="325"/>
      <c r="BX40" s="325"/>
      <c r="BY40" s="325"/>
      <c r="BZ40" s="325"/>
      <c r="CA40" s="325"/>
      <c r="CB40" s="325"/>
      <c r="CC40" s="325"/>
      <c r="CD40" s="325"/>
      <c r="CE40" s="325"/>
      <c r="CF40" s="325"/>
      <c r="CG40" s="325"/>
      <c r="CH40" s="325"/>
      <c r="CI40" s="325"/>
      <c r="CJ40" s="325"/>
      <c r="CK40" s="325"/>
      <c r="CL40" s="325"/>
      <c r="CM40" s="325"/>
      <c r="CN40" s="325"/>
      <c r="CO40" s="325"/>
      <c r="CP40" s="325"/>
      <c r="CQ40" s="325"/>
      <c r="CR40" s="325"/>
      <c r="CS40" s="325"/>
      <c r="CT40" s="325"/>
      <c r="CU40" s="325"/>
      <c r="CV40" s="325"/>
      <c r="CW40" s="317" t="s">
        <v>346</v>
      </c>
    </row>
    <row r="41" spans="3:101" ht="67.5">
      <c r="C41" s="154" t="s">
        <v>1003</v>
      </c>
      <c r="D41" s="324" t="s">
        <v>1303</v>
      </c>
      <c r="E41" s="358" t="s">
        <v>1115</v>
      </c>
      <c r="F41" s="371" t="s">
        <v>74</v>
      </c>
      <c r="G41" s="325"/>
      <c r="H41" s="325"/>
      <c r="I41" s="325"/>
      <c r="J41" s="325"/>
      <c r="K41" s="325"/>
      <c r="L41" s="325"/>
      <c r="M41" s="325"/>
      <c r="N41" s="325"/>
      <c r="O41" s="325"/>
      <c r="P41" s="325"/>
      <c r="Q41" s="325"/>
      <c r="R41" s="325"/>
      <c r="S41" s="325"/>
      <c r="T41" s="325"/>
      <c r="U41" s="325"/>
      <c r="V41" s="325"/>
      <c r="W41" s="325"/>
      <c r="X41" s="325"/>
      <c r="Y41" s="325"/>
      <c r="Z41" s="325"/>
      <c r="AA41" s="325"/>
      <c r="AB41" s="325"/>
      <c r="AC41" s="325"/>
      <c r="AD41" s="325"/>
      <c r="AE41" s="404">
        <v>0</v>
      </c>
      <c r="AF41" s="325"/>
      <c r="AG41" s="325"/>
      <c r="AH41" s="325"/>
      <c r="AI41" s="325"/>
      <c r="AJ41" s="325"/>
      <c r="AK41" s="325"/>
      <c r="AL41" s="325"/>
      <c r="AM41" s="325"/>
      <c r="AN41" s="325"/>
      <c r="AO41" s="325"/>
      <c r="AP41" s="325"/>
      <c r="AQ41" s="325"/>
      <c r="AR41" s="325"/>
      <c r="AS41" s="325"/>
      <c r="AT41" s="325"/>
      <c r="AU41" s="325"/>
      <c r="AV41" s="325"/>
      <c r="AW41" s="325"/>
      <c r="AX41" s="325"/>
      <c r="AY41" s="325"/>
      <c r="AZ41" s="325"/>
      <c r="BA41" s="325"/>
      <c r="BB41" s="325"/>
      <c r="BC41" s="325"/>
      <c r="BD41" s="325"/>
      <c r="BE41" s="325"/>
      <c r="BF41" s="325"/>
      <c r="BG41" s="325"/>
      <c r="BH41" s="325"/>
      <c r="BI41" s="325"/>
      <c r="BJ41" s="325"/>
      <c r="BK41" s="325"/>
      <c r="BL41" s="325"/>
      <c r="BM41" s="325"/>
      <c r="BN41" s="325"/>
      <c r="BO41" s="325"/>
      <c r="BP41" s="325"/>
      <c r="BQ41" s="325"/>
      <c r="BR41" s="325"/>
      <c r="BS41" s="325"/>
      <c r="BT41" s="325"/>
      <c r="BU41" s="325"/>
      <c r="BV41" s="325"/>
      <c r="BW41" s="325"/>
      <c r="BX41" s="325"/>
      <c r="BY41" s="325"/>
      <c r="BZ41" s="325"/>
      <c r="CA41" s="325"/>
      <c r="CB41" s="325"/>
      <c r="CC41" s="325"/>
      <c r="CD41" s="325"/>
      <c r="CE41" s="325"/>
      <c r="CF41" s="325"/>
      <c r="CG41" s="325"/>
      <c r="CH41" s="325"/>
      <c r="CI41" s="325"/>
      <c r="CJ41" s="325"/>
      <c r="CK41" s="325"/>
      <c r="CL41" s="325"/>
      <c r="CM41" s="325"/>
      <c r="CN41" s="325"/>
      <c r="CO41" s="325"/>
      <c r="CP41" s="325"/>
      <c r="CQ41" s="325"/>
      <c r="CR41" s="325"/>
      <c r="CS41" s="325"/>
      <c r="CT41" s="325"/>
      <c r="CU41" s="325"/>
      <c r="CV41" s="325"/>
      <c r="CW41" s="317" t="s">
        <v>346</v>
      </c>
    </row>
    <row r="42" spans="3:101" ht="67.5">
      <c r="C42" s="154" t="s">
        <v>1003</v>
      </c>
      <c r="D42" s="324" t="s">
        <v>1304</v>
      </c>
      <c r="E42" s="358" t="s">
        <v>1116</v>
      </c>
      <c r="F42" s="371" t="s">
        <v>74</v>
      </c>
      <c r="G42" s="325"/>
      <c r="H42" s="325"/>
      <c r="I42" s="325"/>
      <c r="J42" s="325"/>
      <c r="K42" s="325"/>
      <c r="L42" s="325"/>
      <c r="M42" s="325"/>
      <c r="N42" s="325"/>
      <c r="O42" s="325"/>
      <c r="P42" s="325"/>
      <c r="Q42" s="325"/>
      <c r="R42" s="325"/>
      <c r="S42" s="325"/>
      <c r="T42" s="325"/>
      <c r="U42" s="325"/>
      <c r="V42" s="325"/>
      <c r="W42" s="325"/>
      <c r="X42" s="325"/>
      <c r="Y42" s="325"/>
      <c r="Z42" s="325"/>
      <c r="AA42" s="325"/>
      <c r="AB42" s="325"/>
      <c r="AC42" s="325"/>
      <c r="AD42" s="325"/>
      <c r="AE42" s="325"/>
      <c r="AF42" s="405">
        <v>0</v>
      </c>
      <c r="AG42" s="325"/>
      <c r="AH42" s="325"/>
      <c r="AI42" s="325"/>
      <c r="AJ42" s="325"/>
      <c r="AK42" s="325"/>
      <c r="AL42" s="325"/>
      <c r="AM42" s="325"/>
      <c r="AN42" s="325"/>
      <c r="AO42" s="325"/>
      <c r="AP42" s="325"/>
      <c r="AQ42" s="325"/>
      <c r="AR42" s="325"/>
      <c r="AS42" s="325"/>
      <c r="AT42" s="325"/>
      <c r="AU42" s="325"/>
      <c r="AV42" s="325"/>
      <c r="AW42" s="325"/>
      <c r="AX42" s="325"/>
      <c r="AY42" s="325"/>
      <c r="AZ42" s="325"/>
      <c r="BA42" s="325"/>
      <c r="BB42" s="325"/>
      <c r="BC42" s="325"/>
      <c r="BD42" s="325"/>
      <c r="BE42" s="325"/>
      <c r="BF42" s="325"/>
      <c r="BG42" s="325"/>
      <c r="BH42" s="325"/>
      <c r="BI42" s="325"/>
      <c r="BJ42" s="325"/>
      <c r="BK42" s="325"/>
      <c r="BL42" s="325"/>
      <c r="BM42" s="325"/>
      <c r="BN42" s="325"/>
      <c r="BO42" s="325"/>
      <c r="BP42" s="325"/>
      <c r="BQ42" s="325"/>
      <c r="BR42" s="325"/>
      <c r="BS42" s="325"/>
      <c r="BT42" s="325"/>
      <c r="BU42" s="325"/>
      <c r="BV42" s="325"/>
      <c r="BW42" s="325"/>
      <c r="BX42" s="325"/>
      <c r="BY42" s="325"/>
      <c r="BZ42" s="325"/>
      <c r="CA42" s="325"/>
      <c r="CB42" s="325"/>
      <c r="CC42" s="325"/>
      <c r="CD42" s="325"/>
      <c r="CE42" s="325"/>
      <c r="CF42" s="325"/>
      <c r="CG42" s="325"/>
      <c r="CH42" s="325"/>
      <c r="CI42" s="325"/>
      <c r="CJ42" s="325"/>
      <c r="CK42" s="325"/>
      <c r="CL42" s="325"/>
      <c r="CM42" s="325"/>
      <c r="CN42" s="325"/>
      <c r="CO42" s="325"/>
      <c r="CP42" s="325"/>
      <c r="CQ42" s="325"/>
      <c r="CR42" s="325"/>
      <c r="CS42" s="325"/>
      <c r="CT42" s="325"/>
      <c r="CU42" s="325"/>
      <c r="CV42" s="325"/>
      <c r="CW42" s="317" t="s">
        <v>346</v>
      </c>
    </row>
    <row r="43" spans="3:101" ht="67.5">
      <c r="C43" s="154" t="s">
        <v>1003</v>
      </c>
      <c r="D43" s="324" t="s">
        <v>1305</v>
      </c>
      <c r="E43" s="358" t="s">
        <v>1117</v>
      </c>
      <c r="F43" s="371" t="s">
        <v>74</v>
      </c>
      <c r="G43" s="325"/>
      <c r="H43" s="325"/>
      <c r="I43" s="325"/>
      <c r="J43" s="325"/>
      <c r="K43" s="325"/>
      <c r="L43" s="325"/>
      <c r="M43" s="325"/>
      <c r="N43" s="325"/>
      <c r="O43" s="325"/>
      <c r="P43" s="325"/>
      <c r="Q43" s="325"/>
      <c r="R43" s="325"/>
      <c r="S43" s="325"/>
      <c r="T43" s="325"/>
      <c r="U43" s="325"/>
      <c r="V43" s="325"/>
      <c r="W43" s="325"/>
      <c r="X43" s="325"/>
      <c r="Y43" s="325"/>
      <c r="Z43" s="325"/>
      <c r="AA43" s="325"/>
      <c r="AB43" s="325"/>
      <c r="AC43" s="325"/>
      <c r="AD43" s="325"/>
      <c r="AE43" s="325"/>
      <c r="AF43" s="325"/>
      <c r="AG43" s="406">
        <v>0.06</v>
      </c>
      <c r="AH43" s="325"/>
      <c r="AI43" s="325"/>
      <c r="AJ43" s="325"/>
      <c r="AK43" s="325"/>
      <c r="AL43" s="325"/>
      <c r="AM43" s="325"/>
      <c r="AN43" s="325"/>
      <c r="AO43" s="325"/>
      <c r="AP43" s="325"/>
      <c r="AQ43" s="325"/>
      <c r="AR43" s="325"/>
      <c r="AS43" s="325"/>
      <c r="AT43" s="325"/>
      <c r="AU43" s="325"/>
      <c r="AV43" s="325"/>
      <c r="AW43" s="325"/>
      <c r="AX43" s="325"/>
      <c r="AY43" s="325"/>
      <c r="AZ43" s="325"/>
      <c r="BA43" s="325"/>
      <c r="BB43" s="325"/>
      <c r="BC43" s="325"/>
      <c r="BD43" s="325"/>
      <c r="BE43" s="325"/>
      <c r="BF43" s="325"/>
      <c r="BG43" s="325"/>
      <c r="BH43" s="325"/>
      <c r="BI43" s="325"/>
      <c r="BJ43" s="325"/>
      <c r="BK43" s="325"/>
      <c r="BL43" s="325"/>
      <c r="BM43" s="325"/>
      <c r="BN43" s="325"/>
      <c r="BO43" s="325"/>
      <c r="BP43" s="325"/>
      <c r="BQ43" s="325"/>
      <c r="BR43" s="325"/>
      <c r="BS43" s="325"/>
      <c r="BT43" s="325"/>
      <c r="BU43" s="325"/>
      <c r="BV43" s="325"/>
      <c r="BW43" s="325"/>
      <c r="BX43" s="325"/>
      <c r="BY43" s="325"/>
      <c r="BZ43" s="325"/>
      <c r="CA43" s="325"/>
      <c r="CB43" s="325"/>
      <c r="CC43" s="325"/>
      <c r="CD43" s="325"/>
      <c r="CE43" s="325"/>
      <c r="CF43" s="325"/>
      <c r="CG43" s="325"/>
      <c r="CH43" s="325"/>
      <c r="CI43" s="325"/>
      <c r="CJ43" s="325"/>
      <c r="CK43" s="325"/>
      <c r="CL43" s="325"/>
      <c r="CM43" s="325"/>
      <c r="CN43" s="325"/>
      <c r="CO43" s="325"/>
      <c r="CP43" s="325"/>
      <c r="CQ43" s="325"/>
      <c r="CR43" s="325"/>
      <c r="CS43" s="325"/>
      <c r="CT43" s="325"/>
      <c r="CU43" s="325"/>
      <c r="CV43" s="325"/>
      <c r="CW43" s="317" t="s">
        <v>346</v>
      </c>
    </row>
    <row r="44" spans="3:101" ht="67.5">
      <c r="C44" s="154" t="s">
        <v>1003</v>
      </c>
      <c r="D44" s="324" t="s">
        <v>1306</v>
      </c>
      <c r="E44" s="358" t="s">
        <v>1118</v>
      </c>
      <c r="F44" s="371" t="s">
        <v>74</v>
      </c>
      <c r="G44" s="325"/>
      <c r="H44" s="325"/>
      <c r="I44" s="325"/>
      <c r="J44" s="325"/>
      <c r="K44" s="325"/>
      <c r="L44" s="325"/>
      <c r="M44" s="325"/>
      <c r="N44" s="325"/>
      <c r="O44" s="325"/>
      <c r="P44" s="325"/>
      <c r="Q44" s="325"/>
      <c r="R44" s="325"/>
      <c r="S44" s="325"/>
      <c r="T44" s="325"/>
      <c r="U44" s="325"/>
      <c r="V44" s="325"/>
      <c r="W44" s="325"/>
      <c r="X44" s="325"/>
      <c r="Y44" s="325"/>
      <c r="Z44" s="325"/>
      <c r="AA44" s="325"/>
      <c r="AB44" s="325"/>
      <c r="AC44" s="325"/>
      <c r="AD44" s="325"/>
      <c r="AE44" s="325"/>
      <c r="AF44" s="325"/>
      <c r="AG44" s="325"/>
      <c r="AH44" s="407">
        <v>0</v>
      </c>
      <c r="AI44" s="325"/>
      <c r="AJ44" s="325"/>
      <c r="AK44" s="325"/>
      <c r="AL44" s="325"/>
      <c r="AM44" s="325"/>
      <c r="AN44" s="325"/>
      <c r="AO44" s="325"/>
      <c r="AP44" s="325"/>
      <c r="AQ44" s="325"/>
      <c r="AR44" s="325"/>
      <c r="AS44" s="325"/>
      <c r="AT44" s="325"/>
      <c r="AU44" s="325"/>
      <c r="AV44" s="325"/>
      <c r="AW44" s="325"/>
      <c r="AX44" s="325"/>
      <c r="AY44" s="325"/>
      <c r="AZ44" s="325"/>
      <c r="BA44" s="325"/>
      <c r="BB44" s="325"/>
      <c r="BC44" s="325"/>
      <c r="BD44" s="325"/>
      <c r="BE44" s="325"/>
      <c r="BF44" s="325"/>
      <c r="BG44" s="325"/>
      <c r="BH44" s="325"/>
      <c r="BI44" s="325"/>
      <c r="BJ44" s="325"/>
      <c r="BK44" s="325"/>
      <c r="BL44" s="325"/>
      <c r="BM44" s="325"/>
      <c r="BN44" s="325"/>
      <c r="BO44" s="325"/>
      <c r="BP44" s="325"/>
      <c r="BQ44" s="325"/>
      <c r="BR44" s="325"/>
      <c r="BS44" s="325"/>
      <c r="BT44" s="325"/>
      <c r="BU44" s="325"/>
      <c r="BV44" s="325"/>
      <c r="BW44" s="325"/>
      <c r="BX44" s="325"/>
      <c r="BY44" s="325"/>
      <c r="BZ44" s="325"/>
      <c r="CA44" s="325"/>
      <c r="CB44" s="325"/>
      <c r="CC44" s="325"/>
      <c r="CD44" s="325"/>
      <c r="CE44" s="325"/>
      <c r="CF44" s="325"/>
      <c r="CG44" s="325"/>
      <c r="CH44" s="325"/>
      <c r="CI44" s="325"/>
      <c r="CJ44" s="325"/>
      <c r="CK44" s="325"/>
      <c r="CL44" s="325"/>
      <c r="CM44" s="325"/>
      <c r="CN44" s="325"/>
      <c r="CO44" s="325"/>
      <c r="CP44" s="325"/>
      <c r="CQ44" s="325"/>
      <c r="CR44" s="325"/>
      <c r="CS44" s="325"/>
      <c r="CT44" s="325"/>
      <c r="CU44" s="325"/>
      <c r="CV44" s="325"/>
      <c r="CW44" s="317" t="s">
        <v>346</v>
      </c>
    </row>
    <row r="45" spans="3:101" ht="67.5">
      <c r="C45" s="154" t="s">
        <v>1003</v>
      </c>
      <c r="D45" s="324" t="s">
        <v>1307</v>
      </c>
      <c r="E45" s="358" t="s">
        <v>1119</v>
      </c>
      <c r="F45" s="371" t="s">
        <v>74</v>
      </c>
      <c r="G45" s="325"/>
      <c r="H45" s="325"/>
      <c r="I45" s="325"/>
      <c r="J45" s="325"/>
      <c r="K45" s="325"/>
      <c r="L45" s="325"/>
      <c r="M45" s="325"/>
      <c r="N45" s="325"/>
      <c r="O45" s="325"/>
      <c r="P45" s="325"/>
      <c r="Q45" s="325"/>
      <c r="R45" s="325"/>
      <c r="S45" s="325"/>
      <c r="T45" s="325"/>
      <c r="U45" s="325"/>
      <c r="V45" s="325"/>
      <c r="W45" s="325"/>
      <c r="X45" s="325"/>
      <c r="Y45" s="325"/>
      <c r="Z45" s="325"/>
      <c r="AA45" s="325"/>
      <c r="AB45" s="325"/>
      <c r="AC45" s="325"/>
      <c r="AD45" s="325"/>
      <c r="AE45" s="325"/>
      <c r="AF45" s="325"/>
      <c r="AG45" s="325"/>
      <c r="AH45" s="325"/>
      <c r="AI45" s="408">
        <v>0.31</v>
      </c>
      <c r="AJ45" s="325"/>
      <c r="AK45" s="325"/>
      <c r="AL45" s="325"/>
      <c r="AM45" s="325"/>
      <c r="AN45" s="325"/>
      <c r="AO45" s="325"/>
      <c r="AP45" s="325"/>
      <c r="AQ45" s="325"/>
      <c r="AR45" s="325"/>
      <c r="AS45" s="325"/>
      <c r="AT45" s="325"/>
      <c r="AU45" s="325"/>
      <c r="AV45" s="325"/>
      <c r="AW45" s="325"/>
      <c r="AX45" s="325"/>
      <c r="AY45" s="325"/>
      <c r="AZ45" s="325"/>
      <c r="BA45" s="325"/>
      <c r="BB45" s="325"/>
      <c r="BC45" s="325"/>
      <c r="BD45" s="325"/>
      <c r="BE45" s="325"/>
      <c r="BF45" s="325"/>
      <c r="BG45" s="325"/>
      <c r="BH45" s="325"/>
      <c r="BI45" s="325"/>
      <c r="BJ45" s="325"/>
      <c r="BK45" s="325"/>
      <c r="BL45" s="325"/>
      <c r="BM45" s="325"/>
      <c r="BN45" s="325"/>
      <c r="BO45" s="325"/>
      <c r="BP45" s="325"/>
      <c r="BQ45" s="325"/>
      <c r="BR45" s="325"/>
      <c r="BS45" s="325"/>
      <c r="BT45" s="325"/>
      <c r="BU45" s="325"/>
      <c r="BV45" s="325"/>
      <c r="BW45" s="325"/>
      <c r="BX45" s="325"/>
      <c r="BY45" s="325"/>
      <c r="BZ45" s="325"/>
      <c r="CA45" s="325"/>
      <c r="CB45" s="325"/>
      <c r="CC45" s="325"/>
      <c r="CD45" s="325"/>
      <c r="CE45" s="325"/>
      <c r="CF45" s="325"/>
      <c r="CG45" s="325"/>
      <c r="CH45" s="325"/>
      <c r="CI45" s="325"/>
      <c r="CJ45" s="325"/>
      <c r="CK45" s="325"/>
      <c r="CL45" s="325"/>
      <c r="CM45" s="325"/>
      <c r="CN45" s="325"/>
      <c r="CO45" s="325"/>
      <c r="CP45" s="325"/>
      <c r="CQ45" s="325"/>
      <c r="CR45" s="325"/>
      <c r="CS45" s="325"/>
      <c r="CT45" s="325"/>
      <c r="CU45" s="325"/>
      <c r="CV45" s="325"/>
      <c r="CW45" s="317" t="s">
        <v>346</v>
      </c>
    </row>
    <row r="46" spans="3:101" ht="67.5">
      <c r="C46" s="154" t="s">
        <v>1003</v>
      </c>
      <c r="D46" s="324" t="s">
        <v>1308</v>
      </c>
      <c r="E46" s="358" t="s">
        <v>1120</v>
      </c>
      <c r="F46" s="371" t="s">
        <v>74</v>
      </c>
      <c r="G46" s="325"/>
      <c r="H46" s="325"/>
      <c r="I46" s="325"/>
      <c r="J46" s="325"/>
      <c r="K46" s="325"/>
      <c r="L46" s="325"/>
      <c r="M46" s="325"/>
      <c r="N46" s="325"/>
      <c r="O46" s="325"/>
      <c r="P46" s="325"/>
      <c r="Q46" s="325"/>
      <c r="R46" s="325"/>
      <c r="S46" s="325"/>
      <c r="T46" s="325"/>
      <c r="U46" s="325"/>
      <c r="V46" s="325"/>
      <c r="W46" s="325"/>
      <c r="X46" s="325"/>
      <c r="Y46" s="325"/>
      <c r="Z46" s="325"/>
      <c r="AA46" s="325"/>
      <c r="AB46" s="325"/>
      <c r="AC46" s="325"/>
      <c r="AD46" s="325"/>
      <c r="AE46" s="325"/>
      <c r="AF46" s="325"/>
      <c r="AG46" s="325"/>
      <c r="AH46" s="325"/>
      <c r="AI46" s="325"/>
      <c r="AJ46" s="409">
        <v>4.3099999999999996</v>
      </c>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325"/>
      <c r="BT46" s="325"/>
      <c r="BU46" s="325"/>
      <c r="BV46" s="325"/>
      <c r="BW46" s="325"/>
      <c r="BX46" s="325"/>
      <c r="BY46" s="325"/>
      <c r="BZ46" s="325"/>
      <c r="CA46" s="325"/>
      <c r="CB46" s="325"/>
      <c r="CC46" s="325"/>
      <c r="CD46" s="325"/>
      <c r="CE46" s="325"/>
      <c r="CF46" s="325"/>
      <c r="CG46" s="325"/>
      <c r="CH46" s="325"/>
      <c r="CI46" s="325"/>
      <c r="CJ46" s="325"/>
      <c r="CK46" s="325"/>
      <c r="CL46" s="325"/>
      <c r="CM46" s="325"/>
      <c r="CN46" s="325"/>
      <c r="CO46" s="325"/>
      <c r="CP46" s="325"/>
      <c r="CQ46" s="325"/>
      <c r="CR46" s="325"/>
      <c r="CS46" s="325"/>
      <c r="CT46" s="325"/>
      <c r="CU46" s="325"/>
      <c r="CV46" s="325"/>
      <c r="CW46" s="317" t="s">
        <v>346</v>
      </c>
    </row>
    <row r="47" spans="3:101" ht="67.5">
      <c r="C47" s="154" t="s">
        <v>1003</v>
      </c>
      <c r="D47" s="324" t="s">
        <v>1309</v>
      </c>
      <c r="E47" s="358" t="s">
        <v>1121</v>
      </c>
      <c r="F47" s="371" t="s">
        <v>74</v>
      </c>
      <c r="G47" s="325"/>
      <c r="H47" s="325"/>
      <c r="I47" s="325"/>
      <c r="J47" s="325"/>
      <c r="K47" s="325"/>
      <c r="L47" s="325"/>
      <c r="M47" s="325"/>
      <c r="N47" s="325"/>
      <c r="O47" s="325"/>
      <c r="P47" s="325"/>
      <c r="Q47" s="325"/>
      <c r="R47" s="325"/>
      <c r="S47" s="325"/>
      <c r="T47" s="325"/>
      <c r="U47" s="325"/>
      <c r="V47" s="325"/>
      <c r="W47" s="325"/>
      <c r="X47" s="325"/>
      <c r="Y47" s="325"/>
      <c r="Z47" s="325"/>
      <c r="AA47" s="325"/>
      <c r="AB47" s="325"/>
      <c r="AC47" s="325"/>
      <c r="AD47" s="325"/>
      <c r="AE47" s="325"/>
      <c r="AF47" s="325"/>
      <c r="AG47" s="325"/>
      <c r="AH47" s="325"/>
      <c r="AI47" s="325"/>
      <c r="AJ47" s="325"/>
      <c r="AK47" s="410">
        <v>2.96</v>
      </c>
      <c r="AL47" s="325"/>
      <c r="AM47" s="325"/>
      <c r="AN47" s="325"/>
      <c r="AO47" s="325"/>
      <c r="AP47" s="325"/>
      <c r="AQ47" s="325"/>
      <c r="AR47" s="325"/>
      <c r="AS47" s="325"/>
      <c r="AT47" s="325"/>
      <c r="AU47" s="325"/>
      <c r="AV47" s="325"/>
      <c r="AW47" s="325"/>
      <c r="AX47" s="325"/>
      <c r="AY47" s="325"/>
      <c r="AZ47" s="325"/>
      <c r="BA47" s="325"/>
      <c r="BB47" s="325"/>
      <c r="BC47" s="325"/>
      <c r="BD47" s="325"/>
      <c r="BE47" s="325"/>
      <c r="BF47" s="325"/>
      <c r="BG47" s="325"/>
      <c r="BH47" s="325"/>
      <c r="BI47" s="325"/>
      <c r="BJ47" s="325"/>
      <c r="BK47" s="325"/>
      <c r="BL47" s="325"/>
      <c r="BM47" s="325"/>
      <c r="BN47" s="325"/>
      <c r="BO47" s="325"/>
      <c r="BP47" s="325"/>
      <c r="BQ47" s="325"/>
      <c r="BR47" s="325"/>
      <c r="BS47" s="325"/>
      <c r="BT47" s="325"/>
      <c r="BU47" s="325"/>
      <c r="BV47" s="325"/>
      <c r="BW47" s="325"/>
      <c r="BX47" s="325"/>
      <c r="BY47" s="325"/>
      <c r="BZ47" s="325"/>
      <c r="CA47" s="325"/>
      <c r="CB47" s="325"/>
      <c r="CC47" s="325"/>
      <c r="CD47" s="325"/>
      <c r="CE47" s="325"/>
      <c r="CF47" s="325"/>
      <c r="CG47" s="325"/>
      <c r="CH47" s="325"/>
      <c r="CI47" s="325"/>
      <c r="CJ47" s="325"/>
      <c r="CK47" s="325"/>
      <c r="CL47" s="325"/>
      <c r="CM47" s="325"/>
      <c r="CN47" s="325"/>
      <c r="CO47" s="325"/>
      <c r="CP47" s="325"/>
      <c r="CQ47" s="325"/>
      <c r="CR47" s="325"/>
      <c r="CS47" s="325"/>
      <c r="CT47" s="325"/>
      <c r="CU47" s="325"/>
      <c r="CV47" s="325"/>
      <c r="CW47" s="317" t="s">
        <v>346</v>
      </c>
    </row>
    <row r="48" spans="3:101" ht="67.5">
      <c r="C48" s="154" t="s">
        <v>1003</v>
      </c>
      <c r="D48" s="324" t="s">
        <v>1310</v>
      </c>
      <c r="E48" s="358" t="s">
        <v>1122</v>
      </c>
      <c r="F48" s="371" t="s">
        <v>74</v>
      </c>
      <c r="G48" s="325"/>
      <c r="H48" s="325"/>
      <c r="I48" s="325"/>
      <c r="J48" s="325"/>
      <c r="K48" s="325"/>
      <c r="L48" s="325"/>
      <c r="M48" s="325"/>
      <c r="N48" s="325"/>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411">
        <v>0.72</v>
      </c>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5"/>
      <c r="BK48" s="325"/>
      <c r="BL48" s="325"/>
      <c r="BM48" s="325"/>
      <c r="BN48" s="325"/>
      <c r="BO48" s="325"/>
      <c r="BP48" s="325"/>
      <c r="BQ48" s="325"/>
      <c r="BR48" s="325"/>
      <c r="BS48" s="325"/>
      <c r="BT48" s="325"/>
      <c r="BU48" s="325"/>
      <c r="BV48" s="325"/>
      <c r="BW48" s="325"/>
      <c r="BX48" s="325"/>
      <c r="BY48" s="325"/>
      <c r="BZ48" s="325"/>
      <c r="CA48" s="325"/>
      <c r="CB48" s="325"/>
      <c r="CC48" s="325"/>
      <c r="CD48" s="325"/>
      <c r="CE48" s="325"/>
      <c r="CF48" s="325"/>
      <c r="CG48" s="325"/>
      <c r="CH48" s="325"/>
      <c r="CI48" s="325"/>
      <c r="CJ48" s="325"/>
      <c r="CK48" s="325"/>
      <c r="CL48" s="325"/>
      <c r="CM48" s="325"/>
      <c r="CN48" s="325"/>
      <c r="CO48" s="325"/>
      <c r="CP48" s="325"/>
      <c r="CQ48" s="325"/>
      <c r="CR48" s="325"/>
      <c r="CS48" s="325"/>
      <c r="CT48" s="325"/>
      <c r="CU48" s="325"/>
      <c r="CV48" s="325"/>
      <c r="CW48" s="317" t="s">
        <v>346</v>
      </c>
    </row>
    <row r="49" spans="3:101" ht="67.5">
      <c r="C49" s="154" t="s">
        <v>1003</v>
      </c>
      <c r="D49" s="324" t="s">
        <v>1311</v>
      </c>
      <c r="E49" s="358" t="s">
        <v>1123</v>
      </c>
      <c r="F49" s="371" t="s">
        <v>74</v>
      </c>
      <c r="G49" s="325"/>
      <c r="H49" s="325"/>
      <c r="I49" s="325"/>
      <c r="J49" s="325"/>
      <c r="K49" s="325"/>
      <c r="L49" s="325"/>
      <c r="M49" s="325"/>
      <c r="N49" s="325"/>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325"/>
      <c r="AM49" s="412">
        <v>0.54</v>
      </c>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5"/>
      <c r="BK49" s="325"/>
      <c r="BL49" s="325"/>
      <c r="BM49" s="325"/>
      <c r="BN49" s="325"/>
      <c r="BO49" s="325"/>
      <c r="BP49" s="325"/>
      <c r="BQ49" s="325"/>
      <c r="BR49" s="325"/>
      <c r="BS49" s="325"/>
      <c r="BT49" s="325"/>
      <c r="BU49" s="325"/>
      <c r="BV49" s="325"/>
      <c r="BW49" s="325"/>
      <c r="BX49" s="325"/>
      <c r="BY49" s="325"/>
      <c r="BZ49" s="325"/>
      <c r="CA49" s="325"/>
      <c r="CB49" s="325"/>
      <c r="CC49" s="325"/>
      <c r="CD49" s="325"/>
      <c r="CE49" s="325"/>
      <c r="CF49" s="325"/>
      <c r="CG49" s="325"/>
      <c r="CH49" s="325"/>
      <c r="CI49" s="325"/>
      <c r="CJ49" s="325"/>
      <c r="CK49" s="325"/>
      <c r="CL49" s="325"/>
      <c r="CM49" s="325"/>
      <c r="CN49" s="325"/>
      <c r="CO49" s="325"/>
      <c r="CP49" s="325"/>
      <c r="CQ49" s="325"/>
      <c r="CR49" s="325"/>
      <c r="CS49" s="325"/>
      <c r="CT49" s="325"/>
      <c r="CU49" s="325"/>
      <c r="CV49" s="325"/>
      <c r="CW49" s="317" t="s">
        <v>346</v>
      </c>
    </row>
    <row r="50" spans="3:101" ht="67.5">
      <c r="C50" s="154" t="s">
        <v>1003</v>
      </c>
      <c r="D50" s="324" t="s">
        <v>1312</v>
      </c>
      <c r="E50" s="358" t="s">
        <v>1124</v>
      </c>
      <c r="F50" s="371" t="s">
        <v>74</v>
      </c>
      <c r="G50" s="325"/>
      <c r="H50" s="325"/>
      <c r="I50" s="325"/>
      <c r="J50" s="325"/>
      <c r="K50" s="325"/>
      <c r="L50" s="325"/>
      <c r="M50" s="325"/>
      <c r="N50" s="325"/>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413">
        <v>0.52</v>
      </c>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c r="BO50" s="325"/>
      <c r="BP50" s="325"/>
      <c r="BQ50" s="325"/>
      <c r="BR50" s="325"/>
      <c r="BS50" s="325"/>
      <c r="BT50" s="325"/>
      <c r="BU50" s="325"/>
      <c r="BV50" s="325"/>
      <c r="BW50" s="325"/>
      <c r="BX50" s="325"/>
      <c r="BY50" s="325"/>
      <c r="BZ50" s="325"/>
      <c r="CA50" s="325"/>
      <c r="CB50" s="325"/>
      <c r="CC50" s="325"/>
      <c r="CD50" s="325"/>
      <c r="CE50" s="325"/>
      <c r="CF50" s="325"/>
      <c r="CG50" s="325"/>
      <c r="CH50" s="325"/>
      <c r="CI50" s="325"/>
      <c r="CJ50" s="325"/>
      <c r="CK50" s="325"/>
      <c r="CL50" s="325"/>
      <c r="CM50" s="325"/>
      <c r="CN50" s="325"/>
      <c r="CO50" s="325"/>
      <c r="CP50" s="325"/>
      <c r="CQ50" s="325"/>
      <c r="CR50" s="325"/>
      <c r="CS50" s="325"/>
      <c r="CT50" s="325"/>
      <c r="CU50" s="325"/>
      <c r="CV50" s="325"/>
      <c r="CW50" s="317" t="s">
        <v>346</v>
      </c>
    </row>
    <row r="51" spans="3:101" ht="67.5">
      <c r="C51" s="154" t="s">
        <v>1003</v>
      </c>
      <c r="D51" s="324" t="s">
        <v>1313</v>
      </c>
      <c r="E51" s="358" t="s">
        <v>1125</v>
      </c>
      <c r="F51" s="371" t="s">
        <v>74</v>
      </c>
      <c r="G51" s="325"/>
      <c r="H51" s="325"/>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325"/>
      <c r="AO51" s="414">
        <v>0.46</v>
      </c>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c r="BO51" s="325"/>
      <c r="BP51" s="325"/>
      <c r="BQ51" s="325"/>
      <c r="BR51" s="325"/>
      <c r="BS51" s="325"/>
      <c r="BT51" s="325"/>
      <c r="BU51" s="325"/>
      <c r="BV51" s="325"/>
      <c r="BW51" s="325"/>
      <c r="BX51" s="325"/>
      <c r="BY51" s="325"/>
      <c r="BZ51" s="325"/>
      <c r="CA51" s="325"/>
      <c r="CB51" s="325"/>
      <c r="CC51" s="325"/>
      <c r="CD51" s="325"/>
      <c r="CE51" s="325"/>
      <c r="CF51" s="325"/>
      <c r="CG51" s="325"/>
      <c r="CH51" s="325"/>
      <c r="CI51" s="325"/>
      <c r="CJ51" s="325"/>
      <c r="CK51" s="325"/>
      <c r="CL51" s="325"/>
      <c r="CM51" s="325"/>
      <c r="CN51" s="325"/>
      <c r="CO51" s="325"/>
      <c r="CP51" s="325"/>
      <c r="CQ51" s="325"/>
      <c r="CR51" s="325"/>
      <c r="CS51" s="325"/>
      <c r="CT51" s="325"/>
      <c r="CU51" s="325"/>
      <c r="CV51" s="325"/>
      <c r="CW51" s="317" t="s">
        <v>346</v>
      </c>
    </row>
    <row r="52" spans="3:101" ht="67.5">
      <c r="C52" s="154" t="s">
        <v>1003</v>
      </c>
      <c r="D52" s="324" t="s">
        <v>1314</v>
      </c>
      <c r="E52" s="358" t="s">
        <v>1126</v>
      </c>
      <c r="F52" s="371" t="s">
        <v>74</v>
      </c>
      <c r="G52" s="325"/>
      <c r="H52" s="325"/>
      <c r="I52" s="325"/>
      <c r="J52" s="325"/>
      <c r="K52" s="325"/>
      <c r="L52" s="325"/>
      <c r="M52" s="325"/>
      <c r="N52" s="325"/>
      <c r="O52" s="325"/>
      <c r="P52" s="325"/>
      <c r="Q52" s="325"/>
      <c r="R52" s="325"/>
      <c r="S52" s="325"/>
      <c r="T52" s="325"/>
      <c r="U52" s="325"/>
      <c r="V52" s="325"/>
      <c r="W52" s="325"/>
      <c r="X52" s="325"/>
      <c r="Y52" s="325"/>
      <c r="Z52" s="325"/>
      <c r="AA52" s="325"/>
      <c r="AB52" s="325"/>
      <c r="AC52" s="325"/>
      <c r="AD52" s="325"/>
      <c r="AE52" s="325"/>
      <c r="AF52" s="325"/>
      <c r="AG52" s="325"/>
      <c r="AH52" s="325"/>
      <c r="AI52" s="325"/>
      <c r="AJ52" s="325"/>
      <c r="AK52" s="325"/>
      <c r="AL52" s="325"/>
      <c r="AM52" s="325"/>
      <c r="AN52" s="325"/>
      <c r="AO52" s="325"/>
      <c r="AP52" s="415">
        <v>0.96</v>
      </c>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c r="BR52" s="325"/>
      <c r="BS52" s="325"/>
      <c r="BT52" s="325"/>
      <c r="BU52" s="325"/>
      <c r="BV52" s="325"/>
      <c r="BW52" s="325"/>
      <c r="BX52" s="325"/>
      <c r="BY52" s="325"/>
      <c r="BZ52" s="325"/>
      <c r="CA52" s="325"/>
      <c r="CB52" s="325"/>
      <c r="CC52" s="325"/>
      <c r="CD52" s="325"/>
      <c r="CE52" s="325"/>
      <c r="CF52" s="325"/>
      <c r="CG52" s="325"/>
      <c r="CH52" s="325"/>
      <c r="CI52" s="325"/>
      <c r="CJ52" s="325"/>
      <c r="CK52" s="325"/>
      <c r="CL52" s="325"/>
      <c r="CM52" s="325"/>
      <c r="CN52" s="325"/>
      <c r="CO52" s="325"/>
      <c r="CP52" s="325"/>
      <c r="CQ52" s="325"/>
      <c r="CR52" s="325"/>
      <c r="CS52" s="325"/>
      <c r="CT52" s="325"/>
      <c r="CU52" s="325"/>
      <c r="CV52" s="325"/>
      <c r="CW52" s="317" t="s">
        <v>346</v>
      </c>
    </row>
    <row r="53" spans="3:101" ht="67.5">
      <c r="C53" s="154" t="s">
        <v>1003</v>
      </c>
      <c r="D53" s="324" t="s">
        <v>1315</v>
      </c>
      <c r="E53" s="358" t="s">
        <v>1127</v>
      </c>
      <c r="F53" s="371" t="s">
        <v>74</v>
      </c>
      <c r="G53" s="325"/>
      <c r="H53" s="325"/>
      <c r="I53" s="325"/>
      <c r="J53" s="325"/>
      <c r="K53" s="325"/>
      <c r="L53" s="325"/>
      <c r="M53" s="325"/>
      <c r="N53" s="325"/>
      <c r="O53" s="325"/>
      <c r="P53" s="325"/>
      <c r="Q53" s="325"/>
      <c r="R53" s="325"/>
      <c r="S53" s="325"/>
      <c r="T53" s="325"/>
      <c r="U53" s="325"/>
      <c r="V53" s="325"/>
      <c r="W53" s="325"/>
      <c r="X53" s="325"/>
      <c r="Y53" s="325"/>
      <c r="Z53" s="325"/>
      <c r="AA53" s="325"/>
      <c r="AB53" s="325"/>
      <c r="AC53" s="325"/>
      <c r="AD53" s="325"/>
      <c r="AE53" s="325"/>
      <c r="AF53" s="325"/>
      <c r="AG53" s="325"/>
      <c r="AH53" s="325"/>
      <c r="AI53" s="325"/>
      <c r="AJ53" s="325"/>
      <c r="AK53" s="325"/>
      <c r="AL53" s="325"/>
      <c r="AM53" s="325"/>
      <c r="AN53" s="325"/>
      <c r="AO53" s="325"/>
      <c r="AP53" s="325"/>
      <c r="AQ53" s="416">
        <v>0.31</v>
      </c>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c r="BO53" s="325"/>
      <c r="BP53" s="325"/>
      <c r="BQ53" s="325"/>
      <c r="BR53" s="325"/>
      <c r="BS53" s="325"/>
      <c r="BT53" s="325"/>
      <c r="BU53" s="325"/>
      <c r="BV53" s="325"/>
      <c r="BW53" s="325"/>
      <c r="BX53" s="325"/>
      <c r="BY53" s="325"/>
      <c r="BZ53" s="325"/>
      <c r="CA53" s="325"/>
      <c r="CB53" s="325"/>
      <c r="CC53" s="325"/>
      <c r="CD53" s="325"/>
      <c r="CE53" s="325"/>
      <c r="CF53" s="325"/>
      <c r="CG53" s="325"/>
      <c r="CH53" s="325"/>
      <c r="CI53" s="325"/>
      <c r="CJ53" s="325"/>
      <c r="CK53" s="325"/>
      <c r="CL53" s="325"/>
      <c r="CM53" s="325"/>
      <c r="CN53" s="325"/>
      <c r="CO53" s="325"/>
      <c r="CP53" s="325"/>
      <c r="CQ53" s="325"/>
      <c r="CR53" s="325"/>
      <c r="CS53" s="325"/>
      <c r="CT53" s="325"/>
      <c r="CU53" s="325"/>
      <c r="CV53" s="325"/>
      <c r="CW53" s="317" t="s">
        <v>346</v>
      </c>
    </row>
    <row r="54" spans="3:101" ht="67.5">
      <c r="C54" s="154" t="s">
        <v>1003</v>
      </c>
      <c r="D54" s="324" t="s">
        <v>1316</v>
      </c>
      <c r="E54" s="358" t="s">
        <v>1128</v>
      </c>
      <c r="F54" s="371" t="s">
        <v>74</v>
      </c>
      <c r="G54" s="325"/>
      <c r="H54" s="325"/>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417">
        <v>0.04</v>
      </c>
      <c r="AS54" s="325"/>
      <c r="AT54" s="325"/>
      <c r="AU54" s="325"/>
      <c r="AV54" s="325"/>
      <c r="AW54" s="325"/>
      <c r="AX54" s="325"/>
      <c r="AY54" s="325"/>
      <c r="AZ54" s="325"/>
      <c r="BA54" s="325"/>
      <c r="BB54" s="325"/>
      <c r="BC54" s="325"/>
      <c r="BD54" s="325"/>
      <c r="BE54" s="325"/>
      <c r="BF54" s="325"/>
      <c r="BG54" s="325"/>
      <c r="BH54" s="325"/>
      <c r="BI54" s="325"/>
      <c r="BJ54" s="325"/>
      <c r="BK54" s="325"/>
      <c r="BL54" s="325"/>
      <c r="BM54" s="325"/>
      <c r="BN54" s="325"/>
      <c r="BO54" s="325"/>
      <c r="BP54" s="325"/>
      <c r="BQ54" s="325"/>
      <c r="BR54" s="325"/>
      <c r="BS54" s="325"/>
      <c r="BT54" s="325"/>
      <c r="BU54" s="325"/>
      <c r="BV54" s="325"/>
      <c r="BW54" s="325"/>
      <c r="BX54" s="325"/>
      <c r="BY54" s="325"/>
      <c r="BZ54" s="325"/>
      <c r="CA54" s="325"/>
      <c r="CB54" s="325"/>
      <c r="CC54" s="325"/>
      <c r="CD54" s="325"/>
      <c r="CE54" s="325"/>
      <c r="CF54" s="325"/>
      <c r="CG54" s="325"/>
      <c r="CH54" s="325"/>
      <c r="CI54" s="325"/>
      <c r="CJ54" s="325"/>
      <c r="CK54" s="325"/>
      <c r="CL54" s="325"/>
      <c r="CM54" s="325"/>
      <c r="CN54" s="325"/>
      <c r="CO54" s="325"/>
      <c r="CP54" s="325"/>
      <c r="CQ54" s="325"/>
      <c r="CR54" s="325"/>
      <c r="CS54" s="325"/>
      <c r="CT54" s="325"/>
      <c r="CU54" s="325"/>
      <c r="CV54" s="325"/>
      <c r="CW54" s="317" t="s">
        <v>346</v>
      </c>
    </row>
    <row r="55" spans="3:101" ht="67.5">
      <c r="C55" s="154" t="s">
        <v>1003</v>
      </c>
      <c r="D55" s="324" t="s">
        <v>1317</v>
      </c>
      <c r="E55" s="358" t="s">
        <v>1129</v>
      </c>
      <c r="F55" s="371" t="s">
        <v>74</v>
      </c>
      <c r="G55" s="325"/>
      <c r="H55" s="325"/>
      <c r="I55" s="325"/>
      <c r="J55" s="325"/>
      <c r="K55" s="325"/>
      <c r="L55" s="325"/>
      <c r="M55" s="325"/>
      <c r="N55" s="325"/>
      <c r="O55" s="325"/>
      <c r="P55" s="325"/>
      <c r="Q55" s="325"/>
      <c r="R55" s="325"/>
      <c r="S55" s="325"/>
      <c r="T55" s="325"/>
      <c r="U55" s="325"/>
      <c r="V55" s="325"/>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418">
        <v>0</v>
      </c>
      <c r="AT55" s="325"/>
      <c r="AU55" s="325"/>
      <c r="AV55" s="325"/>
      <c r="AW55" s="325"/>
      <c r="AX55" s="325"/>
      <c r="AY55" s="325"/>
      <c r="AZ55" s="325"/>
      <c r="BA55" s="325"/>
      <c r="BB55" s="325"/>
      <c r="BC55" s="325"/>
      <c r="BD55" s="325"/>
      <c r="BE55" s="325"/>
      <c r="BF55" s="325"/>
      <c r="BG55" s="325"/>
      <c r="BH55" s="325"/>
      <c r="BI55" s="325"/>
      <c r="BJ55" s="325"/>
      <c r="BK55" s="325"/>
      <c r="BL55" s="325"/>
      <c r="BM55" s="325"/>
      <c r="BN55" s="325"/>
      <c r="BO55" s="325"/>
      <c r="BP55" s="325"/>
      <c r="BQ55" s="325"/>
      <c r="BR55" s="325"/>
      <c r="BS55" s="325"/>
      <c r="BT55" s="325"/>
      <c r="BU55" s="325"/>
      <c r="BV55" s="325"/>
      <c r="BW55" s="325"/>
      <c r="BX55" s="325"/>
      <c r="BY55" s="325"/>
      <c r="BZ55" s="325"/>
      <c r="CA55" s="325"/>
      <c r="CB55" s="325"/>
      <c r="CC55" s="325"/>
      <c r="CD55" s="325"/>
      <c r="CE55" s="325"/>
      <c r="CF55" s="325"/>
      <c r="CG55" s="325"/>
      <c r="CH55" s="325"/>
      <c r="CI55" s="325"/>
      <c r="CJ55" s="325"/>
      <c r="CK55" s="325"/>
      <c r="CL55" s="325"/>
      <c r="CM55" s="325"/>
      <c r="CN55" s="325"/>
      <c r="CO55" s="325"/>
      <c r="CP55" s="325"/>
      <c r="CQ55" s="325"/>
      <c r="CR55" s="325"/>
      <c r="CS55" s="325"/>
      <c r="CT55" s="325"/>
      <c r="CU55" s="325"/>
      <c r="CV55" s="325"/>
      <c r="CW55" s="317" t="s">
        <v>346</v>
      </c>
    </row>
    <row r="56" spans="3:101" ht="67.5">
      <c r="C56" s="154" t="s">
        <v>1003</v>
      </c>
      <c r="D56" s="324" t="s">
        <v>1318</v>
      </c>
      <c r="E56" s="358" t="s">
        <v>1130</v>
      </c>
      <c r="F56" s="371" t="s">
        <v>74</v>
      </c>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419">
        <v>0.08</v>
      </c>
      <c r="AU56" s="325"/>
      <c r="AV56" s="325"/>
      <c r="AW56" s="325"/>
      <c r="AX56" s="325"/>
      <c r="AY56" s="325"/>
      <c r="AZ56" s="325"/>
      <c r="BA56" s="325"/>
      <c r="BB56" s="325"/>
      <c r="BC56" s="325"/>
      <c r="BD56" s="325"/>
      <c r="BE56" s="325"/>
      <c r="BF56" s="325"/>
      <c r="BG56" s="325"/>
      <c r="BH56" s="325"/>
      <c r="BI56" s="325"/>
      <c r="BJ56" s="325"/>
      <c r="BK56" s="325"/>
      <c r="BL56" s="325"/>
      <c r="BM56" s="325"/>
      <c r="BN56" s="325"/>
      <c r="BO56" s="325"/>
      <c r="BP56" s="325"/>
      <c r="BQ56" s="325"/>
      <c r="BR56" s="325"/>
      <c r="BS56" s="325"/>
      <c r="BT56" s="325"/>
      <c r="BU56" s="325"/>
      <c r="BV56" s="325"/>
      <c r="BW56" s="325"/>
      <c r="BX56" s="325"/>
      <c r="BY56" s="325"/>
      <c r="BZ56" s="325"/>
      <c r="CA56" s="325"/>
      <c r="CB56" s="325"/>
      <c r="CC56" s="325"/>
      <c r="CD56" s="325"/>
      <c r="CE56" s="325"/>
      <c r="CF56" s="325"/>
      <c r="CG56" s="325"/>
      <c r="CH56" s="325"/>
      <c r="CI56" s="325"/>
      <c r="CJ56" s="325"/>
      <c r="CK56" s="325"/>
      <c r="CL56" s="325"/>
      <c r="CM56" s="325"/>
      <c r="CN56" s="325"/>
      <c r="CO56" s="325"/>
      <c r="CP56" s="325"/>
      <c r="CQ56" s="325"/>
      <c r="CR56" s="325"/>
      <c r="CS56" s="325"/>
      <c r="CT56" s="325"/>
      <c r="CU56" s="325"/>
      <c r="CV56" s="325"/>
      <c r="CW56" s="317" t="s">
        <v>346</v>
      </c>
    </row>
    <row r="57" spans="3:101" ht="67.5">
      <c r="C57" s="154" t="s">
        <v>1003</v>
      </c>
      <c r="D57" s="324" t="s">
        <v>1319</v>
      </c>
      <c r="E57" s="358" t="s">
        <v>1131</v>
      </c>
      <c r="F57" s="371" t="s">
        <v>74</v>
      </c>
      <c r="G57" s="325"/>
      <c r="H57" s="325"/>
      <c r="I57" s="325"/>
      <c r="J57" s="325"/>
      <c r="K57" s="325"/>
      <c r="L57" s="325"/>
      <c r="M57" s="325"/>
      <c r="N57" s="325"/>
      <c r="O57" s="325"/>
      <c r="P57" s="325"/>
      <c r="Q57" s="325"/>
      <c r="R57" s="325"/>
      <c r="S57" s="325"/>
      <c r="T57" s="325"/>
      <c r="U57" s="325"/>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420">
        <v>0</v>
      </c>
      <c r="AV57" s="325"/>
      <c r="AW57" s="325"/>
      <c r="AX57" s="325"/>
      <c r="AY57" s="325"/>
      <c r="AZ57" s="325"/>
      <c r="BA57" s="325"/>
      <c r="BB57" s="325"/>
      <c r="BC57" s="325"/>
      <c r="BD57" s="325"/>
      <c r="BE57" s="325"/>
      <c r="BF57" s="325"/>
      <c r="BG57" s="325"/>
      <c r="BH57" s="325"/>
      <c r="BI57" s="325"/>
      <c r="BJ57" s="325"/>
      <c r="BK57" s="325"/>
      <c r="BL57" s="325"/>
      <c r="BM57" s="325"/>
      <c r="BN57" s="325"/>
      <c r="BO57" s="325"/>
      <c r="BP57" s="325"/>
      <c r="BQ57" s="325"/>
      <c r="BR57" s="325"/>
      <c r="BS57" s="325"/>
      <c r="BT57" s="325"/>
      <c r="BU57" s="325"/>
      <c r="BV57" s="325"/>
      <c r="BW57" s="325"/>
      <c r="BX57" s="325"/>
      <c r="BY57" s="325"/>
      <c r="BZ57" s="325"/>
      <c r="CA57" s="325"/>
      <c r="CB57" s="325"/>
      <c r="CC57" s="325"/>
      <c r="CD57" s="325"/>
      <c r="CE57" s="325"/>
      <c r="CF57" s="325"/>
      <c r="CG57" s="325"/>
      <c r="CH57" s="325"/>
      <c r="CI57" s="325"/>
      <c r="CJ57" s="325"/>
      <c r="CK57" s="325"/>
      <c r="CL57" s="325"/>
      <c r="CM57" s="325"/>
      <c r="CN57" s="325"/>
      <c r="CO57" s="325"/>
      <c r="CP57" s="325"/>
      <c r="CQ57" s="325"/>
      <c r="CR57" s="325"/>
      <c r="CS57" s="325"/>
      <c r="CT57" s="325"/>
      <c r="CU57" s="325"/>
      <c r="CV57" s="325"/>
      <c r="CW57" s="317" t="s">
        <v>346</v>
      </c>
    </row>
    <row r="58" spans="3:101" ht="67.5">
      <c r="C58" s="154" t="s">
        <v>1003</v>
      </c>
      <c r="D58" s="324" t="s">
        <v>1320</v>
      </c>
      <c r="E58" s="358" t="s">
        <v>1132</v>
      </c>
      <c r="F58" s="371" t="s">
        <v>74</v>
      </c>
      <c r="G58" s="325"/>
      <c r="H58" s="325"/>
      <c r="I58" s="325"/>
      <c r="J58" s="325"/>
      <c r="K58" s="325"/>
      <c r="L58" s="325"/>
      <c r="M58" s="325"/>
      <c r="N58" s="325"/>
      <c r="O58" s="325"/>
      <c r="P58" s="325"/>
      <c r="Q58" s="325"/>
      <c r="R58" s="325"/>
      <c r="S58" s="325"/>
      <c r="T58" s="325"/>
      <c r="U58" s="325"/>
      <c r="V58" s="325"/>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421">
        <v>0.71</v>
      </c>
      <c r="AW58" s="325"/>
      <c r="AX58" s="325"/>
      <c r="AY58" s="325"/>
      <c r="AZ58" s="325"/>
      <c r="BA58" s="325"/>
      <c r="BB58" s="325"/>
      <c r="BC58" s="325"/>
      <c r="BD58" s="325"/>
      <c r="BE58" s="325"/>
      <c r="BF58" s="325"/>
      <c r="BG58" s="325"/>
      <c r="BH58" s="325"/>
      <c r="BI58" s="325"/>
      <c r="BJ58" s="325"/>
      <c r="BK58" s="325"/>
      <c r="BL58" s="325"/>
      <c r="BM58" s="325"/>
      <c r="BN58" s="325"/>
      <c r="BO58" s="325"/>
      <c r="BP58" s="325"/>
      <c r="BQ58" s="325"/>
      <c r="BR58" s="325"/>
      <c r="BS58" s="325"/>
      <c r="BT58" s="325"/>
      <c r="BU58" s="325"/>
      <c r="BV58" s="325"/>
      <c r="BW58" s="325"/>
      <c r="BX58" s="325"/>
      <c r="BY58" s="325"/>
      <c r="BZ58" s="325"/>
      <c r="CA58" s="325"/>
      <c r="CB58" s="325"/>
      <c r="CC58" s="325"/>
      <c r="CD58" s="325"/>
      <c r="CE58" s="325"/>
      <c r="CF58" s="325"/>
      <c r="CG58" s="325"/>
      <c r="CH58" s="325"/>
      <c r="CI58" s="325"/>
      <c r="CJ58" s="325"/>
      <c r="CK58" s="325"/>
      <c r="CL58" s="325"/>
      <c r="CM58" s="325"/>
      <c r="CN58" s="325"/>
      <c r="CO58" s="325"/>
      <c r="CP58" s="325"/>
      <c r="CQ58" s="325"/>
      <c r="CR58" s="325"/>
      <c r="CS58" s="325"/>
      <c r="CT58" s="325"/>
      <c r="CU58" s="325"/>
      <c r="CV58" s="325"/>
      <c r="CW58" s="317" t="s">
        <v>346</v>
      </c>
    </row>
    <row r="59" spans="3:101" ht="67.5">
      <c r="C59" s="154" t="s">
        <v>1003</v>
      </c>
      <c r="D59" s="324" t="s">
        <v>1321</v>
      </c>
      <c r="E59" s="358" t="s">
        <v>1133</v>
      </c>
      <c r="F59" s="371" t="s">
        <v>74</v>
      </c>
      <c r="G59" s="325"/>
      <c r="H59" s="325"/>
      <c r="I59" s="325"/>
      <c r="J59" s="325"/>
      <c r="K59" s="325"/>
      <c r="L59" s="325"/>
      <c r="M59" s="325"/>
      <c r="N59" s="325"/>
      <c r="O59" s="325"/>
      <c r="P59" s="325"/>
      <c r="Q59" s="325"/>
      <c r="R59" s="325"/>
      <c r="S59" s="325"/>
      <c r="T59" s="325"/>
      <c r="U59" s="325"/>
      <c r="V59" s="325"/>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422">
        <v>0.05</v>
      </c>
      <c r="AX59" s="325"/>
      <c r="AY59" s="325"/>
      <c r="AZ59" s="325"/>
      <c r="BA59" s="325"/>
      <c r="BB59" s="325"/>
      <c r="BC59" s="325"/>
      <c r="BD59" s="325"/>
      <c r="BE59" s="325"/>
      <c r="BF59" s="325"/>
      <c r="BG59" s="325"/>
      <c r="BH59" s="325"/>
      <c r="BI59" s="325"/>
      <c r="BJ59" s="325"/>
      <c r="BK59" s="325"/>
      <c r="BL59" s="325"/>
      <c r="BM59" s="325"/>
      <c r="BN59" s="325"/>
      <c r="BO59" s="325"/>
      <c r="BP59" s="325"/>
      <c r="BQ59" s="325"/>
      <c r="BR59" s="325"/>
      <c r="BS59" s="325"/>
      <c r="BT59" s="325"/>
      <c r="BU59" s="325"/>
      <c r="BV59" s="325"/>
      <c r="BW59" s="325"/>
      <c r="BX59" s="325"/>
      <c r="BY59" s="325"/>
      <c r="BZ59" s="325"/>
      <c r="CA59" s="325"/>
      <c r="CB59" s="325"/>
      <c r="CC59" s="325"/>
      <c r="CD59" s="325"/>
      <c r="CE59" s="325"/>
      <c r="CF59" s="325"/>
      <c r="CG59" s="325"/>
      <c r="CH59" s="325"/>
      <c r="CI59" s="325"/>
      <c r="CJ59" s="325"/>
      <c r="CK59" s="325"/>
      <c r="CL59" s="325"/>
      <c r="CM59" s="325"/>
      <c r="CN59" s="325"/>
      <c r="CO59" s="325"/>
      <c r="CP59" s="325"/>
      <c r="CQ59" s="325"/>
      <c r="CR59" s="325"/>
      <c r="CS59" s="325"/>
      <c r="CT59" s="325"/>
      <c r="CU59" s="325"/>
      <c r="CV59" s="325"/>
      <c r="CW59" s="317" t="s">
        <v>346</v>
      </c>
    </row>
    <row r="60" spans="3:101" ht="67.5">
      <c r="C60" s="154" t="s">
        <v>1003</v>
      </c>
      <c r="D60" s="324" t="s">
        <v>1322</v>
      </c>
      <c r="E60" s="358" t="s">
        <v>1134</v>
      </c>
      <c r="F60" s="371" t="s">
        <v>74</v>
      </c>
      <c r="G60" s="325"/>
      <c r="H60" s="325"/>
      <c r="I60" s="325"/>
      <c r="J60" s="325"/>
      <c r="K60" s="325"/>
      <c r="L60" s="325"/>
      <c r="M60" s="325"/>
      <c r="N60" s="325"/>
      <c r="O60" s="325"/>
      <c r="P60" s="325"/>
      <c r="Q60" s="325"/>
      <c r="R60" s="325"/>
      <c r="S60" s="325"/>
      <c r="T60" s="325"/>
      <c r="U60" s="325"/>
      <c r="V60" s="325"/>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423">
        <v>0</v>
      </c>
      <c r="AY60" s="325"/>
      <c r="AZ60" s="325"/>
      <c r="BA60" s="325"/>
      <c r="BB60" s="325"/>
      <c r="BC60" s="325"/>
      <c r="BD60" s="325"/>
      <c r="BE60" s="325"/>
      <c r="BF60" s="325"/>
      <c r="BG60" s="325"/>
      <c r="BH60" s="325"/>
      <c r="BI60" s="325"/>
      <c r="BJ60" s="325"/>
      <c r="BK60" s="325"/>
      <c r="BL60" s="325"/>
      <c r="BM60" s="325"/>
      <c r="BN60" s="325"/>
      <c r="BO60" s="325"/>
      <c r="BP60" s="325"/>
      <c r="BQ60" s="325"/>
      <c r="BR60" s="325"/>
      <c r="BS60" s="325"/>
      <c r="BT60" s="325"/>
      <c r="BU60" s="325"/>
      <c r="BV60" s="325"/>
      <c r="BW60" s="325"/>
      <c r="BX60" s="325"/>
      <c r="BY60" s="325"/>
      <c r="BZ60" s="325"/>
      <c r="CA60" s="325"/>
      <c r="CB60" s="325"/>
      <c r="CC60" s="325"/>
      <c r="CD60" s="325"/>
      <c r="CE60" s="325"/>
      <c r="CF60" s="325"/>
      <c r="CG60" s="325"/>
      <c r="CH60" s="325"/>
      <c r="CI60" s="325"/>
      <c r="CJ60" s="325"/>
      <c r="CK60" s="325"/>
      <c r="CL60" s="325"/>
      <c r="CM60" s="325"/>
      <c r="CN60" s="325"/>
      <c r="CO60" s="325"/>
      <c r="CP60" s="325"/>
      <c r="CQ60" s="325"/>
      <c r="CR60" s="325"/>
      <c r="CS60" s="325"/>
      <c r="CT60" s="325"/>
      <c r="CU60" s="325"/>
      <c r="CV60" s="325"/>
      <c r="CW60" s="317" t="s">
        <v>346</v>
      </c>
    </row>
    <row r="61" spans="3:101" ht="67.5">
      <c r="C61" s="154" t="s">
        <v>1003</v>
      </c>
      <c r="D61" s="324" t="s">
        <v>1323</v>
      </c>
      <c r="E61" s="358" t="s">
        <v>1135</v>
      </c>
      <c r="F61" s="371" t="s">
        <v>74</v>
      </c>
      <c r="G61" s="325"/>
      <c r="H61" s="325"/>
      <c r="I61" s="325"/>
      <c r="J61" s="325"/>
      <c r="K61" s="325"/>
      <c r="L61" s="325"/>
      <c r="M61" s="325"/>
      <c r="N61" s="325"/>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424">
        <v>0</v>
      </c>
      <c r="AZ61" s="325"/>
      <c r="BA61" s="325"/>
      <c r="BB61" s="325"/>
      <c r="BC61" s="325"/>
      <c r="BD61" s="325"/>
      <c r="BE61" s="325"/>
      <c r="BF61" s="325"/>
      <c r="BG61" s="325"/>
      <c r="BH61" s="325"/>
      <c r="BI61" s="325"/>
      <c r="BJ61" s="325"/>
      <c r="BK61" s="325"/>
      <c r="BL61" s="325"/>
      <c r="BM61" s="325"/>
      <c r="BN61" s="325"/>
      <c r="BO61" s="325"/>
      <c r="BP61" s="325"/>
      <c r="BQ61" s="325"/>
      <c r="BR61" s="325"/>
      <c r="BS61" s="325"/>
      <c r="BT61" s="325"/>
      <c r="BU61" s="325"/>
      <c r="BV61" s="325"/>
      <c r="BW61" s="325"/>
      <c r="BX61" s="325"/>
      <c r="BY61" s="325"/>
      <c r="BZ61" s="325"/>
      <c r="CA61" s="325"/>
      <c r="CB61" s="325"/>
      <c r="CC61" s="325"/>
      <c r="CD61" s="325"/>
      <c r="CE61" s="325"/>
      <c r="CF61" s="325"/>
      <c r="CG61" s="325"/>
      <c r="CH61" s="325"/>
      <c r="CI61" s="325"/>
      <c r="CJ61" s="325"/>
      <c r="CK61" s="325"/>
      <c r="CL61" s="325"/>
      <c r="CM61" s="325"/>
      <c r="CN61" s="325"/>
      <c r="CO61" s="325"/>
      <c r="CP61" s="325"/>
      <c r="CQ61" s="325"/>
      <c r="CR61" s="325"/>
      <c r="CS61" s="325"/>
      <c r="CT61" s="325"/>
      <c r="CU61" s="325"/>
      <c r="CV61" s="325"/>
      <c r="CW61" s="317" t="s">
        <v>346</v>
      </c>
    </row>
    <row r="62" spans="3:101" ht="67.5">
      <c r="C62" s="154" t="s">
        <v>1003</v>
      </c>
      <c r="D62" s="324" t="s">
        <v>1324</v>
      </c>
      <c r="E62" s="358" t="s">
        <v>1136</v>
      </c>
      <c r="F62" s="371" t="s">
        <v>74</v>
      </c>
      <c r="G62" s="325"/>
      <c r="H62" s="325"/>
      <c r="I62" s="325"/>
      <c r="J62" s="325"/>
      <c r="K62" s="325"/>
      <c r="L62" s="325"/>
      <c r="M62" s="325"/>
      <c r="N62" s="325"/>
      <c r="O62" s="325"/>
      <c r="P62" s="325"/>
      <c r="Q62" s="325"/>
      <c r="R62" s="325"/>
      <c r="S62" s="325"/>
      <c r="T62" s="325"/>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425">
        <v>0.32</v>
      </c>
      <c r="BA62" s="325"/>
      <c r="BB62" s="325"/>
      <c r="BC62" s="325"/>
      <c r="BD62" s="325"/>
      <c r="BE62" s="325"/>
      <c r="BF62" s="325"/>
      <c r="BG62" s="325"/>
      <c r="BH62" s="325"/>
      <c r="BI62" s="325"/>
      <c r="BJ62" s="325"/>
      <c r="BK62" s="325"/>
      <c r="BL62" s="325"/>
      <c r="BM62" s="325"/>
      <c r="BN62" s="325"/>
      <c r="BO62" s="325"/>
      <c r="BP62" s="325"/>
      <c r="BQ62" s="325"/>
      <c r="BR62" s="325"/>
      <c r="BS62" s="325"/>
      <c r="BT62" s="325"/>
      <c r="BU62" s="325"/>
      <c r="BV62" s="325"/>
      <c r="BW62" s="325"/>
      <c r="BX62" s="325"/>
      <c r="BY62" s="325"/>
      <c r="BZ62" s="325"/>
      <c r="CA62" s="325"/>
      <c r="CB62" s="325"/>
      <c r="CC62" s="325"/>
      <c r="CD62" s="325"/>
      <c r="CE62" s="325"/>
      <c r="CF62" s="325"/>
      <c r="CG62" s="325"/>
      <c r="CH62" s="325"/>
      <c r="CI62" s="325"/>
      <c r="CJ62" s="325"/>
      <c r="CK62" s="325"/>
      <c r="CL62" s="325"/>
      <c r="CM62" s="325"/>
      <c r="CN62" s="325"/>
      <c r="CO62" s="325"/>
      <c r="CP62" s="325"/>
      <c r="CQ62" s="325"/>
      <c r="CR62" s="325"/>
      <c r="CS62" s="325"/>
      <c r="CT62" s="325"/>
      <c r="CU62" s="325"/>
      <c r="CV62" s="325"/>
      <c r="CW62" s="317" t="s">
        <v>346</v>
      </c>
    </row>
    <row r="63" spans="3:101" ht="67.5">
      <c r="C63" s="154" t="s">
        <v>1003</v>
      </c>
      <c r="D63" s="324" t="s">
        <v>1325</v>
      </c>
      <c r="E63" s="358" t="s">
        <v>1137</v>
      </c>
      <c r="F63" s="371" t="s">
        <v>74</v>
      </c>
      <c r="G63" s="325"/>
      <c r="H63" s="325"/>
      <c r="I63" s="325"/>
      <c r="J63" s="325"/>
      <c r="K63" s="325"/>
      <c r="L63" s="325"/>
      <c r="M63" s="325"/>
      <c r="N63" s="325"/>
      <c r="O63" s="325"/>
      <c r="P63" s="325"/>
      <c r="Q63" s="325"/>
      <c r="R63" s="325"/>
      <c r="S63" s="325"/>
      <c r="T63" s="325"/>
      <c r="U63" s="325"/>
      <c r="V63" s="325"/>
      <c r="W63" s="325"/>
      <c r="X63" s="325"/>
      <c r="Y63" s="325"/>
      <c r="Z63" s="325"/>
      <c r="AA63" s="325"/>
      <c r="AB63" s="325"/>
      <c r="AC63" s="325"/>
      <c r="AD63" s="325"/>
      <c r="AE63" s="325"/>
      <c r="AF63" s="325"/>
      <c r="AG63" s="325"/>
      <c r="AH63" s="325"/>
      <c r="AI63" s="325"/>
      <c r="AJ63" s="325"/>
      <c r="AK63" s="325"/>
      <c r="AL63" s="325"/>
      <c r="AM63" s="325"/>
      <c r="AN63" s="325"/>
      <c r="AO63" s="325"/>
      <c r="AP63" s="325"/>
      <c r="AQ63" s="325"/>
      <c r="AR63" s="325"/>
      <c r="AS63" s="325"/>
      <c r="AT63" s="325"/>
      <c r="AU63" s="325"/>
      <c r="AV63" s="325"/>
      <c r="AW63" s="325"/>
      <c r="AX63" s="325"/>
      <c r="AY63" s="325"/>
      <c r="AZ63" s="325"/>
      <c r="BA63" s="426">
        <v>0</v>
      </c>
      <c r="BB63" s="325"/>
      <c r="BC63" s="325"/>
      <c r="BD63" s="325"/>
      <c r="BE63" s="325"/>
      <c r="BF63" s="325"/>
      <c r="BG63" s="325"/>
      <c r="BH63" s="325"/>
      <c r="BI63" s="325"/>
      <c r="BJ63" s="325"/>
      <c r="BK63" s="325"/>
      <c r="BL63" s="325"/>
      <c r="BM63" s="325"/>
      <c r="BN63" s="325"/>
      <c r="BO63" s="325"/>
      <c r="BP63" s="325"/>
      <c r="BQ63" s="325"/>
      <c r="BR63" s="325"/>
      <c r="BS63" s="325"/>
      <c r="BT63" s="325"/>
      <c r="BU63" s="325"/>
      <c r="BV63" s="325"/>
      <c r="BW63" s="325"/>
      <c r="BX63" s="325"/>
      <c r="BY63" s="325"/>
      <c r="BZ63" s="325"/>
      <c r="CA63" s="325"/>
      <c r="CB63" s="325"/>
      <c r="CC63" s="325"/>
      <c r="CD63" s="325"/>
      <c r="CE63" s="325"/>
      <c r="CF63" s="325"/>
      <c r="CG63" s="325"/>
      <c r="CH63" s="325"/>
      <c r="CI63" s="325"/>
      <c r="CJ63" s="325"/>
      <c r="CK63" s="325"/>
      <c r="CL63" s="325"/>
      <c r="CM63" s="325"/>
      <c r="CN63" s="325"/>
      <c r="CO63" s="325"/>
      <c r="CP63" s="325"/>
      <c r="CQ63" s="325"/>
      <c r="CR63" s="325"/>
      <c r="CS63" s="325"/>
      <c r="CT63" s="325"/>
      <c r="CU63" s="325"/>
      <c r="CV63" s="325"/>
      <c r="CW63" s="317" t="s">
        <v>346</v>
      </c>
    </row>
    <row r="64" spans="3:101" ht="67.5">
      <c r="C64" s="154" t="s">
        <v>1003</v>
      </c>
      <c r="D64" s="324" t="s">
        <v>1326</v>
      </c>
      <c r="E64" s="358" t="s">
        <v>1138</v>
      </c>
      <c r="F64" s="371" t="s">
        <v>74</v>
      </c>
      <c r="G64" s="325"/>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325"/>
      <c r="BB64" s="427">
        <v>0.25</v>
      </c>
      <c r="BC64" s="325"/>
      <c r="BD64" s="325"/>
      <c r="BE64" s="325"/>
      <c r="BF64" s="325"/>
      <c r="BG64" s="325"/>
      <c r="BH64" s="325"/>
      <c r="BI64" s="325"/>
      <c r="BJ64" s="325"/>
      <c r="BK64" s="325"/>
      <c r="BL64" s="325"/>
      <c r="BM64" s="325"/>
      <c r="BN64" s="325"/>
      <c r="BO64" s="325"/>
      <c r="BP64" s="325"/>
      <c r="BQ64" s="325"/>
      <c r="BR64" s="325"/>
      <c r="BS64" s="325"/>
      <c r="BT64" s="325"/>
      <c r="BU64" s="325"/>
      <c r="BV64" s="325"/>
      <c r="BW64" s="325"/>
      <c r="BX64" s="325"/>
      <c r="BY64" s="325"/>
      <c r="BZ64" s="325"/>
      <c r="CA64" s="325"/>
      <c r="CB64" s="325"/>
      <c r="CC64" s="325"/>
      <c r="CD64" s="325"/>
      <c r="CE64" s="325"/>
      <c r="CF64" s="325"/>
      <c r="CG64" s="325"/>
      <c r="CH64" s="325"/>
      <c r="CI64" s="325"/>
      <c r="CJ64" s="325"/>
      <c r="CK64" s="325"/>
      <c r="CL64" s="325"/>
      <c r="CM64" s="325"/>
      <c r="CN64" s="325"/>
      <c r="CO64" s="325"/>
      <c r="CP64" s="325"/>
      <c r="CQ64" s="325"/>
      <c r="CR64" s="325"/>
      <c r="CS64" s="325"/>
      <c r="CT64" s="325"/>
      <c r="CU64" s="325"/>
      <c r="CV64" s="325"/>
      <c r="CW64" s="317" t="s">
        <v>346</v>
      </c>
    </row>
    <row r="65" spans="3:101" ht="67.5">
      <c r="C65" s="154" t="s">
        <v>1003</v>
      </c>
      <c r="D65" s="324" t="s">
        <v>1327</v>
      </c>
      <c r="E65" s="358" t="s">
        <v>1139</v>
      </c>
      <c r="F65" s="371" t="s">
        <v>74</v>
      </c>
      <c r="G65" s="325"/>
      <c r="H65" s="325"/>
      <c r="I65" s="325"/>
      <c r="J65" s="325"/>
      <c r="K65" s="325"/>
      <c r="L65" s="325"/>
      <c r="M65" s="325"/>
      <c r="N65" s="325"/>
      <c r="O65" s="325"/>
      <c r="P65" s="325"/>
      <c r="Q65" s="325"/>
      <c r="R65" s="325"/>
      <c r="S65" s="325"/>
      <c r="T65" s="325"/>
      <c r="U65" s="325"/>
      <c r="V65" s="325"/>
      <c r="W65" s="325"/>
      <c r="X65" s="325"/>
      <c r="Y65" s="325"/>
      <c r="Z65" s="325"/>
      <c r="AA65" s="325"/>
      <c r="AB65" s="325"/>
      <c r="AC65" s="325"/>
      <c r="AD65" s="325"/>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c r="BB65" s="325"/>
      <c r="BC65" s="428">
        <v>0.15</v>
      </c>
      <c r="BD65" s="325"/>
      <c r="BE65" s="325"/>
      <c r="BF65" s="325"/>
      <c r="BG65" s="325"/>
      <c r="BH65" s="325"/>
      <c r="BI65" s="325"/>
      <c r="BJ65" s="325"/>
      <c r="BK65" s="325"/>
      <c r="BL65" s="325"/>
      <c r="BM65" s="325"/>
      <c r="BN65" s="325"/>
      <c r="BO65" s="325"/>
      <c r="BP65" s="325"/>
      <c r="BQ65" s="325"/>
      <c r="BR65" s="325"/>
      <c r="BS65" s="325"/>
      <c r="BT65" s="325"/>
      <c r="BU65" s="325"/>
      <c r="BV65" s="325"/>
      <c r="BW65" s="325"/>
      <c r="BX65" s="325"/>
      <c r="BY65" s="325"/>
      <c r="BZ65" s="325"/>
      <c r="CA65" s="325"/>
      <c r="CB65" s="325"/>
      <c r="CC65" s="325"/>
      <c r="CD65" s="325"/>
      <c r="CE65" s="325"/>
      <c r="CF65" s="325"/>
      <c r="CG65" s="325"/>
      <c r="CH65" s="325"/>
      <c r="CI65" s="325"/>
      <c r="CJ65" s="325"/>
      <c r="CK65" s="325"/>
      <c r="CL65" s="325"/>
      <c r="CM65" s="325"/>
      <c r="CN65" s="325"/>
      <c r="CO65" s="325"/>
      <c r="CP65" s="325"/>
      <c r="CQ65" s="325"/>
      <c r="CR65" s="325"/>
      <c r="CS65" s="325"/>
      <c r="CT65" s="325"/>
      <c r="CU65" s="325"/>
      <c r="CV65" s="325"/>
      <c r="CW65" s="317" t="s">
        <v>346</v>
      </c>
    </row>
    <row r="66" spans="3:101" ht="67.5">
      <c r="C66" s="154" t="s">
        <v>1003</v>
      </c>
      <c r="D66" s="324" t="s">
        <v>1328</v>
      </c>
      <c r="E66" s="358" t="s">
        <v>1140</v>
      </c>
      <c r="F66" s="371" t="s">
        <v>74</v>
      </c>
      <c r="G66" s="325"/>
      <c r="H66" s="325"/>
      <c r="I66" s="325"/>
      <c r="J66" s="325"/>
      <c r="K66" s="325"/>
      <c r="L66" s="325"/>
      <c r="M66" s="325"/>
      <c r="N66" s="325"/>
      <c r="O66" s="325"/>
      <c r="P66" s="325"/>
      <c r="Q66" s="325"/>
      <c r="R66" s="325"/>
      <c r="S66" s="325"/>
      <c r="T66" s="325"/>
      <c r="U66" s="325"/>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BC66" s="325"/>
      <c r="BD66" s="429">
        <v>0</v>
      </c>
      <c r="BE66" s="325"/>
      <c r="BF66" s="325"/>
      <c r="BG66" s="325"/>
      <c r="BH66" s="325"/>
      <c r="BI66" s="325"/>
      <c r="BJ66" s="325"/>
      <c r="BK66" s="325"/>
      <c r="BL66" s="325"/>
      <c r="BM66" s="325"/>
      <c r="BN66" s="325"/>
      <c r="BO66" s="325"/>
      <c r="BP66" s="325"/>
      <c r="BQ66" s="325"/>
      <c r="BR66" s="325"/>
      <c r="BS66" s="325"/>
      <c r="BT66" s="325"/>
      <c r="BU66" s="325"/>
      <c r="BV66" s="325"/>
      <c r="BW66" s="325"/>
      <c r="BX66" s="325"/>
      <c r="BY66" s="325"/>
      <c r="BZ66" s="325"/>
      <c r="CA66" s="325"/>
      <c r="CB66" s="325"/>
      <c r="CC66" s="325"/>
      <c r="CD66" s="325"/>
      <c r="CE66" s="325"/>
      <c r="CF66" s="325"/>
      <c r="CG66" s="325"/>
      <c r="CH66" s="325"/>
      <c r="CI66" s="325"/>
      <c r="CJ66" s="325"/>
      <c r="CK66" s="325"/>
      <c r="CL66" s="325"/>
      <c r="CM66" s="325"/>
      <c r="CN66" s="325"/>
      <c r="CO66" s="325"/>
      <c r="CP66" s="325"/>
      <c r="CQ66" s="325"/>
      <c r="CR66" s="325"/>
      <c r="CS66" s="325"/>
      <c r="CT66" s="325"/>
      <c r="CU66" s="325"/>
      <c r="CV66" s="325"/>
      <c r="CW66" s="317" t="s">
        <v>346</v>
      </c>
    </row>
    <row r="67" spans="3:101" ht="67.5">
      <c r="C67" s="154" t="s">
        <v>1003</v>
      </c>
      <c r="D67" s="324" t="s">
        <v>1329</v>
      </c>
      <c r="E67" s="358" t="s">
        <v>1141</v>
      </c>
      <c r="F67" s="371" t="s">
        <v>74</v>
      </c>
      <c r="G67" s="325"/>
      <c r="H67" s="325"/>
      <c r="I67" s="325"/>
      <c r="J67" s="325"/>
      <c r="K67" s="325"/>
      <c r="L67" s="325"/>
      <c r="M67" s="325"/>
      <c r="N67" s="325"/>
      <c r="O67" s="325"/>
      <c r="P67" s="325"/>
      <c r="Q67" s="325"/>
      <c r="R67" s="325"/>
      <c r="S67" s="325"/>
      <c r="T67" s="325"/>
      <c r="U67" s="325"/>
      <c r="V67" s="325"/>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AZ67" s="325"/>
      <c r="BA67" s="325"/>
      <c r="BB67" s="325"/>
      <c r="BC67" s="325"/>
      <c r="BD67" s="325"/>
      <c r="BE67" s="325">
        <v>0</v>
      </c>
      <c r="BF67" s="325"/>
      <c r="BG67" s="325"/>
      <c r="BH67" s="325"/>
      <c r="BI67" s="325"/>
      <c r="BJ67" s="325"/>
      <c r="BK67" s="325"/>
      <c r="BL67" s="325"/>
      <c r="BM67" s="325"/>
      <c r="BN67" s="325"/>
      <c r="BO67" s="325"/>
      <c r="BP67" s="325"/>
      <c r="BQ67" s="325"/>
      <c r="BR67" s="325"/>
      <c r="BS67" s="325"/>
      <c r="BT67" s="325"/>
      <c r="BU67" s="325"/>
      <c r="BV67" s="325"/>
      <c r="BW67" s="325"/>
      <c r="BX67" s="325"/>
      <c r="BY67" s="325"/>
      <c r="BZ67" s="325"/>
      <c r="CA67" s="325"/>
      <c r="CB67" s="325"/>
      <c r="CC67" s="325"/>
      <c r="CD67" s="325"/>
      <c r="CE67" s="325"/>
      <c r="CF67" s="325"/>
      <c r="CG67" s="325"/>
      <c r="CH67" s="325"/>
      <c r="CI67" s="325"/>
      <c r="CJ67" s="325"/>
      <c r="CK67" s="325"/>
      <c r="CL67" s="325"/>
      <c r="CM67" s="325"/>
      <c r="CN67" s="325"/>
      <c r="CO67" s="325"/>
      <c r="CP67" s="325"/>
      <c r="CQ67" s="325"/>
      <c r="CR67" s="325"/>
      <c r="CS67" s="325"/>
      <c r="CT67" s="325"/>
      <c r="CU67" s="325"/>
      <c r="CV67" s="325"/>
      <c r="CW67" s="317" t="s">
        <v>346</v>
      </c>
    </row>
    <row r="68" spans="3:101" ht="67.5">
      <c r="C68" s="154" t="s">
        <v>1003</v>
      </c>
      <c r="D68" s="324" t="s">
        <v>1330</v>
      </c>
      <c r="E68" s="358" t="s">
        <v>1142</v>
      </c>
      <c r="F68" s="371" t="s">
        <v>74</v>
      </c>
      <c r="G68" s="325"/>
      <c r="H68" s="325"/>
      <c r="I68" s="325"/>
      <c r="J68" s="325"/>
      <c r="K68" s="325"/>
      <c r="L68" s="325"/>
      <c r="M68" s="325"/>
      <c r="N68" s="325"/>
      <c r="O68" s="325"/>
      <c r="P68" s="325"/>
      <c r="Q68" s="325"/>
      <c r="R68" s="325"/>
      <c r="S68" s="325"/>
      <c r="T68" s="325"/>
      <c r="U68" s="325"/>
      <c r="V68" s="325"/>
      <c r="W68" s="325"/>
      <c r="X68" s="325"/>
      <c r="Y68" s="325"/>
      <c r="Z68" s="325"/>
      <c r="AA68" s="325"/>
      <c r="AB68" s="325"/>
      <c r="AC68" s="325"/>
      <c r="AD68" s="325"/>
      <c r="AE68" s="325"/>
      <c r="AF68" s="325"/>
      <c r="AG68" s="325"/>
      <c r="AH68" s="325"/>
      <c r="AI68" s="325"/>
      <c r="AJ68" s="325"/>
      <c r="AK68" s="325"/>
      <c r="AL68" s="325"/>
      <c r="AM68" s="325"/>
      <c r="AN68" s="325"/>
      <c r="AO68" s="325"/>
      <c r="AP68" s="325"/>
      <c r="AQ68" s="325"/>
      <c r="AR68" s="325"/>
      <c r="AS68" s="325"/>
      <c r="AT68" s="325"/>
      <c r="AU68" s="325"/>
      <c r="AV68" s="325"/>
      <c r="AW68" s="325"/>
      <c r="AX68" s="325"/>
      <c r="AY68" s="325"/>
      <c r="AZ68" s="325"/>
      <c r="BA68" s="325"/>
      <c r="BB68" s="325"/>
      <c r="BC68" s="325"/>
      <c r="BD68" s="325"/>
      <c r="BE68" s="325"/>
      <c r="BF68" s="430">
        <v>0.77</v>
      </c>
      <c r="BG68" s="325"/>
      <c r="BH68" s="325"/>
      <c r="BI68" s="325"/>
      <c r="BJ68" s="325"/>
      <c r="BK68" s="325"/>
      <c r="BL68" s="325"/>
      <c r="BM68" s="325"/>
      <c r="BN68" s="325"/>
      <c r="BO68" s="325"/>
      <c r="BP68" s="325"/>
      <c r="BQ68" s="325"/>
      <c r="BR68" s="325"/>
      <c r="BS68" s="325"/>
      <c r="BT68" s="325"/>
      <c r="BU68" s="325"/>
      <c r="BV68" s="325"/>
      <c r="BW68" s="325"/>
      <c r="BX68" s="325"/>
      <c r="BY68" s="325"/>
      <c r="BZ68" s="325"/>
      <c r="CA68" s="325"/>
      <c r="CB68" s="325"/>
      <c r="CC68" s="325"/>
      <c r="CD68" s="325"/>
      <c r="CE68" s="325"/>
      <c r="CF68" s="325"/>
      <c r="CG68" s="325"/>
      <c r="CH68" s="325"/>
      <c r="CI68" s="325"/>
      <c r="CJ68" s="325"/>
      <c r="CK68" s="325"/>
      <c r="CL68" s="325"/>
      <c r="CM68" s="325"/>
      <c r="CN68" s="325"/>
      <c r="CO68" s="325"/>
      <c r="CP68" s="325"/>
      <c r="CQ68" s="325"/>
      <c r="CR68" s="325"/>
      <c r="CS68" s="325"/>
      <c r="CT68" s="325"/>
      <c r="CU68" s="325"/>
      <c r="CV68" s="325"/>
      <c r="CW68" s="317" t="s">
        <v>346</v>
      </c>
    </row>
    <row r="69" spans="3:101" ht="67.5">
      <c r="C69" s="154" t="s">
        <v>1003</v>
      </c>
      <c r="D69" s="324" t="s">
        <v>1331</v>
      </c>
      <c r="E69" s="358" t="s">
        <v>1143</v>
      </c>
      <c r="F69" s="371" t="s">
        <v>74</v>
      </c>
      <c r="G69" s="325"/>
      <c r="H69" s="325"/>
      <c r="I69" s="325"/>
      <c r="J69" s="325"/>
      <c r="K69" s="325"/>
      <c r="L69" s="325"/>
      <c r="M69" s="325"/>
      <c r="N69" s="325"/>
      <c r="O69" s="325"/>
      <c r="P69" s="325"/>
      <c r="Q69" s="325"/>
      <c r="R69" s="325"/>
      <c r="S69" s="325"/>
      <c r="T69" s="325"/>
      <c r="U69" s="325"/>
      <c r="V69" s="325"/>
      <c r="W69" s="325"/>
      <c r="X69" s="325"/>
      <c r="Y69" s="325"/>
      <c r="Z69" s="325"/>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c r="AW69" s="325"/>
      <c r="AX69" s="325"/>
      <c r="AY69" s="325"/>
      <c r="AZ69" s="325"/>
      <c r="BA69" s="325"/>
      <c r="BB69" s="325"/>
      <c r="BC69" s="325"/>
      <c r="BD69" s="325"/>
      <c r="BE69" s="325"/>
      <c r="BF69" s="325"/>
      <c r="BG69" s="431">
        <v>0.26</v>
      </c>
      <c r="BH69" s="325"/>
      <c r="BI69" s="325"/>
      <c r="BJ69" s="325"/>
      <c r="BK69" s="325"/>
      <c r="BL69" s="325"/>
      <c r="BM69" s="325"/>
      <c r="BN69" s="325"/>
      <c r="BO69" s="325"/>
      <c r="BP69" s="325"/>
      <c r="BQ69" s="325"/>
      <c r="BR69" s="325"/>
      <c r="BS69" s="325"/>
      <c r="BT69" s="325"/>
      <c r="BU69" s="325"/>
      <c r="BV69" s="325"/>
      <c r="BW69" s="325"/>
      <c r="BX69" s="325"/>
      <c r="BY69" s="325"/>
      <c r="BZ69" s="325"/>
      <c r="CA69" s="325"/>
      <c r="CB69" s="325"/>
      <c r="CC69" s="325"/>
      <c r="CD69" s="325"/>
      <c r="CE69" s="325"/>
      <c r="CF69" s="325"/>
      <c r="CG69" s="325"/>
      <c r="CH69" s="325"/>
      <c r="CI69" s="325"/>
      <c r="CJ69" s="325"/>
      <c r="CK69" s="325"/>
      <c r="CL69" s="325"/>
      <c r="CM69" s="325"/>
      <c r="CN69" s="325"/>
      <c r="CO69" s="325"/>
      <c r="CP69" s="325"/>
      <c r="CQ69" s="325"/>
      <c r="CR69" s="325"/>
      <c r="CS69" s="325"/>
      <c r="CT69" s="325"/>
      <c r="CU69" s="325"/>
      <c r="CV69" s="325"/>
      <c r="CW69" s="317" t="s">
        <v>346</v>
      </c>
    </row>
    <row r="70" spans="3:101" ht="67.5">
      <c r="C70" s="154" t="s">
        <v>1003</v>
      </c>
      <c r="D70" s="324" t="s">
        <v>1332</v>
      </c>
      <c r="E70" s="358" t="s">
        <v>1144</v>
      </c>
      <c r="F70" s="371" t="s">
        <v>74</v>
      </c>
      <c r="G70" s="325"/>
      <c r="H70" s="325"/>
      <c r="I70" s="325"/>
      <c r="J70" s="325"/>
      <c r="K70" s="325"/>
      <c r="L70" s="325"/>
      <c r="M70" s="325"/>
      <c r="N70" s="325"/>
      <c r="O70" s="325"/>
      <c r="P70" s="325"/>
      <c r="Q70" s="325"/>
      <c r="R70" s="325"/>
      <c r="S70" s="325"/>
      <c r="T70" s="325"/>
      <c r="U70" s="325"/>
      <c r="V70" s="325"/>
      <c r="W70" s="325"/>
      <c r="X70" s="325"/>
      <c r="Y70" s="325"/>
      <c r="Z70" s="325"/>
      <c r="AA70" s="325"/>
      <c r="AB70" s="325"/>
      <c r="AC70" s="325"/>
      <c r="AD70" s="325"/>
      <c r="AE70" s="325"/>
      <c r="AF70" s="325"/>
      <c r="AG70" s="325"/>
      <c r="AH70" s="325"/>
      <c r="AI70" s="325"/>
      <c r="AJ70" s="325"/>
      <c r="AK70" s="325"/>
      <c r="AL70" s="325"/>
      <c r="AM70" s="325"/>
      <c r="AN70" s="325"/>
      <c r="AO70" s="325"/>
      <c r="AP70" s="325"/>
      <c r="AQ70" s="325"/>
      <c r="AR70" s="325"/>
      <c r="AS70" s="325"/>
      <c r="AT70" s="325"/>
      <c r="AU70" s="325"/>
      <c r="AV70" s="325"/>
      <c r="AW70" s="325"/>
      <c r="AX70" s="325"/>
      <c r="AY70" s="325"/>
      <c r="AZ70" s="325"/>
      <c r="BA70" s="325"/>
      <c r="BB70" s="325"/>
      <c r="BC70" s="325"/>
      <c r="BD70" s="325"/>
      <c r="BE70" s="325"/>
      <c r="BF70" s="325"/>
      <c r="BG70" s="325"/>
      <c r="BH70" s="432">
        <v>0.28000000000000003</v>
      </c>
      <c r="BI70" s="325"/>
      <c r="BJ70" s="325"/>
      <c r="BK70" s="325"/>
      <c r="BL70" s="325"/>
      <c r="BM70" s="325"/>
      <c r="BN70" s="325"/>
      <c r="BO70" s="325"/>
      <c r="BP70" s="325"/>
      <c r="BQ70" s="325"/>
      <c r="BR70" s="325"/>
      <c r="BS70" s="325"/>
      <c r="BT70" s="325"/>
      <c r="BU70" s="325"/>
      <c r="BV70" s="325"/>
      <c r="BW70" s="325"/>
      <c r="BX70" s="325"/>
      <c r="BY70" s="325"/>
      <c r="BZ70" s="325"/>
      <c r="CA70" s="325"/>
      <c r="CB70" s="325"/>
      <c r="CC70" s="325"/>
      <c r="CD70" s="325"/>
      <c r="CE70" s="325"/>
      <c r="CF70" s="325"/>
      <c r="CG70" s="325"/>
      <c r="CH70" s="325"/>
      <c r="CI70" s="325"/>
      <c r="CJ70" s="325"/>
      <c r="CK70" s="325"/>
      <c r="CL70" s="325"/>
      <c r="CM70" s="325"/>
      <c r="CN70" s="325"/>
      <c r="CO70" s="325"/>
      <c r="CP70" s="325"/>
      <c r="CQ70" s="325"/>
      <c r="CR70" s="325"/>
      <c r="CS70" s="325"/>
      <c r="CT70" s="325"/>
      <c r="CU70" s="325"/>
      <c r="CV70" s="325"/>
      <c r="CW70" s="317" t="s">
        <v>346</v>
      </c>
    </row>
    <row r="71" spans="3:101" ht="67.5">
      <c r="C71" s="154" t="s">
        <v>1003</v>
      </c>
      <c r="D71" s="324" t="s">
        <v>1333</v>
      </c>
      <c r="E71" s="358" t="s">
        <v>1145</v>
      </c>
      <c r="F71" s="371" t="s">
        <v>74</v>
      </c>
      <c r="G71" s="325"/>
      <c r="H71" s="325"/>
      <c r="I71" s="325"/>
      <c r="J71" s="325"/>
      <c r="K71" s="325"/>
      <c r="L71" s="325"/>
      <c r="M71" s="325"/>
      <c r="N71" s="325"/>
      <c r="O71" s="325"/>
      <c r="P71" s="325"/>
      <c r="Q71" s="325"/>
      <c r="R71" s="325"/>
      <c r="S71" s="325"/>
      <c r="T71" s="325"/>
      <c r="U71" s="325"/>
      <c r="V71" s="325"/>
      <c r="W71" s="325"/>
      <c r="X71" s="325"/>
      <c r="Y71" s="325"/>
      <c r="Z71" s="325"/>
      <c r="AA71" s="325"/>
      <c r="AB71" s="325"/>
      <c r="AC71" s="325"/>
      <c r="AD71" s="325"/>
      <c r="AE71" s="325"/>
      <c r="AF71" s="325"/>
      <c r="AG71" s="325"/>
      <c r="AH71" s="325"/>
      <c r="AI71" s="325"/>
      <c r="AJ71" s="325"/>
      <c r="AK71" s="325"/>
      <c r="AL71" s="325"/>
      <c r="AM71" s="325"/>
      <c r="AN71" s="325"/>
      <c r="AO71" s="325"/>
      <c r="AP71" s="325"/>
      <c r="AQ71" s="325"/>
      <c r="AR71" s="325"/>
      <c r="AS71" s="325"/>
      <c r="AT71" s="325"/>
      <c r="AU71" s="325"/>
      <c r="AV71" s="325"/>
      <c r="AW71" s="325"/>
      <c r="AX71" s="325"/>
      <c r="AY71" s="325"/>
      <c r="AZ71" s="325"/>
      <c r="BA71" s="325"/>
      <c r="BB71" s="325"/>
      <c r="BC71" s="325"/>
      <c r="BD71" s="325"/>
      <c r="BE71" s="325"/>
      <c r="BF71" s="325"/>
      <c r="BG71" s="325"/>
      <c r="BH71" s="325"/>
      <c r="BI71" s="433">
        <v>0.04</v>
      </c>
      <c r="BJ71" s="325"/>
      <c r="BK71" s="325"/>
      <c r="BL71" s="325"/>
      <c r="BM71" s="325"/>
      <c r="BN71" s="325"/>
      <c r="BO71" s="325"/>
      <c r="BP71" s="325"/>
      <c r="BQ71" s="325"/>
      <c r="BR71" s="325"/>
      <c r="BS71" s="325"/>
      <c r="BT71" s="325"/>
      <c r="BU71" s="325"/>
      <c r="BV71" s="325"/>
      <c r="BW71" s="325"/>
      <c r="BX71" s="325"/>
      <c r="BY71" s="325"/>
      <c r="BZ71" s="325"/>
      <c r="CA71" s="325"/>
      <c r="CB71" s="325"/>
      <c r="CC71" s="325"/>
      <c r="CD71" s="325"/>
      <c r="CE71" s="325"/>
      <c r="CF71" s="325"/>
      <c r="CG71" s="325"/>
      <c r="CH71" s="325"/>
      <c r="CI71" s="325"/>
      <c r="CJ71" s="325"/>
      <c r="CK71" s="325"/>
      <c r="CL71" s="325"/>
      <c r="CM71" s="325"/>
      <c r="CN71" s="325"/>
      <c r="CO71" s="325"/>
      <c r="CP71" s="325"/>
      <c r="CQ71" s="325"/>
      <c r="CR71" s="325"/>
      <c r="CS71" s="325"/>
      <c r="CT71" s="325"/>
      <c r="CU71" s="325"/>
      <c r="CV71" s="325"/>
      <c r="CW71" s="317" t="s">
        <v>346</v>
      </c>
    </row>
    <row r="72" spans="3:101" ht="67.5">
      <c r="C72" s="154" t="s">
        <v>1003</v>
      </c>
      <c r="D72" s="324" t="s">
        <v>1334</v>
      </c>
      <c r="E72" s="358" t="s">
        <v>1146</v>
      </c>
      <c r="F72" s="371" t="s">
        <v>74</v>
      </c>
      <c r="G72" s="325"/>
      <c r="H72" s="325"/>
      <c r="I72" s="325"/>
      <c r="J72" s="325"/>
      <c r="K72" s="325"/>
      <c r="L72" s="325"/>
      <c r="M72" s="325"/>
      <c r="N72" s="325"/>
      <c r="O72" s="325"/>
      <c r="P72" s="325"/>
      <c r="Q72" s="325"/>
      <c r="R72" s="325"/>
      <c r="S72" s="325"/>
      <c r="T72" s="325"/>
      <c r="U72" s="325"/>
      <c r="V72" s="325"/>
      <c r="W72" s="325"/>
      <c r="X72" s="325"/>
      <c r="Y72" s="325"/>
      <c r="Z72" s="325"/>
      <c r="AA72" s="325"/>
      <c r="AB72" s="325"/>
      <c r="AC72" s="325"/>
      <c r="AD72" s="325"/>
      <c r="AE72" s="325"/>
      <c r="AF72" s="325"/>
      <c r="AG72" s="325"/>
      <c r="AH72" s="325"/>
      <c r="AI72" s="325"/>
      <c r="AJ72" s="325"/>
      <c r="AK72" s="325"/>
      <c r="AL72" s="325"/>
      <c r="AM72" s="325"/>
      <c r="AN72" s="325"/>
      <c r="AO72" s="325"/>
      <c r="AP72" s="325"/>
      <c r="AQ72" s="325"/>
      <c r="AR72" s="325"/>
      <c r="AS72" s="325"/>
      <c r="AT72" s="325"/>
      <c r="AU72" s="325"/>
      <c r="AV72" s="325"/>
      <c r="AW72" s="325"/>
      <c r="AX72" s="325"/>
      <c r="AY72" s="325"/>
      <c r="AZ72" s="325"/>
      <c r="BA72" s="325"/>
      <c r="BB72" s="325"/>
      <c r="BC72" s="325"/>
      <c r="BD72" s="325"/>
      <c r="BE72" s="325"/>
      <c r="BF72" s="325"/>
      <c r="BG72" s="325"/>
      <c r="BH72" s="325"/>
      <c r="BI72" s="325"/>
      <c r="BJ72" s="434">
        <v>0</v>
      </c>
      <c r="BK72" s="325"/>
      <c r="BL72" s="325"/>
      <c r="BM72" s="325"/>
      <c r="BN72" s="325"/>
      <c r="BO72" s="325"/>
      <c r="BP72" s="325"/>
      <c r="BQ72" s="325"/>
      <c r="BR72" s="325"/>
      <c r="BS72" s="325"/>
      <c r="BT72" s="325"/>
      <c r="BU72" s="325"/>
      <c r="BV72" s="325"/>
      <c r="BW72" s="325"/>
      <c r="BX72" s="325"/>
      <c r="BY72" s="325"/>
      <c r="BZ72" s="325"/>
      <c r="CA72" s="325"/>
      <c r="CB72" s="325"/>
      <c r="CC72" s="325"/>
      <c r="CD72" s="325"/>
      <c r="CE72" s="325"/>
      <c r="CF72" s="325"/>
      <c r="CG72" s="325"/>
      <c r="CH72" s="325"/>
      <c r="CI72" s="325"/>
      <c r="CJ72" s="325"/>
      <c r="CK72" s="325"/>
      <c r="CL72" s="325"/>
      <c r="CM72" s="325"/>
      <c r="CN72" s="325"/>
      <c r="CO72" s="325"/>
      <c r="CP72" s="325"/>
      <c r="CQ72" s="325"/>
      <c r="CR72" s="325"/>
      <c r="CS72" s="325"/>
      <c r="CT72" s="325"/>
      <c r="CU72" s="325"/>
      <c r="CV72" s="325"/>
      <c r="CW72" s="317" t="s">
        <v>346</v>
      </c>
    </row>
    <row r="73" spans="3:101" ht="67.5">
      <c r="C73" s="154" t="s">
        <v>1003</v>
      </c>
      <c r="D73" s="324" t="s">
        <v>1335</v>
      </c>
      <c r="E73" s="358" t="s">
        <v>1147</v>
      </c>
      <c r="F73" s="371" t="s">
        <v>74</v>
      </c>
      <c r="G73" s="325"/>
      <c r="H73" s="325"/>
      <c r="I73" s="325"/>
      <c r="J73" s="325"/>
      <c r="K73" s="325"/>
      <c r="L73" s="325"/>
      <c r="M73" s="325"/>
      <c r="N73" s="325"/>
      <c r="O73" s="325"/>
      <c r="P73" s="325"/>
      <c r="Q73" s="325"/>
      <c r="R73" s="325"/>
      <c r="S73" s="325"/>
      <c r="T73" s="325"/>
      <c r="U73" s="325"/>
      <c r="V73" s="325"/>
      <c r="W73" s="325"/>
      <c r="X73" s="325"/>
      <c r="Y73" s="325"/>
      <c r="Z73" s="325"/>
      <c r="AA73" s="325"/>
      <c r="AB73" s="325"/>
      <c r="AC73" s="325"/>
      <c r="AD73" s="325"/>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BC73" s="325"/>
      <c r="BD73" s="325"/>
      <c r="BE73" s="325"/>
      <c r="BF73" s="325"/>
      <c r="BG73" s="325"/>
      <c r="BH73" s="325"/>
      <c r="BI73" s="325"/>
      <c r="BJ73" s="325"/>
      <c r="BK73" s="435">
        <v>3.05</v>
      </c>
      <c r="BL73" s="325"/>
      <c r="BM73" s="325"/>
      <c r="BN73" s="325"/>
      <c r="BO73" s="325"/>
      <c r="BP73" s="325"/>
      <c r="BQ73" s="325"/>
      <c r="BR73" s="325"/>
      <c r="BS73" s="325"/>
      <c r="BT73" s="325"/>
      <c r="BU73" s="325"/>
      <c r="BV73" s="325"/>
      <c r="BW73" s="325"/>
      <c r="BX73" s="325"/>
      <c r="BY73" s="325"/>
      <c r="BZ73" s="325"/>
      <c r="CA73" s="325"/>
      <c r="CB73" s="325"/>
      <c r="CC73" s="325"/>
      <c r="CD73" s="325"/>
      <c r="CE73" s="325"/>
      <c r="CF73" s="325"/>
      <c r="CG73" s="325"/>
      <c r="CH73" s="325"/>
      <c r="CI73" s="325"/>
      <c r="CJ73" s="325"/>
      <c r="CK73" s="325"/>
      <c r="CL73" s="325"/>
      <c r="CM73" s="325"/>
      <c r="CN73" s="325"/>
      <c r="CO73" s="325"/>
      <c r="CP73" s="325"/>
      <c r="CQ73" s="325"/>
      <c r="CR73" s="325"/>
      <c r="CS73" s="325"/>
      <c r="CT73" s="325"/>
      <c r="CU73" s="325"/>
      <c r="CV73" s="325"/>
      <c r="CW73" s="317" t="s">
        <v>346</v>
      </c>
    </row>
    <row r="74" spans="3:101" ht="67.5">
      <c r="C74" s="154" t="s">
        <v>1003</v>
      </c>
      <c r="D74" s="324" t="s">
        <v>1336</v>
      </c>
      <c r="E74" s="358" t="s">
        <v>1148</v>
      </c>
      <c r="F74" s="371" t="s">
        <v>74</v>
      </c>
      <c r="G74" s="325"/>
      <c r="H74" s="325"/>
      <c r="I74" s="325"/>
      <c r="J74" s="325"/>
      <c r="K74" s="325"/>
      <c r="L74" s="325"/>
      <c r="M74" s="325"/>
      <c r="N74" s="325"/>
      <c r="O74" s="325"/>
      <c r="P74" s="325"/>
      <c r="Q74" s="325"/>
      <c r="R74" s="325"/>
      <c r="S74" s="325"/>
      <c r="T74" s="325"/>
      <c r="U74" s="325"/>
      <c r="V74" s="325"/>
      <c r="W74" s="325"/>
      <c r="X74" s="325"/>
      <c r="Y74" s="325"/>
      <c r="Z74" s="325"/>
      <c r="AA74" s="325"/>
      <c r="AB74" s="325"/>
      <c r="AC74" s="325"/>
      <c r="AD74" s="325"/>
      <c r="AE74" s="325"/>
      <c r="AF74" s="325"/>
      <c r="AG74" s="325"/>
      <c r="AH74" s="325"/>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5"/>
      <c r="BH74" s="325"/>
      <c r="BI74" s="325"/>
      <c r="BJ74" s="325"/>
      <c r="BK74" s="325"/>
      <c r="BL74" s="436">
        <v>7.0000000000000007E-2</v>
      </c>
      <c r="BM74" s="325"/>
      <c r="BN74" s="325"/>
      <c r="BO74" s="325"/>
      <c r="BP74" s="325"/>
      <c r="BQ74" s="325"/>
      <c r="BR74" s="325"/>
      <c r="BS74" s="325"/>
      <c r="BT74" s="325"/>
      <c r="BU74" s="325"/>
      <c r="BV74" s="325"/>
      <c r="BW74" s="325"/>
      <c r="BX74" s="325"/>
      <c r="BY74" s="325"/>
      <c r="BZ74" s="325"/>
      <c r="CA74" s="325"/>
      <c r="CB74" s="325"/>
      <c r="CC74" s="325"/>
      <c r="CD74" s="325"/>
      <c r="CE74" s="325"/>
      <c r="CF74" s="325"/>
      <c r="CG74" s="325"/>
      <c r="CH74" s="325"/>
      <c r="CI74" s="325"/>
      <c r="CJ74" s="325"/>
      <c r="CK74" s="325"/>
      <c r="CL74" s="325"/>
      <c r="CM74" s="325"/>
      <c r="CN74" s="325"/>
      <c r="CO74" s="325"/>
      <c r="CP74" s="325"/>
      <c r="CQ74" s="325"/>
      <c r="CR74" s="325"/>
      <c r="CS74" s="325"/>
      <c r="CT74" s="325"/>
      <c r="CU74" s="325"/>
      <c r="CV74" s="325"/>
      <c r="CW74" s="317" t="s">
        <v>346</v>
      </c>
    </row>
    <row r="75" spans="3:101" ht="67.5">
      <c r="C75" s="154" t="s">
        <v>1003</v>
      </c>
      <c r="D75" s="324" t="s">
        <v>1337</v>
      </c>
      <c r="E75" s="358" t="s">
        <v>1149</v>
      </c>
      <c r="F75" s="371" t="s">
        <v>74</v>
      </c>
      <c r="G75" s="325"/>
      <c r="H75" s="325"/>
      <c r="I75" s="325"/>
      <c r="J75" s="325"/>
      <c r="K75" s="325"/>
      <c r="L75" s="325"/>
      <c r="M75" s="325"/>
      <c r="N75" s="325"/>
      <c r="O75" s="325"/>
      <c r="P75" s="325"/>
      <c r="Q75" s="325"/>
      <c r="R75" s="325"/>
      <c r="S75" s="325"/>
      <c r="T75" s="325"/>
      <c r="U75" s="325"/>
      <c r="V75" s="325"/>
      <c r="W75" s="325"/>
      <c r="X75" s="325"/>
      <c r="Y75" s="325"/>
      <c r="Z75" s="325"/>
      <c r="AA75" s="325"/>
      <c r="AB75" s="325"/>
      <c r="AC75" s="325"/>
      <c r="AD75" s="325"/>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BC75" s="325"/>
      <c r="BD75" s="325"/>
      <c r="BE75" s="325"/>
      <c r="BF75" s="325"/>
      <c r="BG75" s="325"/>
      <c r="BH75" s="325"/>
      <c r="BI75" s="325"/>
      <c r="BJ75" s="325"/>
      <c r="BK75" s="325"/>
      <c r="BL75" s="325"/>
      <c r="BM75" s="437">
        <v>0</v>
      </c>
      <c r="BN75" s="325"/>
      <c r="BO75" s="325"/>
      <c r="BP75" s="325"/>
      <c r="BQ75" s="325"/>
      <c r="BR75" s="325"/>
      <c r="BS75" s="325"/>
      <c r="BT75" s="325"/>
      <c r="BU75" s="325"/>
      <c r="BV75" s="325"/>
      <c r="BW75" s="325"/>
      <c r="BX75" s="325"/>
      <c r="BY75" s="325"/>
      <c r="BZ75" s="325"/>
      <c r="CA75" s="325"/>
      <c r="CB75" s="325"/>
      <c r="CC75" s="325"/>
      <c r="CD75" s="325"/>
      <c r="CE75" s="325"/>
      <c r="CF75" s="325"/>
      <c r="CG75" s="325"/>
      <c r="CH75" s="325"/>
      <c r="CI75" s="325"/>
      <c r="CJ75" s="325"/>
      <c r="CK75" s="325"/>
      <c r="CL75" s="325"/>
      <c r="CM75" s="325"/>
      <c r="CN75" s="325"/>
      <c r="CO75" s="325"/>
      <c r="CP75" s="325"/>
      <c r="CQ75" s="325"/>
      <c r="CR75" s="325"/>
      <c r="CS75" s="325"/>
      <c r="CT75" s="325"/>
      <c r="CU75" s="325"/>
      <c r="CV75" s="325"/>
      <c r="CW75" s="317" t="s">
        <v>346</v>
      </c>
    </row>
    <row r="76" spans="3:101" ht="67.5">
      <c r="C76" s="154" t="s">
        <v>1003</v>
      </c>
      <c r="D76" s="324" t="s">
        <v>1338</v>
      </c>
      <c r="E76" s="358" t="s">
        <v>1150</v>
      </c>
      <c r="F76" s="371" t="s">
        <v>74</v>
      </c>
      <c r="G76" s="325"/>
      <c r="H76" s="325"/>
      <c r="I76" s="325"/>
      <c r="J76" s="325"/>
      <c r="K76" s="325"/>
      <c r="L76" s="325"/>
      <c r="M76" s="325"/>
      <c r="N76" s="325"/>
      <c r="O76" s="325"/>
      <c r="P76" s="325"/>
      <c r="Q76" s="325"/>
      <c r="R76" s="325"/>
      <c r="S76" s="325"/>
      <c r="T76" s="325"/>
      <c r="U76" s="325"/>
      <c r="V76" s="325"/>
      <c r="W76" s="325"/>
      <c r="X76" s="325"/>
      <c r="Y76" s="325"/>
      <c r="Z76" s="325"/>
      <c r="AA76" s="325"/>
      <c r="AB76" s="325"/>
      <c r="AC76" s="325"/>
      <c r="AD76" s="325"/>
      <c r="AE76" s="325"/>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c r="BC76" s="325"/>
      <c r="BD76" s="325"/>
      <c r="BE76" s="325"/>
      <c r="BF76" s="325"/>
      <c r="BG76" s="325"/>
      <c r="BH76" s="325"/>
      <c r="BI76" s="325"/>
      <c r="BJ76" s="325"/>
      <c r="BK76" s="325"/>
      <c r="BL76" s="325"/>
      <c r="BM76" s="325"/>
      <c r="BN76" s="438">
        <v>0</v>
      </c>
      <c r="BO76" s="325"/>
      <c r="BP76" s="325"/>
      <c r="BQ76" s="325"/>
      <c r="BR76" s="325"/>
      <c r="BS76" s="325"/>
      <c r="BT76" s="325"/>
      <c r="BU76" s="325"/>
      <c r="BV76" s="325"/>
      <c r="BW76" s="325"/>
      <c r="BX76" s="325"/>
      <c r="BY76" s="325"/>
      <c r="BZ76" s="325"/>
      <c r="CA76" s="325"/>
      <c r="CB76" s="325"/>
      <c r="CC76" s="325"/>
      <c r="CD76" s="325"/>
      <c r="CE76" s="325"/>
      <c r="CF76" s="325"/>
      <c r="CG76" s="325"/>
      <c r="CH76" s="325"/>
      <c r="CI76" s="325"/>
      <c r="CJ76" s="325"/>
      <c r="CK76" s="325"/>
      <c r="CL76" s="325"/>
      <c r="CM76" s="325"/>
      <c r="CN76" s="325"/>
      <c r="CO76" s="325"/>
      <c r="CP76" s="325"/>
      <c r="CQ76" s="325"/>
      <c r="CR76" s="325"/>
      <c r="CS76" s="325"/>
      <c r="CT76" s="325"/>
      <c r="CU76" s="325"/>
      <c r="CV76" s="325"/>
      <c r="CW76" s="317" t="s">
        <v>346</v>
      </c>
    </row>
    <row r="77" spans="3:101" ht="67.5">
      <c r="C77" s="154" t="s">
        <v>1003</v>
      </c>
      <c r="D77" s="324" t="s">
        <v>1339</v>
      </c>
      <c r="E77" s="358" t="s">
        <v>1151</v>
      </c>
      <c r="F77" s="371" t="s">
        <v>74</v>
      </c>
      <c r="G77" s="325"/>
      <c r="H77" s="325"/>
      <c r="I77" s="325"/>
      <c r="J77" s="325"/>
      <c r="K77" s="325"/>
      <c r="L77" s="325"/>
      <c r="M77" s="325"/>
      <c r="N77" s="325"/>
      <c r="O77" s="325"/>
      <c r="P77" s="325"/>
      <c r="Q77" s="325"/>
      <c r="R77" s="325"/>
      <c r="S77" s="325"/>
      <c r="T77" s="325"/>
      <c r="U77" s="325"/>
      <c r="V77" s="325"/>
      <c r="W77" s="325"/>
      <c r="X77" s="325"/>
      <c r="Y77" s="325"/>
      <c r="Z77" s="325"/>
      <c r="AA77" s="325"/>
      <c r="AB77" s="325"/>
      <c r="AC77" s="325"/>
      <c r="AD77" s="325"/>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5"/>
      <c r="BH77" s="325"/>
      <c r="BI77" s="325"/>
      <c r="BJ77" s="325"/>
      <c r="BK77" s="325"/>
      <c r="BL77" s="325"/>
      <c r="BM77" s="325"/>
      <c r="BN77" s="325"/>
      <c r="BO77" s="439">
        <v>0</v>
      </c>
      <c r="BP77" s="325"/>
      <c r="BQ77" s="325"/>
      <c r="BR77" s="325"/>
      <c r="BS77" s="325"/>
      <c r="BT77" s="325"/>
      <c r="BU77" s="325"/>
      <c r="BV77" s="325"/>
      <c r="BW77" s="325"/>
      <c r="BX77" s="325"/>
      <c r="BY77" s="325"/>
      <c r="BZ77" s="325"/>
      <c r="CA77" s="325"/>
      <c r="CB77" s="325"/>
      <c r="CC77" s="325"/>
      <c r="CD77" s="325"/>
      <c r="CE77" s="325"/>
      <c r="CF77" s="325"/>
      <c r="CG77" s="325"/>
      <c r="CH77" s="325"/>
      <c r="CI77" s="325"/>
      <c r="CJ77" s="325"/>
      <c r="CK77" s="325"/>
      <c r="CL77" s="325"/>
      <c r="CM77" s="325"/>
      <c r="CN77" s="325"/>
      <c r="CO77" s="325"/>
      <c r="CP77" s="325"/>
      <c r="CQ77" s="325"/>
      <c r="CR77" s="325"/>
      <c r="CS77" s="325"/>
      <c r="CT77" s="325"/>
      <c r="CU77" s="325"/>
      <c r="CV77" s="325"/>
      <c r="CW77" s="317" t="s">
        <v>346</v>
      </c>
    </row>
    <row r="78" spans="3:101" ht="67.5">
      <c r="C78" s="154" t="s">
        <v>1003</v>
      </c>
      <c r="D78" s="324" t="s">
        <v>1340</v>
      </c>
      <c r="E78" s="358" t="s">
        <v>1152</v>
      </c>
      <c r="F78" s="371" t="s">
        <v>74</v>
      </c>
      <c r="G78" s="325"/>
      <c r="H78" s="325"/>
      <c r="I78" s="325"/>
      <c r="J78" s="325"/>
      <c r="K78" s="325"/>
      <c r="L78" s="325"/>
      <c r="M78" s="325"/>
      <c r="N78" s="325"/>
      <c r="O78" s="325"/>
      <c r="P78" s="325"/>
      <c r="Q78" s="325"/>
      <c r="R78" s="325"/>
      <c r="S78" s="325"/>
      <c r="T78" s="325"/>
      <c r="U78" s="325"/>
      <c r="V78" s="325"/>
      <c r="W78" s="325"/>
      <c r="X78" s="325"/>
      <c r="Y78" s="325"/>
      <c r="Z78" s="325"/>
      <c r="AA78" s="325"/>
      <c r="AB78" s="325"/>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25"/>
      <c r="AY78" s="325"/>
      <c r="AZ78" s="325"/>
      <c r="BA78" s="325"/>
      <c r="BB78" s="325"/>
      <c r="BC78" s="325"/>
      <c r="BD78" s="325"/>
      <c r="BE78" s="325"/>
      <c r="BF78" s="325"/>
      <c r="BG78" s="325"/>
      <c r="BH78" s="325"/>
      <c r="BI78" s="325"/>
      <c r="BJ78" s="325"/>
      <c r="BK78" s="325"/>
      <c r="BL78" s="325"/>
      <c r="BM78" s="325"/>
      <c r="BN78" s="325"/>
      <c r="BO78" s="325"/>
      <c r="BP78" s="440">
        <v>0.25</v>
      </c>
      <c r="BQ78" s="325"/>
      <c r="BR78" s="325"/>
      <c r="BS78" s="325"/>
      <c r="BT78" s="325"/>
      <c r="BU78" s="325"/>
      <c r="BV78" s="325"/>
      <c r="BW78" s="325"/>
      <c r="BX78" s="325"/>
      <c r="BY78" s="325"/>
      <c r="BZ78" s="325"/>
      <c r="CA78" s="325"/>
      <c r="CB78" s="325"/>
      <c r="CC78" s="325"/>
      <c r="CD78" s="325"/>
      <c r="CE78" s="325"/>
      <c r="CF78" s="325"/>
      <c r="CG78" s="325"/>
      <c r="CH78" s="325"/>
      <c r="CI78" s="325"/>
      <c r="CJ78" s="325"/>
      <c r="CK78" s="325"/>
      <c r="CL78" s="325"/>
      <c r="CM78" s="325"/>
      <c r="CN78" s="325"/>
      <c r="CO78" s="325"/>
      <c r="CP78" s="325"/>
      <c r="CQ78" s="325"/>
      <c r="CR78" s="325"/>
      <c r="CS78" s="325"/>
      <c r="CT78" s="325"/>
      <c r="CU78" s="325"/>
      <c r="CV78" s="325"/>
      <c r="CW78" s="317" t="s">
        <v>346</v>
      </c>
    </row>
    <row r="79" spans="3:101" ht="67.5">
      <c r="C79" s="154" t="s">
        <v>1003</v>
      </c>
      <c r="D79" s="324" t="s">
        <v>1341</v>
      </c>
      <c r="E79" s="358" t="s">
        <v>1153</v>
      </c>
      <c r="F79" s="371" t="s">
        <v>74</v>
      </c>
      <c r="G79" s="325"/>
      <c r="H79" s="325"/>
      <c r="I79" s="325"/>
      <c r="J79" s="325"/>
      <c r="K79" s="325"/>
      <c r="L79" s="325"/>
      <c r="M79" s="325"/>
      <c r="N79" s="325"/>
      <c r="O79" s="325"/>
      <c r="P79" s="325"/>
      <c r="Q79" s="325"/>
      <c r="R79" s="325"/>
      <c r="S79" s="325"/>
      <c r="T79" s="325"/>
      <c r="U79" s="325"/>
      <c r="V79" s="325"/>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c r="BB79" s="325"/>
      <c r="BC79" s="325"/>
      <c r="BD79" s="325"/>
      <c r="BE79" s="325"/>
      <c r="BF79" s="325"/>
      <c r="BG79" s="325"/>
      <c r="BH79" s="325"/>
      <c r="BI79" s="325"/>
      <c r="BJ79" s="325"/>
      <c r="BK79" s="325"/>
      <c r="BL79" s="325"/>
      <c r="BM79" s="325"/>
      <c r="BN79" s="325"/>
      <c r="BO79" s="325"/>
      <c r="BP79" s="325"/>
      <c r="BQ79" s="441">
        <v>0.17</v>
      </c>
      <c r="BR79" s="325"/>
      <c r="BS79" s="325"/>
      <c r="BT79" s="325"/>
      <c r="BU79" s="325"/>
      <c r="BV79" s="325"/>
      <c r="BW79" s="325"/>
      <c r="BX79" s="325"/>
      <c r="BY79" s="325"/>
      <c r="BZ79" s="325"/>
      <c r="CA79" s="325"/>
      <c r="CB79" s="325"/>
      <c r="CC79" s="325"/>
      <c r="CD79" s="325"/>
      <c r="CE79" s="325"/>
      <c r="CF79" s="325"/>
      <c r="CG79" s="325"/>
      <c r="CH79" s="325"/>
      <c r="CI79" s="325"/>
      <c r="CJ79" s="325"/>
      <c r="CK79" s="325"/>
      <c r="CL79" s="325"/>
      <c r="CM79" s="325"/>
      <c r="CN79" s="325"/>
      <c r="CO79" s="325"/>
      <c r="CP79" s="325"/>
      <c r="CQ79" s="325"/>
      <c r="CR79" s="325"/>
      <c r="CS79" s="325"/>
      <c r="CT79" s="325"/>
      <c r="CU79" s="325"/>
      <c r="CV79" s="325"/>
      <c r="CW79" s="317" t="s">
        <v>346</v>
      </c>
    </row>
    <row r="80" spans="3:101" ht="67.5">
      <c r="C80" s="154" t="s">
        <v>1003</v>
      </c>
      <c r="D80" s="324" t="s">
        <v>1342</v>
      </c>
      <c r="E80" s="358" t="s">
        <v>1154</v>
      </c>
      <c r="F80" s="371" t="s">
        <v>74</v>
      </c>
      <c r="G80" s="325"/>
      <c r="H80" s="325"/>
      <c r="I80" s="325"/>
      <c r="J80" s="325"/>
      <c r="K80" s="325"/>
      <c r="L80" s="325"/>
      <c r="M80" s="325"/>
      <c r="N80" s="325"/>
      <c r="O80" s="325"/>
      <c r="P80" s="325"/>
      <c r="Q80" s="325"/>
      <c r="R80" s="325"/>
      <c r="S80" s="325"/>
      <c r="T80" s="325"/>
      <c r="U80" s="325"/>
      <c r="V80" s="325"/>
      <c r="W80" s="325"/>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c r="BB80" s="325"/>
      <c r="BC80" s="325"/>
      <c r="BD80" s="325"/>
      <c r="BE80" s="325"/>
      <c r="BF80" s="325"/>
      <c r="BG80" s="325"/>
      <c r="BH80" s="325"/>
      <c r="BI80" s="325"/>
      <c r="BJ80" s="325"/>
      <c r="BK80" s="325"/>
      <c r="BL80" s="325"/>
      <c r="BM80" s="325"/>
      <c r="BN80" s="325"/>
      <c r="BO80" s="325"/>
      <c r="BP80" s="325"/>
      <c r="BQ80" s="325"/>
      <c r="BR80" s="442">
        <v>0</v>
      </c>
      <c r="BS80" s="325"/>
      <c r="BT80" s="325"/>
      <c r="BU80" s="325"/>
      <c r="BV80" s="325"/>
      <c r="BW80" s="325"/>
      <c r="BX80" s="325"/>
      <c r="BY80" s="325"/>
      <c r="BZ80" s="325"/>
      <c r="CA80" s="325"/>
      <c r="CB80" s="325"/>
      <c r="CC80" s="325"/>
      <c r="CD80" s="325"/>
      <c r="CE80" s="325"/>
      <c r="CF80" s="325"/>
      <c r="CG80" s="325"/>
      <c r="CH80" s="325"/>
      <c r="CI80" s="325"/>
      <c r="CJ80" s="325"/>
      <c r="CK80" s="325"/>
      <c r="CL80" s="325"/>
      <c r="CM80" s="325"/>
      <c r="CN80" s="325"/>
      <c r="CO80" s="325"/>
      <c r="CP80" s="325"/>
      <c r="CQ80" s="325"/>
      <c r="CR80" s="325"/>
      <c r="CS80" s="325"/>
      <c r="CT80" s="325"/>
      <c r="CU80" s="325"/>
      <c r="CV80" s="325"/>
      <c r="CW80" s="317" t="s">
        <v>346</v>
      </c>
    </row>
    <row r="81" spans="3:101" ht="67.5">
      <c r="C81" s="154" t="s">
        <v>1003</v>
      </c>
      <c r="D81" s="324" t="s">
        <v>1343</v>
      </c>
      <c r="E81" s="358" t="s">
        <v>1155</v>
      </c>
      <c r="F81" s="371" t="s">
        <v>74</v>
      </c>
      <c r="G81" s="325"/>
      <c r="H81" s="325"/>
      <c r="I81" s="325"/>
      <c r="J81" s="325"/>
      <c r="K81" s="325"/>
      <c r="L81" s="325"/>
      <c r="M81" s="325"/>
      <c r="N81" s="325"/>
      <c r="O81" s="325"/>
      <c r="P81" s="325"/>
      <c r="Q81" s="325"/>
      <c r="R81" s="325"/>
      <c r="S81" s="325"/>
      <c r="T81" s="325"/>
      <c r="U81" s="325"/>
      <c r="V81" s="325"/>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c r="BB81" s="325"/>
      <c r="BC81" s="325"/>
      <c r="BD81" s="325"/>
      <c r="BE81" s="325"/>
      <c r="BF81" s="325"/>
      <c r="BG81" s="325"/>
      <c r="BH81" s="325"/>
      <c r="BI81" s="325"/>
      <c r="BJ81" s="325"/>
      <c r="BK81" s="325"/>
      <c r="BL81" s="325"/>
      <c r="BM81" s="325"/>
      <c r="BN81" s="325"/>
      <c r="BO81" s="325"/>
      <c r="BP81" s="325"/>
      <c r="BQ81" s="325"/>
      <c r="BR81" s="325"/>
      <c r="BS81" s="443">
        <v>0</v>
      </c>
      <c r="BT81" s="325"/>
      <c r="BU81" s="325"/>
      <c r="BV81" s="325"/>
      <c r="BW81" s="325"/>
      <c r="BX81" s="325"/>
      <c r="BY81" s="325"/>
      <c r="BZ81" s="325"/>
      <c r="CA81" s="325"/>
      <c r="CB81" s="325"/>
      <c r="CC81" s="325"/>
      <c r="CD81" s="325"/>
      <c r="CE81" s="325"/>
      <c r="CF81" s="325"/>
      <c r="CG81" s="325"/>
      <c r="CH81" s="325"/>
      <c r="CI81" s="325"/>
      <c r="CJ81" s="325"/>
      <c r="CK81" s="325"/>
      <c r="CL81" s="325"/>
      <c r="CM81" s="325"/>
      <c r="CN81" s="325"/>
      <c r="CO81" s="325"/>
      <c r="CP81" s="325"/>
      <c r="CQ81" s="325"/>
      <c r="CR81" s="325"/>
      <c r="CS81" s="325"/>
      <c r="CT81" s="325"/>
      <c r="CU81" s="325"/>
      <c r="CV81" s="325"/>
      <c r="CW81" s="317" t="s">
        <v>346</v>
      </c>
    </row>
    <row r="82" spans="3:101" ht="67.5">
      <c r="C82" s="154" t="s">
        <v>1003</v>
      </c>
      <c r="D82" s="324" t="s">
        <v>1344</v>
      </c>
      <c r="E82" s="358" t="s">
        <v>1156</v>
      </c>
      <c r="F82" s="371" t="s">
        <v>74</v>
      </c>
      <c r="G82" s="325"/>
      <c r="H82" s="325"/>
      <c r="I82" s="325"/>
      <c r="J82" s="325"/>
      <c r="K82" s="325"/>
      <c r="L82" s="325"/>
      <c r="M82" s="325"/>
      <c r="N82" s="325"/>
      <c r="O82" s="325"/>
      <c r="P82" s="325"/>
      <c r="Q82" s="325"/>
      <c r="R82" s="325"/>
      <c r="S82" s="325"/>
      <c r="T82" s="325"/>
      <c r="U82" s="325"/>
      <c r="V82" s="325"/>
      <c r="W82" s="325"/>
      <c r="X82" s="325"/>
      <c r="Y82" s="325"/>
      <c r="Z82" s="325"/>
      <c r="AA82" s="325"/>
      <c r="AB82" s="325"/>
      <c r="AC82" s="325"/>
      <c r="AD82" s="325"/>
      <c r="AE82" s="325"/>
      <c r="AF82" s="325"/>
      <c r="AG82" s="325"/>
      <c r="AH82" s="325"/>
      <c r="AI82" s="325"/>
      <c r="AJ82" s="325"/>
      <c r="AK82" s="325"/>
      <c r="AL82" s="325"/>
      <c r="AM82" s="325"/>
      <c r="AN82" s="325"/>
      <c r="AO82" s="325"/>
      <c r="AP82" s="325"/>
      <c r="AQ82" s="325"/>
      <c r="AR82" s="325"/>
      <c r="AS82" s="325"/>
      <c r="AT82" s="325"/>
      <c r="AU82" s="325"/>
      <c r="AV82" s="325"/>
      <c r="AW82" s="325"/>
      <c r="AX82" s="325"/>
      <c r="AY82" s="325"/>
      <c r="AZ82" s="325"/>
      <c r="BA82" s="325"/>
      <c r="BB82" s="325"/>
      <c r="BC82" s="325"/>
      <c r="BD82" s="325"/>
      <c r="BE82" s="325"/>
      <c r="BF82" s="325"/>
      <c r="BG82" s="325"/>
      <c r="BH82" s="325"/>
      <c r="BI82" s="325"/>
      <c r="BJ82" s="325"/>
      <c r="BK82" s="325"/>
      <c r="BL82" s="325"/>
      <c r="BM82" s="325"/>
      <c r="BN82" s="325"/>
      <c r="BO82" s="325"/>
      <c r="BP82" s="325"/>
      <c r="BQ82" s="325"/>
      <c r="BR82" s="325"/>
      <c r="BS82" s="325"/>
      <c r="BT82" s="444">
        <v>1.01</v>
      </c>
      <c r="BU82" s="325"/>
      <c r="BV82" s="325"/>
      <c r="BW82" s="325"/>
      <c r="BX82" s="325"/>
      <c r="BY82" s="325"/>
      <c r="BZ82" s="325"/>
      <c r="CA82" s="325"/>
      <c r="CB82" s="325"/>
      <c r="CC82" s="325"/>
      <c r="CD82" s="325"/>
      <c r="CE82" s="325"/>
      <c r="CF82" s="325"/>
      <c r="CG82" s="325"/>
      <c r="CH82" s="325"/>
      <c r="CI82" s="325"/>
      <c r="CJ82" s="325"/>
      <c r="CK82" s="325"/>
      <c r="CL82" s="325"/>
      <c r="CM82" s="325"/>
      <c r="CN82" s="325"/>
      <c r="CO82" s="325"/>
      <c r="CP82" s="325"/>
      <c r="CQ82" s="325"/>
      <c r="CR82" s="325"/>
      <c r="CS82" s="325"/>
      <c r="CT82" s="325"/>
      <c r="CU82" s="325"/>
      <c r="CV82" s="325"/>
      <c r="CW82" s="317" t="s">
        <v>346</v>
      </c>
    </row>
    <row r="83" spans="3:101" ht="67.5">
      <c r="C83" s="154" t="s">
        <v>1003</v>
      </c>
      <c r="D83" s="324" t="s">
        <v>1345</v>
      </c>
      <c r="E83" s="358" t="s">
        <v>1157</v>
      </c>
      <c r="F83" s="371" t="s">
        <v>74</v>
      </c>
      <c r="G83" s="325"/>
      <c r="H83" s="325"/>
      <c r="I83" s="325"/>
      <c r="J83" s="325"/>
      <c r="K83" s="325"/>
      <c r="L83" s="325"/>
      <c r="M83" s="325"/>
      <c r="N83" s="325"/>
      <c r="O83" s="325"/>
      <c r="P83" s="325"/>
      <c r="Q83" s="325"/>
      <c r="R83" s="325"/>
      <c r="S83" s="325"/>
      <c r="T83" s="325"/>
      <c r="U83" s="325"/>
      <c r="V83" s="325"/>
      <c r="W83" s="325"/>
      <c r="X83" s="325"/>
      <c r="Y83" s="325"/>
      <c r="Z83" s="325"/>
      <c r="AA83" s="325"/>
      <c r="AB83" s="325"/>
      <c r="AC83" s="325"/>
      <c r="AD83" s="325"/>
      <c r="AE83" s="325"/>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c r="BO83" s="325"/>
      <c r="BP83" s="325"/>
      <c r="BQ83" s="325"/>
      <c r="BR83" s="325"/>
      <c r="BS83" s="325"/>
      <c r="BT83" s="325"/>
      <c r="BU83" s="445">
        <v>0.8</v>
      </c>
      <c r="BV83" s="325"/>
      <c r="BW83" s="325"/>
      <c r="BX83" s="325"/>
      <c r="BY83" s="325"/>
      <c r="BZ83" s="325"/>
      <c r="CA83" s="325"/>
      <c r="CB83" s="325"/>
      <c r="CC83" s="325"/>
      <c r="CD83" s="325"/>
      <c r="CE83" s="325"/>
      <c r="CF83" s="325"/>
      <c r="CG83" s="325"/>
      <c r="CH83" s="325"/>
      <c r="CI83" s="325"/>
      <c r="CJ83" s="325"/>
      <c r="CK83" s="325"/>
      <c r="CL83" s="325"/>
      <c r="CM83" s="325"/>
      <c r="CN83" s="325"/>
      <c r="CO83" s="325"/>
      <c r="CP83" s="325"/>
      <c r="CQ83" s="325"/>
      <c r="CR83" s="325"/>
      <c r="CS83" s="325"/>
      <c r="CT83" s="325"/>
      <c r="CU83" s="325"/>
      <c r="CV83" s="325"/>
      <c r="CW83" s="317" t="s">
        <v>346</v>
      </c>
    </row>
    <row r="84" spans="3:101" ht="67.5">
      <c r="C84" s="154" t="s">
        <v>1003</v>
      </c>
      <c r="D84" s="324" t="s">
        <v>1346</v>
      </c>
      <c r="E84" s="358" t="s">
        <v>1158</v>
      </c>
      <c r="F84" s="371" t="s">
        <v>74</v>
      </c>
      <c r="G84" s="325"/>
      <c r="H84" s="325"/>
      <c r="I84" s="325"/>
      <c r="J84" s="325"/>
      <c r="K84" s="325"/>
      <c r="L84" s="325"/>
      <c r="M84" s="325"/>
      <c r="N84" s="325"/>
      <c r="O84" s="325"/>
      <c r="P84" s="325"/>
      <c r="Q84" s="325"/>
      <c r="R84" s="325"/>
      <c r="S84" s="325"/>
      <c r="T84" s="325"/>
      <c r="U84" s="325"/>
      <c r="V84" s="325"/>
      <c r="W84" s="325"/>
      <c r="X84" s="325"/>
      <c r="Y84" s="325"/>
      <c r="Z84" s="325"/>
      <c r="AA84" s="325"/>
      <c r="AB84" s="325"/>
      <c r="AC84" s="325"/>
      <c r="AD84" s="325"/>
      <c r="AE84" s="325"/>
      <c r="AF84" s="325"/>
      <c r="AG84" s="325"/>
      <c r="AH84" s="325"/>
      <c r="AI84" s="325"/>
      <c r="AJ84" s="325"/>
      <c r="AK84" s="325"/>
      <c r="AL84" s="325"/>
      <c r="AM84" s="325"/>
      <c r="AN84" s="325"/>
      <c r="AO84" s="325"/>
      <c r="AP84" s="325"/>
      <c r="AQ84" s="325"/>
      <c r="AR84" s="325"/>
      <c r="AS84" s="325"/>
      <c r="AT84" s="325"/>
      <c r="AU84" s="325"/>
      <c r="AV84" s="325"/>
      <c r="AW84" s="325"/>
      <c r="AX84" s="325"/>
      <c r="AY84" s="325"/>
      <c r="AZ84" s="325"/>
      <c r="BA84" s="325"/>
      <c r="BB84" s="325"/>
      <c r="BC84" s="325"/>
      <c r="BD84" s="325"/>
      <c r="BE84" s="325"/>
      <c r="BF84" s="325"/>
      <c r="BG84" s="325"/>
      <c r="BH84" s="325"/>
      <c r="BI84" s="325"/>
      <c r="BJ84" s="325"/>
      <c r="BK84" s="325"/>
      <c r="BL84" s="325"/>
      <c r="BM84" s="325"/>
      <c r="BN84" s="325"/>
      <c r="BO84" s="325"/>
      <c r="BP84" s="325"/>
      <c r="BQ84" s="325"/>
      <c r="BR84" s="325"/>
      <c r="BS84" s="325"/>
      <c r="BT84" s="325"/>
      <c r="BU84" s="325"/>
      <c r="BV84" s="446">
        <v>0.98</v>
      </c>
      <c r="BW84" s="325"/>
      <c r="BX84" s="325"/>
      <c r="BY84" s="325"/>
      <c r="BZ84" s="325"/>
      <c r="CA84" s="325"/>
      <c r="CB84" s="325"/>
      <c r="CC84" s="325"/>
      <c r="CD84" s="325"/>
      <c r="CE84" s="325"/>
      <c r="CF84" s="325"/>
      <c r="CG84" s="325"/>
      <c r="CH84" s="325"/>
      <c r="CI84" s="325"/>
      <c r="CJ84" s="325"/>
      <c r="CK84" s="325"/>
      <c r="CL84" s="325"/>
      <c r="CM84" s="325"/>
      <c r="CN84" s="325"/>
      <c r="CO84" s="325"/>
      <c r="CP84" s="325"/>
      <c r="CQ84" s="325"/>
      <c r="CR84" s="325"/>
      <c r="CS84" s="325"/>
      <c r="CT84" s="325"/>
      <c r="CU84" s="325"/>
      <c r="CV84" s="325"/>
      <c r="CW84" s="317" t="s">
        <v>346</v>
      </c>
    </row>
    <row r="85" spans="3:101" ht="67.5">
      <c r="C85" s="154" t="s">
        <v>1003</v>
      </c>
      <c r="D85" s="324" t="s">
        <v>1347</v>
      </c>
      <c r="E85" s="358" t="s">
        <v>1159</v>
      </c>
      <c r="F85" s="371" t="s">
        <v>74</v>
      </c>
      <c r="G85" s="325"/>
      <c r="H85" s="325"/>
      <c r="I85" s="325"/>
      <c r="J85" s="325"/>
      <c r="K85" s="325"/>
      <c r="L85" s="325"/>
      <c r="M85" s="325"/>
      <c r="N85" s="325"/>
      <c r="O85" s="325"/>
      <c r="P85" s="325"/>
      <c r="Q85" s="325"/>
      <c r="R85" s="325"/>
      <c r="S85" s="325"/>
      <c r="T85" s="325"/>
      <c r="U85" s="325"/>
      <c r="V85" s="325"/>
      <c r="W85" s="325"/>
      <c r="X85" s="325"/>
      <c r="Y85" s="325"/>
      <c r="Z85" s="325"/>
      <c r="AA85" s="325"/>
      <c r="AB85" s="325"/>
      <c r="AC85" s="325"/>
      <c r="AD85" s="325"/>
      <c r="AE85" s="325"/>
      <c r="AF85" s="325"/>
      <c r="AG85" s="325"/>
      <c r="AH85" s="325"/>
      <c r="AI85" s="325"/>
      <c r="AJ85" s="325"/>
      <c r="AK85" s="325"/>
      <c r="AL85" s="325"/>
      <c r="AM85" s="325"/>
      <c r="AN85" s="325"/>
      <c r="AO85" s="325"/>
      <c r="AP85" s="325"/>
      <c r="AQ85" s="325"/>
      <c r="AR85" s="325"/>
      <c r="AS85" s="325"/>
      <c r="AT85" s="325"/>
      <c r="AU85" s="325"/>
      <c r="AV85" s="325"/>
      <c r="AW85" s="325"/>
      <c r="AX85" s="325"/>
      <c r="AY85" s="325"/>
      <c r="AZ85" s="325"/>
      <c r="BA85" s="325"/>
      <c r="BB85" s="325"/>
      <c r="BC85" s="325"/>
      <c r="BD85" s="325"/>
      <c r="BE85" s="325"/>
      <c r="BF85" s="325"/>
      <c r="BG85" s="325"/>
      <c r="BH85" s="325"/>
      <c r="BI85" s="325"/>
      <c r="BJ85" s="325"/>
      <c r="BK85" s="325"/>
      <c r="BL85" s="325"/>
      <c r="BM85" s="325"/>
      <c r="BN85" s="325"/>
      <c r="BO85" s="325"/>
      <c r="BP85" s="325"/>
      <c r="BQ85" s="325"/>
      <c r="BR85" s="325"/>
      <c r="BS85" s="325"/>
      <c r="BT85" s="325"/>
      <c r="BU85" s="325"/>
      <c r="BV85" s="325"/>
      <c r="BW85" s="447">
        <v>0.15</v>
      </c>
      <c r="BX85" s="325"/>
      <c r="BY85" s="325"/>
      <c r="BZ85" s="325"/>
      <c r="CA85" s="325"/>
      <c r="CB85" s="325"/>
      <c r="CC85" s="325"/>
      <c r="CD85" s="325"/>
      <c r="CE85" s="325"/>
      <c r="CF85" s="325"/>
      <c r="CG85" s="325"/>
      <c r="CH85" s="325"/>
      <c r="CI85" s="325"/>
      <c r="CJ85" s="325"/>
      <c r="CK85" s="325"/>
      <c r="CL85" s="325"/>
      <c r="CM85" s="325"/>
      <c r="CN85" s="325"/>
      <c r="CO85" s="325"/>
      <c r="CP85" s="325"/>
      <c r="CQ85" s="325"/>
      <c r="CR85" s="325"/>
      <c r="CS85" s="325"/>
      <c r="CT85" s="325"/>
      <c r="CU85" s="325"/>
      <c r="CV85" s="325"/>
      <c r="CW85" s="317" t="s">
        <v>346</v>
      </c>
    </row>
    <row r="86" spans="3:101" ht="67.5">
      <c r="C86" s="154" t="s">
        <v>1003</v>
      </c>
      <c r="D86" s="324" t="s">
        <v>1348</v>
      </c>
      <c r="E86" s="358" t="s">
        <v>1160</v>
      </c>
      <c r="F86" s="371" t="s">
        <v>74</v>
      </c>
      <c r="G86" s="325"/>
      <c r="H86" s="325"/>
      <c r="I86" s="325"/>
      <c r="J86" s="325"/>
      <c r="K86" s="325"/>
      <c r="L86" s="325"/>
      <c r="M86" s="325"/>
      <c r="N86" s="325"/>
      <c r="O86" s="325"/>
      <c r="P86" s="325"/>
      <c r="Q86" s="325"/>
      <c r="R86" s="325"/>
      <c r="S86" s="325"/>
      <c r="T86" s="325"/>
      <c r="U86" s="325"/>
      <c r="V86" s="325"/>
      <c r="W86" s="325"/>
      <c r="X86" s="325"/>
      <c r="Y86" s="325"/>
      <c r="Z86" s="325"/>
      <c r="AA86" s="325"/>
      <c r="AB86" s="325"/>
      <c r="AC86" s="325"/>
      <c r="AD86" s="325"/>
      <c r="AE86" s="325"/>
      <c r="AF86" s="325"/>
      <c r="AG86" s="325"/>
      <c r="AH86" s="325"/>
      <c r="AI86" s="325"/>
      <c r="AJ86" s="325"/>
      <c r="AK86" s="325"/>
      <c r="AL86" s="325"/>
      <c r="AM86" s="325"/>
      <c r="AN86" s="325"/>
      <c r="AO86" s="325"/>
      <c r="AP86" s="325"/>
      <c r="AQ86" s="325"/>
      <c r="AR86" s="325"/>
      <c r="AS86" s="325"/>
      <c r="AT86" s="325"/>
      <c r="AU86" s="325"/>
      <c r="AV86" s="325"/>
      <c r="AW86" s="325"/>
      <c r="AX86" s="325"/>
      <c r="AY86" s="325"/>
      <c r="AZ86" s="325"/>
      <c r="BA86" s="325"/>
      <c r="BB86" s="325"/>
      <c r="BC86" s="325"/>
      <c r="BD86" s="325"/>
      <c r="BE86" s="325"/>
      <c r="BF86" s="325"/>
      <c r="BG86" s="325"/>
      <c r="BH86" s="325"/>
      <c r="BI86" s="325"/>
      <c r="BJ86" s="325"/>
      <c r="BK86" s="325"/>
      <c r="BL86" s="325"/>
      <c r="BM86" s="325"/>
      <c r="BN86" s="325"/>
      <c r="BO86" s="325"/>
      <c r="BP86" s="325"/>
      <c r="BQ86" s="325"/>
      <c r="BR86" s="325"/>
      <c r="BS86" s="325"/>
      <c r="BT86" s="325"/>
      <c r="BU86" s="325"/>
      <c r="BV86" s="325"/>
      <c r="BW86" s="325"/>
      <c r="BX86" s="448">
        <v>0</v>
      </c>
      <c r="BY86" s="325"/>
      <c r="BZ86" s="325"/>
      <c r="CA86" s="325"/>
      <c r="CB86" s="325"/>
      <c r="CC86" s="325"/>
      <c r="CD86" s="325"/>
      <c r="CE86" s="325"/>
      <c r="CF86" s="325"/>
      <c r="CG86" s="325"/>
      <c r="CH86" s="325"/>
      <c r="CI86" s="325"/>
      <c r="CJ86" s="325"/>
      <c r="CK86" s="325"/>
      <c r="CL86" s="325"/>
      <c r="CM86" s="325"/>
      <c r="CN86" s="325"/>
      <c r="CO86" s="325"/>
      <c r="CP86" s="325"/>
      <c r="CQ86" s="325"/>
      <c r="CR86" s="325"/>
      <c r="CS86" s="325"/>
      <c r="CT86" s="325"/>
      <c r="CU86" s="325"/>
      <c r="CV86" s="325"/>
      <c r="CW86" s="317" t="s">
        <v>346</v>
      </c>
    </row>
    <row r="87" spans="3:101" ht="67.5">
      <c r="C87" s="154" t="s">
        <v>1003</v>
      </c>
      <c r="D87" s="324" t="s">
        <v>1349</v>
      </c>
      <c r="E87" s="358" t="s">
        <v>1161</v>
      </c>
      <c r="F87" s="371" t="s">
        <v>74</v>
      </c>
      <c r="G87" s="325"/>
      <c r="H87" s="325"/>
      <c r="I87" s="325"/>
      <c r="J87" s="325"/>
      <c r="K87" s="325"/>
      <c r="L87" s="325"/>
      <c r="M87" s="325"/>
      <c r="N87" s="325"/>
      <c r="O87" s="325"/>
      <c r="P87" s="325"/>
      <c r="Q87" s="325"/>
      <c r="R87" s="325"/>
      <c r="S87" s="325"/>
      <c r="T87" s="325"/>
      <c r="U87" s="325"/>
      <c r="V87" s="325"/>
      <c r="W87" s="325"/>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5"/>
      <c r="AY87" s="325"/>
      <c r="AZ87" s="325"/>
      <c r="BA87" s="325"/>
      <c r="BB87" s="325"/>
      <c r="BC87" s="325"/>
      <c r="BD87" s="325"/>
      <c r="BE87" s="325"/>
      <c r="BF87" s="325"/>
      <c r="BG87" s="325"/>
      <c r="BH87" s="325"/>
      <c r="BI87" s="325"/>
      <c r="BJ87" s="325"/>
      <c r="BK87" s="325"/>
      <c r="BL87" s="325"/>
      <c r="BM87" s="325"/>
      <c r="BN87" s="325"/>
      <c r="BO87" s="325"/>
      <c r="BP87" s="325"/>
      <c r="BQ87" s="325"/>
      <c r="BR87" s="325"/>
      <c r="BS87" s="325"/>
      <c r="BT87" s="325"/>
      <c r="BU87" s="325"/>
      <c r="BV87" s="325"/>
      <c r="BW87" s="325"/>
      <c r="BX87" s="325"/>
      <c r="BY87" s="449">
        <v>0</v>
      </c>
      <c r="BZ87" s="325"/>
      <c r="CA87" s="325"/>
      <c r="CB87" s="325"/>
      <c r="CC87" s="325"/>
      <c r="CD87" s="325"/>
      <c r="CE87" s="325"/>
      <c r="CF87" s="325"/>
      <c r="CG87" s="325"/>
      <c r="CH87" s="325"/>
      <c r="CI87" s="325"/>
      <c r="CJ87" s="325"/>
      <c r="CK87" s="325"/>
      <c r="CL87" s="325"/>
      <c r="CM87" s="325"/>
      <c r="CN87" s="325"/>
      <c r="CO87" s="325"/>
      <c r="CP87" s="325"/>
      <c r="CQ87" s="325"/>
      <c r="CR87" s="325"/>
      <c r="CS87" s="325"/>
      <c r="CT87" s="325"/>
      <c r="CU87" s="325"/>
      <c r="CV87" s="325"/>
      <c r="CW87" s="317" t="s">
        <v>346</v>
      </c>
    </row>
    <row r="88" spans="3:101" ht="67.5">
      <c r="C88" s="154" t="s">
        <v>1003</v>
      </c>
      <c r="D88" s="324" t="s">
        <v>1350</v>
      </c>
      <c r="E88" s="358" t="s">
        <v>1162</v>
      </c>
      <c r="F88" s="371" t="s">
        <v>74</v>
      </c>
      <c r="G88" s="325"/>
      <c r="H88" s="325"/>
      <c r="I88" s="325"/>
      <c r="J88" s="325"/>
      <c r="K88" s="325"/>
      <c r="L88" s="325"/>
      <c r="M88" s="325"/>
      <c r="N88" s="325"/>
      <c r="O88" s="325"/>
      <c r="P88" s="325"/>
      <c r="Q88" s="325"/>
      <c r="R88" s="325"/>
      <c r="S88" s="325"/>
      <c r="T88" s="325"/>
      <c r="U88" s="325"/>
      <c r="V88" s="325"/>
      <c r="W88" s="325"/>
      <c r="X88" s="325"/>
      <c r="Y88" s="325"/>
      <c r="Z88" s="325"/>
      <c r="AA88" s="325"/>
      <c r="AB88" s="325"/>
      <c r="AC88" s="325"/>
      <c r="AD88" s="325"/>
      <c r="AE88" s="325"/>
      <c r="AF88" s="325"/>
      <c r="AG88" s="325"/>
      <c r="AH88" s="325"/>
      <c r="AI88" s="325"/>
      <c r="AJ88" s="325"/>
      <c r="AK88" s="325"/>
      <c r="AL88" s="325"/>
      <c r="AM88" s="325"/>
      <c r="AN88" s="325"/>
      <c r="AO88" s="325"/>
      <c r="AP88" s="325"/>
      <c r="AQ88" s="325"/>
      <c r="AR88" s="325"/>
      <c r="AS88" s="325"/>
      <c r="AT88" s="325"/>
      <c r="AU88" s="325"/>
      <c r="AV88" s="325"/>
      <c r="AW88" s="325"/>
      <c r="AX88" s="325"/>
      <c r="AY88" s="325"/>
      <c r="AZ88" s="325"/>
      <c r="BA88" s="325"/>
      <c r="BB88" s="325"/>
      <c r="BC88" s="325"/>
      <c r="BD88" s="325"/>
      <c r="BE88" s="325"/>
      <c r="BF88" s="325"/>
      <c r="BG88" s="325"/>
      <c r="BH88" s="325"/>
      <c r="BI88" s="325"/>
      <c r="BJ88" s="325"/>
      <c r="BK88" s="325"/>
      <c r="BL88" s="325"/>
      <c r="BM88" s="325"/>
      <c r="BN88" s="325"/>
      <c r="BO88" s="325"/>
      <c r="BP88" s="325"/>
      <c r="BQ88" s="325"/>
      <c r="BR88" s="325"/>
      <c r="BS88" s="325"/>
      <c r="BT88" s="325"/>
      <c r="BU88" s="325"/>
      <c r="BV88" s="325"/>
      <c r="BW88" s="325"/>
      <c r="BX88" s="325"/>
      <c r="BY88" s="325"/>
      <c r="BZ88" s="450">
        <v>0.02</v>
      </c>
      <c r="CA88" s="325"/>
      <c r="CB88" s="325"/>
      <c r="CC88" s="325"/>
      <c r="CD88" s="325"/>
      <c r="CE88" s="325"/>
      <c r="CF88" s="325"/>
      <c r="CG88" s="325"/>
      <c r="CH88" s="325"/>
      <c r="CI88" s="325"/>
      <c r="CJ88" s="325"/>
      <c r="CK88" s="325"/>
      <c r="CL88" s="325"/>
      <c r="CM88" s="325"/>
      <c r="CN88" s="325"/>
      <c r="CO88" s="325"/>
      <c r="CP88" s="325"/>
      <c r="CQ88" s="325"/>
      <c r="CR88" s="325"/>
      <c r="CS88" s="325"/>
      <c r="CT88" s="325"/>
      <c r="CU88" s="325"/>
      <c r="CV88" s="325"/>
      <c r="CW88" s="317" t="s">
        <v>346</v>
      </c>
    </row>
    <row r="89" spans="3:101" ht="67.5">
      <c r="C89" s="154" t="s">
        <v>1003</v>
      </c>
      <c r="D89" s="324" t="s">
        <v>1351</v>
      </c>
      <c r="E89" s="358" t="s">
        <v>1163</v>
      </c>
      <c r="F89" s="371" t="s">
        <v>74</v>
      </c>
      <c r="G89" s="325"/>
      <c r="H89" s="325"/>
      <c r="I89" s="325"/>
      <c r="J89" s="325"/>
      <c r="K89" s="325"/>
      <c r="L89" s="325"/>
      <c r="M89" s="325"/>
      <c r="N89" s="325"/>
      <c r="O89" s="325"/>
      <c r="P89" s="325"/>
      <c r="Q89" s="325"/>
      <c r="R89" s="325"/>
      <c r="S89" s="325"/>
      <c r="T89" s="325"/>
      <c r="U89" s="325"/>
      <c r="V89" s="325"/>
      <c r="W89" s="325"/>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5"/>
      <c r="AY89" s="325"/>
      <c r="AZ89" s="325"/>
      <c r="BA89" s="325"/>
      <c r="BB89" s="325"/>
      <c r="BC89" s="325"/>
      <c r="BD89" s="325"/>
      <c r="BE89" s="325"/>
      <c r="BF89" s="325"/>
      <c r="BG89" s="325"/>
      <c r="BH89" s="325"/>
      <c r="BI89" s="325"/>
      <c r="BJ89" s="325"/>
      <c r="BK89" s="325"/>
      <c r="BL89" s="325"/>
      <c r="BM89" s="325"/>
      <c r="BN89" s="325"/>
      <c r="BO89" s="325"/>
      <c r="BP89" s="325"/>
      <c r="BQ89" s="325"/>
      <c r="BR89" s="325"/>
      <c r="BS89" s="325"/>
      <c r="BT89" s="325"/>
      <c r="BU89" s="325"/>
      <c r="BV89" s="325"/>
      <c r="BW89" s="325"/>
      <c r="BX89" s="325"/>
      <c r="BY89" s="325"/>
      <c r="BZ89" s="325"/>
      <c r="CA89" s="451">
        <v>0.62</v>
      </c>
      <c r="CB89" s="325"/>
      <c r="CC89" s="325"/>
      <c r="CD89" s="325"/>
      <c r="CE89" s="325"/>
      <c r="CF89" s="325"/>
      <c r="CG89" s="325"/>
      <c r="CH89" s="325"/>
      <c r="CI89" s="325"/>
      <c r="CJ89" s="325"/>
      <c r="CK89" s="325"/>
      <c r="CL89" s="325"/>
      <c r="CM89" s="325"/>
      <c r="CN89" s="325"/>
      <c r="CO89" s="325"/>
      <c r="CP89" s="325"/>
      <c r="CQ89" s="325"/>
      <c r="CR89" s="325"/>
      <c r="CS89" s="325"/>
      <c r="CT89" s="325"/>
      <c r="CU89" s="325"/>
      <c r="CV89" s="325"/>
      <c r="CW89" s="317" t="s">
        <v>346</v>
      </c>
    </row>
    <row r="90" spans="3:101" ht="67.5">
      <c r="C90" s="154" t="s">
        <v>1003</v>
      </c>
      <c r="D90" s="324" t="s">
        <v>1352</v>
      </c>
      <c r="E90" s="358" t="s">
        <v>1164</v>
      </c>
      <c r="F90" s="371" t="s">
        <v>74</v>
      </c>
      <c r="G90" s="325"/>
      <c r="H90" s="325"/>
      <c r="I90" s="325"/>
      <c r="J90" s="325"/>
      <c r="K90" s="325"/>
      <c r="L90" s="325"/>
      <c r="M90" s="325"/>
      <c r="N90" s="325"/>
      <c r="O90" s="325"/>
      <c r="P90" s="325"/>
      <c r="Q90" s="325"/>
      <c r="R90" s="325"/>
      <c r="S90" s="325"/>
      <c r="T90" s="325"/>
      <c r="U90" s="325"/>
      <c r="V90" s="325"/>
      <c r="W90" s="325"/>
      <c r="X90" s="325"/>
      <c r="Y90" s="325"/>
      <c r="Z90" s="325"/>
      <c r="AA90" s="325"/>
      <c r="AB90" s="325"/>
      <c r="AC90" s="325"/>
      <c r="AD90" s="325"/>
      <c r="AE90" s="325"/>
      <c r="AF90" s="325"/>
      <c r="AG90" s="325"/>
      <c r="AH90" s="325"/>
      <c r="AI90" s="325"/>
      <c r="AJ90" s="325"/>
      <c r="AK90" s="325"/>
      <c r="AL90" s="325"/>
      <c r="AM90" s="325"/>
      <c r="AN90" s="325"/>
      <c r="AO90" s="325"/>
      <c r="AP90" s="325"/>
      <c r="AQ90" s="325"/>
      <c r="AR90" s="325"/>
      <c r="AS90" s="325"/>
      <c r="AT90" s="325"/>
      <c r="AU90" s="325"/>
      <c r="AV90" s="325"/>
      <c r="AW90" s="325"/>
      <c r="AX90" s="325"/>
      <c r="AY90" s="325"/>
      <c r="AZ90" s="325"/>
      <c r="BA90" s="325"/>
      <c r="BB90" s="325"/>
      <c r="BC90" s="325"/>
      <c r="BD90" s="325"/>
      <c r="BE90" s="325"/>
      <c r="BF90" s="325"/>
      <c r="BG90" s="325"/>
      <c r="BH90" s="325"/>
      <c r="BI90" s="325"/>
      <c r="BJ90" s="325"/>
      <c r="BK90" s="325"/>
      <c r="BL90" s="325"/>
      <c r="BM90" s="325"/>
      <c r="BN90" s="325"/>
      <c r="BO90" s="325"/>
      <c r="BP90" s="325"/>
      <c r="BQ90" s="325"/>
      <c r="BR90" s="325"/>
      <c r="BS90" s="325"/>
      <c r="BT90" s="325"/>
      <c r="BU90" s="325"/>
      <c r="BV90" s="325"/>
      <c r="BW90" s="325"/>
      <c r="BX90" s="325"/>
      <c r="BY90" s="325"/>
      <c r="BZ90" s="325"/>
      <c r="CA90" s="325"/>
      <c r="CB90" s="452">
        <v>0.05</v>
      </c>
      <c r="CC90" s="325"/>
      <c r="CD90" s="325"/>
      <c r="CE90" s="325"/>
      <c r="CF90" s="325"/>
      <c r="CG90" s="325"/>
      <c r="CH90" s="325"/>
      <c r="CI90" s="325"/>
      <c r="CJ90" s="325"/>
      <c r="CK90" s="325"/>
      <c r="CL90" s="325"/>
      <c r="CM90" s="325"/>
      <c r="CN90" s="325"/>
      <c r="CO90" s="325"/>
      <c r="CP90" s="325"/>
      <c r="CQ90" s="325"/>
      <c r="CR90" s="325"/>
      <c r="CS90" s="325"/>
      <c r="CT90" s="325"/>
      <c r="CU90" s="325"/>
      <c r="CV90" s="325"/>
      <c r="CW90" s="317" t="s">
        <v>346</v>
      </c>
    </row>
    <row r="91" spans="3:101" ht="67.5">
      <c r="C91" s="154" t="s">
        <v>1003</v>
      </c>
      <c r="D91" s="324" t="s">
        <v>1353</v>
      </c>
      <c r="E91" s="358" t="s">
        <v>1165</v>
      </c>
      <c r="F91" s="371" t="s">
        <v>74</v>
      </c>
      <c r="G91" s="325"/>
      <c r="H91" s="325"/>
      <c r="I91" s="325"/>
      <c r="J91" s="325"/>
      <c r="K91" s="325"/>
      <c r="L91" s="325"/>
      <c r="M91" s="325"/>
      <c r="N91" s="325"/>
      <c r="O91" s="325"/>
      <c r="P91" s="325"/>
      <c r="Q91" s="325"/>
      <c r="R91" s="325"/>
      <c r="S91" s="325"/>
      <c r="T91" s="325"/>
      <c r="U91" s="325"/>
      <c r="V91" s="325"/>
      <c r="W91" s="325"/>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c r="BB91" s="325"/>
      <c r="BC91" s="325"/>
      <c r="BD91" s="325"/>
      <c r="BE91" s="325"/>
      <c r="BF91" s="325"/>
      <c r="BG91" s="325"/>
      <c r="BH91" s="325"/>
      <c r="BI91" s="325"/>
      <c r="BJ91" s="325"/>
      <c r="BK91" s="325"/>
      <c r="BL91" s="325"/>
      <c r="BM91" s="325"/>
      <c r="BN91" s="325"/>
      <c r="BO91" s="325"/>
      <c r="BP91" s="325"/>
      <c r="BQ91" s="325"/>
      <c r="BR91" s="325"/>
      <c r="BS91" s="325"/>
      <c r="BT91" s="325"/>
      <c r="BU91" s="325"/>
      <c r="BV91" s="325"/>
      <c r="BW91" s="325"/>
      <c r="BX91" s="325"/>
      <c r="BY91" s="325"/>
      <c r="BZ91" s="325"/>
      <c r="CA91" s="325"/>
      <c r="CB91" s="325"/>
      <c r="CC91" s="453">
        <v>0</v>
      </c>
      <c r="CD91" s="325"/>
      <c r="CE91" s="325"/>
      <c r="CF91" s="325"/>
      <c r="CG91" s="325"/>
      <c r="CH91" s="325"/>
      <c r="CI91" s="325"/>
      <c r="CJ91" s="325"/>
      <c r="CK91" s="325"/>
      <c r="CL91" s="325"/>
      <c r="CM91" s="325"/>
      <c r="CN91" s="325"/>
      <c r="CO91" s="325"/>
      <c r="CP91" s="325"/>
      <c r="CQ91" s="325"/>
      <c r="CR91" s="325"/>
      <c r="CS91" s="325"/>
      <c r="CT91" s="325"/>
      <c r="CU91" s="325"/>
      <c r="CV91" s="325"/>
      <c r="CW91" s="317" t="s">
        <v>346</v>
      </c>
    </row>
    <row r="92" spans="3:101" ht="67.5">
      <c r="C92" s="154" t="s">
        <v>1003</v>
      </c>
      <c r="D92" s="324" t="s">
        <v>1354</v>
      </c>
      <c r="E92" s="358" t="s">
        <v>1166</v>
      </c>
      <c r="F92" s="371" t="s">
        <v>74</v>
      </c>
      <c r="G92" s="325"/>
      <c r="H92" s="325"/>
      <c r="I92" s="325"/>
      <c r="J92" s="325"/>
      <c r="K92" s="325"/>
      <c r="L92" s="325"/>
      <c r="M92" s="325"/>
      <c r="N92" s="325"/>
      <c r="O92" s="325"/>
      <c r="P92" s="325"/>
      <c r="Q92" s="325"/>
      <c r="R92" s="325"/>
      <c r="S92" s="325"/>
      <c r="T92" s="325"/>
      <c r="U92" s="325"/>
      <c r="V92" s="325"/>
      <c r="W92" s="325"/>
      <c r="X92" s="325"/>
      <c r="Y92" s="325"/>
      <c r="Z92" s="325"/>
      <c r="AA92" s="325"/>
      <c r="AB92" s="325"/>
      <c r="AC92" s="325"/>
      <c r="AD92" s="325"/>
      <c r="AE92" s="325"/>
      <c r="AF92" s="325"/>
      <c r="AG92" s="325"/>
      <c r="AH92" s="325"/>
      <c r="AI92" s="325"/>
      <c r="AJ92" s="325"/>
      <c r="AK92" s="325"/>
      <c r="AL92" s="325"/>
      <c r="AM92" s="325"/>
      <c r="AN92" s="325"/>
      <c r="AO92" s="325"/>
      <c r="AP92" s="325"/>
      <c r="AQ92" s="325"/>
      <c r="AR92" s="325"/>
      <c r="AS92" s="325"/>
      <c r="AT92" s="325"/>
      <c r="AU92" s="325"/>
      <c r="AV92" s="325"/>
      <c r="AW92" s="325"/>
      <c r="AX92" s="325"/>
      <c r="AY92" s="325"/>
      <c r="AZ92" s="325"/>
      <c r="BA92" s="325"/>
      <c r="BB92" s="325"/>
      <c r="BC92" s="325"/>
      <c r="BD92" s="325"/>
      <c r="BE92" s="325"/>
      <c r="BF92" s="325"/>
      <c r="BG92" s="325"/>
      <c r="BH92" s="325"/>
      <c r="BI92" s="325"/>
      <c r="BJ92" s="325"/>
      <c r="BK92" s="325"/>
      <c r="BL92" s="325"/>
      <c r="BM92" s="325"/>
      <c r="BN92" s="325"/>
      <c r="BO92" s="325"/>
      <c r="BP92" s="325"/>
      <c r="BQ92" s="325"/>
      <c r="BR92" s="325"/>
      <c r="BS92" s="325"/>
      <c r="BT92" s="325"/>
      <c r="BU92" s="325"/>
      <c r="BV92" s="325"/>
      <c r="BW92" s="325"/>
      <c r="BX92" s="325"/>
      <c r="BY92" s="325"/>
      <c r="BZ92" s="325"/>
      <c r="CA92" s="325"/>
      <c r="CB92" s="325"/>
      <c r="CC92" s="325"/>
      <c r="CD92" s="454">
        <v>0.19</v>
      </c>
      <c r="CE92" s="325"/>
      <c r="CF92" s="325"/>
      <c r="CG92" s="325"/>
      <c r="CH92" s="325"/>
      <c r="CI92" s="325"/>
      <c r="CJ92" s="325"/>
      <c r="CK92" s="325"/>
      <c r="CL92" s="325"/>
      <c r="CM92" s="325"/>
      <c r="CN92" s="325"/>
      <c r="CO92" s="325"/>
      <c r="CP92" s="325"/>
      <c r="CQ92" s="325"/>
      <c r="CR92" s="325"/>
      <c r="CS92" s="325"/>
      <c r="CT92" s="325"/>
      <c r="CU92" s="325"/>
      <c r="CV92" s="325"/>
      <c r="CW92" s="317" t="s">
        <v>346</v>
      </c>
    </row>
    <row r="93" spans="3:101" ht="67.5">
      <c r="C93" s="154" t="s">
        <v>1003</v>
      </c>
      <c r="D93" s="324" t="s">
        <v>1355</v>
      </c>
      <c r="E93" s="358" t="s">
        <v>1167</v>
      </c>
      <c r="F93" s="371" t="s">
        <v>74</v>
      </c>
      <c r="G93" s="325"/>
      <c r="H93" s="325"/>
      <c r="I93" s="325"/>
      <c r="J93" s="325"/>
      <c r="K93" s="325"/>
      <c r="L93" s="325"/>
      <c r="M93" s="325"/>
      <c r="N93" s="325"/>
      <c r="O93" s="325"/>
      <c r="P93" s="325"/>
      <c r="Q93" s="325"/>
      <c r="R93" s="325"/>
      <c r="S93" s="325"/>
      <c r="T93" s="325"/>
      <c r="U93" s="325"/>
      <c r="V93" s="325"/>
      <c r="W93" s="325"/>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c r="BB93" s="325"/>
      <c r="BC93" s="325"/>
      <c r="BD93" s="325"/>
      <c r="BE93" s="325"/>
      <c r="BF93" s="325"/>
      <c r="BG93" s="325"/>
      <c r="BH93" s="325"/>
      <c r="BI93" s="325"/>
      <c r="BJ93" s="325"/>
      <c r="BK93" s="325"/>
      <c r="BL93" s="325"/>
      <c r="BM93" s="325"/>
      <c r="BN93" s="325"/>
      <c r="BO93" s="325"/>
      <c r="BP93" s="325"/>
      <c r="BQ93" s="325"/>
      <c r="BR93" s="325"/>
      <c r="BS93" s="325"/>
      <c r="BT93" s="325"/>
      <c r="BU93" s="325"/>
      <c r="BV93" s="325"/>
      <c r="BW93" s="325"/>
      <c r="BX93" s="325"/>
      <c r="BY93" s="325"/>
      <c r="BZ93" s="325"/>
      <c r="CA93" s="325"/>
      <c r="CB93" s="325"/>
      <c r="CC93" s="325"/>
      <c r="CD93" s="325"/>
      <c r="CE93" s="455">
        <v>0</v>
      </c>
      <c r="CF93" s="325"/>
      <c r="CG93" s="325"/>
      <c r="CH93" s="325"/>
      <c r="CI93" s="325"/>
      <c r="CJ93" s="325"/>
      <c r="CK93" s="325"/>
      <c r="CL93" s="325"/>
      <c r="CM93" s="325"/>
      <c r="CN93" s="325"/>
      <c r="CO93" s="325"/>
      <c r="CP93" s="325"/>
      <c r="CQ93" s="325"/>
      <c r="CR93" s="325"/>
      <c r="CS93" s="325"/>
      <c r="CT93" s="325"/>
      <c r="CU93" s="325"/>
      <c r="CV93" s="325"/>
      <c r="CW93" s="317" t="s">
        <v>346</v>
      </c>
    </row>
    <row r="94" spans="3:101" ht="67.5">
      <c r="C94" s="154" t="s">
        <v>1003</v>
      </c>
      <c r="D94" s="324" t="s">
        <v>1356</v>
      </c>
      <c r="E94" s="358" t="s">
        <v>1168</v>
      </c>
      <c r="F94" s="371" t="s">
        <v>74</v>
      </c>
      <c r="G94" s="325"/>
      <c r="H94" s="325"/>
      <c r="I94" s="325"/>
      <c r="J94" s="325"/>
      <c r="K94" s="325"/>
      <c r="L94" s="325"/>
      <c r="M94" s="325"/>
      <c r="N94" s="325"/>
      <c r="O94" s="325"/>
      <c r="P94" s="325"/>
      <c r="Q94" s="325"/>
      <c r="R94" s="325"/>
      <c r="S94" s="325"/>
      <c r="T94" s="325"/>
      <c r="U94" s="325"/>
      <c r="V94" s="325"/>
      <c r="W94" s="325"/>
      <c r="X94" s="325"/>
      <c r="Y94" s="325"/>
      <c r="Z94" s="325"/>
      <c r="AA94" s="325"/>
      <c r="AB94" s="325"/>
      <c r="AC94" s="325"/>
      <c r="AD94" s="325"/>
      <c r="AE94" s="325"/>
      <c r="AF94" s="325"/>
      <c r="AG94" s="325"/>
      <c r="AH94" s="325"/>
      <c r="AI94" s="325"/>
      <c r="AJ94" s="325"/>
      <c r="AK94" s="325"/>
      <c r="AL94" s="325"/>
      <c r="AM94" s="325"/>
      <c r="AN94" s="325"/>
      <c r="AO94" s="325"/>
      <c r="AP94" s="325"/>
      <c r="AQ94" s="325"/>
      <c r="AR94" s="325"/>
      <c r="AS94" s="325"/>
      <c r="AT94" s="325"/>
      <c r="AU94" s="325"/>
      <c r="AV94" s="325"/>
      <c r="AW94" s="325"/>
      <c r="AX94" s="325"/>
      <c r="AY94" s="325"/>
      <c r="AZ94" s="325"/>
      <c r="BA94" s="325"/>
      <c r="BB94" s="325"/>
      <c r="BC94" s="325"/>
      <c r="BD94" s="325"/>
      <c r="BE94" s="325"/>
      <c r="BF94" s="325"/>
      <c r="BG94" s="325"/>
      <c r="BH94" s="325"/>
      <c r="BI94" s="325"/>
      <c r="BJ94" s="325"/>
      <c r="BK94" s="325"/>
      <c r="BL94" s="325"/>
      <c r="BM94" s="325"/>
      <c r="BN94" s="325"/>
      <c r="BO94" s="325"/>
      <c r="BP94" s="325"/>
      <c r="BQ94" s="325"/>
      <c r="BR94" s="325"/>
      <c r="BS94" s="325"/>
      <c r="BT94" s="325"/>
      <c r="BU94" s="325"/>
      <c r="BV94" s="325"/>
      <c r="BW94" s="325"/>
      <c r="BX94" s="325"/>
      <c r="BY94" s="325"/>
      <c r="BZ94" s="325"/>
      <c r="CA94" s="325"/>
      <c r="CB94" s="325"/>
      <c r="CC94" s="325"/>
      <c r="CD94" s="325"/>
      <c r="CE94" s="325"/>
      <c r="CF94" s="456">
        <v>1.4</v>
      </c>
      <c r="CG94" s="325"/>
      <c r="CH94" s="325"/>
      <c r="CI94" s="325"/>
      <c r="CJ94" s="325"/>
      <c r="CK94" s="325"/>
      <c r="CL94" s="325"/>
      <c r="CM94" s="325"/>
      <c r="CN94" s="325"/>
      <c r="CO94" s="325"/>
      <c r="CP94" s="325"/>
      <c r="CQ94" s="325"/>
      <c r="CR94" s="325"/>
      <c r="CS94" s="325"/>
      <c r="CT94" s="325"/>
      <c r="CU94" s="325"/>
      <c r="CV94" s="325"/>
      <c r="CW94" s="317" t="s">
        <v>346</v>
      </c>
    </row>
    <row r="95" spans="3:101" ht="67.5">
      <c r="C95" s="154" t="s">
        <v>1003</v>
      </c>
      <c r="D95" s="324" t="s">
        <v>1357</v>
      </c>
      <c r="E95" s="358" t="s">
        <v>1169</v>
      </c>
      <c r="F95" s="371" t="s">
        <v>74</v>
      </c>
      <c r="G95" s="325"/>
      <c r="H95" s="325"/>
      <c r="I95" s="325"/>
      <c r="J95" s="325"/>
      <c r="K95" s="325"/>
      <c r="L95" s="325"/>
      <c r="M95" s="325"/>
      <c r="N95" s="325"/>
      <c r="O95" s="325"/>
      <c r="P95" s="325"/>
      <c r="Q95" s="325"/>
      <c r="R95" s="325"/>
      <c r="S95" s="325"/>
      <c r="T95" s="325"/>
      <c r="U95" s="325"/>
      <c r="V95" s="325"/>
      <c r="W95" s="325"/>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5"/>
      <c r="AY95" s="325"/>
      <c r="AZ95" s="325"/>
      <c r="BA95" s="325"/>
      <c r="BB95" s="325"/>
      <c r="BC95" s="325"/>
      <c r="BD95" s="325"/>
      <c r="BE95" s="325"/>
      <c r="BF95" s="325"/>
      <c r="BG95" s="325"/>
      <c r="BH95" s="325"/>
      <c r="BI95" s="325"/>
      <c r="BJ95" s="325"/>
      <c r="BK95" s="325"/>
      <c r="BL95" s="325"/>
      <c r="BM95" s="325"/>
      <c r="BN95" s="325"/>
      <c r="BO95" s="325"/>
      <c r="BP95" s="325"/>
      <c r="BQ95" s="325"/>
      <c r="BR95" s="325"/>
      <c r="BS95" s="325"/>
      <c r="BT95" s="325"/>
      <c r="BU95" s="325"/>
      <c r="BV95" s="325"/>
      <c r="BW95" s="325"/>
      <c r="BX95" s="325"/>
      <c r="BY95" s="325"/>
      <c r="BZ95" s="325"/>
      <c r="CA95" s="325"/>
      <c r="CB95" s="325"/>
      <c r="CC95" s="325"/>
      <c r="CD95" s="325"/>
      <c r="CE95" s="325"/>
      <c r="CF95" s="325"/>
      <c r="CG95" s="457">
        <v>0.75</v>
      </c>
      <c r="CH95" s="325"/>
      <c r="CI95" s="325"/>
      <c r="CJ95" s="325"/>
      <c r="CK95" s="325"/>
      <c r="CL95" s="325"/>
      <c r="CM95" s="325"/>
      <c r="CN95" s="325"/>
      <c r="CO95" s="325"/>
      <c r="CP95" s="325"/>
      <c r="CQ95" s="325"/>
      <c r="CR95" s="325"/>
      <c r="CS95" s="325"/>
      <c r="CT95" s="325"/>
      <c r="CU95" s="325"/>
      <c r="CV95" s="325"/>
      <c r="CW95" s="317" t="s">
        <v>346</v>
      </c>
    </row>
    <row r="96" spans="3:101" ht="67.5">
      <c r="C96" s="154" t="s">
        <v>1003</v>
      </c>
      <c r="D96" s="324" t="s">
        <v>1358</v>
      </c>
      <c r="E96" s="358" t="s">
        <v>1170</v>
      </c>
      <c r="F96" s="371" t="s">
        <v>74</v>
      </c>
      <c r="G96" s="325"/>
      <c r="H96" s="325"/>
      <c r="I96" s="325"/>
      <c r="J96" s="325"/>
      <c r="K96" s="325"/>
      <c r="L96" s="325"/>
      <c r="M96" s="325"/>
      <c r="N96" s="325"/>
      <c r="O96" s="325"/>
      <c r="P96" s="325"/>
      <c r="Q96" s="325"/>
      <c r="R96" s="325"/>
      <c r="S96" s="325"/>
      <c r="T96" s="325"/>
      <c r="U96" s="325"/>
      <c r="V96" s="325"/>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AZ96" s="325"/>
      <c r="BA96" s="325"/>
      <c r="BB96" s="325"/>
      <c r="BC96" s="325"/>
      <c r="BD96" s="325"/>
      <c r="BE96" s="325"/>
      <c r="BF96" s="325"/>
      <c r="BG96" s="325"/>
      <c r="BH96" s="325"/>
      <c r="BI96" s="325"/>
      <c r="BJ96" s="325"/>
      <c r="BK96" s="325"/>
      <c r="BL96" s="325"/>
      <c r="BM96" s="325"/>
      <c r="BN96" s="325"/>
      <c r="BO96" s="325"/>
      <c r="BP96" s="325"/>
      <c r="BQ96" s="325"/>
      <c r="BR96" s="325"/>
      <c r="BS96" s="325"/>
      <c r="BT96" s="325"/>
      <c r="BU96" s="325"/>
      <c r="BV96" s="325"/>
      <c r="BW96" s="325"/>
      <c r="BX96" s="325"/>
      <c r="BY96" s="325"/>
      <c r="BZ96" s="325"/>
      <c r="CA96" s="325"/>
      <c r="CB96" s="325"/>
      <c r="CC96" s="325"/>
      <c r="CD96" s="325"/>
      <c r="CE96" s="325"/>
      <c r="CF96" s="325"/>
      <c r="CG96" s="325"/>
      <c r="CH96" s="458">
        <v>0.31</v>
      </c>
      <c r="CI96" s="325"/>
      <c r="CJ96" s="325"/>
      <c r="CK96" s="325"/>
      <c r="CL96" s="325"/>
      <c r="CM96" s="325"/>
      <c r="CN96" s="325"/>
      <c r="CO96" s="325"/>
      <c r="CP96" s="325"/>
      <c r="CQ96" s="325"/>
      <c r="CR96" s="325"/>
      <c r="CS96" s="325"/>
      <c r="CT96" s="325"/>
      <c r="CU96" s="325"/>
      <c r="CV96" s="325"/>
      <c r="CW96" s="317" t="s">
        <v>346</v>
      </c>
    </row>
    <row r="97" spans="1:111" ht="67.5">
      <c r="C97" s="154" t="s">
        <v>1003</v>
      </c>
      <c r="D97" s="324" t="s">
        <v>1359</v>
      </c>
      <c r="E97" s="358" t="s">
        <v>1171</v>
      </c>
      <c r="F97" s="371" t="s">
        <v>74</v>
      </c>
      <c r="G97" s="325"/>
      <c r="H97" s="325"/>
      <c r="I97" s="325"/>
      <c r="J97" s="325"/>
      <c r="K97" s="325"/>
      <c r="L97" s="325"/>
      <c r="M97" s="325"/>
      <c r="N97" s="325"/>
      <c r="O97" s="325"/>
      <c r="P97" s="325"/>
      <c r="Q97" s="325"/>
      <c r="R97" s="325"/>
      <c r="S97" s="325"/>
      <c r="T97" s="325"/>
      <c r="U97" s="325"/>
      <c r="V97" s="325"/>
      <c r="W97" s="325"/>
      <c r="X97" s="325"/>
      <c r="Y97" s="325"/>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c r="BT97" s="325"/>
      <c r="BU97" s="325"/>
      <c r="BV97" s="325"/>
      <c r="BW97" s="325"/>
      <c r="BX97" s="325"/>
      <c r="BY97" s="325"/>
      <c r="BZ97" s="325"/>
      <c r="CA97" s="325"/>
      <c r="CB97" s="325"/>
      <c r="CC97" s="325"/>
      <c r="CD97" s="325"/>
      <c r="CE97" s="325"/>
      <c r="CF97" s="325"/>
      <c r="CG97" s="325"/>
      <c r="CH97" s="325"/>
      <c r="CI97" s="459">
        <v>0.23</v>
      </c>
      <c r="CJ97" s="325"/>
      <c r="CK97" s="325"/>
      <c r="CL97" s="325"/>
      <c r="CM97" s="325"/>
      <c r="CN97" s="325"/>
      <c r="CO97" s="325"/>
      <c r="CP97" s="325"/>
      <c r="CQ97" s="325"/>
      <c r="CR97" s="325"/>
      <c r="CS97" s="325"/>
      <c r="CT97" s="325"/>
      <c r="CU97" s="325"/>
      <c r="CV97" s="325"/>
      <c r="CW97" s="317" t="s">
        <v>346</v>
      </c>
    </row>
    <row r="98" spans="1:111" ht="67.5">
      <c r="C98" s="154" t="s">
        <v>1003</v>
      </c>
      <c r="D98" s="324" t="s">
        <v>1360</v>
      </c>
      <c r="E98" s="358" t="s">
        <v>1172</v>
      </c>
      <c r="F98" s="371" t="s">
        <v>74</v>
      </c>
      <c r="G98" s="325"/>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5"/>
      <c r="AY98" s="325"/>
      <c r="AZ98" s="325"/>
      <c r="BA98" s="325"/>
      <c r="BB98" s="325"/>
      <c r="BC98" s="325"/>
      <c r="BD98" s="325"/>
      <c r="BE98" s="325"/>
      <c r="BF98" s="325"/>
      <c r="BG98" s="325"/>
      <c r="BH98" s="325"/>
      <c r="BI98" s="325"/>
      <c r="BJ98" s="325"/>
      <c r="BK98" s="325"/>
      <c r="BL98" s="325"/>
      <c r="BM98" s="325"/>
      <c r="BN98" s="325"/>
      <c r="BO98" s="325"/>
      <c r="BP98" s="325"/>
      <c r="BQ98" s="325"/>
      <c r="BR98" s="325"/>
      <c r="BS98" s="325"/>
      <c r="BT98" s="325"/>
      <c r="BU98" s="325"/>
      <c r="BV98" s="325"/>
      <c r="BW98" s="325"/>
      <c r="BX98" s="325"/>
      <c r="BY98" s="325"/>
      <c r="BZ98" s="325"/>
      <c r="CA98" s="325"/>
      <c r="CB98" s="325"/>
      <c r="CC98" s="325"/>
      <c r="CD98" s="325"/>
      <c r="CE98" s="325"/>
      <c r="CF98" s="325"/>
      <c r="CG98" s="325"/>
      <c r="CH98" s="325"/>
      <c r="CI98" s="325"/>
      <c r="CJ98" s="460">
        <v>0</v>
      </c>
      <c r="CK98" s="325"/>
      <c r="CL98" s="325"/>
      <c r="CM98" s="325"/>
      <c r="CN98" s="325"/>
      <c r="CO98" s="325"/>
      <c r="CP98" s="325"/>
      <c r="CQ98" s="325"/>
      <c r="CR98" s="325"/>
      <c r="CS98" s="325"/>
      <c r="CT98" s="325"/>
      <c r="CU98" s="325"/>
      <c r="CV98" s="325"/>
      <c r="CW98" s="317" t="s">
        <v>346</v>
      </c>
    </row>
    <row r="99" spans="1:111" ht="67.5">
      <c r="C99" s="154" t="s">
        <v>1003</v>
      </c>
      <c r="D99" s="324" t="s">
        <v>1361</v>
      </c>
      <c r="E99" s="358" t="s">
        <v>1173</v>
      </c>
      <c r="F99" s="371" t="s">
        <v>74</v>
      </c>
      <c r="G99" s="325"/>
      <c r="H99" s="325"/>
      <c r="I99" s="325"/>
      <c r="J99" s="325"/>
      <c r="K99" s="325"/>
      <c r="L99" s="325"/>
      <c r="M99" s="325"/>
      <c r="N99" s="325"/>
      <c r="O99" s="325"/>
      <c r="P99" s="325"/>
      <c r="Q99" s="325"/>
      <c r="R99" s="325"/>
      <c r="S99" s="325"/>
      <c r="T99" s="325"/>
      <c r="U99" s="325"/>
      <c r="V99" s="325"/>
      <c r="W99" s="325"/>
      <c r="X99" s="325"/>
      <c r="Y99" s="325"/>
      <c r="Z99" s="325"/>
      <c r="AA99" s="325"/>
      <c r="AB99" s="325"/>
      <c r="AC99" s="325"/>
      <c r="AD99" s="325"/>
      <c r="AE99" s="325"/>
      <c r="AF99" s="325"/>
      <c r="AG99" s="325"/>
      <c r="AH99" s="325"/>
      <c r="AI99" s="325"/>
      <c r="AJ99" s="325"/>
      <c r="AK99" s="325"/>
      <c r="AL99" s="325"/>
      <c r="AM99" s="325"/>
      <c r="AN99" s="325"/>
      <c r="AO99" s="325"/>
      <c r="AP99" s="325"/>
      <c r="AQ99" s="325"/>
      <c r="AR99" s="325"/>
      <c r="AS99" s="325"/>
      <c r="AT99" s="325"/>
      <c r="AU99" s="325"/>
      <c r="AV99" s="325"/>
      <c r="AW99" s="325"/>
      <c r="AX99" s="325"/>
      <c r="AY99" s="325"/>
      <c r="AZ99" s="325"/>
      <c r="BA99" s="325"/>
      <c r="BB99" s="325"/>
      <c r="BC99" s="325"/>
      <c r="BD99" s="325"/>
      <c r="BE99" s="325"/>
      <c r="BF99" s="325"/>
      <c r="BG99" s="325"/>
      <c r="BH99" s="325"/>
      <c r="BI99" s="325"/>
      <c r="BJ99" s="325"/>
      <c r="BK99" s="325"/>
      <c r="BL99" s="325"/>
      <c r="BM99" s="325"/>
      <c r="BN99" s="325"/>
      <c r="BO99" s="325"/>
      <c r="BP99" s="325"/>
      <c r="BQ99" s="325"/>
      <c r="BR99" s="325"/>
      <c r="BS99" s="325"/>
      <c r="BT99" s="325"/>
      <c r="BU99" s="325"/>
      <c r="BV99" s="325"/>
      <c r="BW99" s="325"/>
      <c r="BX99" s="325"/>
      <c r="BY99" s="325"/>
      <c r="BZ99" s="325"/>
      <c r="CA99" s="325"/>
      <c r="CB99" s="325"/>
      <c r="CC99" s="325"/>
      <c r="CD99" s="325"/>
      <c r="CE99" s="325"/>
      <c r="CF99" s="325"/>
      <c r="CG99" s="325"/>
      <c r="CH99" s="325"/>
      <c r="CI99" s="325"/>
      <c r="CJ99" s="325"/>
      <c r="CK99" s="461">
        <v>0</v>
      </c>
      <c r="CL99" s="325"/>
      <c r="CM99" s="325"/>
      <c r="CN99" s="325"/>
      <c r="CO99" s="325"/>
      <c r="CP99" s="325"/>
      <c r="CQ99" s="325"/>
      <c r="CR99" s="325"/>
      <c r="CS99" s="325"/>
      <c r="CT99" s="325"/>
      <c r="CU99" s="325"/>
      <c r="CV99" s="325"/>
      <c r="CW99" s="317" t="s">
        <v>346</v>
      </c>
    </row>
    <row r="100" spans="1:111" ht="67.5">
      <c r="C100" s="154" t="s">
        <v>1003</v>
      </c>
      <c r="D100" s="324" t="s">
        <v>1362</v>
      </c>
      <c r="E100" s="358" t="s">
        <v>1174</v>
      </c>
      <c r="F100" s="371" t="s">
        <v>74</v>
      </c>
      <c r="G100" s="325"/>
      <c r="H100" s="325"/>
      <c r="I100" s="325"/>
      <c r="J100" s="325"/>
      <c r="K100" s="325"/>
      <c r="L100" s="325"/>
      <c r="M100" s="325"/>
      <c r="N100" s="325"/>
      <c r="O100" s="325"/>
      <c r="P100" s="325"/>
      <c r="Q100" s="325"/>
      <c r="R100" s="325"/>
      <c r="S100" s="325"/>
      <c r="T100" s="325"/>
      <c r="U100" s="325"/>
      <c r="V100" s="325"/>
      <c r="W100" s="325"/>
      <c r="X100" s="325"/>
      <c r="Y100" s="325"/>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c r="BT100" s="325"/>
      <c r="BU100" s="325"/>
      <c r="BV100" s="325"/>
      <c r="BW100" s="325"/>
      <c r="BX100" s="325"/>
      <c r="BY100" s="325"/>
      <c r="BZ100" s="325"/>
      <c r="CA100" s="325"/>
      <c r="CB100" s="325"/>
      <c r="CC100" s="325"/>
      <c r="CD100" s="325"/>
      <c r="CE100" s="325"/>
      <c r="CF100" s="325"/>
      <c r="CG100" s="325"/>
      <c r="CH100" s="325"/>
      <c r="CI100" s="325"/>
      <c r="CJ100" s="325"/>
      <c r="CK100" s="325"/>
      <c r="CL100" s="462">
        <v>0.01</v>
      </c>
      <c r="CM100" s="325"/>
      <c r="CN100" s="325"/>
      <c r="CO100" s="325"/>
      <c r="CP100" s="325"/>
      <c r="CQ100" s="325"/>
      <c r="CR100" s="325"/>
      <c r="CS100" s="325"/>
      <c r="CT100" s="325"/>
      <c r="CU100" s="325"/>
      <c r="CV100" s="325"/>
      <c r="CW100" s="317" t="s">
        <v>346</v>
      </c>
    </row>
    <row r="101" spans="1:111" ht="67.5">
      <c r="C101" s="154" t="s">
        <v>1003</v>
      </c>
      <c r="D101" s="324" t="s">
        <v>1363</v>
      </c>
      <c r="E101" s="358" t="s">
        <v>1175</v>
      </c>
      <c r="F101" s="371" t="s">
        <v>74</v>
      </c>
      <c r="G101" s="325"/>
      <c r="H101" s="325"/>
      <c r="I101" s="325"/>
      <c r="J101" s="325"/>
      <c r="K101" s="325"/>
      <c r="L101" s="325"/>
      <c r="M101" s="325"/>
      <c r="N101" s="325"/>
      <c r="O101" s="325"/>
      <c r="P101" s="325"/>
      <c r="Q101" s="325"/>
      <c r="R101" s="325"/>
      <c r="S101" s="325"/>
      <c r="T101" s="325"/>
      <c r="U101" s="325"/>
      <c r="V101" s="325"/>
      <c r="W101" s="325"/>
      <c r="X101" s="325"/>
      <c r="Y101" s="325"/>
      <c r="Z101" s="325"/>
      <c r="AA101" s="325"/>
      <c r="AB101" s="325"/>
      <c r="AC101" s="325"/>
      <c r="AD101" s="325"/>
      <c r="AE101" s="325"/>
      <c r="AF101" s="325"/>
      <c r="AG101" s="325"/>
      <c r="AH101" s="325"/>
      <c r="AI101" s="325"/>
      <c r="AJ101" s="325"/>
      <c r="AK101" s="325"/>
      <c r="AL101" s="325"/>
      <c r="AM101" s="325"/>
      <c r="AN101" s="325"/>
      <c r="AO101" s="325"/>
      <c r="AP101" s="325"/>
      <c r="AQ101" s="325"/>
      <c r="AR101" s="325"/>
      <c r="AS101" s="325"/>
      <c r="AT101" s="325"/>
      <c r="AU101" s="325"/>
      <c r="AV101" s="325"/>
      <c r="AW101" s="325"/>
      <c r="AX101" s="325"/>
      <c r="AY101" s="325"/>
      <c r="AZ101" s="325"/>
      <c r="BA101" s="325"/>
      <c r="BB101" s="325"/>
      <c r="BC101" s="325"/>
      <c r="BD101" s="325"/>
      <c r="BE101" s="325"/>
      <c r="BF101" s="325"/>
      <c r="BG101" s="325"/>
      <c r="BH101" s="325"/>
      <c r="BI101" s="325"/>
      <c r="BJ101" s="325"/>
      <c r="BK101" s="325"/>
      <c r="BL101" s="325"/>
      <c r="BM101" s="325"/>
      <c r="BN101" s="325"/>
      <c r="BO101" s="325"/>
      <c r="BP101" s="325"/>
      <c r="BQ101" s="325"/>
      <c r="BR101" s="325"/>
      <c r="BS101" s="325"/>
      <c r="BT101" s="325"/>
      <c r="BU101" s="325"/>
      <c r="BV101" s="325"/>
      <c r="BW101" s="325"/>
      <c r="BX101" s="325"/>
      <c r="BY101" s="325"/>
      <c r="BZ101" s="325"/>
      <c r="CA101" s="325"/>
      <c r="CB101" s="325"/>
      <c r="CC101" s="325"/>
      <c r="CD101" s="325"/>
      <c r="CE101" s="325"/>
      <c r="CF101" s="325"/>
      <c r="CG101" s="325"/>
      <c r="CH101" s="325"/>
      <c r="CI101" s="325"/>
      <c r="CJ101" s="325"/>
      <c r="CK101" s="325"/>
      <c r="CL101" s="325"/>
      <c r="CM101" s="463">
        <v>0</v>
      </c>
      <c r="CN101" s="325"/>
      <c r="CO101" s="325"/>
      <c r="CP101" s="325"/>
      <c r="CQ101" s="325"/>
      <c r="CR101" s="325"/>
      <c r="CS101" s="325"/>
      <c r="CT101" s="325"/>
      <c r="CU101" s="325"/>
      <c r="CV101" s="325"/>
      <c r="CW101" s="317" t="s">
        <v>346</v>
      </c>
    </row>
    <row r="102" spans="1:111" ht="67.5">
      <c r="C102" s="154" t="s">
        <v>1003</v>
      </c>
      <c r="D102" s="324" t="s">
        <v>1364</v>
      </c>
      <c r="E102" s="358" t="s">
        <v>1176</v>
      </c>
      <c r="F102" s="371" t="s">
        <v>74</v>
      </c>
      <c r="G102" s="325"/>
      <c r="H102" s="325"/>
      <c r="I102" s="325"/>
      <c r="J102" s="325"/>
      <c r="K102" s="325"/>
      <c r="L102" s="325"/>
      <c r="M102" s="325"/>
      <c r="N102" s="325"/>
      <c r="O102" s="325"/>
      <c r="P102" s="325"/>
      <c r="Q102" s="325"/>
      <c r="R102" s="325"/>
      <c r="S102" s="325"/>
      <c r="T102" s="325"/>
      <c r="U102" s="325"/>
      <c r="V102" s="325"/>
      <c r="W102" s="325"/>
      <c r="X102" s="325"/>
      <c r="Y102" s="325"/>
      <c r="Z102" s="325"/>
      <c r="AA102" s="325"/>
      <c r="AB102" s="325"/>
      <c r="AC102" s="325"/>
      <c r="AD102" s="325"/>
      <c r="AE102" s="325"/>
      <c r="AF102" s="325"/>
      <c r="AG102" s="325"/>
      <c r="AH102" s="325"/>
      <c r="AI102" s="325"/>
      <c r="AJ102" s="325"/>
      <c r="AK102" s="325"/>
      <c r="AL102" s="325"/>
      <c r="AM102" s="325"/>
      <c r="AN102" s="325"/>
      <c r="AO102" s="325"/>
      <c r="AP102" s="325"/>
      <c r="AQ102" s="325"/>
      <c r="AR102" s="325"/>
      <c r="AS102" s="325"/>
      <c r="AT102" s="325"/>
      <c r="AU102" s="325"/>
      <c r="AV102" s="325"/>
      <c r="AW102" s="325"/>
      <c r="AX102" s="325"/>
      <c r="AY102" s="325"/>
      <c r="AZ102" s="325"/>
      <c r="BA102" s="325"/>
      <c r="BB102" s="325"/>
      <c r="BC102" s="325"/>
      <c r="BD102" s="325"/>
      <c r="BE102" s="325"/>
      <c r="BF102" s="325"/>
      <c r="BG102" s="325"/>
      <c r="BH102" s="325"/>
      <c r="BI102" s="325"/>
      <c r="BJ102" s="325"/>
      <c r="BK102" s="325"/>
      <c r="BL102" s="325"/>
      <c r="BM102" s="325"/>
      <c r="BN102" s="325"/>
      <c r="BO102" s="325"/>
      <c r="BP102" s="325"/>
      <c r="BQ102" s="325"/>
      <c r="BR102" s="325"/>
      <c r="BS102" s="325"/>
      <c r="BT102" s="325"/>
      <c r="BU102" s="325"/>
      <c r="BV102" s="325"/>
      <c r="BW102" s="325"/>
      <c r="BX102" s="325"/>
      <c r="BY102" s="325"/>
      <c r="BZ102" s="325"/>
      <c r="CA102" s="325"/>
      <c r="CB102" s="325"/>
      <c r="CC102" s="325"/>
      <c r="CD102" s="325"/>
      <c r="CE102" s="325"/>
      <c r="CF102" s="325"/>
      <c r="CG102" s="325"/>
      <c r="CH102" s="325"/>
      <c r="CI102" s="325"/>
      <c r="CJ102" s="325"/>
      <c r="CK102" s="325"/>
      <c r="CL102" s="325"/>
      <c r="CM102" s="325"/>
      <c r="CN102" s="464">
        <v>0.51</v>
      </c>
      <c r="CO102" s="325"/>
      <c r="CP102" s="325"/>
      <c r="CQ102" s="325"/>
      <c r="CR102" s="325"/>
      <c r="CS102" s="325"/>
      <c r="CT102" s="325"/>
      <c r="CU102" s="325"/>
      <c r="CV102" s="325"/>
      <c r="CW102" s="317" t="s">
        <v>346</v>
      </c>
    </row>
    <row r="103" spans="1:111" ht="67.5">
      <c r="C103" s="154" t="s">
        <v>1003</v>
      </c>
      <c r="D103" s="324" t="s">
        <v>1365</v>
      </c>
      <c r="E103" s="358" t="s">
        <v>1177</v>
      </c>
      <c r="F103" s="371" t="s">
        <v>74</v>
      </c>
      <c r="G103" s="325"/>
      <c r="H103" s="325"/>
      <c r="I103" s="325"/>
      <c r="J103" s="325"/>
      <c r="K103" s="325"/>
      <c r="L103" s="325"/>
      <c r="M103" s="325"/>
      <c r="N103" s="325"/>
      <c r="O103" s="325"/>
      <c r="P103" s="325"/>
      <c r="Q103" s="325"/>
      <c r="R103" s="325"/>
      <c r="S103" s="325"/>
      <c r="T103" s="325"/>
      <c r="U103" s="325"/>
      <c r="V103" s="325"/>
      <c r="W103" s="325"/>
      <c r="X103" s="325"/>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c r="BO103" s="325"/>
      <c r="BP103" s="325"/>
      <c r="BQ103" s="325"/>
      <c r="BR103" s="325"/>
      <c r="BS103" s="325"/>
      <c r="BT103" s="325"/>
      <c r="BU103" s="325"/>
      <c r="BV103" s="325"/>
      <c r="BW103" s="325"/>
      <c r="BX103" s="325"/>
      <c r="BY103" s="325"/>
      <c r="BZ103" s="325"/>
      <c r="CA103" s="325"/>
      <c r="CB103" s="325"/>
      <c r="CC103" s="325"/>
      <c r="CD103" s="325"/>
      <c r="CE103" s="325"/>
      <c r="CF103" s="325"/>
      <c r="CG103" s="325"/>
      <c r="CH103" s="325"/>
      <c r="CI103" s="325"/>
      <c r="CJ103" s="325"/>
      <c r="CK103" s="325"/>
      <c r="CL103" s="325"/>
      <c r="CM103" s="325"/>
      <c r="CN103" s="325"/>
      <c r="CO103" s="465">
        <v>1.78</v>
      </c>
      <c r="CP103" s="325"/>
      <c r="CQ103" s="325"/>
      <c r="CR103" s="325"/>
      <c r="CS103" s="325"/>
      <c r="CT103" s="325"/>
      <c r="CU103" s="325"/>
      <c r="CV103" s="325"/>
      <c r="CW103" s="317" t="s">
        <v>346</v>
      </c>
    </row>
    <row r="104" spans="1:111" ht="67.5">
      <c r="C104" s="154" t="s">
        <v>1003</v>
      </c>
      <c r="D104" s="324" t="s">
        <v>1366</v>
      </c>
      <c r="E104" s="358" t="s">
        <v>1178</v>
      </c>
      <c r="F104" s="371" t="s">
        <v>74</v>
      </c>
      <c r="G104" s="325"/>
      <c r="H104" s="325"/>
      <c r="I104" s="325"/>
      <c r="J104" s="325"/>
      <c r="K104" s="325"/>
      <c r="L104" s="325"/>
      <c r="M104" s="325"/>
      <c r="N104" s="325"/>
      <c r="O104" s="325"/>
      <c r="P104" s="325"/>
      <c r="Q104" s="325"/>
      <c r="R104" s="325"/>
      <c r="S104" s="325"/>
      <c r="T104" s="325"/>
      <c r="U104" s="325"/>
      <c r="V104" s="325"/>
      <c r="W104" s="325"/>
      <c r="X104" s="325"/>
      <c r="Y104" s="325"/>
      <c r="Z104" s="325"/>
      <c r="AA104" s="325"/>
      <c r="AB104" s="325"/>
      <c r="AC104" s="325"/>
      <c r="AD104" s="325"/>
      <c r="AE104" s="325"/>
      <c r="AF104" s="325"/>
      <c r="AG104" s="325"/>
      <c r="AH104" s="325"/>
      <c r="AI104" s="325"/>
      <c r="AJ104" s="325"/>
      <c r="AK104" s="325"/>
      <c r="AL104" s="325"/>
      <c r="AM104" s="325"/>
      <c r="AN104" s="325"/>
      <c r="AO104" s="325"/>
      <c r="AP104" s="325"/>
      <c r="AQ104" s="325"/>
      <c r="AR104" s="325"/>
      <c r="AS104" s="325"/>
      <c r="AT104" s="325"/>
      <c r="AU104" s="325"/>
      <c r="AV104" s="325"/>
      <c r="AW104" s="325"/>
      <c r="AX104" s="325"/>
      <c r="AY104" s="325"/>
      <c r="AZ104" s="325"/>
      <c r="BA104" s="325"/>
      <c r="BB104" s="325"/>
      <c r="BC104" s="325"/>
      <c r="BD104" s="325"/>
      <c r="BE104" s="325"/>
      <c r="BF104" s="325"/>
      <c r="BG104" s="325"/>
      <c r="BH104" s="325"/>
      <c r="BI104" s="325"/>
      <c r="BJ104" s="325"/>
      <c r="BK104" s="325"/>
      <c r="BL104" s="325"/>
      <c r="BM104" s="325"/>
      <c r="BN104" s="325"/>
      <c r="BO104" s="325"/>
      <c r="BP104" s="325"/>
      <c r="BQ104" s="325"/>
      <c r="BR104" s="325"/>
      <c r="BS104" s="325"/>
      <c r="BT104" s="325"/>
      <c r="BU104" s="325"/>
      <c r="BV104" s="325"/>
      <c r="BW104" s="325"/>
      <c r="BX104" s="325"/>
      <c r="BY104" s="325"/>
      <c r="BZ104" s="325"/>
      <c r="CA104" s="325"/>
      <c r="CB104" s="325"/>
      <c r="CC104" s="325"/>
      <c r="CD104" s="325"/>
      <c r="CE104" s="325"/>
      <c r="CF104" s="325"/>
      <c r="CG104" s="325"/>
      <c r="CH104" s="325"/>
      <c r="CI104" s="325"/>
      <c r="CJ104" s="325"/>
      <c r="CK104" s="325"/>
      <c r="CL104" s="325"/>
      <c r="CM104" s="325"/>
      <c r="CN104" s="325"/>
      <c r="CO104" s="325"/>
      <c r="CP104" s="466">
        <v>0</v>
      </c>
      <c r="CQ104" s="325"/>
      <c r="CR104" s="325"/>
      <c r="CS104" s="325"/>
      <c r="CT104" s="325"/>
      <c r="CU104" s="325"/>
      <c r="CV104" s="325"/>
      <c r="CW104" s="317" t="s">
        <v>346</v>
      </c>
    </row>
    <row r="105" spans="1:111" ht="67.5">
      <c r="C105" s="154" t="s">
        <v>1003</v>
      </c>
      <c r="D105" s="324" t="s">
        <v>1367</v>
      </c>
      <c r="E105" s="358" t="s">
        <v>1179</v>
      </c>
      <c r="F105" s="371" t="s">
        <v>74</v>
      </c>
      <c r="G105" s="325"/>
      <c r="H105" s="325"/>
      <c r="I105" s="325"/>
      <c r="J105" s="325"/>
      <c r="K105" s="325"/>
      <c r="L105" s="325"/>
      <c r="M105" s="325"/>
      <c r="N105" s="325"/>
      <c r="O105" s="325"/>
      <c r="P105" s="325"/>
      <c r="Q105" s="325"/>
      <c r="R105" s="325"/>
      <c r="S105" s="325"/>
      <c r="T105" s="325"/>
      <c r="U105" s="325"/>
      <c r="V105" s="325"/>
      <c r="W105" s="325"/>
      <c r="X105" s="325"/>
      <c r="Y105" s="325"/>
      <c r="Z105" s="325"/>
      <c r="AA105" s="325"/>
      <c r="AB105" s="325"/>
      <c r="AC105" s="325"/>
      <c r="AD105" s="325"/>
      <c r="AE105" s="325"/>
      <c r="AF105" s="325"/>
      <c r="AG105" s="325"/>
      <c r="AH105" s="325"/>
      <c r="AI105" s="325"/>
      <c r="AJ105" s="325"/>
      <c r="AK105" s="325"/>
      <c r="AL105" s="325"/>
      <c r="AM105" s="325"/>
      <c r="AN105" s="325"/>
      <c r="AO105" s="325"/>
      <c r="AP105" s="325"/>
      <c r="AQ105" s="325"/>
      <c r="AR105" s="325"/>
      <c r="AS105" s="325"/>
      <c r="AT105" s="325"/>
      <c r="AU105" s="325"/>
      <c r="AV105" s="325"/>
      <c r="AW105" s="325"/>
      <c r="AX105" s="325"/>
      <c r="AY105" s="325"/>
      <c r="AZ105" s="325"/>
      <c r="BA105" s="325"/>
      <c r="BB105" s="325"/>
      <c r="BC105" s="325"/>
      <c r="BD105" s="325"/>
      <c r="BE105" s="325"/>
      <c r="BF105" s="325"/>
      <c r="BG105" s="325"/>
      <c r="BH105" s="325"/>
      <c r="BI105" s="325"/>
      <c r="BJ105" s="325"/>
      <c r="BK105" s="325"/>
      <c r="BL105" s="325"/>
      <c r="BM105" s="325"/>
      <c r="BN105" s="325"/>
      <c r="BO105" s="325"/>
      <c r="BP105" s="325"/>
      <c r="BQ105" s="325"/>
      <c r="BR105" s="325"/>
      <c r="BS105" s="325"/>
      <c r="BT105" s="325"/>
      <c r="BU105" s="325"/>
      <c r="BV105" s="325"/>
      <c r="BW105" s="325"/>
      <c r="BX105" s="325"/>
      <c r="BY105" s="325"/>
      <c r="BZ105" s="325"/>
      <c r="CA105" s="325"/>
      <c r="CB105" s="325"/>
      <c r="CC105" s="325"/>
      <c r="CD105" s="325"/>
      <c r="CE105" s="325"/>
      <c r="CF105" s="325"/>
      <c r="CG105" s="325"/>
      <c r="CH105" s="325"/>
      <c r="CI105" s="325"/>
      <c r="CJ105" s="325"/>
      <c r="CK105" s="325"/>
      <c r="CL105" s="325"/>
      <c r="CM105" s="325"/>
      <c r="CN105" s="325"/>
      <c r="CO105" s="325"/>
      <c r="CP105" s="325"/>
      <c r="CQ105" s="467">
        <v>0.15</v>
      </c>
      <c r="CR105" s="325"/>
      <c r="CS105" s="325"/>
      <c r="CT105" s="325"/>
      <c r="CU105" s="325"/>
      <c r="CV105" s="325"/>
      <c r="CW105" s="317" t="s">
        <v>346</v>
      </c>
    </row>
    <row r="106" spans="1:111" ht="67.5">
      <c r="C106" s="154" t="s">
        <v>1003</v>
      </c>
      <c r="D106" s="324" t="s">
        <v>1368</v>
      </c>
      <c r="E106" s="358" t="s">
        <v>1180</v>
      </c>
      <c r="F106" s="371" t="s">
        <v>74</v>
      </c>
      <c r="G106" s="325"/>
      <c r="H106" s="325"/>
      <c r="I106" s="325"/>
      <c r="J106" s="325"/>
      <c r="K106" s="325"/>
      <c r="L106" s="325"/>
      <c r="M106" s="325"/>
      <c r="N106" s="325"/>
      <c r="O106" s="325"/>
      <c r="P106" s="325"/>
      <c r="Q106" s="325"/>
      <c r="R106" s="325"/>
      <c r="S106" s="325"/>
      <c r="T106" s="325"/>
      <c r="U106" s="325"/>
      <c r="V106" s="325"/>
      <c r="W106" s="325"/>
      <c r="X106" s="325"/>
      <c r="Y106" s="325"/>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c r="BO106" s="325"/>
      <c r="BP106" s="325"/>
      <c r="BQ106" s="325"/>
      <c r="BR106" s="325"/>
      <c r="BS106" s="325"/>
      <c r="BT106" s="325"/>
      <c r="BU106" s="325"/>
      <c r="BV106" s="325"/>
      <c r="BW106" s="325"/>
      <c r="BX106" s="325"/>
      <c r="BY106" s="325"/>
      <c r="BZ106" s="325"/>
      <c r="CA106" s="325"/>
      <c r="CB106" s="325"/>
      <c r="CC106" s="325"/>
      <c r="CD106" s="325"/>
      <c r="CE106" s="325"/>
      <c r="CF106" s="325"/>
      <c r="CG106" s="325"/>
      <c r="CH106" s="325"/>
      <c r="CI106" s="325"/>
      <c r="CJ106" s="325"/>
      <c r="CK106" s="325"/>
      <c r="CL106" s="325"/>
      <c r="CM106" s="325"/>
      <c r="CN106" s="325"/>
      <c r="CO106" s="325"/>
      <c r="CP106" s="325"/>
      <c r="CQ106" s="325"/>
      <c r="CR106" s="468">
        <v>0.09</v>
      </c>
      <c r="CS106" s="325"/>
      <c r="CT106" s="325"/>
      <c r="CU106" s="325"/>
      <c r="CV106" s="325"/>
      <c r="CW106" s="317" t="s">
        <v>346</v>
      </c>
    </row>
    <row r="107" spans="1:111" ht="67.5">
      <c r="C107" s="154" t="s">
        <v>1003</v>
      </c>
      <c r="D107" s="324" t="s">
        <v>1369</v>
      </c>
      <c r="E107" s="358" t="s">
        <v>1181</v>
      </c>
      <c r="F107" s="371" t="s">
        <v>74</v>
      </c>
      <c r="G107" s="325"/>
      <c r="H107" s="325"/>
      <c r="I107" s="325"/>
      <c r="J107" s="325"/>
      <c r="K107" s="325"/>
      <c r="L107" s="325"/>
      <c r="M107" s="325"/>
      <c r="N107" s="325"/>
      <c r="O107" s="325"/>
      <c r="P107" s="325"/>
      <c r="Q107" s="325"/>
      <c r="R107" s="325"/>
      <c r="S107" s="325"/>
      <c r="T107" s="325"/>
      <c r="U107" s="325"/>
      <c r="V107" s="325"/>
      <c r="W107" s="325"/>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c r="BB107" s="325"/>
      <c r="BC107" s="325"/>
      <c r="BD107" s="325"/>
      <c r="BE107" s="325"/>
      <c r="BF107" s="325"/>
      <c r="BG107" s="325"/>
      <c r="BH107" s="325"/>
      <c r="BI107" s="325"/>
      <c r="BJ107" s="325"/>
      <c r="BK107" s="325"/>
      <c r="BL107" s="325"/>
      <c r="BM107" s="325"/>
      <c r="BN107" s="325"/>
      <c r="BO107" s="325"/>
      <c r="BP107" s="325"/>
      <c r="BQ107" s="325"/>
      <c r="BR107" s="325"/>
      <c r="BS107" s="325"/>
      <c r="BT107" s="325"/>
      <c r="BU107" s="325"/>
      <c r="BV107" s="325"/>
      <c r="BW107" s="325"/>
      <c r="BX107" s="325"/>
      <c r="BY107" s="325"/>
      <c r="BZ107" s="325"/>
      <c r="CA107" s="325"/>
      <c r="CB107" s="325"/>
      <c r="CC107" s="325"/>
      <c r="CD107" s="325"/>
      <c r="CE107" s="325"/>
      <c r="CF107" s="325"/>
      <c r="CG107" s="325"/>
      <c r="CH107" s="325"/>
      <c r="CI107" s="325"/>
      <c r="CJ107" s="325"/>
      <c r="CK107" s="325"/>
      <c r="CL107" s="325"/>
      <c r="CM107" s="325"/>
      <c r="CN107" s="325"/>
      <c r="CO107" s="325"/>
      <c r="CP107" s="325"/>
      <c r="CQ107" s="325"/>
      <c r="CR107" s="325"/>
      <c r="CS107" s="469">
        <v>0</v>
      </c>
      <c r="CT107" s="325"/>
      <c r="CU107" s="325"/>
      <c r="CV107" s="325"/>
      <c r="CW107" s="317" t="s">
        <v>346</v>
      </c>
    </row>
    <row r="108" spans="1:111" ht="67.5">
      <c r="C108" s="154" t="s">
        <v>1003</v>
      </c>
      <c r="D108" s="324" t="s">
        <v>1370</v>
      </c>
      <c r="E108" s="358" t="s">
        <v>1182</v>
      </c>
      <c r="F108" s="371" t="s">
        <v>74</v>
      </c>
      <c r="G108" s="325"/>
      <c r="H108" s="325"/>
      <c r="I108" s="325"/>
      <c r="J108" s="325"/>
      <c r="K108" s="325"/>
      <c r="L108" s="325"/>
      <c r="M108" s="325"/>
      <c r="N108" s="325"/>
      <c r="O108" s="325"/>
      <c r="P108" s="325"/>
      <c r="Q108" s="325"/>
      <c r="R108" s="325"/>
      <c r="S108" s="325"/>
      <c r="T108" s="325"/>
      <c r="U108" s="325"/>
      <c r="V108" s="325"/>
      <c r="W108" s="325"/>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c r="BB108" s="325"/>
      <c r="BC108" s="325"/>
      <c r="BD108" s="325"/>
      <c r="BE108" s="325"/>
      <c r="BF108" s="325"/>
      <c r="BG108" s="325"/>
      <c r="BH108" s="325"/>
      <c r="BI108" s="325"/>
      <c r="BJ108" s="325"/>
      <c r="BK108" s="325"/>
      <c r="BL108" s="325"/>
      <c r="BM108" s="325"/>
      <c r="BN108" s="325"/>
      <c r="BO108" s="325"/>
      <c r="BP108" s="325"/>
      <c r="BQ108" s="325"/>
      <c r="BR108" s="325"/>
      <c r="BS108" s="325"/>
      <c r="BT108" s="325"/>
      <c r="BU108" s="325"/>
      <c r="BV108" s="325"/>
      <c r="BW108" s="325"/>
      <c r="BX108" s="325"/>
      <c r="BY108" s="325"/>
      <c r="BZ108" s="325"/>
      <c r="CA108" s="325"/>
      <c r="CB108" s="325"/>
      <c r="CC108" s="325"/>
      <c r="CD108" s="325"/>
      <c r="CE108" s="325"/>
      <c r="CF108" s="325"/>
      <c r="CG108" s="325"/>
      <c r="CH108" s="325"/>
      <c r="CI108" s="325"/>
      <c r="CJ108" s="325"/>
      <c r="CK108" s="325"/>
      <c r="CL108" s="325"/>
      <c r="CM108" s="325"/>
      <c r="CN108" s="325"/>
      <c r="CO108" s="325"/>
      <c r="CP108" s="325"/>
      <c r="CQ108" s="325"/>
      <c r="CR108" s="325"/>
      <c r="CS108" s="325"/>
      <c r="CT108" s="470">
        <v>0.2</v>
      </c>
      <c r="CU108" s="325"/>
      <c r="CV108" s="325"/>
      <c r="CW108" s="317" t="s">
        <v>346</v>
      </c>
    </row>
    <row r="109" spans="1:111" ht="67.5">
      <c r="C109" s="154" t="s">
        <v>1003</v>
      </c>
      <c r="D109" s="324" t="s">
        <v>1371</v>
      </c>
      <c r="E109" s="358" t="s">
        <v>1183</v>
      </c>
      <c r="F109" s="371" t="s">
        <v>74</v>
      </c>
      <c r="G109" s="325"/>
      <c r="H109" s="325"/>
      <c r="I109" s="325"/>
      <c r="J109" s="325"/>
      <c r="K109" s="325"/>
      <c r="L109" s="325"/>
      <c r="M109" s="325"/>
      <c r="N109" s="325"/>
      <c r="O109" s="325"/>
      <c r="P109" s="325"/>
      <c r="Q109" s="325"/>
      <c r="R109" s="325"/>
      <c r="S109" s="325"/>
      <c r="T109" s="325"/>
      <c r="U109" s="325"/>
      <c r="V109" s="325"/>
      <c r="W109" s="325"/>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c r="BB109" s="325"/>
      <c r="BC109" s="325"/>
      <c r="BD109" s="325"/>
      <c r="BE109" s="325"/>
      <c r="BF109" s="325"/>
      <c r="BG109" s="325"/>
      <c r="BH109" s="325"/>
      <c r="BI109" s="325"/>
      <c r="BJ109" s="325"/>
      <c r="BK109" s="325"/>
      <c r="BL109" s="325"/>
      <c r="BM109" s="325"/>
      <c r="BN109" s="325"/>
      <c r="BO109" s="325"/>
      <c r="BP109" s="325"/>
      <c r="BQ109" s="325"/>
      <c r="BR109" s="325"/>
      <c r="BS109" s="325"/>
      <c r="BT109" s="325"/>
      <c r="BU109" s="325"/>
      <c r="BV109" s="325"/>
      <c r="BW109" s="325"/>
      <c r="BX109" s="325"/>
      <c r="BY109" s="325"/>
      <c r="BZ109" s="325"/>
      <c r="CA109" s="325"/>
      <c r="CB109" s="325"/>
      <c r="CC109" s="325"/>
      <c r="CD109" s="325"/>
      <c r="CE109" s="325"/>
      <c r="CF109" s="325"/>
      <c r="CG109" s="325"/>
      <c r="CH109" s="325"/>
      <c r="CI109" s="325"/>
      <c r="CJ109" s="325"/>
      <c r="CK109" s="325"/>
      <c r="CL109" s="325"/>
      <c r="CM109" s="325"/>
      <c r="CN109" s="325"/>
      <c r="CO109" s="325"/>
      <c r="CP109" s="325"/>
      <c r="CQ109" s="325"/>
      <c r="CR109" s="325"/>
      <c r="CS109" s="325"/>
      <c r="CT109" s="325"/>
      <c r="CU109" s="471">
        <v>0</v>
      </c>
      <c r="CV109" s="325"/>
      <c r="CW109" s="317" t="s">
        <v>346</v>
      </c>
    </row>
    <row r="110" spans="1:111" ht="67.5">
      <c r="C110" s="154" t="s">
        <v>1003</v>
      </c>
      <c r="D110" s="324" t="s">
        <v>1372</v>
      </c>
      <c r="E110" s="358" t="s">
        <v>1184</v>
      </c>
      <c r="F110" s="371" t="s">
        <v>74</v>
      </c>
      <c r="G110" s="325"/>
      <c r="H110" s="325"/>
      <c r="I110" s="325"/>
      <c r="J110" s="325"/>
      <c r="K110" s="325"/>
      <c r="L110" s="325"/>
      <c r="M110" s="325"/>
      <c r="N110" s="325"/>
      <c r="O110" s="325"/>
      <c r="P110" s="325"/>
      <c r="Q110" s="325"/>
      <c r="R110" s="325"/>
      <c r="S110" s="325"/>
      <c r="T110" s="325"/>
      <c r="U110" s="325"/>
      <c r="V110" s="325"/>
      <c r="W110" s="325"/>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c r="BB110" s="325"/>
      <c r="BC110" s="325"/>
      <c r="BD110" s="325"/>
      <c r="BE110" s="325"/>
      <c r="BF110" s="325"/>
      <c r="BG110" s="325"/>
      <c r="BH110" s="325"/>
      <c r="BI110" s="325"/>
      <c r="BJ110" s="325"/>
      <c r="BK110" s="325"/>
      <c r="BL110" s="325"/>
      <c r="BM110" s="325"/>
      <c r="BN110" s="325"/>
      <c r="BO110" s="325"/>
      <c r="BP110" s="325"/>
      <c r="BQ110" s="325"/>
      <c r="BR110" s="325"/>
      <c r="BS110" s="325"/>
      <c r="BT110" s="325"/>
      <c r="BU110" s="325"/>
      <c r="BV110" s="325"/>
      <c r="BW110" s="325"/>
      <c r="BX110" s="325"/>
      <c r="BY110" s="325"/>
      <c r="BZ110" s="325"/>
      <c r="CA110" s="325"/>
      <c r="CB110" s="325"/>
      <c r="CC110" s="325"/>
      <c r="CD110" s="325"/>
      <c r="CE110" s="325"/>
      <c r="CF110" s="325"/>
      <c r="CG110" s="325"/>
      <c r="CH110" s="325"/>
      <c r="CI110" s="325"/>
      <c r="CJ110" s="325"/>
      <c r="CK110" s="325"/>
      <c r="CL110" s="325"/>
      <c r="CM110" s="325"/>
      <c r="CN110" s="325"/>
      <c r="CO110" s="325"/>
      <c r="CP110" s="325"/>
      <c r="CQ110" s="325"/>
      <c r="CR110" s="325"/>
      <c r="CS110" s="325"/>
      <c r="CT110" s="325"/>
      <c r="CU110" s="325"/>
      <c r="CV110" s="472">
        <v>0</v>
      </c>
      <c r="CW110" s="317" t="s">
        <v>346</v>
      </c>
    </row>
    <row r="111" spans="1:111" ht="11.25">
      <c r="A111" s="18"/>
      <c r="C111" s="18"/>
      <c r="D111" s="275"/>
      <c r="E111" s="181" t="s">
        <v>347</v>
      </c>
      <c r="F111" s="318"/>
      <c r="G111" s="318"/>
      <c r="H111" s="318"/>
      <c r="I111" s="318"/>
      <c r="J111" s="318"/>
      <c r="K111" s="318"/>
      <c r="L111" s="318"/>
      <c r="M111" s="318"/>
      <c r="N111" s="318"/>
      <c r="O111" s="318"/>
      <c r="P111" s="318"/>
      <c r="Q111" s="318"/>
      <c r="R111" s="318"/>
      <c r="S111" s="318"/>
      <c r="T111" s="318"/>
      <c r="U111" s="318"/>
      <c r="V111" s="318"/>
      <c r="W111" s="318"/>
      <c r="X111" s="318"/>
      <c r="Y111" s="318"/>
      <c r="Z111" s="318"/>
      <c r="AA111" s="318"/>
      <c r="AB111" s="318"/>
      <c r="AC111" s="318"/>
      <c r="AD111" s="318"/>
      <c r="AE111" s="318"/>
      <c r="AF111" s="318"/>
      <c r="AG111" s="318"/>
      <c r="AH111" s="318"/>
      <c r="AI111" s="318"/>
      <c r="AJ111" s="318"/>
      <c r="AK111" s="318"/>
      <c r="AL111" s="318"/>
      <c r="AM111" s="318"/>
      <c r="AN111" s="318"/>
      <c r="AO111" s="318"/>
      <c r="AP111" s="318"/>
      <c r="AQ111" s="318"/>
      <c r="AR111" s="318"/>
      <c r="AS111" s="318"/>
      <c r="AT111" s="318"/>
      <c r="AU111" s="318"/>
      <c r="AV111" s="318"/>
      <c r="AW111" s="318"/>
      <c r="AX111" s="318"/>
      <c r="AY111" s="318"/>
      <c r="AZ111" s="318"/>
      <c r="BA111" s="318"/>
      <c r="BB111" s="318"/>
      <c r="BC111" s="318"/>
      <c r="BD111" s="318"/>
      <c r="BE111" s="318"/>
      <c r="BF111" s="318"/>
      <c r="BG111" s="318"/>
      <c r="BH111" s="318"/>
      <c r="BI111" s="318"/>
      <c r="BJ111" s="318"/>
      <c r="BK111" s="318"/>
      <c r="BL111" s="318"/>
      <c r="BM111" s="318"/>
      <c r="BN111" s="318"/>
      <c r="BO111" s="318"/>
      <c r="BP111" s="318"/>
      <c r="BQ111" s="318"/>
      <c r="BR111" s="318"/>
      <c r="BS111" s="318"/>
      <c r="BT111" s="318"/>
      <c r="BU111" s="318"/>
      <c r="BV111" s="318"/>
      <c r="BW111" s="318"/>
      <c r="BX111" s="318"/>
      <c r="BY111" s="318"/>
      <c r="BZ111" s="318"/>
      <c r="CA111" s="318"/>
      <c r="CB111" s="318"/>
      <c r="CC111" s="318"/>
      <c r="CD111" s="318"/>
      <c r="CE111" s="318"/>
      <c r="CF111" s="318"/>
      <c r="CG111" s="318"/>
      <c r="CH111" s="318"/>
      <c r="CI111" s="318"/>
      <c r="CJ111" s="318"/>
      <c r="CK111" s="318"/>
      <c r="CL111" s="318"/>
      <c r="CM111" s="318"/>
      <c r="CN111" s="318"/>
      <c r="CO111" s="318"/>
      <c r="CP111" s="318"/>
      <c r="CQ111" s="318"/>
      <c r="CR111" s="318"/>
      <c r="CS111" s="318"/>
      <c r="CT111" s="318"/>
      <c r="CU111" s="318"/>
      <c r="CV111" s="318"/>
      <c r="CW111" s="323"/>
      <c r="DG111" s="18"/>
    </row>
  </sheetData>
  <sheetProtection algorithmName="SHA-512" hashValue="xfeaBzpuvqOKwUZD7a+bEXRsl1Hf6FXB2c/KtdsacLFtc3Q5gYqHylbwdonVvLHfW2usBqY61TGy6L+JFgnm6g==" saltValue="PfmxNVOMNb7HDo1stoZyKw==" spinCount="100000" sheet="1" objects="1" scenarios="1" formatColumns="0" formatRows="0"/>
  <mergeCells count="6">
    <mergeCell ref="CW8:CW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CV14 E2 E17:E110" xr:uid="{00000000-0002-0000-0700-000000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700-000001000000}"/>
    <dataValidation type="whole" allowBlank="1" showErrorMessage="1" errorTitle="Ошибка" error="Допускается ввод только неотрицательных целых чисел!" sqref="G11:CV13" xr:uid="{00000000-0002-0000-0700-000002000000}">
      <formula1>0</formula1>
      <formula2>9.99999999999999E+23</formula2>
    </dataValidation>
    <dataValidation type="decimal" allowBlank="1" showErrorMessage="1" errorTitle="Ошибка" error="Допускается ввод только неотрицательных чисел!" sqref="G2:CV2 G17:CV110" xr:uid="{00000000-0002-0000-0700-000003000000}">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42" customWidth="1"/>
    <col min="4" max="4" width="6.28515625" style="7" customWidth="1"/>
    <col min="5" max="5" width="73.7109375" style="7" customWidth="1"/>
    <col min="6" max="20" width="9.140625" style="7"/>
    <col min="21" max="21" width="9.140625" style="246"/>
    <col min="22" max="16384" width="9.140625" style="7"/>
  </cols>
  <sheetData>
    <row r="1" spans="3:21" s="78" customFormat="1" hidden="1">
      <c r="C1" s="77"/>
      <c r="U1" s="245"/>
    </row>
    <row r="2" spans="3:21" s="78" customFormat="1" hidden="1">
      <c r="C2" s="77"/>
      <c r="U2" s="245"/>
    </row>
    <row r="3" spans="3:21" s="78" customFormat="1" hidden="1">
      <c r="C3" s="77"/>
      <c r="U3" s="245"/>
    </row>
    <row r="4" spans="3:21" s="78" customFormat="1" hidden="1">
      <c r="C4" s="77"/>
      <c r="U4" s="245"/>
    </row>
    <row r="5" spans="3:21" s="78" customFormat="1" hidden="1">
      <c r="C5" s="77"/>
      <c r="U5" s="245"/>
    </row>
    <row r="6" spans="3:21" s="78" customFormat="1" ht="10.5" customHeight="1">
      <c r="C6" s="79"/>
      <c r="D6" s="80"/>
      <c r="E6" s="80"/>
      <c r="U6" s="245"/>
    </row>
    <row r="7" spans="3:21" s="78" customFormat="1" ht="20.100000000000001" customHeight="1">
      <c r="C7" s="79"/>
      <c r="D7" s="561" t="s">
        <v>162</v>
      </c>
      <c r="E7" s="561"/>
      <c r="U7" s="245"/>
    </row>
    <row r="8" spans="3:21" s="78" customFormat="1" ht="15" customHeight="1">
      <c r="C8" s="79"/>
      <c r="D8" s="562" t="str">
        <f>IF(org=0,"Не определено",org)</f>
        <v>АО "Орелгортеплоэнерго"</v>
      </c>
      <c r="E8" s="562"/>
      <c r="U8" s="245"/>
    </row>
    <row r="9" spans="3:21" s="78" customFormat="1" ht="6.95" customHeight="1">
      <c r="C9" s="79"/>
      <c r="D9" s="80"/>
      <c r="E9" s="80"/>
      <c r="U9" s="245"/>
    </row>
    <row r="10" spans="3:21" s="78" customFormat="1" ht="22.5" customHeight="1">
      <c r="C10" s="79"/>
      <c r="D10" s="49" t="s">
        <v>25</v>
      </c>
      <c r="E10" s="48" t="s">
        <v>121</v>
      </c>
      <c r="U10" s="245"/>
    </row>
    <row r="11" spans="3:21" s="78" customFormat="1" ht="11.25" customHeight="1">
      <c r="C11" s="79"/>
      <c r="D11" s="74" t="s">
        <v>26</v>
      </c>
      <c r="E11" s="74" t="s">
        <v>0</v>
      </c>
      <c r="U11" s="245"/>
    </row>
    <row r="12" spans="3:21" s="78" customFormat="1" ht="15" hidden="1" customHeight="1">
      <c r="C12" s="79"/>
      <c r="D12" s="81">
        <v>0</v>
      </c>
      <c r="E12" s="50"/>
      <c r="U12" s="245"/>
    </row>
    <row r="13" spans="3:21" s="78" customFormat="1" ht="14.1" customHeight="1">
      <c r="C13" s="82"/>
      <c r="D13" s="81">
        <v>1</v>
      </c>
      <c r="E13" s="51"/>
      <c r="U13" s="245"/>
    </row>
    <row r="14" spans="3:21" s="78" customFormat="1" ht="15" customHeight="1">
      <c r="C14" s="79"/>
      <c r="D14" s="87"/>
      <c r="E14" s="88" t="s">
        <v>172</v>
      </c>
      <c r="U14" s="245"/>
    </row>
    <row r="15" spans="3:21" s="78" customFormat="1" ht="11.25" customHeight="1">
      <c r="C15" s="77"/>
      <c r="U15" s="245"/>
    </row>
    <row r="16" spans="3:21" s="78" customFormat="1">
      <c r="C16" s="77"/>
      <c r="D16" s="151"/>
      <c r="E16" s="83"/>
      <c r="F16" s="83"/>
      <c r="G16" s="84"/>
      <c r="H16" s="84"/>
      <c r="I16" s="84"/>
      <c r="U16" s="245"/>
    </row>
  </sheetData>
  <sheetProtection algorithmName="SHA-512" hashValue="KbU89TL8AYUu3U5rV9O20YSWfAMNfSTbn6te8t4hFS+2AbH0bJsfrbmPGbewpEKg4tGxoz8a9EsmsLk4V4OWRQ==" saltValue="yXaMEO4iCCphrX/hQVt0Gg=="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xr:uid="{00000000-0002-0000-0800-000000000000}">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xr:uid="{00000000-0004-0000-0800-000000000000}"/>
    <hyperlink ref="I11" location="'Ссылки на публикации'!$I$11" tooltip="Кликните по гиперссылке, чтобы перейти на сайт организации или отредактировать её" display="екркерекрер" xr:uid="{00000000-0004-0000-0800-000001000000}"/>
    <hyperlink ref="H13" location="'Ссылки на публикации'!$H$13" tooltip="Кликните по гиперссылке, чтобы перейти на сайт организации или отредактировать её" display="керкеркерр" xr:uid="{00000000-0004-0000-0800-000002000000}"/>
    <hyperlink ref="I13" location="'Ссылки на публикации'!$I$13" tooltip="Кликните по гиперссылке, чтобы перейти на сайт организации или отредактировать её" display="керкеркркеркер" xr:uid="{00000000-0004-0000-0800-000003000000}"/>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342</vt:i4>
      </vt:variant>
    </vt:vector>
  </HeadingPairs>
  <TitlesOfParts>
    <vt:vector size="350" baseType="lpstr">
      <vt:lpstr>Инструкция</vt:lpstr>
      <vt:lpstr>Титульный</vt:lpstr>
      <vt:lpstr>Территории</vt:lpstr>
      <vt:lpstr>Дифференциация</vt:lpstr>
      <vt:lpstr>Форма 1.0.1</vt:lpstr>
      <vt:lpstr>Форма 1.7</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obj_List01_100</vt:lpstr>
      <vt:lpstr>obj_List01_101</vt:lpstr>
      <vt:lpstr>obj_List01_102</vt:lpstr>
      <vt:lpstr>obj_List01_103</vt:lpstr>
      <vt:lpstr>obj_List01_104</vt:lpstr>
      <vt:lpstr>obj_List01_105</vt:lpstr>
      <vt:lpstr>obj_List01_106</vt:lpstr>
      <vt:lpstr>obj_List01_107</vt:lpstr>
      <vt:lpstr>obj_List01_108</vt:lpstr>
      <vt:lpstr>obj_List01_109</vt:lpstr>
      <vt:lpstr>obj_List01_110</vt:lpstr>
      <vt:lpstr>obj_List01_111</vt:lpstr>
      <vt:lpstr>obj_List01_112</vt:lpstr>
      <vt:lpstr>obj_List01_113</vt:lpstr>
      <vt:lpstr>obj_List01_114</vt:lpstr>
      <vt:lpstr>obj_List01_115</vt:lpstr>
      <vt:lpstr>obj_List01_22</vt:lpstr>
      <vt:lpstr>obj_List01_23</vt:lpstr>
      <vt:lpstr>obj_List01_24</vt:lpstr>
      <vt:lpstr>obj_List01_25</vt:lpstr>
      <vt:lpstr>obj_List01_26</vt:lpstr>
      <vt:lpstr>obj_List01_27</vt:lpstr>
      <vt:lpstr>obj_List01_28</vt:lpstr>
      <vt:lpstr>obj_List01_29</vt:lpstr>
      <vt:lpstr>obj_List01_30</vt:lpstr>
      <vt:lpstr>obj_List01_31</vt:lpstr>
      <vt:lpstr>obj_List01_32</vt:lpstr>
      <vt:lpstr>obj_List01_33</vt:lpstr>
      <vt:lpstr>obj_List01_34</vt:lpstr>
      <vt:lpstr>obj_List01_35</vt:lpstr>
      <vt:lpstr>obj_List01_36</vt:lpstr>
      <vt:lpstr>obj_List01_37</vt:lpstr>
      <vt:lpstr>obj_List01_38</vt:lpstr>
      <vt:lpstr>obj_List01_39</vt:lpstr>
      <vt:lpstr>obj_List01_40</vt:lpstr>
      <vt:lpstr>obj_List01_41</vt:lpstr>
      <vt:lpstr>obj_List01_42</vt:lpstr>
      <vt:lpstr>obj_List01_43</vt:lpstr>
      <vt:lpstr>obj_List01_44</vt:lpstr>
      <vt:lpstr>obj_List01_45</vt:lpstr>
      <vt:lpstr>obj_List01_46</vt:lpstr>
      <vt:lpstr>obj_List01_47</vt:lpstr>
      <vt:lpstr>obj_List01_48</vt:lpstr>
      <vt:lpstr>obj_List01_49</vt:lpstr>
      <vt:lpstr>obj_List01_50</vt:lpstr>
      <vt:lpstr>obj_List01_51</vt:lpstr>
      <vt:lpstr>obj_List01_52</vt:lpstr>
      <vt:lpstr>obj_List01_53</vt:lpstr>
      <vt:lpstr>obj_List01_54</vt:lpstr>
      <vt:lpstr>obj_List01_55</vt:lpstr>
      <vt:lpstr>obj_List01_56</vt:lpstr>
      <vt:lpstr>obj_List01_57</vt:lpstr>
      <vt:lpstr>obj_List01_58</vt:lpstr>
      <vt:lpstr>obj_List01_59</vt:lpstr>
      <vt:lpstr>obj_List01_60</vt:lpstr>
      <vt:lpstr>obj_List01_61</vt:lpstr>
      <vt:lpstr>obj_List01_62</vt:lpstr>
      <vt:lpstr>obj_List01_63</vt:lpstr>
      <vt:lpstr>obj_List01_64</vt:lpstr>
      <vt:lpstr>obj_List01_65</vt:lpstr>
      <vt:lpstr>obj_List01_66</vt:lpstr>
      <vt:lpstr>obj_List01_67</vt:lpstr>
      <vt:lpstr>obj_List01_68</vt:lpstr>
      <vt:lpstr>obj_List01_69</vt:lpstr>
      <vt:lpstr>obj_List01_70</vt:lpstr>
      <vt:lpstr>obj_List01_71</vt:lpstr>
      <vt:lpstr>obj_List01_72</vt:lpstr>
      <vt:lpstr>obj_List01_73</vt:lpstr>
      <vt:lpstr>obj_List01_74</vt:lpstr>
      <vt:lpstr>obj_List01_75</vt:lpstr>
      <vt:lpstr>obj_List01_76</vt:lpstr>
      <vt:lpstr>obj_List01_77</vt:lpstr>
      <vt:lpstr>obj_List01_78</vt:lpstr>
      <vt:lpstr>obj_List01_79</vt:lpstr>
      <vt:lpstr>obj_List01_80</vt:lpstr>
      <vt:lpstr>obj_List01_81</vt:lpstr>
      <vt:lpstr>obj_List01_82</vt:lpstr>
      <vt:lpstr>obj_List01_83</vt:lpstr>
      <vt:lpstr>obj_List01_84</vt:lpstr>
      <vt:lpstr>obj_List01_85</vt:lpstr>
      <vt:lpstr>obj_List01_86</vt:lpstr>
      <vt:lpstr>obj_List01_87</vt:lpstr>
      <vt:lpstr>obj_List01_88</vt:lpstr>
      <vt:lpstr>obj_List01_89</vt:lpstr>
      <vt:lpstr>obj_List01_90</vt:lpstr>
      <vt:lpstr>obj_List01_91</vt:lpstr>
      <vt:lpstr>obj_List01_92</vt:lpstr>
      <vt:lpstr>obj_List01_93</vt:lpstr>
      <vt:lpstr>obj_List01_94</vt:lpstr>
      <vt:lpstr>obj_List01_95</vt:lpstr>
      <vt:lpstr>obj_List01_96</vt:lpstr>
      <vt:lpstr>obj_List01_97</vt:lpstr>
      <vt:lpstr>obj_List01_98</vt:lpstr>
      <vt:lpstr>obj_List01_99</vt:lpstr>
      <vt:lpstr>obj_List02_100</vt:lpstr>
      <vt:lpstr>obj_List02_101</vt:lpstr>
      <vt:lpstr>obj_List02_102</vt:lpstr>
      <vt:lpstr>obj_List02_103</vt:lpstr>
      <vt:lpstr>obj_List02_104</vt:lpstr>
      <vt:lpstr>obj_List02_105</vt:lpstr>
      <vt:lpstr>obj_List02_106</vt:lpstr>
      <vt:lpstr>obj_List02_107</vt:lpstr>
      <vt:lpstr>obj_List02_108</vt:lpstr>
      <vt:lpstr>obj_List02_109</vt:lpstr>
      <vt:lpstr>obj_List02_110</vt:lpstr>
      <vt:lpstr>obj_List02_111</vt:lpstr>
      <vt:lpstr>obj_List02_112</vt:lpstr>
      <vt:lpstr>obj_List02_113</vt:lpstr>
      <vt:lpstr>obj_List02_114</vt:lpstr>
      <vt:lpstr>obj_List02_115</vt:lpstr>
      <vt:lpstr>obj_List02_22</vt:lpstr>
      <vt:lpstr>obj_List02_23</vt:lpstr>
      <vt:lpstr>obj_List02_24</vt:lpstr>
      <vt:lpstr>obj_List02_25</vt:lpstr>
      <vt:lpstr>obj_List02_26</vt:lpstr>
      <vt:lpstr>obj_List02_27</vt:lpstr>
      <vt:lpstr>obj_List02_28</vt:lpstr>
      <vt:lpstr>obj_List02_29</vt:lpstr>
      <vt:lpstr>obj_List02_30</vt:lpstr>
      <vt:lpstr>obj_List02_31</vt:lpstr>
      <vt:lpstr>obj_List02_32</vt:lpstr>
      <vt:lpstr>obj_List02_33</vt:lpstr>
      <vt:lpstr>obj_List02_34</vt:lpstr>
      <vt:lpstr>obj_List02_35</vt:lpstr>
      <vt:lpstr>obj_List02_36</vt:lpstr>
      <vt:lpstr>obj_List02_37</vt:lpstr>
      <vt:lpstr>obj_List02_38</vt:lpstr>
      <vt:lpstr>obj_List02_39</vt:lpstr>
      <vt:lpstr>obj_List02_40</vt:lpstr>
      <vt:lpstr>obj_List02_41</vt:lpstr>
      <vt:lpstr>obj_List02_42</vt:lpstr>
      <vt:lpstr>obj_List02_43</vt:lpstr>
      <vt:lpstr>obj_List02_44</vt:lpstr>
      <vt:lpstr>obj_List02_45</vt:lpstr>
      <vt:lpstr>obj_List02_46</vt:lpstr>
      <vt:lpstr>obj_List02_47</vt:lpstr>
      <vt:lpstr>obj_List02_48</vt:lpstr>
      <vt:lpstr>obj_List02_49</vt:lpstr>
      <vt:lpstr>obj_List02_50</vt:lpstr>
      <vt:lpstr>obj_List02_51</vt:lpstr>
      <vt:lpstr>obj_List02_52</vt:lpstr>
      <vt:lpstr>obj_List02_53</vt:lpstr>
      <vt:lpstr>obj_List02_54</vt:lpstr>
      <vt:lpstr>obj_List02_55</vt:lpstr>
      <vt:lpstr>obj_List02_56</vt:lpstr>
      <vt:lpstr>obj_List02_57</vt:lpstr>
      <vt:lpstr>obj_List02_58</vt:lpstr>
      <vt:lpstr>obj_List02_59</vt:lpstr>
      <vt:lpstr>obj_List02_60</vt:lpstr>
      <vt:lpstr>obj_List02_61</vt:lpstr>
      <vt:lpstr>obj_List02_62</vt:lpstr>
      <vt:lpstr>obj_List02_63</vt:lpstr>
      <vt:lpstr>obj_List02_64</vt:lpstr>
      <vt:lpstr>obj_List02_65</vt:lpstr>
      <vt:lpstr>obj_List02_66</vt:lpstr>
      <vt:lpstr>obj_List02_67</vt:lpstr>
      <vt:lpstr>obj_List02_68</vt:lpstr>
      <vt:lpstr>obj_List02_69</vt:lpstr>
      <vt:lpstr>obj_List02_70</vt:lpstr>
      <vt:lpstr>obj_List02_71</vt:lpstr>
      <vt:lpstr>obj_List02_72</vt:lpstr>
      <vt:lpstr>obj_List02_73</vt:lpstr>
      <vt:lpstr>obj_List02_74</vt:lpstr>
      <vt:lpstr>obj_List02_75</vt:lpstr>
      <vt:lpstr>obj_List02_76</vt:lpstr>
      <vt:lpstr>obj_List02_77</vt:lpstr>
      <vt:lpstr>obj_List02_78</vt:lpstr>
      <vt:lpstr>obj_List02_79</vt:lpstr>
      <vt:lpstr>obj_List02_80</vt:lpstr>
      <vt:lpstr>obj_List02_81</vt:lpstr>
      <vt:lpstr>obj_List02_82</vt:lpstr>
      <vt:lpstr>obj_List02_83</vt:lpstr>
      <vt:lpstr>obj_List02_84</vt:lpstr>
      <vt:lpstr>obj_List02_85</vt:lpstr>
      <vt:lpstr>obj_List02_86</vt:lpstr>
      <vt:lpstr>obj_List02_87</vt:lpstr>
      <vt:lpstr>obj_List02_88</vt:lpstr>
      <vt:lpstr>obj_List02_89</vt:lpstr>
      <vt:lpstr>obj_List02_90</vt:lpstr>
      <vt:lpstr>obj_List02_91</vt:lpstr>
      <vt:lpstr>obj_List02_92</vt:lpstr>
      <vt:lpstr>obj_List02_93</vt:lpstr>
      <vt:lpstr>obj_List02_94</vt:lpstr>
      <vt:lpstr>obj_List02_95</vt:lpstr>
      <vt:lpstr>obj_List02_96</vt:lpstr>
      <vt:lpstr>obj_List02_97</vt:lpstr>
      <vt:lpstr>obj_List02_98</vt:lpstr>
      <vt:lpstr>obj_List02_99</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title>
  <dc:subjec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subject>
  <dc:creator>Infernus</dc:creator>
  <dc:description/>
  <cp:lastModifiedBy>Admin</cp:lastModifiedBy>
  <dcterms:created xsi:type="dcterms:W3CDTF">2014-08-18T08:57:48Z</dcterms:created>
  <dcterms:modified xsi:type="dcterms:W3CDTF">2022-11-18T07:59:50Z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FAS.JKH.OPEN.INFO.QUARTER.GVS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