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 (отсутствии) возможности технологического присоединения к системе теплоснабжения\"/>
    </mc:Choice>
  </mc:AlternateContent>
  <xr:revisionPtr revIDLastSave="0" documentId="8_{D95448D5-24E8-4DB1-965E-CDD548C778EB}" xr6:coauthVersionLast="47" xr6:coauthVersionMax="47" xr10:uidLastSave="{00000000-0000-0000-0000-000000000000}"/>
  <bookViews>
    <workbookView xWindow="-120" yWindow="-120" windowWidth="29040" windowHeight="15840" tabRatio="947" firstSheet="1" activeTab="3" xr2:uid="{00000000-000D-0000-FFFF-FFFF00000000}"/>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Дифференциация!$E$22:$E$118</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1.7'!$G$13:$CW$13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1.7'!$G$9:$CW$9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REESTR_MO!$A$2:$D$251</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1.7'!$E$11:$CW$17</definedName>
    <definedName name="List01_Name">'Форма 1.7'!$G$8:$CW$8</definedName>
    <definedName name="List01_Num">'Форма 1.7'!$G$1:$CW$1</definedName>
    <definedName name="List01_p1">'Форма 1.7'!$G$11:$CW$11</definedName>
    <definedName name="List01_p2">'Форма 1.7'!$G$12:$CW$12</definedName>
    <definedName name="List01_p3">'Форма 1.7'!$G$13:$CW$13</definedName>
    <definedName name="List01_p4">'Форма 1.7'!$G$3:$CW$3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Дифференциация!$X$20:$X$119</definedName>
    <definedName name="List07_CheckC">Дифференциация!$D$21:$M$118</definedName>
    <definedName name="List07_fieldMarker">Дифференциация!$Y$20:$Y$119</definedName>
    <definedName name="List07_Fill">Дифференциация!$D$120:$F$120</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Дифференциация!$M$21:$M$118</definedName>
    <definedName name="note_ter">Дифференциация!$I$21:$I$118</definedName>
    <definedName name="num_of_cst">Титульный!$F$17</definedName>
    <definedName name="obj_List01_100">'Форма 1.7'!$CG:$CG</definedName>
    <definedName name="obj_List01_101">'Форма 1.7'!$CH:$CH</definedName>
    <definedName name="obj_List01_102">'Форма 1.7'!$CI:$CI</definedName>
    <definedName name="obj_List01_103">'Форма 1.7'!$CJ:$CJ</definedName>
    <definedName name="obj_List01_104">'Форма 1.7'!$CK:$CK</definedName>
    <definedName name="obj_List01_105">'Форма 1.7'!$CL:$CL</definedName>
    <definedName name="obj_List01_106">'Форма 1.7'!$CM:$CM</definedName>
    <definedName name="obj_List01_107">'Форма 1.7'!$CN:$CN</definedName>
    <definedName name="obj_List01_108">'Форма 1.7'!$CO:$CO</definedName>
    <definedName name="obj_List01_109">'Форма 1.7'!$CP:$CP</definedName>
    <definedName name="obj_List01_110">'Форма 1.7'!$CQ:$CQ</definedName>
    <definedName name="obj_List01_111">'Форма 1.7'!$CR:$CR</definedName>
    <definedName name="obj_List01_112">'Форма 1.7'!$CS:$CS</definedName>
    <definedName name="obj_List01_113">'Форма 1.7'!$CT:$CT</definedName>
    <definedName name="obj_List01_114">'Форма 1.7'!$CU:$CU</definedName>
    <definedName name="obj_List01_115">'Форма 1.7'!$CV:$CV</definedName>
    <definedName name="obj_List01_22">'Форма 1.7'!$G:$G</definedName>
    <definedName name="obj_List01_23">'Форма 1.7'!$H:$H</definedName>
    <definedName name="obj_List01_24">'Форма 1.7'!$I:$I</definedName>
    <definedName name="obj_List01_25">'Форма 1.7'!$J:$J</definedName>
    <definedName name="obj_List01_26">'Форма 1.7'!$K:$K</definedName>
    <definedName name="obj_List01_27">'Форма 1.7'!$L:$L</definedName>
    <definedName name="obj_List01_28">'Форма 1.7'!$M:$M</definedName>
    <definedName name="obj_List01_29">'Форма 1.7'!$N:$N</definedName>
    <definedName name="obj_List01_30">'Форма 1.7'!$O:$O</definedName>
    <definedName name="obj_List01_31">'Форма 1.7'!$P:$P</definedName>
    <definedName name="obj_List01_32">'Форма 1.7'!$Q:$Q</definedName>
    <definedName name="obj_List01_33">'Форма 1.7'!$R:$R</definedName>
    <definedName name="obj_List01_34">'Форма 1.7'!$S:$S</definedName>
    <definedName name="obj_List01_35">'Форма 1.7'!$T:$T</definedName>
    <definedName name="obj_List01_36">'Форма 1.7'!$U:$U</definedName>
    <definedName name="obj_List01_37">'Форма 1.7'!$V:$V</definedName>
    <definedName name="obj_List01_38">'Форма 1.7'!$W:$W</definedName>
    <definedName name="obj_List01_39">'Форма 1.7'!$X:$X</definedName>
    <definedName name="obj_List01_40">'Форма 1.7'!$Y:$Y</definedName>
    <definedName name="obj_List01_41">'Форма 1.7'!$Z:$Z</definedName>
    <definedName name="obj_List01_42">'Форма 1.7'!$AA:$AA</definedName>
    <definedName name="obj_List01_43">'Форма 1.7'!$AB:$AB</definedName>
    <definedName name="obj_List01_44">'Форма 1.7'!$AC:$AC</definedName>
    <definedName name="obj_List01_45">'Форма 1.7'!$AD:$AD</definedName>
    <definedName name="obj_List01_46">'Форма 1.7'!$AE:$AE</definedName>
    <definedName name="obj_List01_47">'Форма 1.7'!$AF:$AF</definedName>
    <definedName name="obj_List01_48">'Форма 1.7'!$AG:$AG</definedName>
    <definedName name="obj_List01_49">'Форма 1.7'!$AH:$AH</definedName>
    <definedName name="obj_List01_50">'Форма 1.7'!$AI:$AI</definedName>
    <definedName name="obj_List01_51">'Форма 1.7'!$AJ:$AJ</definedName>
    <definedName name="obj_List01_52">'Форма 1.7'!$AK:$AK</definedName>
    <definedName name="obj_List01_53">'Форма 1.7'!$AL:$AL</definedName>
    <definedName name="obj_List01_54">'Форма 1.7'!$AM:$AM</definedName>
    <definedName name="obj_List01_55">'Форма 1.7'!$AN:$AN</definedName>
    <definedName name="obj_List01_56">'Форма 1.7'!$AO:$AO</definedName>
    <definedName name="obj_List01_57">'Форма 1.7'!$AP:$AP</definedName>
    <definedName name="obj_List01_58">'Форма 1.7'!$AQ:$AQ</definedName>
    <definedName name="obj_List01_59">'Форма 1.7'!$AR:$AR</definedName>
    <definedName name="obj_List01_60">'Форма 1.7'!$AS:$AS</definedName>
    <definedName name="obj_List01_61">'Форма 1.7'!$AT:$AT</definedName>
    <definedName name="obj_List01_62">'Форма 1.7'!$AU:$AU</definedName>
    <definedName name="obj_List01_63">'Форма 1.7'!$AV:$AV</definedName>
    <definedName name="obj_List01_64">'Форма 1.7'!$AW:$AW</definedName>
    <definedName name="obj_List01_65">'Форма 1.7'!$AX:$AX</definedName>
    <definedName name="obj_List01_66">'Форма 1.7'!$AY:$AY</definedName>
    <definedName name="obj_List01_67">'Форма 1.7'!$AZ:$AZ</definedName>
    <definedName name="obj_List01_68">'Форма 1.7'!$BA:$BA</definedName>
    <definedName name="obj_List01_69">'Форма 1.7'!$BB:$BB</definedName>
    <definedName name="obj_List01_70">'Форма 1.7'!$BC:$BC</definedName>
    <definedName name="obj_List01_71">'Форма 1.7'!$BD:$BD</definedName>
    <definedName name="obj_List01_72">'Форма 1.7'!$BE:$BE</definedName>
    <definedName name="obj_List01_73">'Форма 1.7'!$BF:$BF</definedName>
    <definedName name="obj_List01_74">'Форма 1.7'!$BG:$BG</definedName>
    <definedName name="obj_List01_75">'Форма 1.7'!$BH:$BH</definedName>
    <definedName name="obj_List01_76">'Форма 1.7'!$BI:$BI</definedName>
    <definedName name="obj_List01_77">'Форма 1.7'!$BJ:$BJ</definedName>
    <definedName name="obj_List01_78">'Форма 1.7'!$BK:$BK</definedName>
    <definedName name="obj_List01_79">'Форма 1.7'!$BL:$BL</definedName>
    <definedName name="obj_List01_80">'Форма 1.7'!$BM:$BM</definedName>
    <definedName name="obj_List01_81">'Форма 1.7'!$BN:$BN</definedName>
    <definedName name="obj_List01_82">'Форма 1.7'!$BO:$BO</definedName>
    <definedName name="obj_List01_83">'Форма 1.7'!$BP:$BP</definedName>
    <definedName name="obj_List01_84">'Форма 1.7'!$BQ:$BQ</definedName>
    <definedName name="obj_List01_85">'Форма 1.7'!$BR:$BR</definedName>
    <definedName name="obj_List01_86">'Форма 1.7'!$BS:$BS</definedName>
    <definedName name="obj_List01_87">'Форма 1.7'!$BT:$BT</definedName>
    <definedName name="obj_List01_88">'Форма 1.7'!$BU:$BU</definedName>
    <definedName name="obj_List01_89">'Форма 1.7'!$BV:$BV</definedName>
    <definedName name="obj_List01_90">'Форма 1.7'!$BW:$BW</definedName>
    <definedName name="obj_List01_91">'Форма 1.7'!$BX:$BX</definedName>
    <definedName name="obj_List01_92">'Форма 1.7'!$BY:$BY</definedName>
    <definedName name="obj_List01_93">'Форма 1.7'!$BZ:$BZ</definedName>
    <definedName name="obj_List01_94">'Форма 1.7'!$CA:$CA</definedName>
    <definedName name="obj_List01_95">'Форма 1.7'!$CB:$CB</definedName>
    <definedName name="obj_List01_96">'Форма 1.7'!$CC:$CC</definedName>
    <definedName name="obj_List01_97">'Форма 1.7'!$CD:$CD</definedName>
    <definedName name="obj_List01_98">'Форма 1.7'!$CE:$CE</definedName>
    <definedName name="obj_List01_99">'Форма 1.7'!$CF:$CF</definedName>
    <definedName name="obj_List02_100">'Форма 1.0.1'!$944:$944</definedName>
    <definedName name="obj_List02_101">'Форма 1.0.1'!$956:$956</definedName>
    <definedName name="obj_List02_102">'Форма 1.0.1'!$968:$968</definedName>
    <definedName name="obj_List02_103">'Форма 1.0.1'!$980:$980</definedName>
    <definedName name="obj_List02_104">'Форма 1.0.1'!$992:$992</definedName>
    <definedName name="obj_List02_105">'Форма 1.0.1'!$1004:$1004</definedName>
    <definedName name="obj_List02_106">'Форма 1.0.1'!$1016:$1016</definedName>
    <definedName name="obj_List02_107">'Форма 1.0.1'!$1028:$1028</definedName>
    <definedName name="obj_List02_108">'Форма 1.0.1'!$1040:$1040</definedName>
    <definedName name="obj_List02_109">'Форма 1.0.1'!$1052:$1052</definedName>
    <definedName name="obj_List02_110">'Форма 1.0.1'!$1064:$1064</definedName>
    <definedName name="obj_List02_111">'Форма 1.0.1'!$1076:$1076</definedName>
    <definedName name="obj_List02_112">'Форма 1.0.1'!$1088:$1088</definedName>
    <definedName name="obj_List02_113">'Форма 1.0.1'!$1100:$1100</definedName>
    <definedName name="obj_List02_114">'Форма 1.0.1'!$1112:$1112</definedName>
    <definedName name="obj_List02_115">'Форма 1.0.1'!$1124:$1124</definedName>
    <definedName name="obj_List02_22">'Форма 1.0.1'!$8:$8</definedName>
    <definedName name="obj_List02_23">'Форма 1.0.1'!$20:$20</definedName>
    <definedName name="obj_List02_24">'Форма 1.0.1'!$32:$32</definedName>
    <definedName name="obj_List02_25">'Форма 1.0.1'!$44:$44</definedName>
    <definedName name="obj_List02_26">'Форма 1.0.1'!$56:$56</definedName>
    <definedName name="obj_List02_27">'Форма 1.0.1'!$68:$68</definedName>
    <definedName name="obj_List02_28">'Форма 1.0.1'!$80:$80</definedName>
    <definedName name="obj_List02_29">'Форма 1.0.1'!$92:$92</definedName>
    <definedName name="obj_List02_30">'Форма 1.0.1'!$104:$104</definedName>
    <definedName name="obj_List02_31">'Форма 1.0.1'!$116:$116</definedName>
    <definedName name="obj_List02_32">'Форма 1.0.1'!$128:$128</definedName>
    <definedName name="obj_List02_33">'Форма 1.0.1'!$140:$140</definedName>
    <definedName name="obj_List02_34">'Форма 1.0.1'!$152:$152</definedName>
    <definedName name="obj_List02_35">'Форма 1.0.1'!$164:$164</definedName>
    <definedName name="obj_List02_36">'Форма 1.0.1'!$176:$176</definedName>
    <definedName name="obj_List02_37">'Форма 1.0.1'!$188:$188</definedName>
    <definedName name="obj_List02_38">'Форма 1.0.1'!$200:$200</definedName>
    <definedName name="obj_List02_39">'Форма 1.0.1'!$212:$212</definedName>
    <definedName name="obj_List02_40">'Форма 1.0.1'!$224:$224</definedName>
    <definedName name="obj_List02_41">'Форма 1.0.1'!$236:$236</definedName>
    <definedName name="obj_List02_42">'Форма 1.0.1'!$248:$248</definedName>
    <definedName name="obj_List02_43">'Форма 1.0.1'!$260:$260</definedName>
    <definedName name="obj_List02_44">'Форма 1.0.1'!$272:$272</definedName>
    <definedName name="obj_List02_45">'Форма 1.0.1'!$284:$284</definedName>
    <definedName name="obj_List02_46">'Форма 1.0.1'!$296:$296</definedName>
    <definedName name="obj_List02_47">'Форма 1.0.1'!$308:$308</definedName>
    <definedName name="obj_List02_48">'Форма 1.0.1'!$320:$320</definedName>
    <definedName name="obj_List02_49">'Форма 1.0.1'!$332:$332</definedName>
    <definedName name="obj_List02_50">'Форма 1.0.1'!$344:$344</definedName>
    <definedName name="obj_List02_51">'Форма 1.0.1'!$356:$356</definedName>
    <definedName name="obj_List02_52">'Форма 1.0.1'!$368:$368</definedName>
    <definedName name="obj_List02_53">'Форма 1.0.1'!$380:$380</definedName>
    <definedName name="obj_List02_54">'Форма 1.0.1'!$392:$392</definedName>
    <definedName name="obj_List02_55">'Форма 1.0.1'!$404:$404</definedName>
    <definedName name="obj_List02_56">'Форма 1.0.1'!$416:$416</definedName>
    <definedName name="obj_List02_57">'Форма 1.0.1'!$428:$428</definedName>
    <definedName name="obj_List02_58">'Форма 1.0.1'!$440:$440</definedName>
    <definedName name="obj_List02_59">'Форма 1.0.1'!$452:$452</definedName>
    <definedName name="obj_List02_60">'Форма 1.0.1'!$464:$464</definedName>
    <definedName name="obj_List02_61">'Форма 1.0.1'!$476:$476</definedName>
    <definedName name="obj_List02_62">'Форма 1.0.1'!$488:$488</definedName>
    <definedName name="obj_List02_63">'Форма 1.0.1'!$500:$500</definedName>
    <definedName name="obj_List02_64">'Форма 1.0.1'!$512:$512</definedName>
    <definedName name="obj_List02_65">'Форма 1.0.1'!$524:$524</definedName>
    <definedName name="obj_List02_66">'Форма 1.0.1'!$536:$536</definedName>
    <definedName name="obj_List02_67">'Форма 1.0.1'!$548:$548</definedName>
    <definedName name="obj_List02_68">'Форма 1.0.1'!$560:$560</definedName>
    <definedName name="obj_List02_69">'Форма 1.0.1'!$572:$572</definedName>
    <definedName name="obj_List02_70">'Форма 1.0.1'!$584:$584</definedName>
    <definedName name="obj_List02_71">'Форма 1.0.1'!$596:$596</definedName>
    <definedName name="obj_List02_72">'Форма 1.0.1'!$608:$608</definedName>
    <definedName name="obj_List02_73">'Форма 1.0.1'!$620:$620</definedName>
    <definedName name="obj_List02_74">'Форма 1.0.1'!$632:$632</definedName>
    <definedName name="obj_List02_75">'Форма 1.0.1'!$644:$644</definedName>
    <definedName name="obj_List02_76">'Форма 1.0.1'!$656:$656</definedName>
    <definedName name="obj_List02_77">'Форма 1.0.1'!$668:$668</definedName>
    <definedName name="obj_List02_78">'Форма 1.0.1'!$680:$680</definedName>
    <definedName name="obj_List02_79">'Форма 1.0.1'!$692:$692</definedName>
    <definedName name="obj_List02_80">'Форма 1.0.1'!$704:$704</definedName>
    <definedName name="obj_List02_81">'Форма 1.0.1'!$716:$716</definedName>
    <definedName name="obj_List02_82">'Форма 1.0.1'!$728:$728</definedName>
    <definedName name="obj_List02_83">'Форма 1.0.1'!$740:$740</definedName>
    <definedName name="obj_List02_84">'Форма 1.0.1'!$752:$752</definedName>
    <definedName name="obj_List02_85">'Форма 1.0.1'!$764:$764</definedName>
    <definedName name="obj_List02_86">'Форма 1.0.1'!$776:$776</definedName>
    <definedName name="obj_List02_87">'Форма 1.0.1'!$788:$788</definedName>
    <definedName name="obj_List02_88">'Форма 1.0.1'!$800:$800</definedName>
    <definedName name="obj_List02_89">'Форма 1.0.1'!$812:$812</definedName>
    <definedName name="obj_List02_90">'Форма 1.0.1'!$824:$824</definedName>
    <definedName name="obj_List02_91">'Форма 1.0.1'!$836:$836</definedName>
    <definedName name="obj_List02_92">'Форма 1.0.1'!$848:$848</definedName>
    <definedName name="obj_List02_93">'Форма 1.0.1'!$860:$860</definedName>
    <definedName name="obj_List02_94">'Форма 1.0.1'!$872:$872</definedName>
    <definedName name="obj_List02_95">'Форма 1.0.1'!$884:$884</definedName>
    <definedName name="obj_List02_96">'Форма 1.0.1'!$896:$896</definedName>
    <definedName name="obj_List02_97">'Форма 1.0.1'!$908:$908</definedName>
    <definedName name="obj_List02_98">'Форма 1.0.1'!$920:$920</definedName>
    <definedName name="obj_List02_99">'Форма 1.0.1'!$932:$932</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Дифференциация!$C$22:$C$119</definedName>
    <definedName name="pDelList07_04">Дифференциация!$G$22:$G$119</definedName>
    <definedName name="pDelList07_05">Дифференциация!$K$22:$K$119</definedName>
    <definedName name="pIns_Comm">Комментарии!$E$13</definedName>
    <definedName name="pIns_List01_1">'Форма 1.7'!$CW$8</definedName>
    <definedName name="pIns_List01_2">'Форма 1.7'!$E$111</definedName>
    <definedName name="pIns_List02">'Форма 1.0.1'!$1135:$1135</definedName>
    <definedName name="pIns_List03">'Форма 1.0.2'!$E$13</definedName>
    <definedName name="pIns_List04">'Сведения об изменении'!$E$14</definedName>
    <definedName name="pIns_List07_01">Дифференциация!$E$20:$E$119</definedName>
    <definedName name="pIns_List07_04">Дифференциация!$I$20:$I$119</definedName>
    <definedName name="pIns_List07_05">Дифференциация!$M$20:$M$119</definedName>
    <definedName name="pIns_List09_0">Территории!$E$17</definedName>
    <definedName name="QUARTER">TEHSHEET!$F$2:$F$5</definedName>
    <definedName name="REESTR_LINK_RANGE">REESTR_LINK!$A$2:$C$3</definedName>
    <definedName name="REESTR_ORG_RANGE">REESTR_ORG!$A$2:$J$39</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Дифференциация!$B$20:$B$119</definedName>
    <definedName name="Y_N_List07_02">Дифференциация!$F$20:$F$119</definedName>
    <definedName name="Y_N_List07_05">Дифференциация!$J$20:$J$119</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5" i="553" l="1"/>
  <c r="A474" i="553"/>
  <c r="A473" i="553"/>
  <c r="A472" i="553"/>
  <c r="A471" i="553"/>
  <c r="A470" i="553"/>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F1132" i="569"/>
  <c r="D1132" i="569"/>
  <c r="F1128" i="569"/>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A379" i="553"/>
  <c r="A380" i="553"/>
  <c r="A381" i="553"/>
  <c r="A382" i="553"/>
  <c r="CV15" i="532"/>
  <c r="CV10" i="532"/>
  <c r="CU15" i="532"/>
  <c r="CU10" i="532"/>
  <c r="CT15" i="532"/>
  <c r="CT10" i="532"/>
  <c r="CS15" i="532"/>
  <c r="CS10" i="532"/>
  <c r="CR15" i="532"/>
  <c r="CR10" i="532"/>
  <c r="CQ15" i="532"/>
  <c r="CQ10" i="532"/>
  <c r="CP15" i="532"/>
  <c r="CP10" i="532"/>
  <c r="CO15" i="532"/>
  <c r="CO10" i="532"/>
  <c r="CN15" i="532"/>
  <c r="CN10" i="532"/>
  <c r="CM15" i="532"/>
  <c r="CM10" i="532"/>
  <c r="CL15" i="532"/>
  <c r="CL10" i="532"/>
  <c r="CK15" i="532"/>
  <c r="CK10" i="532"/>
  <c r="CJ15" i="532"/>
  <c r="CJ10" i="532"/>
  <c r="CI15" i="532"/>
  <c r="CI10" i="532"/>
  <c r="CH15" i="532"/>
  <c r="CH10" i="532"/>
  <c r="CG15" i="532"/>
  <c r="CG10" i="532"/>
  <c r="CF15" i="532"/>
  <c r="CF10" i="532"/>
  <c r="CE15" i="532"/>
  <c r="CE10" i="532"/>
  <c r="CD15" i="532"/>
  <c r="CD10" i="532"/>
  <c r="CC15" i="532"/>
  <c r="CC10" i="532"/>
  <c r="CB15" i="532"/>
  <c r="CB10" i="532"/>
  <c r="CA15" i="532"/>
  <c r="CA10" i="532"/>
  <c r="BZ15" i="532"/>
  <c r="BZ10" i="532"/>
  <c r="BY15" i="532"/>
  <c r="BY10" i="532"/>
  <c r="BX15" i="532"/>
  <c r="BX10" i="532"/>
  <c r="BW15" i="532"/>
  <c r="BW10" i="532"/>
  <c r="BV15" i="532"/>
  <c r="BV10" i="532"/>
  <c r="BU15" i="532"/>
  <c r="BU10" i="532"/>
  <c r="BT15" i="532"/>
  <c r="BT10" i="532"/>
  <c r="BS15" i="532"/>
  <c r="BS10" i="532"/>
  <c r="BR15" i="532"/>
  <c r="BR10" i="532"/>
  <c r="BQ15" i="532"/>
  <c r="BQ10" i="532"/>
  <c r="BP15" i="532"/>
  <c r="BP10" i="532"/>
  <c r="BO15" i="532"/>
  <c r="BO10" i="532"/>
  <c r="BN15" i="532"/>
  <c r="BN10" i="532"/>
  <c r="BM15" i="532"/>
  <c r="BM10" i="532"/>
  <c r="BL15" i="532"/>
  <c r="BL10" i="532"/>
  <c r="BK15" i="532"/>
  <c r="BK10" i="532"/>
  <c r="BJ15" i="532"/>
  <c r="BJ10" i="532"/>
  <c r="BI15" i="532"/>
  <c r="BI10" i="532"/>
  <c r="BH15" i="532"/>
  <c r="BH10" i="532"/>
  <c r="BG15" i="532"/>
  <c r="BG10" i="532"/>
  <c r="BF15" i="532"/>
  <c r="BF10" i="532"/>
  <c r="BE15" i="532"/>
  <c r="BE10" i="532"/>
  <c r="BD15" i="532"/>
  <c r="BD10" i="532"/>
  <c r="BC15" i="532"/>
  <c r="BC10" i="532"/>
  <c r="BB15" i="532"/>
  <c r="BB10" i="532"/>
  <c r="BA15" i="532"/>
  <c r="BA10" i="532"/>
  <c r="AZ15" i="532"/>
  <c r="AZ10" i="532"/>
  <c r="AY15" i="532"/>
  <c r="AY10" i="532"/>
  <c r="AX15" i="532"/>
  <c r="AX10" i="532"/>
  <c r="AW15" i="532"/>
  <c r="AW10" i="532"/>
  <c r="AV15" i="532"/>
  <c r="AV10" i="532"/>
  <c r="AU15" i="532"/>
  <c r="AU10" i="532"/>
  <c r="AT15" i="532"/>
  <c r="AT10" i="532"/>
  <c r="AS15" i="532"/>
  <c r="AS10" i="532"/>
  <c r="AR15" i="532"/>
  <c r="AR10" i="532"/>
  <c r="AQ15" i="532"/>
  <c r="AQ10" i="532"/>
  <c r="AP15" i="532"/>
  <c r="AP10" i="532"/>
  <c r="AO15" i="532"/>
  <c r="AO10" i="532"/>
  <c r="AN15" i="532"/>
  <c r="AN10" i="532"/>
  <c r="AM15" i="532"/>
  <c r="AM10" i="532"/>
  <c r="AL15" i="532"/>
  <c r="AL10" i="532"/>
  <c r="AK15" i="532"/>
  <c r="AK10" i="532"/>
  <c r="AJ15" i="532"/>
  <c r="AJ10" i="532"/>
  <c r="AI15" i="532"/>
  <c r="AI10" i="532"/>
  <c r="AH15" i="532"/>
  <c r="AH10" i="532"/>
  <c r="AG15" i="532"/>
  <c r="AG10" i="532"/>
  <c r="AF15" i="532"/>
  <c r="AF10" i="532"/>
  <c r="AE15" i="532"/>
  <c r="AE10" i="532"/>
  <c r="AD15" i="532"/>
  <c r="AD10" i="532"/>
  <c r="AC15" i="532"/>
  <c r="AC10" i="532"/>
  <c r="AB15" i="532"/>
  <c r="AB10" i="532"/>
  <c r="AA15" i="532"/>
  <c r="AA10" i="532"/>
  <c r="Z15" i="532"/>
  <c r="Z10" i="532"/>
  <c r="Y15" i="532"/>
  <c r="Y10" i="532"/>
  <c r="X15" i="532"/>
  <c r="X10" i="532"/>
  <c r="W15" i="532"/>
  <c r="W10" i="532"/>
  <c r="V15" i="532"/>
  <c r="V10" i="532"/>
  <c r="U15" i="532"/>
  <c r="U10" i="532"/>
  <c r="T15" i="532"/>
  <c r="T10" i="532"/>
  <c r="S15" i="532"/>
  <c r="S10" i="532"/>
  <c r="R15" i="532"/>
  <c r="R10" i="532"/>
  <c r="Q15" i="532"/>
  <c r="Q10" i="532"/>
  <c r="P15" i="532"/>
  <c r="P10" i="532"/>
  <c r="O15" i="532"/>
  <c r="O10" i="532"/>
  <c r="N15" i="532"/>
  <c r="N10" i="532"/>
  <c r="M15" i="532"/>
  <c r="M10" i="532"/>
  <c r="L15" i="532"/>
  <c r="L10" i="532"/>
  <c r="K15" i="532"/>
  <c r="K10" i="532"/>
  <c r="J15" i="532"/>
  <c r="J10" i="532"/>
  <c r="I15" i="532"/>
  <c r="I10" i="532"/>
  <c r="H15" i="532"/>
  <c r="H10" i="532"/>
  <c r="A99" i="553"/>
  <c r="A98" i="553"/>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P15" i="471" a="1"/>
  <c r="P15" i="471" s="1"/>
  <c r="M13" i="566"/>
  <c r="B3" i="525"/>
  <c r="M14" i="566"/>
  <c r="M12" i="566"/>
  <c r="D4" i="556" l="1"/>
  <c r="T3" i="205" l="1"/>
  <c r="B2" i="525"/>
  <c r="D5" i="532" l="1"/>
  <c r="B5" i="525"/>
  <c r="A3" i="553" l="1"/>
  <c r="A2" i="553" l="1"/>
  <c r="M12" i="564" l="1"/>
  <c r="F54" i="471" l="1"/>
  <c r="D58" i="471" l="1"/>
  <c r="F58" i="471"/>
  <c r="D6" i="569" l="1"/>
  <c r="G15" i="532" l="1"/>
  <c r="R25" i="471" l="1"/>
  <c r="R20" i="471"/>
  <c r="R15" i="471"/>
  <c r="M15" i="471"/>
  <c r="M20" i="471"/>
  <c r="M25"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AB09EED0-2AE6-41F8-A1D4-26DAB4C059DF}">
      <text>
        <r>
          <rPr>
            <sz val="9"/>
            <color indexed="81"/>
            <rFont val="Tahoma"/>
            <family val="2"/>
            <charset val="204"/>
          </rPr>
          <t>Для переходя к Форме 2.10 
дважды кликните по этой ячейке</t>
        </r>
      </text>
    </comment>
    <comment ref="D20" authorId="0" shapeId="0" xr:uid="{78DEBE09-0F23-4624-978F-09C64DF84EC5}">
      <text>
        <r>
          <rPr>
            <sz val="9"/>
            <color indexed="81"/>
            <rFont val="Tahoma"/>
            <family val="2"/>
            <charset val="204"/>
          </rPr>
          <t>Для переходя к Форме 2.10 
дважды кликните по этой ячейке</t>
        </r>
      </text>
    </comment>
    <comment ref="D32" authorId="0" shapeId="0" xr:uid="{9CE6BD0E-10EC-4CFD-B315-4CF1B2E70D16}">
      <text>
        <r>
          <rPr>
            <sz val="9"/>
            <color indexed="81"/>
            <rFont val="Tahoma"/>
            <family val="2"/>
            <charset val="204"/>
          </rPr>
          <t>Для переходя к Форме 2.10 
дважды кликните по этой ячейке</t>
        </r>
      </text>
    </comment>
    <comment ref="D44" authorId="0" shapeId="0" xr:uid="{007C4B2A-25A9-4F2E-887B-010B8CD709F5}">
      <text>
        <r>
          <rPr>
            <sz val="9"/>
            <color indexed="81"/>
            <rFont val="Tahoma"/>
            <family val="2"/>
            <charset val="204"/>
          </rPr>
          <t>Для переходя к Форме 2.10 
дважды кликните по этой ячейке</t>
        </r>
      </text>
    </comment>
    <comment ref="D56" authorId="0" shapeId="0" xr:uid="{AED12FF2-31FA-425B-815C-3CEB5B97DAD2}">
      <text>
        <r>
          <rPr>
            <sz val="9"/>
            <color indexed="81"/>
            <rFont val="Tahoma"/>
            <family val="2"/>
            <charset val="204"/>
          </rPr>
          <t>Для переходя к Форме 2.10 
дважды кликните по этой ячейке</t>
        </r>
      </text>
    </comment>
    <comment ref="D68" authorId="0" shapeId="0" xr:uid="{EFA9431B-805B-4355-876C-60114E026C14}">
      <text>
        <r>
          <rPr>
            <sz val="9"/>
            <color indexed="81"/>
            <rFont val="Tahoma"/>
            <family val="2"/>
            <charset val="204"/>
          </rPr>
          <t>Для переходя к Форме 2.10 
дважды кликните по этой ячейке</t>
        </r>
      </text>
    </comment>
    <comment ref="D80" authorId="0" shapeId="0" xr:uid="{351976FE-9643-4DE1-8378-188A0EC45B63}">
      <text>
        <r>
          <rPr>
            <sz val="9"/>
            <color indexed="81"/>
            <rFont val="Tahoma"/>
            <family val="2"/>
            <charset val="204"/>
          </rPr>
          <t>Для переходя к Форме 2.10 
дважды кликните по этой ячейке</t>
        </r>
      </text>
    </comment>
    <comment ref="D92" authorId="0" shapeId="0" xr:uid="{4493D36C-E5B5-4751-AD8B-326437D4C840}">
      <text>
        <r>
          <rPr>
            <sz val="9"/>
            <color indexed="81"/>
            <rFont val="Tahoma"/>
            <family val="2"/>
            <charset val="204"/>
          </rPr>
          <t>Для переходя к Форме 2.10 
дважды кликните по этой ячейке</t>
        </r>
      </text>
    </comment>
    <comment ref="D104" authorId="0" shapeId="0" xr:uid="{779B6809-FDB9-43C3-ACAC-9DE8FC7AAE7B}">
      <text>
        <r>
          <rPr>
            <sz val="9"/>
            <color indexed="81"/>
            <rFont val="Tahoma"/>
            <family val="2"/>
            <charset val="204"/>
          </rPr>
          <t>Для переходя к Форме 2.10 
дважды кликните по этой ячейке</t>
        </r>
      </text>
    </comment>
    <comment ref="D116" authorId="0" shapeId="0" xr:uid="{8E3F8F08-030B-4FDA-A73A-5D52D83CA14F}">
      <text>
        <r>
          <rPr>
            <sz val="9"/>
            <color indexed="81"/>
            <rFont val="Tahoma"/>
            <family val="2"/>
            <charset val="204"/>
          </rPr>
          <t>Для переходя к Форме 2.10 
дважды кликните по этой ячейке</t>
        </r>
      </text>
    </comment>
    <comment ref="D128" authorId="0" shapeId="0" xr:uid="{8E4619AE-5DD6-49B7-B43B-8979512CB6BA}">
      <text>
        <r>
          <rPr>
            <sz val="9"/>
            <color indexed="81"/>
            <rFont val="Tahoma"/>
            <family val="2"/>
            <charset val="204"/>
          </rPr>
          <t>Для переходя к Форме 2.10 
дважды кликните по этой ячейке</t>
        </r>
      </text>
    </comment>
    <comment ref="D140" authorId="0" shapeId="0" xr:uid="{CF249419-3B29-4AD2-BFC7-F877736CB65C}">
      <text>
        <r>
          <rPr>
            <sz val="9"/>
            <color indexed="81"/>
            <rFont val="Tahoma"/>
            <family val="2"/>
            <charset val="204"/>
          </rPr>
          <t>Для переходя к Форме 2.10 
дважды кликните по этой ячейке</t>
        </r>
      </text>
    </comment>
    <comment ref="D152" authorId="0" shapeId="0" xr:uid="{8FC6B2B5-C213-4272-AB9B-5E1B0EFD8086}">
      <text>
        <r>
          <rPr>
            <sz val="9"/>
            <color indexed="81"/>
            <rFont val="Tahoma"/>
            <family val="2"/>
            <charset val="204"/>
          </rPr>
          <t>Для переходя к Форме 2.10 
дважды кликните по этой ячейке</t>
        </r>
      </text>
    </comment>
    <comment ref="D164" authorId="0" shapeId="0" xr:uid="{455C589D-5C90-48E7-A2B1-F22E5E01A529}">
      <text>
        <r>
          <rPr>
            <sz val="9"/>
            <color indexed="81"/>
            <rFont val="Tahoma"/>
            <family val="2"/>
            <charset val="204"/>
          </rPr>
          <t>Для переходя к Форме 2.10 
дважды кликните по этой ячейке</t>
        </r>
      </text>
    </comment>
    <comment ref="D176" authorId="0" shapeId="0" xr:uid="{DB475563-E4F2-4E3C-B989-E82999410565}">
      <text>
        <r>
          <rPr>
            <sz val="9"/>
            <color indexed="81"/>
            <rFont val="Tahoma"/>
            <family val="2"/>
            <charset val="204"/>
          </rPr>
          <t>Для переходя к Форме 2.10 
дважды кликните по этой ячейке</t>
        </r>
      </text>
    </comment>
    <comment ref="D188" authorId="0" shapeId="0" xr:uid="{E373A32B-497E-4611-8A62-EFC046D6DA48}">
      <text>
        <r>
          <rPr>
            <sz val="9"/>
            <color indexed="81"/>
            <rFont val="Tahoma"/>
            <family val="2"/>
            <charset val="204"/>
          </rPr>
          <t>Для переходя к Форме 2.10 
дважды кликните по этой ячейке</t>
        </r>
      </text>
    </comment>
    <comment ref="D200" authorId="0" shapeId="0" xr:uid="{11071390-F910-4CA6-8546-F1A40DF9B382}">
      <text>
        <r>
          <rPr>
            <sz val="9"/>
            <color indexed="81"/>
            <rFont val="Tahoma"/>
            <family val="2"/>
            <charset val="204"/>
          </rPr>
          <t>Для переходя к Форме 2.10 
дважды кликните по этой ячейке</t>
        </r>
      </text>
    </comment>
    <comment ref="D212" authorId="0" shapeId="0" xr:uid="{F5BBB869-C318-46E1-AFBD-649A6B2DADA9}">
      <text>
        <r>
          <rPr>
            <sz val="9"/>
            <color indexed="81"/>
            <rFont val="Tahoma"/>
            <family val="2"/>
            <charset val="204"/>
          </rPr>
          <t>Для переходя к Форме 2.10 
дважды кликните по этой ячейке</t>
        </r>
      </text>
    </comment>
    <comment ref="D224" authorId="0" shapeId="0" xr:uid="{E1EF0280-BA97-4D30-8DC0-44CA23094A68}">
      <text>
        <r>
          <rPr>
            <sz val="9"/>
            <color indexed="81"/>
            <rFont val="Tahoma"/>
            <family val="2"/>
            <charset val="204"/>
          </rPr>
          <t>Для переходя к Форме 2.10 
дважды кликните по этой ячейке</t>
        </r>
      </text>
    </comment>
    <comment ref="D236" authorId="0" shapeId="0" xr:uid="{F4472FAC-250E-4D9B-A22D-8CE0D92527B6}">
      <text>
        <r>
          <rPr>
            <sz val="9"/>
            <color indexed="81"/>
            <rFont val="Tahoma"/>
            <family val="2"/>
            <charset val="204"/>
          </rPr>
          <t>Для переходя к Форме 2.10 
дважды кликните по этой ячейке</t>
        </r>
      </text>
    </comment>
    <comment ref="D248" authorId="0" shapeId="0" xr:uid="{8668D61D-910C-4147-B660-6B9F208C3949}">
      <text>
        <r>
          <rPr>
            <sz val="9"/>
            <color indexed="81"/>
            <rFont val="Tahoma"/>
            <family val="2"/>
            <charset val="204"/>
          </rPr>
          <t>Для переходя к Форме 2.10 
дважды кликните по этой ячейке</t>
        </r>
      </text>
    </comment>
    <comment ref="D260" authorId="0" shapeId="0" xr:uid="{2642C400-DF16-401D-8FE1-350394774B21}">
      <text>
        <r>
          <rPr>
            <sz val="9"/>
            <color indexed="81"/>
            <rFont val="Tahoma"/>
            <family val="2"/>
            <charset val="204"/>
          </rPr>
          <t>Для переходя к Форме 2.10 
дважды кликните по этой ячейке</t>
        </r>
      </text>
    </comment>
    <comment ref="D272" authorId="0" shapeId="0" xr:uid="{F2A52325-6457-4B28-9C87-1CC9BE8F7644}">
      <text>
        <r>
          <rPr>
            <sz val="9"/>
            <color indexed="81"/>
            <rFont val="Tahoma"/>
            <family val="2"/>
            <charset val="204"/>
          </rPr>
          <t>Для переходя к Форме 2.10 
дважды кликните по этой ячейке</t>
        </r>
      </text>
    </comment>
    <comment ref="D284" authorId="0" shapeId="0" xr:uid="{5BEDC183-2306-4BFB-89B4-0BCC0E6ECEF7}">
      <text>
        <r>
          <rPr>
            <sz val="9"/>
            <color indexed="81"/>
            <rFont val="Tahoma"/>
            <family val="2"/>
            <charset val="204"/>
          </rPr>
          <t>Для переходя к Форме 2.10 
дважды кликните по этой ячейке</t>
        </r>
      </text>
    </comment>
    <comment ref="D296" authorId="0" shapeId="0" xr:uid="{B30C6F96-A9F1-4F66-82A9-AB24DED152B6}">
      <text>
        <r>
          <rPr>
            <sz val="9"/>
            <color indexed="81"/>
            <rFont val="Tahoma"/>
            <family val="2"/>
            <charset val="204"/>
          </rPr>
          <t>Для переходя к Форме 2.10 
дважды кликните по этой ячейке</t>
        </r>
      </text>
    </comment>
    <comment ref="D308" authorId="0" shapeId="0" xr:uid="{D01A9A25-B489-4ED2-B8C8-12811F2FF7BC}">
      <text>
        <r>
          <rPr>
            <sz val="9"/>
            <color indexed="81"/>
            <rFont val="Tahoma"/>
            <family val="2"/>
            <charset val="204"/>
          </rPr>
          <t>Для переходя к Форме 2.10 
дважды кликните по этой ячейке</t>
        </r>
      </text>
    </comment>
    <comment ref="D320" authorId="0" shapeId="0" xr:uid="{822E6C3C-C166-4ECB-8432-4CF207530989}">
      <text>
        <r>
          <rPr>
            <sz val="9"/>
            <color indexed="81"/>
            <rFont val="Tahoma"/>
            <family val="2"/>
            <charset val="204"/>
          </rPr>
          <t>Для переходя к Форме 2.10 
дважды кликните по этой ячейке</t>
        </r>
      </text>
    </comment>
    <comment ref="D332" authorId="0" shapeId="0" xr:uid="{D1A86FA7-7756-4487-BFB1-0359EB372421}">
      <text>
        <r>
          <rPr>
            <sz val="9"/>
            <color indexed="81"/>
            <rFont val="Tahoma"/>
            <family val="2"/>
            <charset val="204"/>
          </rPr>
          <t>Для переходя к Форме 2.10 
дважды кликните по этой ячейке</t>
        </r>
      </text>
    </comment>
    <comment ref="D344" authorId="0" shapeId="0" xr:uid="{DE93171A-7F62-4A49-A4DB-709E495D3975}">
      <text>
        <r>
          <rPr>
            <sz val="9"/>
            <color indexed="81"/>
            <rFont val="Tahoma"/>
            <family val="2"/>
            <charset val="204"/>
          </rPr>
          <t>Для переходя к Форме 2.10 
дважды кликните по этой ячейке</t>
        </r>
      </text>
    </comment>
    <comment ref="D356" authorId="0" shapeId="0" xr:uid="{C78DB298-9A23-4FF5-9A84-D3999B02211A}">
      <text>
        <r>
          <rPr>
            <sz val="9"/>
            <color indexed="81"/>
            <rFont val="Tahoma"/>
            <family val="2"/>
            <charset val="204"/>
          </rPr>
          <t>Для переходя к Форме 2.10 
дважды кликните по этой ячейке</t>
        </r>
      </text>
    </comment>
    <comment ref="D368" authorId="0" shapeId="0" xr:uid="{A4F5BE5B-DA76-4025-9FAD-A5C4574C4372}">
      <text>
        <r>
          <rPr>
            <sz val="9"/>
            <color indexed="81"/>
            <rFont val="Tahoma"/>
            <family val="2"/>
            <charset val="204"/>
          </rPr>
          <t>Для переходя к Форме 2.10 
дважды кликните по этой ячейке</t>
        </r>
      </text>
    </comment>
    <comment ref="D380" authorId="0" shapeId="0" xr:uid="{5D8FD73A-2038-4A09-9993-B8E03CF78494}">
      <text>
        <r>
          <rPr>
            <sz val="9"/>
            <color indexed="81"/>
            <rFont val="Tahoma"/>
            <family val="2"/>
            <charset val="204"/>
          </rPr>
          <t>Для переходя к Форме 2.10 
дважды кликните по этой ячейке</t>
        </r>
      </text>
    </comment>
    <comment ref="D392" authorId="0" shapeId="0" xr:uid="{E253E7BE-2400-426A-9C1B-F009F1D5C58B}">
      <text>
        <r>
          <rPr>
            <sz val="9"/>
            <color indexed="81"/>
            <rFont val="Tahoma"/>
            <family val="2"/>
            <charset val="204"/>
          </rPr>
          <t>Для переходя к Форме 2.10 
дважды кликните по этой ячейке</t>
        </r>
      </text>
    </comment>
    <comment ref="D404" authorId="0" shapeId="0" xr:uid="{87DB8040-ABCE-49EE-AA3C-6E8FC16C83A6}">
      <text>
        <r>
          <rPr>
            <sz val="9"/>
            <color indexed="81"/>
            <rFont val="Tahoma"/>
            <family val="2"/>
            <charset val="204"/>
          </rPr>
          <t>Для переходя к Форме 2.10 
дважды кликните по этой ячейке</t>
        </r>
      </text>
    </comment>
    <comment ref="D416" authorId="0" shapeId="0" xr:uid="{48948B8D-7A12-40FF-909B-00FA9F28ACD9}">
      <text>
        <r>
          <rPr>
            <sz val="9"/>
            <color indexed="81"/>
            <rFont val="Tahoma"/>
            <family val="2"/>
            <charset val="204"/>
          </rPr>
          <t>Для переходя к Форме 2.10 
дважды кликните по этой ячейке</t>
        </r>
      </text>
    </comment>
    <comment ref="D428" authorId="0" shapeId="0" xr:uid="{83DC0C18-CC65-4F41-ACA6-7702880F7DCB}">
      <text>
        <r>
          <rPr>
            <sz val="9"/>
            <color indexed="81"/>
            <rFont val="Tahoma"/>
            <family val="2"/>
            <charset val="204"/>
          </rPr>
          <t>Для переходя к Форме 2.10 
дважды кликните по этой ячейке</t>
        </r>
      </text>
    </comment>
    <comment ref="D440" authorId="0" shapeId="0" xr:uid="{F166E94E-99C8-4384-984C-73B3887BCE61}">
      <text>
        <r>
          <rPr>
            <sz val="9"/>
            <color indexed="81"/>
            <rFont val="Tahoma"/>
            <family val="2"/>
            <charset val="204"/>
          </rPr>
          <t>Для переходя к Форме 2.10 
дважды кликните по этой ячейке</t>
        </r>
      </text>
    </comment>
    <comment ref="D452" authorId="0" shapeId="0" xr:uid="{1DA1B11F-C489-4043-BA89-6EE138E723D3}">
      <text>
        <r>
          <rPr>
            <sz val="9"/>
            <color indexed="81"/>
            <rFont val="Tahoma"/>
            <family val="2"/>
            <charset val="204"/>
          </rPr>
          <t>Для переходя к Форме 2.10 
дважды кликните по этой ячейке</t>
        </r>
      </text>
    </comment>
    <comment ref="D464" authorId="0" shapeId="0" xr:uid="{CF848395-2D05-4DB0-8547-64CE79319232}">
      <text>
        <r>
          <rPr>
            <sz val="9"/>
            <color indexed="81"/>
            <rFont val="Tahoma"/>
            <family val="2"/>
            <charset val="204"/>
          </rPr>
          <t>Для переходя к Форме 2.10 
дважды кликните по этой ячейке</t>
        </r>
      </text>
    </comment>
    <comment ref="D476" authorId="0" shapeId="0" xr:uid="{E9D4FD33-0B0C-41DA-8F70-D04CE3E881D2}">
      <text>
        <r>
          <rPr>
            <sz val="9"/>
            <color indexed="81"/>
            <rFont val="Tahoma"/>
            <family val="2"/>
            <charset val="204"/>
          </rPr>
          <t>Для переходя к Форме 2.10 
дважды кликните по этой ячейке</t>
        </r>
      </text>
    </comment>
    <comment ref="D488" authorId="0" shapeId="0" xr:uid="{1B848F64-B8A1-45F6-8875-8D034859DCF1}">
      <text>
        <r>
          <rPr>
            <sz val="9"/>
            <color indexed="81"/>
            <rFont val="Tahoma"/>
            <family val="2"/>
            <charset val="204"/>
          </rPr>
          <t>Для переходя к Форме 2.10 
дважды кликните по этой ячейке</t>
        </r>
      </text>
    </comment>
    <comment ref="D500" authorId="0" shapeId="0" xr:uid="{7C88D394-F611-497A-BE18-05D93937C37C}">
      <text>
        <r>
          <rPr>
            <sz val="9"/>
            <color indexed="81"/>
            <rFont val="Tahoma"/>
            <family val="2"/>
            <charset val="204"/>
          </rPr>
          <t>Для переходя к Форме 2.10 
дважды кликните по этой ячейке</t>
        </r>
      </text>
    </comment>
    <comment ref="D512" authorId="0" shapeId="0" xr:uid="{5AA174EA-1E82-498D-B4C4-19BE47D8A445}">
      <text>
        <r>
          <rPr>
            <sz val="9"/>
            <color indexed="81"/>
            <rFont val="Tahoma"/>
            <family val="2"/>
            <charset val="204"/>
          </rPr>
          <t>Для переходя к Форме 2.10 
дважды кликните по этой ячейке</t>
        </r>
      </text>
    </comment>
    <comment ref="D524" authorId="0" shapeId="0" xr:uid="{8F0E40A6-EAE1-450A-A6B7-556FEB678D7A}">
      <text>
        <r>
          <rPr>
            <sz val="9"/>
            <color indexed="81"/>
            <rFont val="Tahoma"/>
            <family val="2"/>
            <charset val="204"/>
          </rPr>
          <t>Для переходя к Форме 2.10 
дважды кликните по этой ячейке</t>
        </r>
      </text>
    </comment>
    <comment ref="D536" authorId="0" shapeId="0" xr:uid="{73AFBD22-F0FA-4854-B03B-53F6DEE4C3B8}">
      <text>
        <r>
          <rPr>
            <sz val="9"/>
            <color indexed="81"/>
            <rFont val="Tahoma"/>
            <family val="2"/>
            <charset val="204"/>
          </rPr>
          <t>Для переходя к Форме 2.10 
дважды кликните по этой ячейке</t>
        </r>
      </text>
    </comment>
    <comment ref="D548" authorId="0" shapeId="0" xr:uid="{6E6D1605-5819-4065-B46C-F40B730C9745}">
      <text>
        <r>
          <rPr>
            <sz val="9"/>
            <color indexed="81"/>
            <rFont val="Tahoma"/>
            <family val="2"/>
            <charset val="204"/>
          </rPr>
          <t>Для переходя к Форме 2.10 
дважды кликните по этой ячейке</t>
        </r>
      </text>
    </comment>
    <comment ref="D560" authorId="0" shapeId="0" xr:uid="{3899082A-4C5E-49A5-808E-A21453817761}">
      <text>
        <r>
          <rPr>
            <sz val="9"/>
            <color indexed="81"/>
            <rFont val="Tahoma"/>
            <family val="2"/>
            <charset val="204"/>
          </rPr>
          <t>Для переходя к Форме 2.10 
дважды кликните по этой ячейке</t>
        </r>
      </text>
    </comment>
    <comment ref="D572" authorId="0" shapeId="0" xr:uid="{CF6C902B-F581-41BD-84FC-ED3F480BB5D1}">
      <text>
        <r>
          <rPr>
            <sz val="9"/>
            <color indexed="81"/>
            <rFont val="Tahoma"/>
            <family val="2"/>
            <charset val="204"/>
          </rPr>
          <t>Для переходя к Форме 2.10 
дважды кликните по этой ячейке</t>
        </r>
      </text>
    </comment>
    <comment ref="D584" authorId="0" shapeId="0" xr:uid="{9670E987-6CB8-4AB0-A610-97F27EFAB77D}">
      <text>
        <r>
          <rPr>
            <sz val="9"/>
            <color indexed="81"/>
            <rFont val="Tahoma"/>
            <family val="2"/>
            <charset val="204"/>
          </rPr>
          <t>Для переходя к Форме 2.10 
дважды кликните по этой ячейке</t>
        </r>
      </text>
    </comment>
    <comment ref="D596" authorId="0" shapeId="0" xr:uid="{CEDFF9CF-95EA-4D34-A97B-8A00D3CF6BCD}">
      <text>
        <r>
          <rPr>
            <sz val="9"/>
            <color indexed="81"/>
            <rFont val="Tahoma"/>
            <family val="2"/>
            <charset val="204"/>
          </rPr>
          <t>Для переходя к Форме 2.10 
дважды кликните по этой ячейке</t>
        </r>
      </text>
    </comment>
    <comment ref="D608" authorId="0" shapeId="0" xr:uid="{62B56890-2296-4CDF-9A22-D4E756C00240}">
      <text>
        <r>
          <rPr>
            <sz val="9"/>
            <color indexed="81"/>
            <rFont val="Tahoma"/>
            <family val="2"/>
            <charset val="204"/>
          </rPr>
          <t>Для переходя к Форме 2.10 
дважды кликните по этой ячейке</t>
        </r>
      </text>
    </comment>
    <comment ref="D620" authorId="0" shapeId="0" xr:uid="{52F6C80E-820A-425C-B483-C509E63DF87E}">
      <text>
        <r>
          <rPr>
            <sz val="9"/>
            <color indexed="81"/>
            <rFont val="Tahoma"/>
            <family val="2"/>
            <charset val="204"/>
          </rPr>
          <t>Для переходя к Форме 2.10 
дважды кликните по этой ячейке</t>
        </r>
      </text>
    </comment>
    <comment ref="D632" authorId="0" shapeId="0" xr:uid="{D50F94F7-D762-4D3C-9E86-1F7623D47D87}">
      <text>
        <r>
          <rPr>
            <sz val="9"/>
            <color indexed="81"/>
            <rFont val="Tahoma"/>
            <family val="2"/>
            <charset val="204"/>
          </rPr>
          <t>Для переходя к Форме 2.10 
дважды кликните по этой ячейке</t>
        </r>
      </text>
    </comment>
    <comment ref="D644" authorId="0" shapeId="0" xr:uid="{D7E0B11A-4B96-4E3E-9578-3F29B7630397}">
      <text>
        <r>
          <rPr>
            <sz val="9"/>
            <color indexed="81"/>
            <rFont val="Tahoma"/>
            <family val="2"/>
            <charset val="204"/>
          </rPr>
          <t>Для переходя к Форме 2.10 
дважды кликните по этой ячейке</t>
        </r>
      </text>
    </comment>
    <comment ref="D656" authorId="0" shapeId="0" xr:uid="{4AC734BB-E612-48F7-A665-7313FFB98BB2}">
      <text>
        <r>
          <rPr>
            <sz val="9"/>
            <color indexed="81"/>
            <rFont val="Tahoma"/>
            <family val="2"/>
            <charset val="204"/>
          </rPr>
          <t>Для переходя к Форме 2.10 
дважды кликните по этой ячейке</t>
        </r>
      </text>
    </comment>
    <comment ref="D668" authorId="0" shapeId="0" xr:uid="{D2A985D2-E759-424E-A211-649FF58F6453}">
      <text>
        <r>
          <rPr>
            <sz val="9"/>
            <color indexed="81"/>
            <rFont val="Tahoma"/>
            <family val="2"/>
            <charset val="204"/>
          </rPr>
          <t>Для переходя к Форме 2.10 
дважды кликните по этой ячейке</t>
        </r>
      </text>
    </comment>
    <comment ref="D680" authorId="0" shapeId="0" xr:uid="{C163FAF5-8191-4D58-86AA-CF76581E4823}">
      <text>
        <r>
          <rPr>
            <sz val="9"/>
            <color indexed="81"/>
            <rFont val="Tahoma"/>
            <family val="2"/>
            <charset val="204"/>
          </rPr>
          <t>Для переходя к Форме 2.10 
дважды кликните по этой ячейке</t>
        </r>
      </text>
    </comment>
    <comment ref="D692" authorId="0" shapeId="0" xr:uid="{21CE6D45-2070-42EA-8B49-1A2BB6389F62}">
      <text>
        <r>
          <rPr>
            <sz val="9"/>
            <color indexed="81"/>
            <rFont val="Tahoma"/>
            <family val="2"/>
            <charset val="204"/>
          </rPr>
          <t>Для переходя к Форме 2.10 
дважды кликните по этой ячейке</t>
        </r>
      </text>
    </comment>
    <comment ref="D704" authorId="0" shapeId="0" xr:uid="{2B1BA62C-A746-4909-B930-EC2D4C5D445C}">
      <text>
        <r>
          <rPr>
            <sz val="9"/>
            <color indexed="81"/>
            <rFont val="Tahoma"/>
            <family val="2"/>
            <charset val="204"/>
          </rPr>
          <t>Для переходя к Форме 2.10 
дважды кликните по этой ячейке</t>
        </r>
      </text>
    </comment>
    <comment ref="D716" authorId="0" shapeId="0" xr:uid="{8DFE5506-EA73-424C-8B0E-3389B9E2DB29}">
      <text>
        <r>
          <rPr>
            <sz val="9"/>
            <color indexed="81"/>
            <rFont val="Tahoma"/>
            <family val="2"/>
            <charset val="204"/>
          </rPr>
          <t>Для переходя к Форме 2.10 
дважды кликните по этой ячейке</t>
        </r>
      </text>
    </comment>
    <comment ref="D728" authorId="0" shapeId="0" xr:uid="{020D9888-E8E5-4DD9-8CE2-564DBE80869A}">
      <text>
        <r>
          <rPr>
            <sz val="9"/>
            <color indexed="81"/>
            <rFont val="Tahoma"/>
            <family val="2"/>
            <charset val="204"/>
          </rPr>
          <t>Для переходя к Форме 2.10 
дважды кликните по этой ячейке</t>
        </r>
      </text>
    </comment>
    <comment ref="D740" authorId="0" shapeId="0" xr:uid="{DB9DF8E9-2720-47FF-AC78-3917E64928C0}">
      <text>
        <r>
          <rPr>
            <sz val="9"/>
            <color indexed="81"/>
            <rFont val="Tahoma"/>
            <family val="2"/>
            <charset val="204"/>
          </rPr>
          <t>Для переходя к Форме 2.10 
дважды кликните по этой ячейке</t>
        </r>
      </text>
    </comment>
    <comment ref="D752" authorId="0" shapeId="0" xr:uid="{A8C81D4C-6927-436F-9387-10FC21BFC2A5}">
      <text>
        <r>
          <rPr>
            <sz val="9"/>
            <color indexed="81"/>
            <rFont val="Tahoma"/>
            <family val="2"/>
            <charset val="204"/>
          </rPr>
          <t>Для переходя к Форме 2.10 
дважды кликните по этой ячейке</t>
        </r>
      </text>
    </comment>
    <comment ref="D764" authorId="0" shapeId="0" xr:uid="{4D860FAB-F73F-4C41-81A7-76AAC97C9AC8}">
      <text>
        <r>
          <rPr>
            <sz val="9"/>
            <color indexed="81"/>
            <rFont val="Tahoma"/>
            <family val="2"/>
            <charset val="204"/>
          </rPr>
          <t>Для переходя к Форме 2.10 
дважды кликните по этой ячейке</t>
        </r>
      </text>
    </comment>
    <comment ref="D776" authorId="0" shapeId="0" xr:uid="{DF7F72ED-FC2E-4E8F-AD65-A3720EA20903}">
      <text>
        <r>
          <rPr>
            <sz val="9"/>
            <color indexed="81"/>
            <rFont val="Tahoma"/>
            <family val="2"/>
            <charset val="204"/>
          </rPr>
          <t>Для переходя к Форме 2.10 
дважды кликните по этой ячейке</t>
        </r>
      </text>
    </comment>
    <comment ref="D788" authorId="0" shapeId="0" xr:uid="{38B7F0AF-E193-437A-9731-3FE0EDA7D0DA}">
      <text>
        <r>
          <rPr>
            <sz val="9"/>
            <color indexed="81"/>
            <rFont val="Tahoma"/>
            <family val="2"/>
            <charset val="204"/>
          </rPr>
          <t>Для переходя к Форме 2.10 
дважды кликните по этой ячейке</t>
        </r>
      </text>
    </comment>
    <comment ref="D800" authorId="0" shapeId="0" xr:uid="{FBF5FC8F-4A69-42C5-AC32-6719D46AB6C3}">
      <text>
        <r>
          <rPr>
            <sz val="9"/>
            <color indexed="81"/>
            <rFont val="Tahoma"/>
            <family val="2"/>
            <charset val="204"/>
          </rPr>
          <t>Для переходя к Форме 2.10 
дважды кликните по этой ячейке</t>
        </r>
      </text>
    </comment>
    <comment ref="D812" authorId="0" shapeId="0" xr:uid="{801A55F7-491D-408F-891C-484438782E8C}">
      <text>
        <r>
          <rPr>
            <sz val="9"/>
            <color indexed="81"/>
            <rFont val="Tahoma"/>
            <family val="2"/>
            <charset val="204"/>
          </rPr>
          <t>Для переходя к Форме 2.10 
дважды кликните по этой ячейке</t>
        </r>
      </text>
    </comment>
    <comment ref="D824" authorId="0" shapeId="0" xr:uid="{656552B1-940D-4ADA-9578-4B4583569C0B}">
      <text>
        <r>
          <rPr>
            <sz val="9"/>
            <color indexed="81"/>
            <rFont val="Tahoma"/>
            <family val="2"/>
            <charset val="204"/>
          </rPr>
          <t>Для переходя к Форме 2.10 
дважды кликните по этой ячейке</t>
        </r>
      </text>
    </comment>
    <comment ref="D836" authorId="0" shapeId="0" xr:uid="{1BBB8A3A-5D09-43DD-B9E9-F6725ED10C69}">
      <text>
        <r>
          <rPr>
            <sz val="9"/>
            <color indexed="81"/>
            <rFont val="Tahoma"/>
            <family val="2"/>
            <charset val="204"/>
          </rPr>
          <t>Для переходя к Форме 2.10 
дважды кликните по этой ячейке</t>
        </r>
      </text>
    </comment>
    <comment ref="D848" authorId="0" shapeId="0" xr:uid="{27683277-CA51-4CB0-9DFB-C2867CBCE60B}">
      <text>
        <r>
          <rPr>
            <sz val="9"/>
            <color indexed="81"/>
            <rFont val="Tahoma"/>
            <family val="2"/>
            <charset val="204"/>
          </rPr>
          <t>Для переходя к Форме 2.10 
дважды кликните по этой ячейке</t>
        </r>
      </text>
    </comment>
    <comment ref="D860" authorId="0" shapeId="0" xr:uid="{AA3D3F3F-A097-4FB6-8FD4-2FBB70D62CC3}">
      <text>
        <r>
          <rPr>
            <sz val="9"/>
            <color indexed="81"/>
            <rFont val="Tahoma"/>
            <family val="2"/>
            <charset val="204"/>
          </rPr>
          <t>Для переходя к Форме 2.10 
дважды кликните по этой ячейке</t>
        </r>
      </text>
    </comment>
    <comment ref="D872" authorId="0" shapeId="0" xr:uid="{2D9EF0B5-D8C5-4BE7-9A45-A952A1AE3AB3}">
      <text>
        <r>
          <rPr>
            <sz val="9"/>
            <color indexed="81"/>
            <rFont val="Tahoma"/>
            <family val="2"/>
            <charset val="204"/>
          </rPr>
          <t>Для переходя к Форме 2.10 
дважды кликните по этой ячейке</t>
        </r>
      </text>
    </comment>
    <comment ref="D884" authorId="0" shapeId="0" xr:uid="{05F37543-AAE9-484C-BEBF-EC8966AE5F09}">
      <text>
        <r>
          <rPr>
            <sz val="9"/>
            <color indexed="81"/>
            <rFont val="Tahoma"/>
            <family val="2"/>
            <charset val="204"/>
          </rPr>
          <t>Для переходя к Форме 2.10 
дважды кликните по этой ячейке</t>
        </r>
      </text>
    </comment>
    <comment ref="D896" authorId="0" shapeId="0" xr:uid="{5AD9A31A-7AE8-4EF4-B3FE-795C108314C6}">
      <text>
        <r>
          <rPr>
            <sz val="9"/>
            <color indexed="81"/>
            <rFont val="Tahoma"/>
            <family val="2"/>
            <charset val="204"/>
          </rPr>
          <t>Для переходя к Форме 2.10 
дважды кликните по этой ячейке</t>
        </r>
      </text>
    </comment>
    <comment ref="D908" authorId="0" shapeId="0" xr:uid="{30159D50-38ED-40AC-ACED-126AE814B616}">
      <text>
        <r>
          <rPr>
            <sz val="9"/>
            <color indexed="81"/>
            <rFont val="Tahoma"/>
            <family val="2"/>
            <charset val="204"/>
          </rPr>
          <t>Для переходя к Форме 2.10 
дважды кликните по этой ячейке</t>
        </r>
      </text>
    </comment>
    <comment ref="D920" authorId="0" shapeId="0" xr:uid="{D7E2F9CB-64D8-4187-A29D-2FAA3D03F257}">
      <text>
        <r>
          <rPr>
            <sz val="9"/>
            <color indexed="81"/>
            <rFont val="Tahoma"/>
            <family val="2"/>
            <charset val="204"/>
          </rPr>
          <t>Для переходя к Форме 2.10 
дважды кликните по этой ячейке</t>
        </r>
      </text>
    </comment>
    <comment ref="D932" authorId="0" shapeId="0" xr:uid="{71CBC2D0-06B0-45BA-8085-D95C58248B02}">
      <text>
        <r>
          <rPr>
            <sz val="9"/>
            <color indexed="81"/>
            <rFont val="Tahoma"/>
            <family val="2"/>
            <charset val="204"/>
          </rPr>
          <t>Для переходя к Форме 2.10 
дважды кликните по этой ячейке</t>
        </r>
      </text>
    </comment>
    <comment ref="D944" authorId="0" shapeId="0" xr:uid="{B5FF9436-6990-4D0B-AAD6-E4FC103D41E9}">
      <text>
        <r>
          <rPr>
            <sz val="9"/>
            <color indexed="81"/>
            <rFont val="Tahoma"/>
            <family val="2"/>
            <charset val="204"/>
          </rPr>
          <t>Для переходя к Форме 2.10 
дважды кликните по этой ячейке</t>
        </r>
      </text>
    </comment>
    <comment ref="D956" authorId="0" shapeId="0" xr:uid="{4AFA6738-C4C7-402C-BF3E-05498B501AD4}">
      <text>
        <r>
          <rPr>
            <sz val="9"/>
            <color indexed="81"/>
            <rFont val="Tahoma"/>
            <family val="2"/>
            <charset val="204"/>
          </rPr>
          <t>Для переходя к Форме 2.10 
дважды кликните по этой ячейке</t>
        </r>
      </text>
    </comment>
    <comment ref="D968" authorId="0" shapeId="0" xr:uid="{8F7FF3B6-9941-4E7D-8421-F02FF6EE519C}">
      <text>
        <r>
          <rPr>
            <sz val="9"/>
            <color indexed="81"/>
            <rFont val="Tahoma"/>
            <family val="2"/>
            <charset val="204"/>
          </rPr>
          <t>Для переходя к Форме 2.10 
дважды кликните по этой ячейке</t>
        </r>
      </text>
    </comment>
    <comment ref="D980" authorId="0" shapeId="0" xr:uid="{D0373CFA-BA1D-473A-9244-C2D371D41E89}">
      <text>
        <r>
          <rPr>
            <sz val="9"/>
            <color indexed="81"/>
            <rFont val="Tahoma"/>
            <family val="2"/>
            <charset val="204"/>
          </rPr>
          <t>Для переходя к Форме 2.10 
дважды кликните по этой ячейке</t>
        </r>
      </text>
    </comment>
    <comment ref="D992" authorId="0" shapeId="0" xr:uid="{2F547051-9BCD-45CB-89F8-AE497B2FC6D3}">
      <text>
        <r>
          <rPr>
            <sz val="9"/>
            <color indexed="81"/>
            <rFont val="Tahoma"/>
            <family val="2"/>
            <charset val="204"/>
          </rPr>
          <t>Для переходя к Форме 2.10 
дважды кликните по этой ячейке</t>
        </r>
      </text>
    </comment>
    <comment ref="D1004" authorId="0" shapeId="0" xr:uid="{812C98CF-BB5D-49FC-B27E-6B556BB07069}">
      <text>
        <r>
          <rPr>
            <sz val="9"/>
            <color indexed="81"/>
            <rFont val="Tahoma"/>
            <family val="2"/>
            <charset val="204"/>
          </rPr>
          <t>Для переходя к Форме 2.10 
дважды кликните по этой ячейке</t>
        </r>
      </text>
    </comment>
    <comment ref="D1016" authorId="0" shapeId="0" xr:uid="{7DB8A4D6-BB78-47DC-B708-A2EBC17D69A4}">
      <text>
        <r>
          <rPr>
            <sz val="9"/>
            <color indexed="81"/>
            <rFont val="Tahoma"/>
            <family val="2"/>
            <charset val="204"/>
          </rPr>
          <t>Для переходя к Форме 2.10 
дважды кликните по этой ячейке</t>
        </r>
      </text>
    </comment>
    <comment ref="D1028" authorId="0" shapeId="0" xr:uid="{AFC8D44C-D0F2-455C-BD12-F959745E63A1}">
      <text>
        <r>
          <rPr>
            <sz val="9"/>
            <color indexed="81"/>
            <rFont val="Tahoma"/>
            <family val="2"/>
            <charset val="204"/>
          </rPr>
          <t>Для переходя к Форме 2.10 
дважды кликните по этой ячейке</t>
        </r>
      </text>
    </comment>
    <comment ref="D1040" authorId="0" shapeId="0" xr:uid="{51F3E9C6-1054-4638-8F92-8661BCBD40FF}">
      <text>
        <r>
          <rPr>
            <sz val="9"/>
            <color indexed="81"/>
            <rFont val="Tahoma"/>
            <family val="2"/>
            <charset val="204"/>
          </rPr>
          <t>Для переходя к Форме 2.10 
дважды кликните по этой ячейке</t>
        </r>
      </text>
    </comment>
    <comment ref="D1052" authorId="0" shapeId="0" xr:uid="{51D3CA59-D3FD-4E8F-9D3E-BD10EE891B06}">
      <text>
        <r>
          <rPr>
            <sz val="9"/>
            <color indexed="81"/>
            <rFont val="Tahoma"/>
            <family val="2"/>
            <charset val="204"/>
          </rPr>
          <t>Для переходя к Форме 2.10 
дважды кликните по этой ячейке</t>
        </r>
      </text>
    </comment>
    <comment ref="D1064" authorId="0" shapeId="0" xr:uid="{AA1F1545-8290-4172-98EC-B8229690C7DB}">
      <text>
        <r>
          <rPr>
            <sz val="9"/>
            <color indexed="81"/>
            <rFont val="Tahoma"/>
            <family val="2"/>
            <charset val="204"/>
          </rPr>
          <t>Для переходя к Форме 2.10 
дважды кликните по этой ячейке</t>
        </r>
      </text>
    </comment>
    <comment ref="D1076" authorId="0" shapeId="0" xr:uid="{82A6F779-5DDB-4BE3-953E-3E28E160A9C0}">
      <text>
        <r>
          <rPr>
            <sz val="9"/>
            <color indexed="81"/>
            <rFont val="Tahoma"/>
            <family val="2"/>
            <charset val="204"/>
          </rPr>
          <t>Для переходя к Форме 2.10 
дважды кликните по этой ячейке</t>
        </r>
      </text>
    </comment>
    <comment ref="D1088" authorId="0" shapeId="0" xr:uid="{2801CC19-4894-4E00-AFA9-D99183B1D86E}">
      <text>
        <r>
          <rPr>
            <sz val="9"/>
            <color indexed="81"/>
            <rFont val="Tahoma"/>
            <family val="2"/>
            <charset val="204"/>
          </rPr>
          <t>Для переходя к Форме 2.10 
дважды кликните по этой ячейке</t>
        </r>
      </text>
    </comment>
    <comment ref="D1100" authorId="0" shapeId="0" xr:uid="{B74E44CF-A7C9-438B-B586-6827F19285F2}">
      <text>
        <r>
          <rPr>
            <sz val="9"/>
            <color indexed="81"/>
            <rFont val="Tahoma"/>
            <family val="2"/>
            <charset val="204"/>
          </rPr>
          <t>Для переходя к Форме 2.10 
дважды кликните по этой ячейке</t>
        </r>
      </text>
    </comment>
    <comment ref="D1112" authorId="0" shapeId="0" xr:uid="{085B9358-1654-49A8-876D-EA978DF8812C}">
      <text>
        <r>
          <rPr>
            <sz val="9"/>
            <color indexed="81"/>
            <rFont val="Tahoma"/>
            <family val="2"/>
            <charset val="204"/>
          </rPr>
          <t>Для переходя к Форме 2.10 
дважды кликните по этой ячейке</t>
        </r>
      </text>
    </comment>
    <comment ref="D1124" authorId="0" shapeId="0" xr:uid="{C8BDAD7A-B2F2-4F12-AEA3-ECAA052080E3}">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переходя к Форме 1.0.1 
дважды кликните по этой ячейке</t>
        </r>
      </text>
    </comment>
    <comment ref="H8" authorId="0" shapeId="0" xr:uid="{C6F518B7-6A5E-4FBA-9656-E6D42D3A1B57}">
      <text>
        <r>
          <rPr>
            <sz val="9"/>
            <color indexed="81"/>
            <rFont val="Tahoma"/>
            <family val="2"/>
            <charset val="204"/>
          </rPr>
          <t>Для переходя к Форме 1.0.1 
дважды кликните по этой ячейке</t>
        </r>
      </text>
    </comment>
    <comment ref="I8" authorId="0" shapeId="0" xr:uid="{8AAFA5CB-FD4B-4740-A62F-EE920C285E81}">
      <text>
        <r>
          <rPr>
            <sz val="9"/>
            <color indexed="81"/>
            <rFont val="Tahoma"/>
            <family val="2"/>
            <charset val="204"/>
          </rPr>
          <t>Для переходя к Форме 1.0.1 
дважды кликните по этой ячейке</t>
        </r>
      </text>
    </comment>
    <comment ref="J8" authorId="0" shapeId="0" xr:uid="{C5F161B8-7031-462B-BC8D-E4656864B674}">
      <text>
        <r>
          <rPr>
            <sz val="9"/>
            <color indexed="81"/>
            <rFont val="Tahoma"/>
            <family val="2"/>
            <charset val="204"/>
          </rPr>
          <t>Для переходя к Форме 1.0.1 
дважды кликните по этой ячейке</t>
        </r>
      </text>
    </comment>
    <comment ref="K8" authorId="0" shapeId="0" xr:uid="{2AC59839-A162-4BB3-B4D7-9E53FFC45ABB}">
      <text>
        <r>
          <rPr>
            <sz val="9"/>
            <color indexed="81"/>
            <rFont val="Tahoma"/>
            <family val="2"/>
            <charset val="204"/>
          </rPr>
          <t>Для переходя к Форме 1.0.1 
дважды кликните по этой ячейке</t>
        </r>
      </text>
    </comment>
    <comment ref="L8" authorId="0" shapeId="0" xr:uid="{52C0B3E5-31DA-4AD0-B0B3-21C3E475D44E}">
      <text>
        <r>
          <rPr>
            <sz val="9"/>
            <color indexed="81"/>
            <rFont val="Tahoma"/>
            <family val="2"/>
            <charset val="204"/>
          </rPr>
          <t>Для переходя к Форме 1.0.1 
дважды кликните по этой ячейке</t>
        </r>
      </text>
    </comment>
    <comment ref="M8" authorId="0" shapeId="0" xr:uid="{72B7E85B-D364-4C02-9CF2-D246664FAB7E}">
      <text>
        <r>
          <rPr>
            <sz val="9"/>
            <color indexed="81"/>
            <rFont val="Tahoma"/>
            <family val="2"/>
            <charset val="204"/>
          </rPr>
          <t>Для переходя к Форме 1.0.1 
дважды кликните по этой ячейке</t>
        </r>
      </text>
    </comment>
    <comment ref="N8" authorId="0" shapeId="0" xr:uid="{416EBC79-CDE6-4D1D-9ACB-C60ADAE5552B}">
      <text>
        <r>
          <rPr>
            <sz val="9"/>
            <color indexed="81"/>
            <rFont val="Tahoma"/>
            <family val="2"/>
            <charset val="204"/>
          </rPr>
          <t>Для переходя к Форме 1.0.1 
дважды кликните по этой ячейке</t>
        </r>
      </text>
    </comment>
    <comment ref="O8" authorId="0" shapeId="0" xr:uid="{E5359D2A-BA95-4AF7-8639-B335511FC820}">
      <text>
        <r>
          <rPr>
            <sz val="9"/>
            <color indexed="81"/>
            <rFont val="Tahoma"/>
            <family val="2"/>
            <charset val="204"/>
          </rPr>
          <t>Для переходя к Форме 1.0.1 
дважды кликните по этой ячейке</t>
        </r>
      </text>
    </comment>
    <comment ref="P8" authorId="0" shapeId="0" xr:uid="{7A3DC1BD-A8EC-43E4-AF2F-C7CB986B4AC4}">
      <text>
        <r>
          <rPr>
            <sz val="9"/>
            <color indexed="81"/>
            <rFont val="Tahoma"/>
            <family val="2"/>
            <charset val="204"/>
          </rPr>
          <t>Для переходя к Форме 1.0.1 
дважды кликните по этой ячейке</t>
        </r>
      </text>
    </comment>
    <comment ref="Q8" authorId="0" shapeId="0" xr:uid="{5D3963D5-9699-4604-8939-481EBBAD456C}">
      <text>
        <r>
          <rPr>
            <sz val="9"/>
            <color indexed="81"/>
            <rFont val="Tahoma"/>
            <family val="2"/>
            <charset val="204"/>
          </rPr>
          <t>Для переходя к Форме 1.0.1 
дважды кликните по этой ячейке</t>
        </r>
      </text>
    </comment>
    <comment ref="R8" authorId="0" shapeId="0" xr:uid="{AB99C376-83F8-4A0E-ACEC-919576BE2809}">
      <text>
        <r>
          <rPr>
            <sz val="9"/>
            <color indexed="81"/>
            <rFont val="Tahoma"/>
            <family val="2"/>
            <charset val="204"/>
          </rPr>
          <t>Для переходя к Форме 1.0.1 
дважды кликните по этой ячейке</t>
        </r>
      </text>
    </comment>
    <comment ref="S8" authorId="0" shapeId="0" xr:uid="{B66F230A-D9B3-4DCD-A364-D842EDFC00A1}">
      <text>
        <r>
          <rPr>
            <sz val="9"/>
            <color indexed="81"/>
            <rFont val="Tahoma"/>
            <family val="2"/>
            <charset val="204"/>
          </rPr>
          <t>Для переходя к Форме 1.0.1 
дважды кликните по этой ячейке</t>
        </r>
      </text>
    </comment>
    <comment ref="T8" authorId="0" shapeId="0" xr:uid="{5C7AEB5D-43EC-40D6-A62F-3D6717483E15}">
      <text>
        <r>
          <rPr>
            <sz val="9"/>
            <color indexed="81"/>
            <rFont val="Tahoma"/>
            <family val="2"/>
            <charset val="204"/>
          </rPr>
          <t>Для переходя к Форме 1.0.1 
дважды кликните по этой ячейке</t>
        </r>
      </text>
    </comment>
    <comment ref="U8" authorId="0" shapeId="0" xr:uid="{A26B44F3-2C1A-465D-B85C-49EC9C98DEEC}">
      <text>
        <r>
          <rPr>
            <sz val="9"/>
            <color indexed="81"/>
            <rFont val="Tahoma"/>
            <family val="2"/>
            <charset val="204"/>
          </rPr>
          <t>Для переходя к Форме 1.0.1 
дважды кликните по этой ячейке</t>
        </r>
      </text>
    </comment>
    <comment ref="V8" authorId="0" shapeId="0" xr:uid="{84474793-92F2-4B1E-A7FC-868B73C93006}">
      <text>
        <r>
          <rPr>
            <sz val="9"/>
            <color indexed="81"/>
            <rFont val="Tahoma"/>
            <family val="2"/>
            <charset val="204"/>
          </rPr>
          <t>Для переходя к Форме 1.0.1 
дважды кликните по этой ячейке</t>
        </r>
      </text>
    </comment>
    <comment ref="W8" authorId="0" shapeId="0" xr:uid="{980FC058-2187-4869-A029-EA98967B2B81}">
      <text>
        <r>
          <rPr>
            <sz val="9"/>
            <color indexed="81"/>
            <rFont val="Tahoma"/>
            <family val="2"/>
            <charset val="204"/>
          </rPr>
          <t>Для переходя к Форме 1.0.1 
дважды кликните по этой ячейке</t>
        </r>
      </text>
    </comment>
    <comment ref="X8" authorId="0" shapeId="0" xr:uid="{D512D927-F674-4FDB-9478-8A48C143F306}">
      <text>
        <r>
          <rPr>
            <sz val="9"/>
            <color indexed="81"/>
            <rFont val="Tahoma"/>
            <family val="2"/>
            <charset val="204"/>
          </rPr>
          <t>Для переходя к Форме 1.0.1 
дважды кликните по этой ячейке</t>
        </r>
      </text>
    </comment>
    <comment ref="Y8" authorId="0" shapeId="0" xr:uid="{4DF7D540-ED1F-462A-8052-9FA75B23DC4D}">
      <text>
        <r>
          <rPr>
            <sz val="9"/>
            <color indexed="81"/>
            <rFont val="Tahoma"/>
            <family val="2"/>
            <charset val="204"/>
          </rPr>
          <t>Для переходя к Форме 1.0.1 
дважды кликните по этой ячейке</t>
        </r>
      </text>
    </comment>
    <comment ref="Z8" authorId="0" shapeId="0" xr:uid="{7C3914C8-9FA1-4400-B31F-7CA3BD7BD36B}">
      <text>
        <r>
          <rPr>
            <sz val="9"/>
            <color indexed="81"/>
            <rFont val="Tahoma"/>
            <family val="2"/>
            <charset val="204"/>
          </rPr>
          <t>Для переходя к Форме 1.0.1 
дважды кликните по этой ячейке</t>
        </r>
      </text>
    </comment>
    <comment ref="AA8" authorId="0" shapeId="0" xr:uid="{EED8C6B9-6F75-4E53-88E0-A4A3AA45EE8D}">
      <text>
        <r>
          <rPr>
            <sz val="9"/>
            <color indexed="81"/>
            <rFont val="Tahoma"/>
            <family val="2"/>
            <charset val="204"/>
          </rPr>
          <t>Для переходя к Форме 1.0.1 
дважды кликните по этой ячейке</t>
        </r>
      </text>
    </comment>
    <comment ref="AB8" authorId="0" shapeId="0" xr:uid="{9D6A7C5F-4C6A-48F8-966B-ACEF2F709204}">
      <text>
        <r>
          <rPr>
            <sz val="9"/>
            <color indexed="81"/>
            <rFont val="Tahoma"/>
            <family val="2"/>
            <charset val="204"/>
          </rPr>
          <t>Для переходя к Форме 1.0.1 
дважды кликните по этой ячейке</t>
        </r>
      </text>
    </comment>
    <comment ref="AC8" authorId="0" shapeId="0" xr:uid="{1203AE25-C66D-4908-BE84-21BC2843FFA1}">
      <text>
        <r>
          <rPr>
            <sz val="9"/>
            <color indexed="81"/>
            <rFont val="Tahoma"/>
            <family val="2"/>
            <charset val="204"/>
          </rPr>
          <t>Для переходя к Форме 1.0.1 
дважды кликните по этой ячейке</t>
        </r>
      </text>
    </comment>
    <comment ref="AD8" authorId="0" shapeId="0" xr:uid="{98481E43-9B09-4FFD-B190-F4C4E1B20C70}">
      <text>
        <r>
          <rPr>
            <sz val="9"/>
            <color indexed="81"/>
            <rFont val="Tahoma"/>
            <family val="2"/>
            <charset val="204"/>
          </rPr>
          <t>Для переходя к Форме 1.0.1 
дважды кликните по этой ячейке</t>
        </r>
      </text>
    </comment>
    <comment ref="AE8" authorId="0" shapeId="0" xr:uid="{7C9C3C25-E1E3-4186-A895-D25173966948}">
      <text>
        <r>
          <rPr>
            <sz val="9"/>
            <color indexed="81"/>
            <rFont val="Tahoma"/>
            <family val="2"/>
            <charset val="204"/>
          </rPr>
          <t>Для переходя к Форме 1.0.1 
дважды кликните по этой ячейке</t>
        </r>
      </text>
    </comment>
    <comment ref="AF8" authorId="0" shapeId="0" xr:uid="{8B8B3348-6F75-457C-A01A-DD262BC95912}">
      <text>
        <r>
          <rPr>
            <sz val="9"/>
            <color indexed="81"/>
            <rFont val="Tahoma"/>
            <family val="2"/>
            <charset val="204"/>
          </rPr>
          <t>Для переходя к Форме 1.0.1 
дважды кликните по этой ячейке</t>
        </r>
      </text>
    </comment>
    <comment ref="AG8" authorId="0" shapeId="0" xr:uid="{F4BC6474-95E9-41BA-8E3E-DB8E805FEB07}">
      <text>
        <r>
          <rPr>
            <sz val="9"/>
            <color indexed="81"/>
            <rFont val="Tahoma"/>
            <family val="2"/>
            <charset val="204"/>
          </rPr>
          <t>Для переходя к Форме 1.0.1 
дважды кликните по этой ячейке</t>
        </r>
      </text>
    </comment>
    <comment ref="AH8" authorId="0" shapeId="0" xr:uid="{A8AF1862-3856-46D2-9D66-F40A5D9D9A01}">
      <text>
        <r>
          <rPr>
            <sz val="9"/>
            <color indexed="81"/>
            <rFont val="Tahoma"/>
            <family val="2"/>
            <charset val="204"/>
          </rPr>
          <t>Для переходя к Форме 1.0.1 
дважды кликните по этой ячейке</t>
        </r>
      </text>
    </comment>
    <comment ref="AI8" authorId="0" shapeId="0" xr:uid="{BE431CAF-F8D5-4B5D-8397-A7A867F8CFDC}">
      <text>
        <r>
          <rPr>
            <sz val="9"/>
            <color indexed="81"/>
            <rFont val="Tahoma"/>
            <family val="2"/>
            <charset val="204"/>
          </rPr>
          <t>Для переходя к Форме 1.0.1 
дважды кликните по этой ячейке</t>
        </r>
      </text>
    </comment>
    <comment ref="AJ8" authorId="0" shapeId="0" xr:uid="{8C6E0F5F-A2E6-45E8-99AC-65D298EA9B6A}">
      <text>
        <r>
          <rPr>
            <sz val="9"/>
            <color indexed="81"/>
            <rFont val="Tahoma"/>
            <family val="2"/>
            <charset val="204"/>
          </rPr>
          <t>Для переходя к Форме 1.0.1 
дважды кликните по этой ячейке</t>
        </r>
      </text>
    </comment>
    <comment ref="AK8" authorId="0" shapeId="0" xr:uid="{8051A97A-F3C0-46D3-A356-12988A235217}">
      <text>
        <r>
          <rPr>
            <sz val="9"/>
            <color indexed="81"/>
            <rFont val="Tahoma"/>
            <family val="2"/>
            <charset val="204"/>
          </rPr>
          <t>Для переходя к Форме 1.0.1 
дважды кликните по этой ячейке</t>
        </r>
      </text>
    </comment>
    <comment ref="AL8" authorId="0" shapeId="0" xr:uid="{B90D0AB3-374A-461A-9562-FCC46C82D020}">
      <text>
        <r>
          <rPr>
            <sz val="9"/>
            <color indexed="81"/>
            <rFont val="Tahoma"/>
            <family val="2"/>
            <charset val="204"/>
          </rPr>
          <t>Для переходя к Форме 1.0.1 
дважды кликните по этой ячейке</t>
        </r>
      </text>
    </comment>
    <comment ref="AM8" authorId="0" shapeId="0" xr:uid="{EBEBE300-1A3D-4B13-8ABD-BB5EE0356685}">
      <text>
        <r>
          <rPr>
            <sz val="9"/>
            <color indexed="81"/>
            <rFont val="Tahoma"/>
            <family val="2"/>
            <charset val="204"/>
          </rPr>
          <t>Для переходя к Форме 1.0.1 
дважды кликните по этой ячейке</t>
        </r>
      </text>
    </comment>
    <comment ref="AN8" authorId="0" shapeId="0" xr:uid="{63EF23FB-3EBD-4196-9A66-63FCD922CC78}">
      <text>
        <r>
          <rPr>
            <sz val="9"/>
            <color indexed="81"/>
            <rFont val="Tahoma"/>
            <family val="2"/>
            <charset val="204"/>
          </rPr>
          <t>Для переходя к Форме 1.0.1 
дважды кликните по этой ячейке</t>
        </r>
      </text>
    </comment>
    <comment ref="AO8" authorId="0" shapeId="0" xr:uid="{7190EB3A-C630-4381-87F4-4EB397366161}">
      <text>
        <r>
          <rPr>
            <sz val="9"/>
            <color indexed="81"/>
            <rFont val="Tahoma"/>
            <family val="2"/>
            <charset val="204"/>
          </rPr>
          <t>Для переходя к Форме 1.0.1 
дважды кликните по этой ячейке</t>
        </r>
      </text>
    </comment>
    <comment ref="AP8" authorId="0" shapeId="0" xr:uid="{57139643-1643-448C-B05A-1AA2206718DB}">
      <text>
        <r>
          <rPr>
            <sz val="9"/>
            <color indexed="81"/>
            <rFont val="Tahoma"/>
            <family val="2"/>
            <charset val="204"/>
          </rPr>
          <t>Для переходя к Форме 1.0.1 
дважды кликните по этой ячейке</t>
        </r>
      </text>
    </comment>
    <comment ref="AQ8" authorId="0" shapeId="0" xr:uid="{54D9C554-98E0-412B-8EF1-A674922A228A}">
      <text>
        <r>
          <rPr>
            <sz val="9"/>
            <color indexed="81"/>
            <rFont val="Tahoma"/>
            <family val="2"/>
            <charset val="204"/>
          </rPr>
          <t>Для переходя к Форме 1.0.1 
дважды кликните по этой ячейке</t>
        </r>
      </text>
    </comment>
    <comment ref="AR8" authorId="0" shapeId="0" xr:uid="{46C66581-531B-4923-B21A-A7E65558FCF9}">
      <text>
        <r>
          <rPr>
            <sz val="9"/>
            <color indexed="81"/>
            <rFont val="Tahoma"/>
            <family val="2"/>
            <charset val="204"/>
          </rPr>
          <t>Для переходя к Форме 1.0.1 
дважды кликните по этой ячейке</t>
        </r>
      </text>
    </comment>
    <comment ref="AS8" authorId="0" shapeId="0" xr:uid="{E28414D3-FE5C-4D83-969C-61AA7878D494}">
      <text>
        <r>
          <rPr>
            <sz val="9"/>
            <color indexed="81"/>
            <rFont val="Tahoma"/>
            <family val="2"/>
            <charset val="204"/>
          </rPr>
          <t>Для переходя к Форме 1.0.1 
дважды кликните по этой ячейке</t>
        </r>
      </text>
    </comment>
    <comment ref="AT8" authorId="0" shapeId="0" xr:uid="{3A400F58-6FEC-40FF-A5A6-6B21A30332E7}">
      <text>
        <r>
          <rPr>
            <sz val="9"/>
            <color indexed="81"/>
            <rFont val="Tahoma"/>
            <family val="2"/>
            <charset val="204"/>
          </rPr>
          <t>Для переходя к Форме 1.0.1 
дважды кликните по этой ячейке</t>
        </r>
      </text>
    </comment>
    <comment ref="AU8" authorId="0" shapeId="0" xr:uid="{DE76F612-514B-4606-9B0E-079E5D7AC6C2}">
      <text>
        <r>
          <rPr>
            <sz val="9"/>
            <color indexed="81"/>
            <rFont val="Tahoma"/>
            <family val="2"/>
            <charset val="204"/>
          </rPr>
          <t>Для переходя к Форме 1.0.1 
дважды кликните по этой ячейке</t>
        </r>
      </text>
    </comment>
    <comment ref="AV8" authorId="0" shapeId="0" xr:uid="{73869A1E-D3E1-4715-BFA0-1B6AE59C0609}">
      <text>
        <r>
          <rPr>
            <sz val="9"/>
            <color indexed="81"/>
            <rFont val="Tahoma"/>
            <family val="2"/>
            <charset val="204"/>
          </rPr>
          <t>Для переходя к Форме 1.0.1 
дважды кликните по этой ячейке</t>
        </r>
      </text>
    </comment>
    <comment ref="AW8" authorId="0" shapeId="0" xr:uid="{C8D7FC52-D648-4367-94FD-B9E19444F89E}">
      <text>
        <r>
          <rPr>
            <sz val="9"/>
            <color indexed="81"/>
            <rFont val="Tahoma"/>
            <family val="2"/>
            <charset val="204"/>
          </rPr>
          <t>Для переходя к Форме 1.0.1 
дважды кликните по этой ячейке</t>
        </r>
      </text>
    </comment>
    <comment ref="AX8" authorId="0" shapeId="0" xr:uid="{F430C111-E919-419A-94D4-DC0730763A39}">
      <text>
        <r>
          <rPr>
            <sz val="9"/>
            <color indexed="81"/>
            <rFont val="Tahoma"/>
            <family val="2"/>
            <charset val="204"/>
          </rPr>
          <t>Для переходя к Форме 1.0.1 
дважды кликните по этой ячейке</t>
        </r>
      </text>
    </comment>
    <comment ref="AY8" authorId="0" shapeId="0" xr:uid="{1B438D9E-0BFA-4E50-84B9-CC66F9F79AF1}">
      <text>
        <r>
          <rPr>
            <sz val="9"/>
            <color indexed="81"/>
            <rFont val="Tahoma"/>
            <family val="2"/>
            <charset val="204"/>
          </rPr>
          <t>Для переходя к Форме 1.0.1 
дважды кликните по этой ячейке</t>
        </r>
      </text>
    </comment>
    <comment ref="AZ8" authorId="0" shapeId="0" xr:uid="{48B2400C-9691-4426-B383-37FBC45FD312}">
      <text>
        <r>
          <rPr>
            <sz val="9"/>
            <color indexed="81"/>
            <rFont val="Tahoma"/>
            <family val="2"/>
            <charset val="204"/>
          </rPr>
          <t>Для переходя к Форме 1.0.1 
дважды кликните по этой ячейке</t>
        </r>
      </text>
    </comment>
    <comment ref="BA8" authorId="0" shapeId="0" xr:uid="{0FC0AD6B-5A0D-4FD8-8B62-9DF95BCC3A4D}">
      <text>
        <r>
          <rPr>
            <sz val="9"/>
            <color indexed="81"/>
            <rFont val="Tahoma"/>
            <family val="2"/>
            <charset val="204"/>
          </rPr>
          <t>Для переходя к Форме 1.0.1 
дважды кликните по этой ячейке</t>
        </r>
      </text>
    </comment>
    <comment ref="BB8" authorId="0" shapeId="0" xr:uid="{C69C980E-7F50-461A-881A-8B76A42B1587}">
      <text>
        <r>
          <rPr>
            <sz val="9"/>
            <color indexed="81"/>
            <rFont val="Tahoma"/>
            <family val="2"/>
            <charset val="204"/>
          </rPr>
          <t>Для переходя к Форме 1.0.1 
дважды кликните по этой ячейке</t>
        </r>
      </text>
    </comment>
    <comment ref="BC8" authorId="0" shapeId="0" xr:uid="{0E2B4350-F57D-4F2F-BCF7-678001E04979}">
      <text>
        <r>
          <rPr>
            <sz val="9"/>
            <color indexed="81"/>
            <rFont val="Tahoma"/>
            <family val="2"/>
            <charset val="204"/>
          </rPr>
          <t>Для переходя к Форме 1.0.1 
дважды кликните по этой ячейке</t>
        </r>
      </text>
    </comment>
    <comment ref="BD8" authorId="0" shapeId="0" xr:uid="{D5E721C4-A189-4625-B7E6-BF159AEA6EA3}">
      <text>
        <r>
          <rPr>
            <sz val="9"/>
            <color indexed="81"/>
            <rFont val="Tahoma"/>
            <family val="2"/>
            <charset val="204"/>
          </rPr>
          <t>Для переходя к Форме 1.0.1 
дважды кликните по этой ячейке</t>
        </r>
      </text>
    </comment>
    <comment ref="BE8" authorId="0" shapeId="0" xr:uid="{27BDB805-187E-4D7E-96FF-F0B6BBA5554E}">
      <text>
        <r>
          <rPr>
            <sz val="9"/>
            <color indexed="81"/>
            <rFont val="Tahoma"/>
            <family val="2"/>
            <charset val="204"/>
          </rPr>
          <t>Для переходя к Форме 1.0.1 
дважды кликните по этой ячейке</t>
        </r>
      </text>
    </comment>
    <comment ref="BF8" authorId="0" shapeId="0" xr:uid="{28BF56D2-8CAA-4877-BDA8-C120CD8AD74A}">
      <text>
        <r>
          <rPr>
            <sz val="9"/>
            <color indexed="81"/>
            <rFont val="Tahoma"/>
            <family val="2"/>
            <charset val="204"/>
          </rPr>
          <t>Для переходя к Форме 1.0.1 
дважды кликните по этой ячейке</t>
        </r>
      </text>
    </comment>
    <comment ref="BG8" authorId="0" shapeId="0" xr:uid="{ABB2CFC1-B053-4AC1-B721-296F839B00E0}">
      <text>
        <r>
          <rPr>
            <sz val="9"/>
            <color indexed="81"/>
            <rFont val="Tahoma"/>
            <family val="2"/>
            <charset val="204"/>
          </rPr>
          <t>Для переходя к Форме 1.0.1 
дважды кликните по этой ячейке</t>
        </r>
      </text>
    </comment>
    <comment ref="BH8" authorId="0" shapeId="0" xr:uid="{CBBAD936-942A-4A76-ABC8-4F9863BF0ECC}">
      <text>
        <r>
          <rPr>
            <sz val="9"/>
            <color indexed="81"/>
            <rFont val="Tahoma"/>
            <family val="2"/>
            <charset val="204"/>
          </rPr>
          <t>Для переходя к Форме 1.0.1 
дважды кликните по этой ячейке</t>
        </r>
      </text>
    </comment>
    <comment ref="BI8" authorId="0" shapeId="0" xr:uid="{1EBDB579-021F-4157-97BE-21AE7BB965A7}">
      <text>
        <r>
          <rPr>
            <sz val="9"/>
            <color indexed="81"/>
            <rFont val="Tahoma"/>
            <family val="2"/>
            <charset val="204"/>
          </rPr>
          <t>Для переходя к Форме 1.0.1 
дважды кликните по этой ячейке</t>
        </r>
      </text>
    </comment>
    <comment ref="BJ8" authorId="0" shapeId="0" xr:uid="{1562113E-548C-4E5E-A8C4-86BED506BEFD}">
      <text>
        <r>
          <rPr>
            <sz val="9"/>
            <color indexed="81"/>
            <rFont val="Tahoma"/>
            <family val="2"/>
            <charset val="204"/>
          </rPr>
          <t>Для переходя к Форме 1.0.1 
дважды кликните по этой ячейке</t>
        </r>
      </text>
    </comment>
    <comment ref="BK8" authorId="0" shapeId="0" xr:uid="{0F69B14C-8B64-4017-AC2C-57B81A503E4C}">
      <text>
        <r>
          <rPr>
            <sz val="9"/>
            <color indexed="81"/>
            <rFont val="Tahoma"/>
            <family val="2"/>
            <charset val="204"/>
          </rPr>
          <t>Для переходя к Форме 1.0.1 
дважды кликните по этой ячейке</t>
        </r>
      </text>
    </comment>
    <comment ref="BL8" authorId="0" shapeId="0" xr:uid="{2C129E5B-E48A-47AF-9F2D-279F50F48C1C}">
      <text>
        <r>
          <rPr>
            <sz val="9"/>
            <color indexed="81"/>
            <rFont val="Tahoma"/>
            <family val="2"/>
            <charset val="204"/>
          </rPr>
          <t>Для переходя к Форме 1.0.1 
дважды кликните по этой ячейке</t>
        </r>
      </text>
    </comment>
    <comment ref="BM8" authorId="0" shapeId="0" xr:uid="{7E108CAC-89E9-435A-8128-3153CDD632AF}">
      <text>
        <r>
          <rPr>
            <sz val="9"/>
            <color indexed="81"/>
            <rFont val="Tahoma"/>
            <family val="2"/>
            <charset val="204"/>
          </rPr>
          <t>Для переходя к Форме 1.0.1 
дважды кликните по этой ячейке</t>
        </r>
      </text>
    </comment>
    <comment ref="BN8" authorId="0" shapeId="0" xr:uid="{63D38161-C790-475B-B4B9-4F3D1F7C8395}">
      <text>
        <r>
          <rPr>
            <sz val="9"/>
            <color indexed="81"/>
            <rFont val="Tahoma"/>
            <family val="2"/>
            <charset val="204"/>
          </rPr>
          <t>Для переходя к Форме 1.0.1 
дважды кликните по этой ячейке</t>
        </r>
      </text>
    </comment>
    <comment ref="BO8" authorId="0" shapeId="0" xr:uid="{E1BBAF72-2FEF-48C5-8EAF-BE090F2D76E5}">
      <text>
        <r>
          <rPr>
            <sz val="9"/>
            <color indexed="81"/>
            <rFont val="Tahoma"/>
            <family val="2"/>
            <charset val="204"/>
          </rPr>
          <t>Для переходя к Форме 1.0.1 
дважды кликните по этой ячейке</t>
        </r>
      </text>
    </comment>
    <comment ref="BP8" authorId="0" shapeId="0" xr:uid="{DC9DD31B-EA7F-4BBD-998A-EC40146E6823}">
      <text>
        <r>
          <rPr>
            <sz val="9"/>
            <color indexed="81"/>
            <rFont val="Tahoma"/>
            <family val="2"/>
            <charset val="204"/>
          </rPr>
          <t>Для переходя к Форме 1.0.1 
дважды кликните по этой ячейке</t>
        </r>
      </text>
    </comment>
    <comment ref="BQ8" authorId="0" shapeId="0" xr:uid="{BC2ABC6B-7CFA-4FED-90EA-E50E2D40E295}">
      <text>
        <r>
          <rPr>
            <sz val="9"/>
            <color indexed="81"/>
            <rFont val="Tahoma"/>
            <family val="2"/>
            <charset val="204"/>
          </rPr>
          <t>Для переходя к Форме 1.0.1 
дважды кликните по этой ячейке</t>
        </r>
      </text>
    </comment>
    <comment ref="BR8" authorId="0" shapeId="0" xr:uid="{F34902C7-7970-4636-92E2-726006370EF3}">
      <text>
        <r>
          <rPr>
            <sz val="9"/>
            <color indexed="81"/>
            <rFont val="Tahoma"/>
            <family val="2"/>
            <charset val="204"/>
          </rPr>
          <t>Для переходя к Форме 1.0.1 
дважды кликните по этой ячейке</t>
        </r>
      </text>
    </comment>
    <comment ref="BS8" authorId="0" shapeId="0" xr:uid="{F59F760F-86B5-4394-8794-8D6CD39A19ED}">
      <text>
        <r>
          <rPr>
            <sz val="9"/>
            <color indexed="81"/>
            <rFont val="Tahoma"/>
            <family val="2"/>
            <charset val="204"/>
          </rPr>
          <t>Для переходя к Форме 1.0.1 
дважды кликните по этой ячейке</t>
        </r>
      </text>
    </comment>
    <comment ref="BT8" authorId="0" shapeId="0" xr:uid="{EBD24F5D-0FF3-4A2B-8F39-EB45A4E4E0C0}">
      <text>
        <r>
          <rPr>
            <sz val="9"/>
            <color indexed="81"/>
            <rFont val="Tahoma"/>
            <family val="2"/>
            <charset val="204"/>
          </rPr>
          <t>Для переходя к Форме 1.0.1 
дважды кликните по этой ячейке</t>
        </r>
      </text>
    </comment>
    <comment ref="BU8" authorId="0" shapeId="0" xr:uid="{A43B33AF-B861-424F-8194-F5C402026992}">
      <text>
        <r>
          <rPr>
            <sz val="9"/>
            <color indexed="81"/>
            <rFont val="Tahoma"/>
            <family val="2"/>
            <charset val="204"/>
          </rPr>
          <t>Для переходя к Форме 1.0.1 
дважды кликните по этой ячейке</t>
        </r>
      </text>
    </comment>
    <comment ref="BV8" authorId="0" shapeId="0" xr:uid="{D79D7235-2D58-4737-842F-EFBC3A420F9A}">
      <text>
        <r>
          <rPr>
            <sz val="9"/>
            <color indexed="81"/>
            <rFont val="Tahoma"/>
            <family val="2"/>
            <charset val="204"/>
          </rPr>
          <t>Для переходя к Форме 1.0.1 
дважды кликните по этой ячейке</t>
        </r>
      </text>
    </comment>
    <comment ref="BW8" authorId="0" shapeId="0" xr:uid="{98B9FD38-61E5-461D-ABB9-8678EE49296F}">
      <text>
        <r>
          <rPr>
            <sz val="9"/>
            <color indexed="81"/>
            <rFont val="Tahoma"/>
            <family val="2"/>
            <charset val="204"/>
          </rPr>
          <t>Для переходя к Форме 1.0.1 
дважды кликните по этой ячейке</t>
        </r>
      </text>
    </comment>
    <comment ref="BX8" authorId="0" shapeId="0" xr:uid="{510A886C-BE26-463F-96C9-10814BBEB0D0}">
      <text>
        <r>
          <rPr>
            <sz val="9"/>
            <color indexed="81"/>
            <rFont val="Tahoma"/>
            <family val="2"/>
            <charset val="204"/>
          </rPr>
          <t>Для переходя к Форме 1.0.1 
дважды кликните по этой ячейке</t>
        </r>
      </text>
    </comment>
    <comment ref="BY8" authorId="0" shapeId="0" xr:uid="{7048EC81-F4C1-4C1E-8511-099E7B1D5027}">
      <text>
        <r>
          <rPr>
            <sz val="9"/>
            <color indexed="81"/>
            <rFont val="Tahoma"/>
            <family val="2"/>
            <charset val="204"/>
          </rPr>
          <t>Для переходя к Форме 1.0.1 
дважды кликните по этой ячейке</t>
        </r>
      </text>
    </comment>
    <comment ref="BZ8" authorId="0" shapeId="0" xr:uid="{06523CE6-CD7D-47AE-BCCA-F515DCF2B335}">
      <text>
        <r>
          <rPr>
            <sz val="9"/>
            <color indexed="81"/>
            <rFont val="Tahoma"/>
            <family val="2"/>
            <charset val="204"/>
          </rPr>
          <t>Для переходя к Форме 1.0.1 
дважды кликните по этой ячейке</t>
        </r>
      </text>
    </comment>
    <comment ref="CA8" authorId="0" shapeId="0" xr:uid="{64A241EC-1743-4BD2-8822-443383F25C1E}">
      <text>
        <r>
          <rPr>
            <sz val="9"/>
            <color indexed="81"/>
            <rFont val="Tahoma"/>
            <family val="2"/>
            <charset val="204"/>
          </rPr>
          <t>Для переходя к Форме 1.0.1 
дважды кликните по этой ячейке</t>
        </r>
      </text>
    </comment>
    <comment ref="CB8" authorId="0" shapeId="0" xr:uid="{009DD880-6E56-46F7-8DC0-8FAB495BB61C}">
      <text>
        <r>
          <rPr>
            <sz val="9"/>
            <color indexed="81"/>
            <rFont val="Tahoma"/>
            <family val="2"/>
            <charset val="204"/>
          </rPr>
          <t>Для переходя к Форме 1.0.1 
дважды кликните по этой ячейке</t>
        </r>
      </text>
    </comment>
    <comment ref="CC8" authorId="0" shapeId="0" xr:uid="{6953A926-2460-4756-9ED0-958CDDF95E3A}">
      <text>
        <r>
          <rPr>
            <sz val="9"/>
            <color indexed="81"/>
            <rFont val="Tahoma"/>
            <family val="2"/>
            <charset val="204"/>
          </rPr>
          <t>Для переходя к Форме 1.0.1 
дважды кликните по этой ячейке</t>
        </r>
      </text>
    </comment>
    <comment ref="CD8" authorId="0" shapeId="0" xr:uid="{CE564392-C594-40C3-A27C-1DC86E5E3FB9}">
      <text>
        <r>
          <rPr>
            <sz val="9"/>
            <color indexed="81"/>
            <rFont val="Tahoma"/>
            <family val="2"/>
            <charset val="204"/>
          </rPr>
          <t>Для переходя к Форме 1.0.1 
дважды кликните по этой ячейке</t>
        </r>
      </text>
    </comment>
    <comment ref="CE8" authorId="0" shapeId="0" xr:uid="{4E85CBB0-357B-44C6-9BDE-657B50D5B95A}">
      <text>
        <r>
          <rPr>
            <sz val="9"/>
            <color indexed="81"/>
            <rFont val="Tahoma"/>
            <family val="2"/>
            <charset val="204"/>
          </rPr>
          <t>Для переходя к Форме 1.0.1 
дважды кликните по этой ячейке</t>
        </r>
      </text>
    </comment>
    <comment ref="CF8" authorId="0" shapeId="0" xr:uid="{90DBA3BB-B2D5-4D41-A88F-E09B7E750B4C}">
      <text>
        <r>
          <rPr>
            <sz val="9"/>
            <color indexed="81"/>
            <rFont val="Tahoma"/>
            <family val="2"/>
            <charset val="204"/>
          </rPr>
          <t>Для переходя к Форме 1.0.1 
дважды кликните по этой ячейке</t>
        </r>
      </text>
    </comment>
    <comment ref="CG8" authorId="0" shapeId="0" xr:uid="{82BD8C73-B6BE-48B3-8F07-19F8DC1CEF9C}">
      <text>
        <r>
          <rPr>
            <sz val="9"/>
            <color indexed="81"/>
            <rFont val="Tahoma"/>
            <family val="2"/>
            <charset val="204"/>
          </rPr>
          <t>Для переходя к Форме 1.0.1 
дважды кликните по этой ячейке</t>
        </r>
      </text>
    </comment>
    <comment ref="CH8" authorId="0" shapeId="0" xr:uid="{753E5B27-68AD-49E7-B6F2-6B42BC02FEEE}">
      <text>
        <r>
          <rPr>
            <sz val="9"/>
            <color indexed="81"/>
            <rFont val="Tahoma"/>
            <family val="2"/>
            <charset val="204"/>
          </rPr>
          <t>Для переходя к Форме 1.0.1 
дважды кликните по этой ячейке</t>
        </r>
      </text>
    </comment>
    <comment ref="CI8" authorId="0" shapeId="0" xr:uid="{F98678B5-83E2-4EC4-B98B-1EE3F93990EA}">
      <text>
        <r>
          <rPr>
            <sz val="9"/>
            <color indexed="81"/>
            <rFont val="Tahoma"/>
            <family val="2"/>
            <charset val="204"/>
          </rPr>
          <t>Для переходя к Форме 1.0.1 
дважды кликните по этой ячейке</t>
        </r>
      </text>
    </comment>
    <comment ref="CJ8" authorId="0" shapeId="0" xr:uid="{E2A4BA75-B79F-499C-BBE4-68E914803F84}">
      <text>
        <r>
          <rPr>
            <sz val="9"/>
            <color indexed="81"/>
            <rFont val="Tahoma"/>
            <family val="2"/>
            <charset val="204"/>
          </rPr>
          <t>Для переходя к Форме 1.0.1 
дважды кликните по этой ячейке</t>
        </r>
      </text>
    </comment>
    <comment ref="CK8" authorId="0" shapeId="0" xr:uid="{FA7F5B0D-7318-40BD-82BD-341E010BF9F3}">
      <text>
        <r>
          <rPr>
            <sz val="9"/>
            <color indexed="81"/>
            <rFont val="Tahoma"/>
            <family val="2"/>
            <charset val="204"/>
          </rPr>
          <t>Для переходя к Форме 1.0.1 
дважды кликните по этой ячейке</t>
        </r>
      </text>
    </comment>
    <comment ref="CL8" authorId="0" shapeId="0" xr:uid="{A8D94FA1-1352-42F0-8C59-B016CB48C7C6}">
      <text>
        <r>
          <rPr>
            <sz val="9"/>
            <color indexed="81"/>
            <rFont val="Tahoma"/>
            <family val="2"/>
            <charset val="204"/>
          </rPr>
          <t>Для переходя к Форме 1.0.1 
дважды кликните по этой ячейке</t>
        </r>
      </text>
    </comment>
    <comment ref="CM8" authorId="0" shapeId="0" xr:uid="{6029E527-36A1-46A7-BDA0-92CC6E908028}">
      <text>
        <r>
          <rPr>
            <sz val="9"/>
            <color indexed="81"/>
            <rFont val="Tahoma"/>
            <family val="2"/>
            <charset val="204"/>
          </rPr>
          <t>Для переходя к Форме 1.0.1 
дважды кликните по этой ячейке</t>
        </r>
      </text>
    </comment>
    <comment ref="CN8" authorId="0" shapeId="0" xr:uid="{D7C32A6F-3635-4315-B71E-66BD5B4E40B6}">
      <text>
        <r>
          <rPr>
            <sz val="9"/>
            <color indexed="81"/>
            <rFont val="Tahoma"/>
            <family val="2"/>
            <charset val="204"/>
          </rPr>
          <t>Для переходя к Форме 1.0.1 
дважды кликните по этой ячейке</t>
        </r>
      </text>
    </comment>
    <comment ref="CO8" authorId="0" shapeId="0" xr:uid="{85B5669D-A548-4EFD-AA4D-C9C5C316F253}">
      <text>
        <r>
          <rPr>
            <sz val="9"/>
            <color indexed="81"/>
            <rFont val="Tahoma"/>
            <family val="2"/>
            <charset val="204"/>
          </rPr>
          <t>Для переходя к Форме 1.0.1 
дважды кликните по этой ячейке</t>
        </r>
      </text>
    </comment>
    <comment ref="CP8" authorId="0" shapeId="0" xr:uid="{C4487842-EEFB-4E15-8E72-36231E5EAB22}">
      <text>
        <r>
          <rPr>
            <sz val="9"/>
            <color indexed="81"/>
            <rFont val="Tahoma"/>
            <family val="2"/>
            <charset val="204"/>
          </rPr>
          <t>Для переходя к Форме 1.0.1 
дважды кликните по этой ячейке</t>
        </r>
      </text>
    </comment>
    <comment ref="CQ8" authorId="0" shapeId="0" xr:uid="{20BFF53E-06CF-48EE-A29A-E30687B2DB36}">
      <text>
        <r>
          <rPr>
            <sz val="9"/>
            <color indexed="81"/>
            <rFont val="Tahoma"/>
            <family val="2"/>
            <charset val="204"/>
          </rPr>
          <t>Для переходя к Форме 1.0.1 
дважды кликните по этой ячейке</t>
        </r>
      </text>
    </comment>
    <comment ref="CR8" authorId="0" shapeId="0" xr:uid="{FC86302F-B456-4847-8F28-C303257B54FE}">
      <text>
        <r>
          <rPr>
            <sz val="9"/>
            <color indexed="81"/>
            <rFont val="Tahoma"/>
            <family val="2"/>
            <charset val="204"/>
          </rPr>
          <t>Для переходя к Форме 1.0.1 
дважды кликните по этой ячейке</t>
        </r>
      </text>
    </comment>
    <comment ref="CS8" authorId="0" shapeId="0" xr:uid="{0C8238BE-33D2-4012-99EF-83BB50DD6E81}">
      <text>
        <r>
          <rPr>
            <sz val="9"/>
            <color indexed="81"/>
            <rFont val="Tahoma"/>
            <family val="2"/>
            <charset val="204"/>
          </rPr>
          <t>Для переходя к Форме 1.0.1 
дважды кликните по этой ячейке</t>
        </r>
      </text>
    </comment>
    <comment ref="CT8" authorId="0" shapeId="0" xr:uid="{9FE6ECD7-9E0A-45F7-B2EA-6317BE6DD700}">
      <text>
        <r>
          <rPr>
            <sz val="9"/>
            <color indexed="81"/>
            <rFont val="Tahoma"/>
            <family val="2"/>
            <charset val="204"/>
          </rPr>
          <t>Для переходя к Форме 1.0.1 
дважды кликните по этой ячейке</t>
        </r>
      </text>
    </comment>
    <comment ref="CU8" authorId="0" shapeId="0" xr:uid="{07A94C4A-184A-4AF9-B58C-00442AEA553E}">
      <text>
        <r>
          <rPr>
            <sz val="9"/>
            <color indexed="81"/>
            <rFont val="Tahoma"/>
            <family val="2"/>
            <charset val="204"/>
          </rPr>
          <t>Для переходя к Форме 1.0.1 
дважды кликните по этой ячейке</t>
        </r>
      </text>
    </comment>
    <comment ref="CV8" authorId="0" shapeId="0" xr:uid="{BF34C532-8AC4-490C-B83E-3FF7327B7DB9}">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1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<sst xmlns="http://schemas.openxmlformats.org/spreadsheetml/2006/main" count="5402" uniqueCount="1373">
  <si>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</si>
  <si>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</si>
  <si>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</si>
  <si>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</si>
  <si>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</si>
  <si>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</si>
  <si>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</si>
  <si>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</si>
  <si>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</si>
  <si>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</si>
  <si>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</si>
  <si>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</si>
  <si>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</si>
  <si>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</si>
  <si>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</si>
  <si>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</si>
  <si>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</si>
  <si>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</si>
  <si>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</si>
  <si>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</si>
  <si>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</si>
  <si>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</si>
  <si>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</si>
  <si>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</si>
  <si>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</si>
  <si>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</si>
  <si>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</si>
  <si>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</si>
  <si>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</si>
  <si>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</si>
  <si>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</si>
  <si>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</si>
  <si>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</si>
  <si>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</si>
  <si>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</si>
  <si>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</si>
  <si>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</si>
  <si>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</si>
  <si>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</si>
  <si>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</si>
  <si>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</si>
  <si>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</si>
  <si>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</si>
  <si>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</si>
  <si>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</si>
  <si>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</si>
  <si>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</si>
  <si>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</si>
  <si>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</si>
  <si>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</si>
  <si>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</si>
  <si>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</si>
  <si>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</si>
  <si>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</si>
  <si>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</si>
  <si>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</si>
  <si>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</si>
  <si>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</si>
  <si>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</si>
  <si>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</si>
  <si>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</si>
  <si>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</si>
  <si>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</si>
  <si>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</si>
  <si>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</si>
  <si>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</si>
  <si>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</si>
  <si>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</si>
  <si>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</si>
  <si>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</si>
  <si>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</si>
  <si>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</si>
  <si>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</si>
  <si>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</si>
  <si>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</si>
  <si>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</si>
  <si>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</si>
  <si>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</si>
  <si>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</si>
  <si>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</si>
  <si>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</si>
  <si>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</si>
  <si>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</si>
  <si>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</si>
  <si>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</si>
  <si>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</si>
  <si>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</si>
  <si>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</si>
  <si>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</si>
  <si>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</si>
  <si>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</si>
  <si>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</si>
  <si>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</si>
  <si>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</si>
  <si>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</si>
  <si>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</si>
  <si>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</si>
  <si>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</si>
  <si>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</si>
  <si>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</si>
  <si>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</si>
  <si>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</si>
  <si>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</si>
  <si>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</si>
  <si>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</si>
  <si>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</si>
  <si>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</si>
  <si>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</si>
  <si>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</si>
  <si>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</si>
  <si>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</si>
  <si>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</si>
  <si>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</si>
  <si>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</si>
  <si>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</si>
  <si>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</si>
  <si>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</si>
  <si>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</si>
  <si>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</si>
  <si>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</si>
  <si>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</si>
  <si>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</si>
  <si>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</si>
  <si>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</si>
  <si>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</si>
  <si>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</si>
  <si>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</si>
  <si>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</si>
  <si>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</si>
  <si>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</si>
  <si>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</si>
  <si>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</si>
  <si>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</si>
  <si>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</si>
  <si>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</si>
  <si>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</si>
  <si>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</si>
  <si>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</si>
  <si>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</si>
  <si>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</si>
  <si>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</si>
  <si>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</si>
  <si>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</si>
  <si>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</si>
  <si>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</si>
  <si>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</si>
  <si>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</si>
  <si>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</si>
  <si>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</si>
  <si>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</si>
  <si>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</si>
  <si>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</si>
  <si>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</si>
  <si>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</si>
  <si>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</si>
  <si>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</si>
  <si>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</si>
  <si>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</si>
  <si>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</si>
  <si>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</si>
  <si>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</si>
  <si>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</si>
  <si>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</si>
  <si>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</si>
  <si>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</si>
  <si>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</si>
  <si>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</si>
  <si>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</si>
  <si>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</si>
  <si>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</si>
  <si>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</si>
  <si>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</si>
  <si>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</si>
  <si>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</si>
  <si>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</si>
  <si>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</si>
  <si>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</si>
  <si>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</si>
  <si>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</si>
  <si>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</si>
  <si>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</si>
  <si>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</si>
  <si>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</si>
  <si>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</si>
  <si>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</si>
  <si>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</si>
  <si>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</si>
  <si>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</si>
  <si>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</si>
  <si>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</si>
  <si>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</si>
  <si>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</si>
  <si>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</si>
  <si>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</si>
  <si>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</si>
  <si>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</si>
  <si>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</si>
  <si>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</si>
  <si>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</si>
  <si>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</si>
  <si>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</si>
  <si>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</si>
  <si>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</si>
  <si>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</si>
  <si>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</si>
  <si>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</si>
  <si>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</si>
  <si>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</si>
  <si>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</si>
  <si>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</si>
  <si>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</si>
  <si>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</si>
  <si>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</si>
  <si>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</si>
  <si>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</si>
  <si>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</si>
  <si>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</si>
  <si>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</si>
  <si>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</si>
  <si>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</si>
  <si>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</si>
  <si>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</si>
  <si>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</si>
  <si>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</si>
  <si>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</si>
  <si>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</si>
  <si>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</si>
  <si>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</si>
  <si>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</si>
  <si>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</si>
  <si>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</si>
  <si>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</si>
  <si>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</si>
  <si>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</si>
  <si>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</si>
  <si>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</si>
  <si>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</si>
  <si>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</si>
  <si>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</si>
  <si>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</si>
  <si>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</si>
  <si>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</si>
  <si>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</si>
  <si>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</si>
  <si>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</si>
  <si>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</si>
  <si>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</si>
  <si>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</si>
  <si>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</si>
  <si>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</si>
  <si>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</si>
  <si>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</si>
  <si>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</si>
  <si>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</si>
  <si>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</si>
  <si>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</si>
  <si>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</si>
  <si>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</si>
  <si>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</si>
  <si>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</si>
  <si>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</si>
  <si>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</si>
  <si>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</si>
  <si>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</si>
  <si>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</si>
  <si>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</si>
  <si>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</si>
  <si>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</si>
  <si>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</si>
  <si>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</si>
  <si>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</si>
  <si>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</si>
  <si>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</si>
  <si>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</si>
  <si>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</si>
  <si>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</si>
  <si>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</si>
  <si>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</si>
  <si>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</si>
  <si>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</si>
  <si>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</si>
  <si>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</si>
  <si>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</si>
  <si>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</si>
  <si>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</si>
  <si>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</si>
  <si>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</si>
  <si>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</si>
  <si>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</si>
  <si>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</si>
  <si>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</si>
  <si>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</si>
  <si>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</si>
  <si>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</si>
  <si>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</si>
  <si>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</si>
  <si>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</si>
  <si>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</si>
  <si>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</si>
  <si>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</si>
  <si>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</si>
  <si>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</si>
  <si>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</si>
  <si>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</si>
  <si>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</si>
  <si>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</si>
  <si>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</si>
  <si>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</si>
  <si>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</si>
  <si>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</si>
  <si>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</si>
  <si>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</si>
  <si>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</si>
  <si>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</si>
  <si>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</si>
  <si>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</si>
  <si>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</si>
  <si>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</si>
  <si>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</si>
  <si>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</si>
  <si>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</si>
  <si>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</si>
  <si>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</si>
  <si>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</si>
  <si>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</si>
  <si>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</si>
  <si>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</si>
  <si>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</si>
  <si>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</si>
  <si>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</si>
  <si>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</si>
  <si>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</si>
  <si>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</si>
  <si>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</si>
  <si>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</si>
  <si>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</si>
  <si>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</si>
  <si>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</si>
  <si>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</si>
  <si>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</si>
  <si>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</si>
  <si>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</si>
  <si>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</si>
  <si>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</si>
  <si>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</si>
  <si>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</si>
  <si>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</si>
  <si>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</si>
  <si>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</si>
  <si>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</si>
  <si>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</si>
  <si>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Нет доступных обновлений для отчёта с кодом FAS.JKH.OPEN.INFO.QUARTER.GVS!</t>
  </si>
  <si>
    <t>09.01.2023</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</si>
  <si>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</si>
  <si>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</si>
  <si>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</si>
  <si>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</si>
  <si>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</si>
  <si>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</si>
  <si>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</si>
  <si>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</si>
  <si>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</si>
  <si>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</si>
  <si>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</si>
  <si>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</si>
  <si>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</si>
  <si>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2597</t>
  </si>
  <si>
    <t>30356335</t>
  </si>
  <si>
    <t>АО "ГУ ЖКХ"</t>
  </si>
  <si>
    <t>5116000922</t>
  </si>
  <si>
    <t>511601005</t>
  </si>
  <si>
    <t>31616395</t>
  </si>
  <si>
    <t>АО "Орелгортеплоэнерго"</t>
  </si>
  <si>
    <t>5752049900</t>
  </si>
  <si>
    <t>575201001</t>
  </si>
  <si>
    <t>26838066</t>
  </si>
  <si>
    <t>АО "РЭУ"</t>
  </si>
  <si>
    <t>7714783092</t>
  </si>
  <si>
    <t>770401001</t>
  </si>
  <si>
    <t>26440191</t>
  </si>
  <si>
    <t>МУЖКП Троснянского района</t>
  </si>
  <si>
    <t>5724001583</t>
  </si>
  <si>
    <t>572401001</t>
  </si>
  <si>
    <t>31169675</t>
  </si>
  <si>
    <t>МУП "Мценск-Тепло" города Мценска</t>
  </si>
  <si>
    <t>5703008066</t>
  </si>
  <si>
    <t>570301001</t>
  </si>
  <si>
    <t>31291319</t>
  </si>
  <si>
    <t>МУП "Орловский теплосервис"</t>
  </si>
  <si>
    <t>5720023995</t>
  </si>
  <si>
    <t>572001001</t>
  </si>
  <si>
    <t>26359164</t>
  </si>
  <si>
    <t>МУП "Тепловодсервис"</t>
  </si>
  <si>
    <t>5719003000</t>
  </si>
  <si>
    <t>571901001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</si>
  <si>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</si>
  <si>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</si>
  <si>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</si>
  <si>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</si>
  <si>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</si>
  <si>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</si>
  <si>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</si>
  <si>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</si>
  <si>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</si>
  <si>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</si>
  <si>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</si>
  <si>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</si>
  <si>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</si>
  <si>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</si>
  <si>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</si>
  <si>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</si>
  <si>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</si>
  <si>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</si>
  <si>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26550140</t>
  </si>
  <si>
    <t>ОАО "Гамма"</t>
  </si>
  <si>
    <t>5752006640</t>
  </si>
  <si>
    <t>31473580</t>
  </si>
  <si>
    <t>ОАО "Орелтеплосервис"</t>
  </si>
  <si>
    <t>5752050039</t>
  </si>
  <si>
    <t>575101001</t>
  </si>
  <si>
    <t>26425570</t>
  </si>
  <si>
    <t>ООО  "Орловский теплосервис"</t>
  </si>
  <si>
    <t>5720016814</t>
  </si>
  <si>
    <t>28423073</t>
  </si>
  <si>
    <t>ООО "Аквасервис"</t>
  </si>
  <si>
    <t>5702011563</t>
  </si>
  <si>
    <t>31160333</t>
  </si>
  <si>
    <t>ООО "ВКХ Орловское"</t>
  </si>
  <si>
    <t>5720022960</t>
  </si>
  <si>
    <t>26425454</t>
  </si>
  <si>
    <t>ООО "Коммунсервис" Знаменского района</t>
  </si>
  <si>
    <t>5710001872</t>
  </si>
  <si>
    <t>571001001</t>
  </si>
  <si>
    <t>14-09-2012 00:00:00</t>
  </si>
  <si>
    <t>26359155</t>
  </si>
  <si>
    <t>ООО "Коммунсервис-Колпна"</t>
  </si>
  <si>
    <t>5711003022</t>
  </si>
  <si>
    <t>571101001</t>
  </si>
  <si>
    <t>28871207</t>
  </si>
  <si>
    <t>ООО "Орловские тепловые магистрали"</t>
  </si>
  <si>
    <t>5753059612</t>
  </si>
  <si>
    <t>575301001</t>
  </si>
  <si>
    <t>28457043</t>
  </si>
  <si>
    <t>ООО "ТСК-Орел"</t>
  </si>
  <si>
    <t>5754022238</t>
  </si>
  <si>
    <t>575401001</t>
  </si>
  <si>
    <t>26439995</t>
  </si>
  <si>
    <t>ООО "ТеплоМир" Кромского района</t>
  </si>
  <si>
    <t>5714005204</t>
  </si>
  <si>
    <t>571401001</t>
  </si>
  <si>
    <t>31511472</t>
  </si>
  <si>
    <t>ООО "Теплоавтоматика"</t>
  </si>
  <si>
    <t>5753075847</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</si>
  <si>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</si>
  <si>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</si>
  <si>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</si>
  <si>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</si>
  <si>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</si>
  <si>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</si>
  <si>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</si>
  <si>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</si>
  <si>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</si>
  <si>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</si>
  <si>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</si>
  <si>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</si>
  <si>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</si>
  <si>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</si>
  <si>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</si>
  <si>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</si>
  <si>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</si>
  <si>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</si>
  <si>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</si>
  <si>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</si>
  <si>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</si>
  <si>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</si>
  <si>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</si>
  <si>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</si>
  <si>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</si>
  <si>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27051136</t>
  </si>
  <si>
    <t>ПАО "Квадра - Генерирующая компания"</t>
  </si>
  <si>
    <t>6829012680</t>
  </si>
  <si>
    <t>710701001</t>
  </si>
  <si>
    <t>26440193</t>
  </si>
  <si>
    <t>Урицкое МУП "Теплоэнерго"</t>
  </si>
  <si>
    <t>5725003262</t>
  </si>
  <si>
    <t>572501001</t>
  </si>
  <si>
    <t>30903763</t>
  </si>
  <si>
    <t>ФГБУ "ЦЖКУ" МИНОБОРОНЫ РОССИИ</t>
  </si>
  <si>
    <t>7729314745</t>
  </si>
  <si>
    <t>770101001</t>
  </si>
  <si>
    <t>27135237</t>
  </si>
  <si>
    <t>Филиал ОАО "РЭУ" "Курский"</t>
  </si>
  <si>
    <t>463243001</t>
  </si>
  <si>
    <t>30378002</t>
  </si>
  <si>
    <t>Филиал ПАО "Квадра" - "Орловская генерация"</t>
  </si>
  <si>
    <t>575143001</t>
  </si>
  <si>
    <t>30941480</t>
  </si>
  <si>
    <t>Филиал ФГБУ "ЦЖКУ" Минобороны России по ЗВО</t>
  </si>
  <si>
    <t>784243001</t>
  </si>
  <si>
    <t>26513518</t>
  </si>
  <si>
    <t>Центральный филиал ООО «Газпром энерго»</t>
  </si>
  <si>
    <t>7736186950</t>
  </si>
  <si>
    <t>504343001</t>
  </si>
  <si>
    <t>07-02-2006 00:00:00</t>
  </si>
  <si>
    <t>№</t>
  </si>
  <si>
    <t>HOT_VS</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</si>
  <si>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</si>
  <si>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</si>
  <si>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</si>
  <si>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</si>
  <si>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</si>
  <si>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</si>
  <si>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</si>
  <si>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</si>
  <si>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</si>
  <si>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</si>
  <si>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</si>
  <si>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</si>
  <si>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</si>
  <si>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</si>
  <si>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</si>
  <si>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</si>
  <si>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</si>
  <si>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</si>
  <si>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</si>
  <si>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</si>
  <si>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</si>
  <si>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</si>
  <si>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</si>
  <si>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</si>
  <si>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</si>
  <si>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</si>
  <si>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</si>
  <si>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</si>
  <si>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</si>
  <si>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</si>
  <si>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</si>
  <si>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</si>
  <si>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</si>
  <si>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</si>
  <si>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</si>
  <si>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</si>
  <si>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</si>
  <si>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</si>
  <si>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</si>
  <si>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</si>
  <si>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</si>
  <si>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</si>
  <si>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</si>
  <si>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</si>
  <si>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</si>
  <si>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</si>
  <si>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</si>
  <si>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</si>
  <si>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</si>
  <si>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</si>
  <si>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</si>
  <si>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</si>
  <si>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</si>
  <si>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</si>
  <si>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</si>
  <si>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</si>
  <si>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</si>
  <si>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</si>
  <si>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</si>
  <si>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</si>
  <si>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</si>
  <si>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</si>
  <si>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</si>
  <si>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</si>
  <si>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</si>
  <si>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</si>
  <si>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</si>
  <si>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</si>
  <si>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</si>
  <si>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</si>
  <si>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</si>
  <si>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</si>
  <si>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</si>
  <si>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</si>
  <si>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</si>
  <si>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</si>
  <si>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</si>
  <si>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</si>
  <si>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</si>
  <si>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</si>
  <si>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</si>
  <si>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</si>
  <si>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</si>
  <si>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</si>
  <si>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</si>
  <si>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</si>
  <si>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</si>
  <si>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</si>
  <si>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</si>
  <si>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</si>
  <si>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</si>
  <si>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</si>
  <si>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</si>
  <si>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</si>
  <si>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</si>
  <si>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</si>
  <si>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</si>
  <si>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</si>
  <si>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</si>
  <si>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</si>
  <si>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</si>
  <si>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</si>
  <si>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</si>
  <si>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</si>
  <si>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</si>
  <si>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</si>
  <si>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</si>
  <si>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</si>
  <si>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</si>
  <si>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</si>
  <si>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</si>
  <si>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</si>
  <si>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</si>
  <si>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</si>
  <si>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</si>
  <si>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</si>
  <si>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</si>
  <si>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</si>
  <si>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</si>
  <si>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</si>
  <si>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</si>
  <si>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</si>
  <si>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</si>
  <si>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</si>
  <si>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</si>
  <si>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</si>
  <si>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</si>
  <si>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</si>
  <si>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</si>
  <si>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</si>
  <si>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</si>
  <si>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</si>
  <si>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</si>
  <si>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</si>
  <si>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</si>
  <si>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</si>
  <si>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</si>
  <si>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</si>
  <si>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</si>
  <si>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</si>
  <si>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</si>
  <si>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</si>
  <si>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</si>
  <si>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</si>
  <si>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</si>
  <si>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</si>
  <si>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</si>
  <si>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</si>
  <si>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</si>
  <si>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</si>
  <si>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</si>
  <si>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</si>
  <si>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</si>
  <si>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</si>
  <si>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</si>
  <si>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</si>
  <si>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</si>
  <si>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</si>
  <si>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</si>
  <si>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</si>
  <si>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</si>
  <si>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</si>
  <si>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</si>
  <si>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</si>
  <si>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</si>
  <si>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</si>
  <si>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</si>
  <si>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</si>
  <si>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</si>
  <si>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</si>
  <si>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</si>
  <si>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</si>
  <si>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</si>
  <si>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</si>
  <si>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</si>
  <si>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</si>
  <si>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</si>
  <si>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</si>
  <si>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</si>
  <si>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</si>
  <si>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</si>
  <si>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</si>
  <si>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</si>
  <si>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</si>
  <si>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</si>
  <si>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</si>
  <si>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</si>
  <si>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</si>
  <si>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</si>
  <si>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</si>
  <si>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</si>
  <si>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</si>
  <si>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</si>
  <si>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</si>
  <si>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</si>
  <si>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</si>
  <si>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</si>
  <si>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</si>
  <si>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</si>
  <si>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</si>
  <si>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</si>
  <si>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</si>
  <si>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</si>
  <si>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</si>
  <si>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</si>
  <si>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</si>
  <si>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</si>
  <si>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</si>
  <si>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</si>
  <si>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</si>
  <si>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</si>
  <si>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</si>
  <si>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</si>
  <si>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</si>
  <si>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</si>
  <si>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</si>
  <si>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</si>
  <si>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</si>
  <si>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</si>
  <si>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</si>
  <si>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</si>
  <si>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</si>
  <si>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</si>
  <si>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</si>
  <si>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</si>
  <si>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</si>
  <si>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</si>
  <si>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</si>
  <si>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</si>
  <si>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</si>
  <si>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</si>
  <si>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</si>
  <si>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</si>
  <si>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</si>
  <si>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</si>
  <si>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</si>
  <si>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</si>
  <si>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</si>
  <si>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</si>
  <si>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</si>
  <si>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</si>
  <si>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</si>
  <si>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</si>
  <si>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</si>
  <si>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</si>
  <si>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</si>
  <si>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</si>
  <si>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</si>
  <si>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</si>
  <si>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</si>
  <si>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</si>
  <si>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</si>
  <si>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</si>
  <si>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</si>
  <si>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</si>
  <si>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</si>
  <si>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</si>
  <si>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</si>
  <si>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</si>
  <si>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</si>
  <si>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</si>
  <si>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</si>
  <si>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</si>
  <si>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</si>
  <si>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</si>
  <si>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</si>
  <si>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</si>
  <si>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</si>
  <si>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</si>
  <si>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</si>
  <si>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</si>
  <si>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</si>
  <si>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</si>
  <si>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</si>
  <si>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</si>
  <si>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</si>
  <si>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</si>
  <si>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</si>
  <si>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</si>
  <si>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</si>
  <si>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</si>
  <si>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</si>
  <si>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</si>
  <si>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</si>
  <si>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</si>
  <si>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</si>
  <si>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</si>
  <si>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</si>
  <si>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</si>
  <si>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</si>
  <si>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</si>
  <si>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</si>
  <si>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</si>
  <si>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</si>
  <si>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</si>
  <si>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</si>
  <si>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</si>
  <si>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</si>
  <si>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</si>
  <si>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</si>
  <si>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</si>
  <si>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</si>
  <si>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</si>
  <si>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</si>
  <si>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</si>
  <si>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</si>
  <si>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</si>
  <si>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</si>
  <si>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</si>
  <si>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</si>
  <si>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</si>
  <si>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</si>
  <si>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</si>
  <si>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</si>
  <si>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</si>
  <si>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</si>
  <si>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</si>
  <si>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</si>
  <si>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</si>
  <si>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</si>
  <si>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</si>
  <si>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</si>
  <si>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</si>
  <si>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</si>
  <si>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</si>
  <si>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</si>
  <si>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</si>
  <si>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</si>
  <si>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</si>
  <si>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</si>
  <si>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</si>
  <si>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</si>
  <si>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</si>
  <si>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</si>
  <si>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</si>
  <si>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</si>
  <si>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</si>
  <si>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</si>
  <si>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</si>
  <si>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</si>
  <si>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</si>
  <si>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</si>
  <si>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</si>
  <si>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</si>
  <si>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</si>
  <si>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</si>
  <si>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</si>
  <si>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</si>
  <si>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</si>
  <si>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</si>
  <si>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</si>
  <si>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</si>
  <si>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</si>
  <si>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</si>
  <si>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</si>
  <si>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</si>
  <si>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</si>
  <si>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</si>
  <si>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</si>
  <si>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</si>
  <si>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</si>
  <si>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</si>
  <si>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</si>
  <si>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</si>
  <si>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</si>
  <si>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</si>
  <si>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</si>
  <si>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</si>
  <si>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</si>
  <si>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</si>
  <si>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</si>
  <si>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</si>
  <si>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</si>
  <si>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</si>
  <si>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</si>
  <si>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</si>
  <si>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</si>
  <si>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</si>
  <si>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</si>
  <si>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</si>
  <si>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</si>
  <si>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</si>
  <si>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</si>
  <si>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</si>
  <si>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</si>
  <si>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</si>
  <si>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</si>
  <si>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</si>
  <si>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</si>
  <si>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</si>
  <si>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</si>
  <si>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</si>
  <si>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</si>
  <si>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</si>
  <si>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</si>
  <si>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</si>
  <si>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</si>
  <si>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</si>
  <si>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</si>
  <si>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</si>
  <si>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</si>
  <si>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</si>
  <si>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</si>
  <si>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</si>
  <si>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</si>
  <si>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</si>
  <si>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</si>
  <si>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</si>
  <si>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</si>
  <si>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</si>
  <si>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</si>
  <si>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</si>
  <si>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</si>
  <si>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</si>
  <si>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</si>
  <si>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</si>
  <si>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</si>
  <si>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</si>
  <si>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</si>
  <si>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</si>
  <si>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</si>
  <si>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</si>
  <si>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</si>
  <si>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</si>
  <si>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</si>
  <si>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</si>
  <si>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</si>
  <si>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</si>
  <si>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</si>
  <si>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</si>
  <si>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</si>
  <si>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</si>
  <si>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</si>
  <si>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</si>
  <si>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</si>
  <si>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</si>
  <si>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</si>
  <si>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</si>
  <si>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</si>
  <si>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</si>
  <si>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</si>
  <si>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</si>
  <si>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</si>
  <si>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</si>
  <si>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</si>
  <si>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</si>
  <si>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</si>
  <si>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</si>
  <si>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</si>
  <si>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</si>
  <si>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</si>
  <si>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</si>
  <si>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</si>
  <si>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</si>
  <si>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</si>
  <si>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</si>
  <si>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</si>
  <si>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</si>
  <si>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</si>
  <si>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</si>
  <si>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</si>
  <si>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</si>
  <si>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</si>
  <si>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</si>
  <si>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</si>
  <si>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</si>
  <si>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</si>
  <si>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</si>
  <si>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</si>
  <si>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</si>
  <si>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</si>
  <si>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</si>
  <si>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</si>
  <si>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</si>
  <si>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</si>
  <si>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</si>
  <si>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</si>
  <si>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</si>
  <si>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</si>
  <si>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</si>
  <si>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</si>
  <si>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</si>
  <si>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</si>
  <si>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</si>
  <si>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</si>
  <si>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</si>
  <si>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</si>
  <si>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</si>
  <si>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</si>
  <si>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</si>
  <si>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302010, г. Орел, ул. Авиационная, д.1</t>
  </si>
  <si>
    <t>Леонов Денис Александрович</t>
  </si>
  <si>
    <t>Кошелева Елена Сергеевна</t>
  </si>
  <si>
    <t>Начальник ПЭО</t>
  </si>
  <si>
    <t>(4862)72-33-35 доб.238</t>
  </si>
  <si>
    <t>kosheleva-elena2022@mail.ru</t>
  </si>
  <si>
    <t>09.01.2023 16:08:26</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</si>
  <si>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</si>
  <si>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</si>
  <si>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</si>
  <si>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</si>
  <si>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</si>
  <si>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</si>
  <si>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</si>
  <si>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</si>
  <si>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</si>
  <si>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</si>
  <si>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</si>
  <si>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</si>
  <si>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</si>
  <si>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</si>
  <si>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</si>
  <si>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</si>
  <si>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</si>
  <si>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</si>
  <si>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</si>
  <si>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</si>
  <si>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</si>
  <si>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</si>
  <si>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</si>
  <si>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</si>
  <si>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</si>
  <si>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</si>
  <si>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</si>
  <si>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</si>
  <si>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</si>
  <si>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</si>
  <si>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</si>
  <si>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</si>
  <si>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</si>
  <si>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</si>
  <si>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</si>
  <si>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</si>
  <si>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</si>
  <si>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</si>
  <si>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</si>
  <si>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</si>
  <si>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</si>
  <si>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</si>
  <si>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</si>
  <si>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</si>
  <si>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</si>
  <si>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</si>
  <si>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</si>
  <si>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</si>
  <si>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</si>
  <si>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</si>
  <si>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</si>
  <si>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</si>
  <si>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</si>
  <si>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</si>
  <si>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</si>
  <si>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</si>
  <si>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</si>
  <si>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</si>
  <si>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</si>
  <si>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</si>
  <si>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</si>
  <si>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</si>
  <si>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</si>
  <si>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</si>
  <si>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</si>
  <si>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</si>
  <si>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</si>
  <si>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</si>
  <si>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</si>
  <si>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</si>
  <si>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</si>
  <si>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</si>
  <si>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</si>
  <si>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</si>
  <si>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</si>
  <si>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</si>
  <si>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</si>
  <si>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</si>
  <si>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</si>
  <si>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</si>
  <si>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</si>
  <si>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</si>
  <si>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</si>
  <si>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</si>
  <si>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</si>
  <si>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</si>
  <si>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</si>
  <si>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</si>
  <si>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Авиационная, 1</t>
  </si>
  <si>
    <t>Автовокзальная,77</t>
  </si>
  <si>
    <t>Бетонный, 4а</t>
  </si>
  <si>
    <t>Ботанический,2а</t>
  </si>
  <si>
    <t>Васильевская, 84 б</t>
  </si>
  <si>
    <t>Васильевская, 138 а</t>
  </si>
  <si>
    <t>Гагарина, 48 а</t>
  </si>
  <si>
    <t>Городская, 98к</t>
  </si>
  <si>
    <t>Калинина 6б</t>
  </si>
  <si>
    <t>Карачевская, 29 а</t>
  </si>
  <si>
    <t>Карачквский, 41б</t>
  </si>
  <si>
    <t>пер. Карачевский, 23 а</t>
  </si>
  <si>
    <t>Карачевскон шоссе, 5а</t>
  </si>
  <si>
    <t>Карачевское шоссе, 60а</t>
  </si>
  <si>
    <t>Комсомольская, 15а</t>
  </si>
  <si>
    <t>Комсомольская, 119 а</t>
  </si>
  <si>
    <t>Комсомольская, 127 а</t>
  </si>
  <si>
    <t>Комсомольская, 185а</t>
  </si>
  <si>
    <t>Комсомольская, 206а</t>
  </si>
  <si>
    <t>Комсомольская, 252 а</t>
  </si>
  <si>
    <t>Комсомольская, 261 а</t>
  </si>
  <si>
    <t>Красина, 6а</t>
  </si>
  <si>
    <t>Красина, 7а</t>
  </si>
  <si>
    <t>Красина, 52</t>
  </si>
  <si>
    <t>Кромская, 7а (908 кв)</t>
  </si>
  <si>
    <t>Кромская, 7а (909 кв)</t>
  </si>
  <si>
    <t>Кромское шоссе, 13а</t>
  </si>
  <si>
    <t>Латышских стрелков,37 а</t>
  </si>
  <si>
    <t>Латышских стрелков, 98</t>
  </si>
  <si>
    <t>Латышских стрелков, 109</t>
  </si>
  <si>
    <t>Левый берег р. Оки, 23</t>
  </si>
  <si>
    <t>Гостиничный комплекс "Лесной"</t>
  </si>
  <si>
    <t>Машиностроительная, 5а</t>
  </si>
  <si>
    <t>Маяковского, 10а</t>
  </si>
  <si>
    <t>Маяковского, 55 а</t>
  </si>
  <si>
    <t>Маяковского, 62а</t>
  </si>
  <si>
    <t>Мопра, 28а</t>
  </si>
  <si>
    <t>Мопра, 48а</t>
  </si>
  <si>
    <t>6-ой Орловской дивизии, 14</t>
  </si>
  <si>
    <t>Пищевой, 9 а</t>
  </si>
  <si>
    <t>2-я Посадская, 19а</t>
  </si>
  <si>
    <t>1-я Пушкарная, 20а</t>
  </si>
  <si>
    <t>1-я Пушкарная, 21а</t>
  </si>
  <si>
    <t>Связистов, 1а</t>
  </si>
  <si>
    <t>Спивака, 85</t>
  </si>
  <si>
    <t>Федотовой, 12</t>
  </si>
  <si>
    <t>Циолковского, 1 б</t>
  </si>
  <si>
    <t>Циолковского, 51 а</t>
  </si>
  <si>
    <t>Черепичная, 24 б</t>
  </si>
  <si>
    <t>Шпагатный, 92</t>
  </si>
  <si>
    <t>Шпагатный, 92 г</t>
  </si>
  <si>
    <t>Щепная, 12 б</t>
  </si>
  <si>
    <t>Энгельса, 88а</t>
  </si>
  <si>
    <t>Яблочная, 59а</t>
  </si>
  <si>
    <t>Комсомольская,241 б</t>
  </si>
  <si>
    <t>Генерала Жадова, 4 а</t>
  </si>
  <si>
    <t>Генерала Родина, 69 а</t>
  </si>
  <si>
    <t>Ипподромный, 2а</t>
  </si>
  <si>
    <t>Лесков, 31а</t>
  </si>
  <si>
    <t>Матвеева, 9а</t>
  </si>
  <si>
    <t>Матросова, 46 б</t>
  </si>
  <si>
    <t>Наугорское шоссе, 13 б</t>
  </si>
  <si>
    <t>Наугорское шоссе, 27</t>
  </si>
  <si>
    <t>Наугорское шоссе, 29 б</t>
  </si>
  <si>
    <t>Октябрьская, 4а</t>
  </si>
  <si>
    <t>Октябрьская, 54а</t>
  </si>
  <si>
    <t>Трудовые резервы, 32 а</t>
  </si>
  <si>
    <t>Цветаева, 15 б</t>
  </si>
  <si>
    <t>Брестская, 6</t>
  </si>
  <si>
    <t>Веселая, 2</t>
  </si>
  <si>
    <t>Огородный, 7а</t>
  </si>
  <si>
    <t>Тургенева, 50</t>
  </si>
  <si>
    <t>Абрамова-Соколова, 76 б</t>
  </si>
  <si>
    <t>5 Августа, 66 б</t>
  </si>
  <si>
    <t>Грузовая, 119 г</t>
  </si>
  <si>
    <t>Деповская, 6а</t>
  </si>
  <si>
    <t>1-я Курская, 99а</t>
  </si>
  <si>
    <t>3-я Курская, 3а</t>
  </si>
  <si>
    <t>Ливенская, 48 г</t>
  </si>
  <si>
    <t>Лесная, 9а</t>
  </si>
  <si>
    <t>Московская, 27 а</t>
  </si>
  <si>
    <t>ул.Пролетарская гора, 1</t>
  </si>
  <si>
    <t>Новосильская , 7а пом 1</t>
  </si>
  <si>
    <t>Новосильское , 7а пом 2</t>
  </si>
  <si>
    <t>Паровозная, 64б</t>
  </si>
  <si>
    <t>Пушкина, 68 а</t>
  </si>
  <si>
    <t>Ст. Разина, 11 б</t>
  </si>
  <si>
    <t>Рельсовая, 7а</t>
  </si>
  <si>
    <t>Студенческая, 2а</t>
  </si>
  <si>
    <t>Тульская, 24 а</t>
  </si>
  <si>
    <t>Тульская, 63,б</t>
  </si>
  <si>
    <t>пер. Южный,26 б</t>
  </si>
  <si>
    <t>Металлургов, 80 б</t>
  </si>
  <si>
    <t>Силикатная ,28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</si>
  <si>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Авиационная,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</si>
  <si>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Автовокзальная,77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</si>
  <si>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Бетонный,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</si>
  <si>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Ботанический,2а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</si>
  <si>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84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</si>
  <si>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Васильевская, 138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</si>
  <si>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Гагарина, 48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</si>
  <si>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Городская, 98к</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</si>
  <si>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Калинина 6б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</si>
  <si>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Карачевская, 29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</si>
  <si>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Карачквский, 41б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</si>
  <si>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пер. Карачевский, 23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</si>
  <si>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Карачевскон шоссе,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</si>
  <si>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Карачевское шоссе, 60а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</si>
  <si>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</si>
  <si>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119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</si>
  <si>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127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</si>
  <si>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185а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</si>
  <si>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206а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</si>
  <si>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252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</si>
  <si>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 261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</si>
  <si>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</si>
  <si>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</si>
  <si>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Красина, 52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</si>
  <si>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 (908 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</si>
  <si>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Кромская, 7а (909 кв)</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</si>
  <si>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Кромское шоссе, 13а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</si>
  <si>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стрелков,37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</si>
  <si>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98</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</si>
  <si>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Латышских стрелков, 109</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</si>
  <si>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Левый берег р. Оки, 23</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</si>
  <si>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Гостиничный комплекс "Лесной"</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</si>
  <si>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Машиностроительная, 5а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</si>
  <si>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10а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</si>
  <si>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55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</si>
  <si>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Маяковского, 62а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</si>
  <si>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28а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</si>
  <si>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Мопра, 48а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</si>
  <si>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- 6-ой Орловской дивизии, 14</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</si>
  <si>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Пищевой, 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</si>
  <si>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- 2-я Посадская, 19а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</si>
  <si>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20а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</si>
  <si>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Пушкарная, 21а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</si>
  <si>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Связистов, 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</si>
  <si>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Спивака, 85</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</si>
  <si>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Федотовой, 12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</si>
  <si>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 1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</si>
  <si>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Циолковского, 51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</si>
  <si>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Черепичная, 24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</si>
  <si>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 92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</si>
  <si>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Шпагатный, 92 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</si>
  <si>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Щепная, 12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</si>
  <si>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Энгельса, 88а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</si>
  <si>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Яблочная, 59а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</si>
  <si>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Комсомольская,241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</si>
  <si>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Жадова, 4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</si>
  <si>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Генерала Родина, 69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</si>
  <si>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Ипподромный,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</si>
  <si>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Лесков, 31а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</si>
  <si>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Матвеева,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</si>
  <si>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Матросова, 46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</si>
  <si>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шоссе, 13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</si>
  <si>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шоссе, 27</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</si>
  <si>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Наугорское шоссе, 29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</si>
  <si>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</si>
  <si>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Октябрьская, 54а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</si>
  <si>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Трудовые резервы, 32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</si>
  <si>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Цветаева, 15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</si>
  <si>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Брестская, 6</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</si>
  <si>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Веселая, 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</si>
  <si>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Огородный,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</si>
  <si>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Тургенева, 50</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</si>
  <si>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Абрамова-Соколова, 76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</si>
  <si>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- 5 Августа, 66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</si>
  <si>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Грузовая, 119 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</si>
  <si>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Деповская, 6а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</si>
  <si>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- 1-я Курская, 99а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</si>
  <si>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- 3-я Курская, 3а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</si>
  <si>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Ливенская, 48 г</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</si>
  <si>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Лесная, 9а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</si>
  <si>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Московская, 27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</si>
  <si>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ул.Пролетарская гора,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</si>
  <si>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Новосильская , 7а пом 1</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</si>
  <si>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Новосильское , 7а пом 2</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</si>
  <si>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Паровозная, 64б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</si>
  <si>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Пушкина, 68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</si>
  <si>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 Разина, 11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</si>
  <si>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Рельсовая, 7а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</si>
  <si>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Студенческая, 2а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</si>
  <si>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24 а</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</si>
  <si>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Тульская, 63,б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</si>
  <si>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пер. Южный,26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</si>
  <si>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Металлургов, 80 б</t>
  </si>
  <si>
    <t>Вид деятельности:_x000D_
  - Горячее водоснабжение_x000D_
_x000D_
Территория оказания услуг:_x000D_
  - Город Орёл, Город Орёл (54701000);_x000D_
_x000D_
Централизованная система горячего водоснабжения:_x000D_
  - Силикатная ,28 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</si>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</sst>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u/>
      <sz val="9"/>
      <color theme="11"/>
      <name val="Tahoma"/>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7">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49" fontId="82" fillId="0" borderId="0" applyNumberFormat="0" applyFill="0" applyBorder="0" applyAlignment="0" applyProtection="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483">
    <xf numFmtId="49" fontId="0" fillId="0" borderId="0" xfId="0">
      <alignment vertical="top"/>
    </xf>
    <xf numFmtId="49" fontId="5" fillId="7" borderId="4" xfId="0" applyFont="1" applyFill="1" applyBorder="1" applyAlignment="1">
      <alignment horizontal="center" vertical="top"/>
    </xf>
    <xf numFmtId="49" fontId="5" fillId="0" borderId="0" xfId="48" applyAlignment="1">
      <alignment vertical="center" wrapText="1"/>
    </xf>
    <xf numFmtId="49" fontId="10" fillId="0" borderId="0" xfId="48" applyFont="1" applyAlignment="1">
      <alignment vertical="center"/>
    </xf>
    <xf numFmtId="0" fontId="10" fillId="0" borderId="0" xfId="47" applyFont="1" applyAlignment="1">
      <alignment horizontal="center" vertical="center" wrapText="1"/>
    </xf>
    <xf numFmtId="0" fontId="5" fillId="0" borderId="0" xfId="47" applyFont="1" applyAlignment="1">
      <alignment vertical="center" wrapText="1"/>
    </xf>
    <xf numFmtId="0" fontId="5" fillId="0" borderId="0" xfId="47" applyFont="1" applyAlignment="1">
      <alignment horizontal="left" vertical="center" wrapText="1"/>
    </xf>
    <xf numFmtId="0" fontId="5" fillId="0" borderId="0" xfId="47" applyFont="1"/>
    <xf numFmtId="49" fontId="5" fillId="0" borderId="0" xfId="42">
      <alignment vertical="top"/>
    </xf>
    <xf numFmtId="0" fontId="10" fillId="0" borderId="0" xfId="50" applyFont="1" applyAlignment="1">
      <alignment vertical="center" wrapText="1"/>
    </xf>
    <xf numFmtId="0" fontId="10" fillId="0" borderId="0" xfId="50" applyFont="1" applyAlignment="1">
      <alignment horizontal="left" vertical="center" wrapText="1"/>
    </xf>
    <xf numFmtId="0" fontId="5" fillId="0" borderId="0" xfId="50" applyAlignment="1">
      <alignment vertical="center" wrapText="1"/>
    </xf>
    <xf numFmtId="0" fontId="5" fillId="0" borderId="0" xfId="50" applyAlignment="1">
      <alignment vertical="center"/>
    </xf>
    <xf numFmtId="49" fontId="10" fillId="0" borderId="0" xfId="50" applyNumberFormat="1" applyFont="1" applyAlignment="1">
      <alignment horizontal="left" vertical="center" wrapText="1"/>
    </xf>
    <xf numFmtId="49" fontId="0" fillId="8" borderId="0" xfId="0" applyFill="1">
      <alignment vertical="top"/>
    </xf>
    <xf numFmtId="0" fontId="5" fillId="0" borderId="0" xfId="53" applyFont="1" applyAlignment="1">
      <alignment vertical="center" wrapText="1"/>
    </xf>
    <xf numFmtId="0" fontId="21" fillId="0" borderId="0" xfId="45"/>
    <xf numFmtId="0" fontId="19" fillId="8" borderId="0" xfId="53" applyFont="1" applyFill="1" applyAlignment="1">
      <alignment horizontal="center" vertical="center" wrapText="1"/>
    </xf>
    <xf numFmtId="0" fontId="5" fillId="0" borderId="5" xfId="49" applyFont="1" applyBorder="1" applyAlignment="1">
      <alignment vertical="center" wrapText="1"/>
    </xf>
    <xf numFmtId="0" fontId="0" fillId="0" borderId="5" xfId="49" applyFont="1" applyBorder="1" applyAlignment="1">
      <alignment vertical="center" wrapText="1"/>
    </xf>
    <xf numFmtId="0" fontId="52" fillId="0" borderId="0" xfId="50" applyFont="1" applyAlignment="1">
      <alignment horizontal="center" vertical="center" wrapText="1"/>
    </xf>
    <xf numFmtId="0" fontId="0" fillId="0" borderId="0" xfId="49" applyFont="1" applyAlignment="1">
      <alignment vertical="center" wrapText="1"/>
    </xf>
    <xf numFmtId="0" fontId="18" fillId="0" borderId="0" xfId="19" applyFill="1" applyBorder="1" applyAlignment="1">
      <alignment horizontal="left" vertical="top" wrapText="1"/>
    </xf>
    <xf numFmtId="49" fontId="14" fillId="0" borderId="0" xfId="40" applyFont="1" applyFill="1" applyBorder="1" applyAlignment="1">
      <alignment vertical="top" wrapText="1"/>
    </xf>
    <xf numFmtId="0" fontId="18"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0" fontId="10" fillId="0" borderId="0" xfId="53" applyFont="1" applyAlignment="1">
      <alignment vertical="center" wrapText="1"/>
    </xf>
    <xf numFmtId="49" fontId="7" fillId="8" borderId="0" xfId="0" applyFont="1" applyFill="1" applyAlignment="1">
      <alignment horizontal="center" vertical="center"/>
    </xf>
    <xf numFmtId="0" fontId="1" fillId="0" borderId="0" xfId="36"/>
    <xf numFmtId="0" fontId="5" fillId="0" borderId="0" xfId="41" applyNumberFormat="1" applyFont="1">
      <alignment vertical="top"/>
    </xf>
    <xf numFmtId="0" fontId="0" fillId="0" borderId="0" xfId="53" applyFont="1" applyAlignment="1">
      <alignment vertical="center" wrapText="1"/>
    </xf>
    <xf numFmtId="0" fontId="27" fillId="0" borderId="0" xfId="53" applyFont="1" applyAlignment="1">
      <alignment horizontal="center" vertical="center" wrapText="1"/>
    </xf>
    <xf numFmtId="0" fontId="27" fillId="0" borderId="0" xfId="47" applyFont="1" applyAlignment="1">
      <alignment horizontal="center" vertical="center"/>
    </xf>
    <xf numFmtId="0" fontId="31" fillId="0" borderId="0" xfId="53" applyFont="1" applyAlignment="1">
      <alignment horizontal="center" vertical="center" wrapText="1"/>
    </xf>
    <xf numFmtId="0" fontId="18" fillId="0" borderId="0" xfId="19" applyFill="1" applyBorder="1" applyAlignment="1">
      <alignment horizontal="left" vertical="top"/>
    </xf>
    <xf numFmtId="49" fontId="5" fillId="0" borderId="0" xfId="50" applyNumberFormat="1" applyAlignment="1">
      <alignment horizontal="center" vertical="center" wrapText="1"/>
    </xf>
    <xf numFmtId="0" fontId="31" fillId="0" borderId="0" xfId="47" applyFont="1" applyAlignment="1">
      <alignment horizontal="center" vertical="center"/>
    </xf>
    <xf numFmtId="49" fontId="19" fillId="8" borderId="0" xfId="53" applyNumberFormat="1" applyFont="1" applyFill="1" applyAlignment="1">
      <alignment horizontal="center" vertical="center" wrapText="1"/>
    </xf>
    <xf numFmtId="0" fontId="5" fillId="0" borderId="27" xfId="47" applyFont="1" applyBorder="1" applyAlignment="1">
      <alignment horizontal="center" vertical="center" wrapText="1"/>
    </xf>
    <xf numFmtId="0" fontId="5" fillId="7" borderId="27" xfId="50" applyFill="1" applyBorder="1" applyAlignment="1">
      <alignment horizontal="center" vertical="center"/>
    </xf>
    <xf numFmtId="49" fontId="5" fillId="7" borderId="27" xfId="50" applyNumberFormat="1" applyFill="1" applyBorder="1" applyAlignment="1">
      <alignment horizontal="center" vertical="center" wrapText="1"/>
    </xf>
    <xf numFmtId="49" fontId="5" fillId="0" borderId="27" xfId="50" applyNumberFormat="1" applyBorder="1" applyAlignment="1">
      <alignment horizontal="center" vertical="center" wrapText="1"/>
    </xf>
    <xf numFmtId="0" fontId="5" fillId="0" borderId="27" xfId="32" applyFont="1" applyBorder="1">
      <alignment horizontal="center" vertical="center" wrapText="1"/>
    </xf>
    <xf numFmtId="0" fontId="5" fillId="0" borderId="27" xfId="53" applyFont="1" applyBorder="1" applyAlignment="1">
      <alignment horizontal="center" vertical="center" wrapText="1"/>
    </xf>
    <xf numFmtId="49" fontId="5" fillId="0" borderId="27" xfId="47" applyNumberFormat="1" applyFont="1" applyBorder="1" applyAlignment="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ill="1" applyBorder="1" applyAlignment="1" applyProtection="1">
      <alignment horizontal="center" vertical="center" wrapText="1"/>
      <protection locked="0"/>
    </xf>
    <xf numFmtId="49" fontId="5" fillId="0" borderId="0" xfId="0" applyFont="1">
      <alignment vertical="top"/>
    </xf>
    <xf numFmtId="49" fontId="7" fillId="0" borderId="0" xfId="0" applyFont="1" applyAlignment="1">
      <alignment horizontal="center" vertical="center"/>
    </xf>
    <xf numFmtId="49" fontId="0" fillId="0" borderId="0" xfId="51" applyNumberFormat="1" applyFont="1" applyAlignment="1">
      <alignment vertical="center" wrapText="1"/>
    </xf>
    <xf numFmtId="49" fontId="12" fillId="0" borderId="0" xfId="0" applyFont="1" applyAlignment="1">
      <alignment horizontal="center" vertical="top"/>
    </xf>
    <xf numFmtId="49" fontId="0" fillId="0" borderId="0" xfId="0" applyAlignment="1">
      <alignment horizontal="center" vertical="center"/>
    </xf>
    <xf numFmtId="49" fontId="12" fillId="0" borderId="0" xfId="0" applyFont="1">
      <alignment vertical="top"/>
    </xf>
    <xf numFmtId="49" fontId="5" fillId="0" borderId="0" xfId="51" applyNumberFormat="1" applyFont="1" applyAlignment="1">
      <alignment vertical="center" wrapText="1"/>
    </xf>
    <xf numFmtId="0" fontId="5" fillId="0" borderId="0" xfId="51" applyFont="1" applyAlignment="1">
      <alignment vertical="center"/>
    </xf>
    <xf numFmtId="49" fontId="5"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19" fillId="0" borderId="28" xfId="53"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49" fontId="27" fillId="0" borderId="0" xfId="32" applyNumberFormat="1" applyFont="1" applyBorder="1">
      <alignment horizontal="center" vertical="center" wrapText="1"/>
    </xf>
    <xf numFmtId="49" fontId="10" fillId="0" borderId="0" xfId="0" applyFont="1" applyBorder="1">
      <alignment vertical="top"/>
    </xf>
    <xf numFmtId="49" fontId="0" fillId="0" borderId="0" xfId="0" applyBorder="1">
      <alignment vertical="top"/>
    </xf>
    <xf numFmtId="0" fontId="5" fillId="0" borderId="27" xfId="47" applyFont="1" applyBorder="1" applyAlignment="1">
      <alignment horizontal="center" vertical="center"/>
    </xf>
    <xf numFmtId="0" fontId="31" fillId="0" borderId="0" xfId="47" applyFont="1" applyAlignment="1">
      <alignment horizontal="center" vertical="center" wrapText="1"/>
    </xf>
    <xf numFmtId="49" fontId="8" fillId="0" borderId="0" xfId="0" applyFont="1" applyAlignment="1">
      <alignment horizontal="left" vertical="top" wrapText="1"/>
    </xf>
    <xf numFmtId="49" fontId="8" fillId="0" borderId="0" xfId="0" applyFont="1">
      <alignment vertical="top"/>
    </xf>
    <xf numFmtId="49" fontId="7" fillId="10" borderId="29" xfId="0" applyFont="1" applyFill="1" applyBorder="1" applyAlignment="1">
      <alignment horizontal="center" vertical="center"/>
    </xf>
    <xf numFmtId="49" fontId="39" fillId="10" borderId="30" xfId="0" applyFont="1" applyFill="1" applyBorder="1" applyAlignment="1">
      <alignment horizontal="left" vertical="center"/>
    </xf>
    <xf numFmtId="0" fontId="22" fillId="0" borderId="0" xfId="50" applyFont="1" applyAlignment="1">
      <alignment vertical="center" wrapText="1"/>
    </xf>
    <xf numFmtId="0" fontId="5" fillId="0" borderId="0" xfId="50" applyAlignment="1">
      <alignment horizontal="right" vertical="center" wrapText="1" indent="1"/>
    </xf>
    <xf numFmtId="14" fontId="10" fillId="0" borderId="0" xfId="50" applyNumberFormat="1" applyFont="1" applyAlignment="1">
      <alignment horizontal="center" vertical="center" wrapText="1"/>
    </xf>
    <xf numFmtId="0" fontId="10" fillId="0" borderId="0" xfId="50" applyFont="1" applyAlignment="1">
      <alignment horizontal="center" vertical="center" wrapText="1"/>
    </xf>
    <xf numFmtId="0" fontId="0" fillId="0" borderId="0" xfId="50" applyFont="1" applyAlignment="1">
      <alignment horizontal="right" vertical="center" wrapText="1" indent="1"/>
    </xf>
    <xf numFmtId="0" fontId="22" fillId="0" borderId="0" xfId="50" applyFont="1" applyAlignment="1">
      <alignment horizontal="center" vertical="center" wrapText="1"/>
    </xf>
    <xf numFmtId="49" fontId="5" fillId="0" borderId="0" xfId="50" applyNumberFormat="1" applyAlignment="1">
      <alignment horizontal="right" vertical="center" wrapText="1" indent="1"/>
    </xf>
    <xf numFmtId="0" fontId="5" fillId="0" borderId="0" xfId="50" applyAlignment="1">
      <alignment horizontal="center" vertical="center" wrapText="1"/>
    </xf>
    <xf numFmtId="0" fontId="5" fillId="0" borderId="0" xfId="50" applyAlignment="1">
      <alignment horizontal="right" vertical="center"/>
    </xf>
    <xf numFmtId="0" fontId="7" fillId="0" borderId="0" xfId="50" applyFont="1" applyAlignment="1">
      <alignment vertical="center" wrapText="1"/>
    </xf>
    <xf numFmtId="0" fontId="24" fillId="0" borderId="0" xfId="50" applyFont="1" applyAlignment="1">
      <alignment horizontal="center" vertical="center" wrapText="1"/>
    </xf>
    <xf numFmtId="14" fontId="5" fillId="0" borderId="0" xfId="50" applyNumberFormat="1" applyAlignment="1">
      <alignment horizontal="center" vertical="center" wrapText="1"/>
    </xf>
    <xf numFmtId="0" fontId="31" fillId="0" borderId="0" xfId="47" applyFont="1" applyAlignment="1">
      <alignment horizontal="center"/>
    </xf>
    <xf numFmtId="0" fontId="0" fillId="0" borderId="0" xfId="0" applyNumberFormat="1">
      <alignment vertical="top"/>
    </xf>
    <xf numFmtId="49" fontId="23" fillId="0" borderId="32" xfId="40" applyFont="1" applyFill="1" applyBorder="1" applyAlignment="1">
      <alignment vertical="center" wrapText="1"/>
    </xf>
    <xf numFmtId="49" fontId="23" fillId="0" borderId="33" xfId="40" applyFont="1" applyFill="1" applyBorder="1" applyAlignment="1">
      <alignment vertical="center" wrapText="1"/>
    </xf>
    <xf numFmtId="49" fontId="23" fillId="0" borderId="33" xfId="40" applyFont="1" applyFill="1" applyBorder="1" applyAlignment="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lignment vertical="center" wrapText="1"/>
    </xf>
    <xf numFmtId="49" fontId="52" fillId="0" borderId="0" xfId="0" applyFont="1">
      <alignment vertical="top"/>
    </xf>
    <xf numFmtId="49" fontId="0" fillId="0" borderId="35" xfId="0" applyBorder="1">
      <alignment vertical="top"/>
    </xf>
    <xf numFmtId="49" fontId="0" fillId="0" borderId="36" xfId="0" applyBorder="1">
      <alignment vertical="top"/>
    </xf>
    <xf numFmtId="49" fontId="14" fillId="0" borderId="37" xfId="40" applyFont="1" applyFill="1" applyBorder="1" applyAlignment="1">
      <alignment wrapText="1"/>
    </xf>
    <xf numFmtId="49" fontId="0" fillId="0" borderId="38" xfId="0" applyBorder="1">
      <alignment vertical="top"/>
    </xf>
    <xf numFmtId="49" fontId="0" fillId="0" borderId="10" xfId="0" applyBorder="1">
      <alignment vertical="top"/>
    </xf>
    <xf numFmtId="49" fontId="14" fillId="0" borderId="0" xfId="40" applyFont="1" applyFill="1" applyBorder="1" applyAlignment="1">
      <alignment wrapText="1"/>
    </xf>
    <xf numFmtId="49" fontId="20" fillId="0" borderId="11" xfId="40" applyFont="1" applyFill="1" applyBorder="1" applyAlignment="1">
      <alignment horizontal="left" vertical="center" wrapText="1"/>
    </xf>
    <xf numFmtId="49" fontId="20" fillId="0" borderId="0" xfId="40" applyFont="1" applyFill="1" applyBorder="1" applyAlignment="1">
      <alignment horizontal="left" vertical="center" wrapText="1"/>
    </xf>
    <xf numFmtId="49" fontId="14" fillId="0" borderId="11" xfId="40" applyFont="1" applyFill="1" applyBorder="1" applyAlignment="1">
      <alignment wrapText="1"/>
    </xf>
    <xf numFmtId="0" fontId="14" fillId="0" borderId="0" xfId="46" applyFont="1" applyAlignment="1">
      <alignment horizontal="right" vertical="top" wrapText="1"/>
    </xf>
    <xf numFmtId="49" fontId="14" fillId="0" borderId="0" xfId="40"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0" fillId="0" borderId="41" xfId="40" applyFont="1" applyFill="1" applyBorder="1" applyAlignment="1">
      <alignment horizontal="left" vertical="center" wrapText="1"/>
    </xf>
    <xf numFmtId="49" fontId="20" fillId="0" borderId="42" xfId="40" applyFont="1" applyFill="1" applyBorder="1" applyAlignment="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lignment horizontal="center" vertical="center" wrapText="1"/>
    </xf>
    <xf numFmtId="49" fontId="32" fillId="14" borderId="6" xfId="37"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1" fillId="0" borderId="0" xfId="54"/>
    <xf numFmtId="49" fontId="5" fillId="0" borderId="0" xfId="38">
      <alignment vertical="top"/>
    </xf>
    <xf numFmtId="0" fontId="38" fillId="0" borderId="0" xfId="50" applyFont="1" applyAlignment="1">
      <alignment vertical="top" wrapText="1"/>
    </xf>
    <xf numFmtId="0" fontId="38" fillId="0" borderId="0" xfId="50" applyFont="1" applyAlignment="1">
      <alignment horizontal="right" vertical="top" wrapText="1"/>
    </xf>
    <xf numFmtId="0" fontId="52" fillId="0" borderId="0" xfId="50" applyFont="1" applyAlignment="1">
      <alignment horizontal="right" vertical="center" wrapText="1" indent="1"/>
    </xf>
    <xf numFmtId="49" fontId="52" fillId="0" borderId="0" xfId="50" applyNumberFormat="1" applyFont="1" applyAlignment="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Alignment="1">
      <alignment horizontal="right" vertical="center" wrapText="1"/>
    </xf>
    <xf numFmtId="0" fontId="5" fillId="0" borderId="0" xfId="43" applyFont="1" applyAlignment="1">
      <alignment vertical="center" wrapText="1"/>
    </xf>
    <xf numFmtId="0" fontId="5" fillId="0" borderId="0" xfId="43" applyFont="1" applyAlignment="1">
      <alignment horizontal="center" vertical="center" wrapText="1"/>
    </xf>
    <xf numFmtId="0" fontId="5" fillId="0" borderId="0" xfId="32" applyFont="1" applyBorder="1">
      <alignment horizontal="center" vertical="center" wrapText="1"/>
    </xf>
    <xf numFmtId="0" fontId="7" fillId="0" borderId="6" xfId="34" applyFont="1" applyBorder="1" applyAlignment="1">
      <alignment horizontal="justify" vertical="center" wrapText="1"/>
    </xf>
    <xf numFmtId="0" fontId="5" fillId="0" borderId="6" xfId="34" applyFont="1" applyBorder="1" applyAlignment="1">
      <alignment horizontal="justify" vertical="center" wrapText="1"/>
    </xf>
    <xf numFmtId="0" fontId="5" fillId="0" borderId="5" xfId="53" applyFont="1" applyBorder="1" applyAlignment="1">
      <alignment horizontal="center" vertical="center" wrapText="1"/>
    </xf>
    <xf numFmtId="49" fontId="7" fillId="10" borderId="12" xfId="38" applyFont="1" applyFill="1" applyBorder="1" applyAlignment="1">
      <alignment horizontal="right" vertical="center" wrapText="1"/>
    </xf>
    <xf numFmtId="0" fontId="52" fillId="0" borderId="0" xfId="53" applyFont="1" applyAlignment="1">
      <alignment vertical="center" wrapText="1"/>
    </xf>
    <xf numFmtId="49" fontId="5" fillId="7" borderId="5" xfId="53" applyNumberFormat="1" applyFont="1" applyFill="1" applyBorder="1" applyAlignment="1">
      <alignment horizontal="center" vertical="center" wrapText="1"/>
    </xf>
    <xf numFmtId="49" fontId="39" fillId="10" borderId="13" xfId="38" applyFont="1" applyFill="1" applyBorder="1" applyAlignment="1">
      <alignment horizontal="left" vertical="center" indent="1"/>
    </xf>
    <xf numFmtId="0" fontId="5" fillId="0" borderId="5" xfId="43" applyFont="1" applyBorder="1" applyAlignment="1">
      <alignment horizontal="center" vertical="center" wrapText="1"/>
    </xf>
    <xf numFmtId="49" fontId="5" fillId="0" borderId="5" xfId="32" applyNumberFormat="1" applyFont="1" applyBorder="1">
      <alignment horizontal="center" vertical="center" wrapText="1"/>
    </xf>
    <xf numFmtId="49" fontId="7" fillId="10" borderId="13" xfId="38" applyFont="1" applyFill="1" applyBorder="1" applyAlignment="1">
      <alignment horizontal="right" vertical="center" wrapText="1"/>
    </xf>
    <xf numFmtId="49" fontId="7" fillId="10" borderId="14" xfId="38" applyFont="1" applyFill="1" applyBorder="1" applyAlignment="1">
      <alignment horizontal="right" vertical="center" wrapText="1"/>
    </xf>
    <xf numFmtId="49" fontId="5" fillId="0" borderId="16" xfId="32" applyNumberFormat="1" applyFont="1" applyBorder="1">
      <alignment horizontal="center" vertical="center" wrapText="1"/>
    </xf>
    <xf numFmtId="49" fontId="5" fillId="0" borderId="15" xfId="32" applyNumberFormat="1" applyFont="1" applyBorder="1">
      <alignment horizontal="center" vertical="center" wrapText="1"/>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49" fontId="39" fillId="10" borderId="13" xfId="0" applyFont="1" applyFill="1" applyBorder="1" applyAlignment="1">
      <alignment horizontal="left" vertical="center" indent="1"/>
    </xf>
    <xf numFmtId="49" fontId="52" fillId="0" borderId="0" xfId="51" applyNumberFormat="1" applyFont="1" applyAlignment="1">
      <alignment horizontal="center" vertical="center" wrapText="1"/>
    </xf>
    <xf numFmtId="3" fontId="52" fillId="0" borderId="0" xfId="52" applyNumberFormat="1" applyFont="1" applyAlignment="1">
      <alignment horizontal="center" vertical="center" wrapText="1"/>
    </xf>
    <xf numFmtId="49" fontId="39" fillId="10" borderId="14" xfId="38" applyFont="1" applyFill="1" applyBorder="1" applyAlignment="1">
      <alignment horizontal="left" vertical="center" indent="1"/>
    </xf>
    <xf numFmtId="49" fontId="54" fillId="0" borderId="5" xfId="35" applyNumberFormat="1" applyFont="1" applyBorder="1" applyAlignment="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5" fillId="0" borderId="0" xfId="39" applyNumberFormat="1" applyFont="1" applyBorder="1" applyAlignment="1">
      <alignment vertical="center"/>
    </xf>
    <xf numFmtId="0" fontId="55" fillId="0" borderId="0" xfId="39" applyNumberFormat="1" applyFont="1" applyAlignment="1">
      <alignment vertical="center"/>
    </xf>
    <xf numFmtId="0" fontId="41" fillId="0" borderId="0" xfId="39" applyNumberFormat="1" applyFont="1" applyAlignment="1">
      <alignment vertical="center"/>
    </xf>
    <xf numFmtId="0" fontId="41" fillId="0" borderId="0" xfId="39" applyNumberFormat="1" applyFont="1" applyBorder="1" applyAlignment="1">
      <alignment vertical="center"/>
    </xf>
    <xf numFmtId="0" fontId="55" fillId="0" borderId="0" xfId="39" applyNumberFormat="1" applyFont="1" applyBorder="1" applyAlignment="1">
      <alignment vertical="center"/>
    </xf>
    <xf numFmtId="0" fontId="21" fillId="0" borderId="0" xfId="39" applyNumberFormat="1" applyFont="1" applyBorder="1" applyAlignment="1">
      <alignment vertical="center"/>
    </xf>
    <xf numFmtId="0" fontId="56" fillId="0" borderId="0" xfId="39" applyNumberFormat="1" applyFont="1" applyBorder="1" applyAlignment="1">
      <alignment horizontal="center" vertical="center"/>
    </xf>
    <xf numFmtId="0" fontId="54" fillId="15" borderId="0" xfId="35" applyFont="1" applyFill="1" applyAlignment="1">
      <alignment vertical="top"/>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5" fillId="9" borderId="27" xfId="51"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 fillId="0" borderId="0" xfId="53" applyFont="1" applyAlignment="1">
      <alignment horizontal="left" vertical="center" wrapText="1"/>
    </xf>
    <xf numFmtId="0" fontId="5" fillId="0" borderId="5" xfId="32" applyFont="1" applyBorder="1" applyAlignment="1">
      <alignment horizontal="left" vertical="center" wrapText="1"/>
    </xf>
    <xf numFmtId="0" fontId="5" fillId="0" borderId="5" xfId="53" applyFont="1" applyBorder="1" applyAlignment="1">
      <alignment horizontal="left" vertical="center" wrapText="1"/>
    </xf>
    <xf numFmtId="0" fontId="52" fillId="0" borderId="0" xfId="53" applyFont="1" applyAlignment="1">
      <alignment horizontal="center" vertical="center" wrapText="1"/>
    </xf>
    <xf numFmtId="0" fontId="27" fillId="0" borderId="0" xfId="32" applyFont="1" applyBorder="1">
      <alignment horizontal="center" vertical="center" wrapText="1"/>
    </xf>
    <xf numFmtId="0" fontId="52" fillId="0" borderId="24" xfId="39" applyNumberFormat="1" applyFont="1" applyBorder="1" applyAlignment="1">
      <alignment vertical="center"/>
    </xf>
    <xf numFmtId="0" fontId="5" fillId="0" borderId="5" xfId="47" applyFont="1" applyBorder="1" applyAlignment="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8" borderId="0" xfId="0" applyFont="1" applyFill="1">
      <alignment vertical="top"/>
    </xf>
    <xf numFmtId="0" fontId="47" fillId="0" borderId="0" xfId="50" applyFont="1" applyAlignment="1">
      <alignment vertical="center" wrapText="1"/>
    </xf>
    <xf numFmtId="0" fontId="48" fillId="0" borderId="0" xfId="50" applyFont="1" applyAlignment="1">
      <alignment vertical="center" wrapText="1"/>
    </xf>
    <xf numFmtId="0" fontId="48" fillId="0" borderId="0" xfId="53" applyFont="1" applyAlignment="1">
      <alignment vertical="center" wrapText="1"/>
    </xf>
    <xf numFmtId="0" fontId="58" fillId="0" borderId="0" xfId="53" applyFont="1" applyAlignment="1">
      <alignment vertical="center" wrapText="1"/>
    </xf>
    <xf numFmtId="0" fontId="58" fillId="0" borderId="0" xfId="39" applyNumberFormat="1" applyFont="1" applyAlignment="1">
      <alignment vertical="center"/>
    </xf>
    <xf numFmtId="49" fontId="49" fillId="0" borderId="0" xfId="0" applyFont="1" applyBorder="1">
      <alignment vertical="top"/>
    </xf>
    <xf numFmtId="0" fontId="49" fillId="0" borderId="0" xfId="53" applyFont="1" applyAlignment="1">
      <alignment vertical="center" wrapText="1"/>
    </xf>
    <xf numFmtId="0" fontId="48" fillId="0" borderId="0" xfId="47" applyFont="1"/>
    <xf numFmtId="49" fontId="49" fillId="8" borderId="0" xfId="0" applyFont="1" applyFill="1">
      <alignment vertical="top"/>
    </xf>
    <xf numFmtId="49" fontId="49" fillId="0" borderId="0" xfId="0" applyFont="1">
      <alignment vertical="top"/>
    </xf>
    <xf numFmtId="49" fontId="56" fillId="0" borderId="0" xfId="0" applyFont="1">
      <alignment vertical="top"/>
    </xf>
    <xf numFmtId="0" fontId="52" fillId="0" borderId="0" xfId="50" applyFont="1" applyAlignment="1">
      <alignment vertical="center"/>
    </xf>
    <xf numFmtId="49" fontId="7" fillId="0" borderId="0" xfId="0" applyFont="1" applyBorder="1" applyAlignment="1">
      <alignment horizontal="left" vertical="top"/>
    </xf>
    <xf numFmtId="0" fontId="32" fillId="0" borderId="0" xfId="40" applyNumberFormat="1" applyFont="1" applyFill="1" applyBorder="1" applyAlignment="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Border="1" applyAlignment="1">
      <alignment horizontal="center" vertical="center" wrapText="1"/>
    </xf>
    <xf numFmtId="0" fontId="5" fillId="9" borderId="27" xfId="50" applyFill="1" applyBorder="1" applyAlignment="1" applyProtection="1">
      <alignment horizontal="center" vertical="center" wrapText="1"/>
      <protection locked="0"/>
    </xf>
    <xf numFmtId="49" fontId="10" fillId="0" borderId="0" xfId="38" applyFont="1" applyBorder="1">
      <alignment vertical="top"/>
    </xf>
    <xf numFmtId="49" fontId="5" fillId="0" borderId="0" xfId="38" applyBorder="1">
      <alignment vertical="top"/>
    </xf>
    <xf numFmtId="49" fontId="31" fillId="0" borderId="0" xfId="38" applyFont="1" applyBorder="1" applyAlignment="1">
      <alignment horizontal="center" vertical="center"/>
    </xf>
    <xf numFmtId="0" fontId="75" fillId="0" borderId="0" xfId="31" applyFont="1" applyBorder="1" applyAlignment="1">
      <alignment vertical="center" wrapText="1"/>
    </xf>
    <xf numFmtId="49" fontId="52" fillId="0" borderId="0" xfId="39" applyFont="1">
      <alignment vertical="top"/>
    </xf>
    <xf numFmtId="49" fontId="31" fillId="0" borderId="0" xfId="38" applyFont="1" applyAlignment="1">
      <alignment horizontal="center" vertical="center" wrapText="1"/>
    </xf>
    <xf numFmtId="49" fontId="5" fillId="0" borderId="5" xfId="44" applyBorder="1" applyAlignment="1">
      <alignment horizontal="center" vertical="center" wrapText="1"/>
    </xf>
    <xf numFmtId="0" fontId="5" fillId="9" borderId="5" xfId="5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Font="1">
      <alignment vertical="top"/>
    </xf>
    <xf numFmtId="0" fontId="5" fillId="10" borderId="12" xfId="53" applyFont="1" applyFill="1" applyBorder="1" applyAlignment="1">
      <alignment vertical="center" wrapText="1"/>
    </xf>
    <xf numFmtId="49" fontId="39" fillId="10" borderId="13" xfId="38" applyFont="1" applyFill="1" applyBorder="1" applyAlignment="1">
      <alignment horizontal="left" vertical="center"/>
    </xf>
    <xf numFmtId="49" fontId="25" fillId="10" borderId="13" xfId="38" applyFont="1" applyFill="1" applyBorder="1" applyAlignment="1">
      <alignment horizontal="center" vertical="top"/>
    </xf>
    <xf numFmtId="49" fontId="25" fillId="10" borderId="14" xfId="38" applyFont="1" applyFill="1" applyBorder="1" applyAlignment="1">
      <alignment horizontal="center" vertical="top"/>
    </xf>
    <xf numFmtId="49" fontId="5" fillId="0" borderId="5" xfId="38" applyBorder="1">
      <alignment vertical="top"/>
    </xf>
    <xf numFmtId="0" fontId="5" fillId="0" borderId="0" xfId="38" applyNumberFormat="1" applyBorder="1" applyAlignment="1"/>
    <xf numFmtId="0" fontId="76" fillId="0" borderId="0" xfId="38" applyNumberFormat="1" applyFont="1" applyBorder="1" applyAlignment="1">
      <alignment horizontal="center" vertical="center" wrapText="1"/>
    </xf>
    <xf numFmtId="0" fontId="10" fillId="0" borderId="0" xfId="38" applyNumberFormat="1" applyFont="1" applyBorder="1" applyAlignment="1"/>
    <xf numFmtId="49" fontId="5" fillId="0" borderId="22" xfId="0" applyFont="1" applyBorder="1">
      <alignment vertical="top"/>
    </xf>
    <xf numFmtId="49" fontId="5" fillId="0" borderId="22" xfId="0" applyFont="1" applyBorder="1" applyAlignment="1">
      <alignment vertical="top" wrapText="1"/>
    </xf>
    <xf numFmtId="49" fontId="5" fillId="0" borderId="5" xfId="0" applyFont="1" applyBorder="1">
      <alignment vertical="top"/>
    </xf>
    <xf numFmtId="49" fontId="52" fillId="0" borderId="0" xfId="38" applyFont="1">
      <alignment vertical="top"/>
    </xf>
    <xf numFmtId="0" fontId="56" fillId="0" borderId="0" xfId="53" applyFont="1" applyAlignment="1">
      <alignment vertical="center" wrapText="1"/>
    </xf>
    <xf numFmtId="0" fontId="56" fillId="0" borderId="0" xfId="53" applyFont="1" applyAlignment="1">
      <alignment vertical="center"/>
    </xf>
    <xf numFmtId="49" fontId="35" fillId="0" borderId="0" xfId="100">
      <alignment vertical="top"/>
    </xf>
    <xf numFmtId="49" fontId="0" fillId="0" borderId="25" xfId="0" applyBorder="1">
      <alignment vertical="top"/>
    </xf>
    <xf numFmtId="14" fontId="46" fillId="0" borderId="5" xfId="51" applyNumberFormat="1" applyFont="1" applyBorder="1" applyAlignment="1">
      <alignment horizontal="center" vertical="center" wrapText="1"/>
    </xf>
    <xf numFmtId="14" fontId="5" fillId="0" borderId="5" xfId="51" applyNumberFormat="1" applyFont="1" applyBorder="1" applyAlignment="1">
      <alignment horizontal="left" vertical="center" wrapText="1" indent="1"/>
    </xf>
    <xf numFmtId="49" fontId="71" fillId="10" borderId="13" xfId="38" applyFont="1" applyFill="1" applyBorder="1" applyAlignment="1">
      <alignment horizontal="center" vertical="center" wrapText="1"/>
    </xf>
    <xf numFmtId="0" fontId="27" fillId="0" borderId="0" xfId="53" applyFont="1" applyAlignment="1">
      <alignment horizontal="center" vertical="top" wrapText="1"/>
    </xf>
    <xf numFmtId="14" fontId="5" fillId="7" borderId="5" xfId="51" applyNumberFormat="1" applyFont="1" applyFill="1" applyBorder="1" applyAlignment="1">
      <alignment horizontal="left" vertical="center" wrapText="1" indent="1"/>
    </xf>
    <xf numFmtId="0" fontId="5" fillId="0" borderId="5" xfId="53" applyFont="1" applyBorder="1" applyAlignment="1">
      <alignment vertical="center" wrapText="1"/>
    </xf>
    <xf numFmtId="0" fontId="5" fillId="10" borderId="13" xfId="53"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lignment horizontal="right" vertical="center" wrapText="1"/>
    </xf>
    <xf numFmtId="0" fontId="52" fillId="10" borderId="14" xfId="53" applyFont="1" applyFill="1" applyBorder="1" applyAlignment="1">
      <alignment vertical="center" wrapText="1"/>
    </xf>
    <xf numFmtId="49" fontId="5" fillId="0" borderId="5" xfId="53" applyNumberFormat="1" applyFont="1" applyBorder="1" applyAlignment="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51" applyFont="1" applyBorder="1" applyAlignment="1">
      <alignment horizontal="center" vertical="center" wrapText="1"/>
    </xf>
    <xf numFmtId="0" fontId="80" fillId="0" borderId="0" xfId="43" applyFont="1" applyAlignment="1">
      <alignment horizontal="center" vertical="center" wrapText="1"/>
    </xf>
    <xf numFmtId="0" fontId="80" fillId="0" borderId="0" xfId="51" applyFont="1" applyAlignment="1">
      <alignment horizontal="center" vertical="center" wrapText="1"/>
    </xf>
    <xf numFmtId="0" fontId="80" fillId="0" borderId="0" xfId="0" applyNumberFormat="1" applyFont="1" applyBorder="1" applyAlignment="1">
      <alignment horizontal="center" vertical="center"/>
    </xf>
    <xf numFmtId="0" fontId="5" fillId="0" borderId="5" xfId="43" applyFont="1" applyBorder="1" applyAlignment="1">
      <alignment horizontal="left" vertical="center" wrapText="1" indent="1"/>
    </xf>
    <xf numFmtId="0" fontId="5" fillId="0" borderId="5" xfId="43" applyFont="1" applyBorder="1" applyAlignment="1">
      <alignment horizontal="left" vertical="center" wrapText="1" indent="2"/>
    </xf>
    <xf numFmtId="0" fontId="5" fillId="0" borderId="5" xfId="43" applyFont="1" applyBorder="1" applyAlignment="1">
      <alignment horizontal="left" vertical="center" wrapText="1" indent="3"/>
    </xf>
    <xf numFmtId="0" fontId="5" fillId="0" borderId="5" xfId="43" applyFont="1" applyBorder="1" applyAlignment="1">
      <alignment horizontal="left" vertical="center" wrapText="1" indent="4"/>
    </xf>
    <xf numFmtId="49" fontId="5" fillId="0" borderId="19" xfId="53" applyNumberFormat="1" applyFont="1" applyBorder="1" applyAlignment="1">
      <alignment horizontal="center" vertical="center" wrapText="1"/>
    </xf>
    <xf numFmtId="0" fontId="5" fillId="0" borderId="19" xfId="43" applyFont="1" applyBorder="1" applyAlignment="1">
      <alignment horizontal="left" vertical="center" wrapText="1" indent="2"/>
    </xf>
    <xf numFmtId="0" fontId="5" fillId="0" borderId="19" xfId="51" applyFont="1" applyBorder="1" applyAlignment="1">
      <alignment horizontal="left" vertical="center" wrapText="1"/>
    </xf>
    <xf numFmtId="49" fontId="5" fillId="0" borderId="19" xfId="53" applyNumberFormat="1" applyFont="1" applyBorder="1" applyAlignment="1">
      <alignment vertical="center" wrapText="1"/>
    </xf>
    <xf numFmtId="49" fontId="5" fillId="0" borderId="0" xfId="53" applyNumberFormat="1" applyFont="1" applyAlignment="1">
      <alignment horizontal="center" vertical="center" wrapText="1"/>
    </xf>
    <xf numFmtId="49" fontId="5" fillId="0" borderId="0" xfId="53" applyNumberFormat="1" applyFont="1" applyAlignment="1">
      <alignment vertical="center" wrapText="1"/>
    </xf>
    <xf numFmtId="0" fontId="5" fillId="0" borderId="5" xfId="53" applyFont="1" applyBorder="1" applyAlignment="1">
      <alignment horizontal="left" vertical="top" wrapText="1"/>
    </xf>
    <xf numFmtId="49" fontId="80" fillId="0" borderId="0" xfId="32" applyNumberFormat="1" applyFont="1" applyBorder="1">
      <alignment horizontal="center" vertical="center" wrapText="1"/>
    </xf>
    <xf numFmtId="49" fontId="0" fillId="0" borderId="25" xfId="0" applyBorder="1" applyAlignment="1">
      <alignment horizontal="left" vertical="center" indent="1"/>
    </xf>
    <xf numFmtId="0" fontId="35" fillId="0" borderId="0" xfId="39" applyNumberFormat="1" applyBorder="1" applyAlignment="1">
      <alignment horizontal="right" vertical="center"/>
    </xf>
    <xf numFmtId="49" fontId="32" fillId="0" borderId="27" xfId="51" applyNumberFormat="1" applyFont="1" applyBorder="1" applyAlignment="1">
      <alignment horizontal="center" vertical="center" wrapText="1"/>
    </xf>
    <xf numFmtId="49" fontId="5" fillId="5" borderId="12" xfId="53" applyNumberFormat="1" applyFont="1" applyFill="1" applyBorder="1" applyAlignment="1" applyProtection="1">
      <alignment horizontal="left" vertical="center" wrapText="1"/>
      <protection locked="0"/>
    </xf>
    <xf numFmtId="49" fontId="5" fillId="0" borderId="0" xfId="0" applyFont="1" applyAlignment="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5" fillId="7" borderId="12" xfId="51" applyFont="1" applyFill="1" applyBorder="1" applyAlignment="1">
      <alignment horizontal="left" vertical="center" wrapText="1"/>
    </xf>
    <xf numFmtId="0" fontId="5" fillId="0" borderId="12" xfId="51" applyFont="1" applyBorder="1" applyAlignment="1">
      <alignment horizontal="center" vertical="center" wrapText="1"/>
    </xf>
    <xf numFmtId="49" fontId="0" fillId="0" borderId="5" xfId="0" applyBorder="1" applyAlignment="1">
      <alignment horizontal="justify" vertical="center" wrapText="1"/>
    </xf>
    <xf numFmtId="0" fontId="5" fillId="0" borderId="53" xfId="0" applyNumberFormat="1" applyFont="1" applyBorder="1" applyAlignment="1">
      <alignment vertical="top" wrapText="1"/>
    </xf>
    <xf numFmtId="49" fontId="0" fillId="0" borderId="5" xfId="0" applyBorder="1" applyAlignment="1">
      <alignment vertical="top" wrapText="1"/>
    </xf>
    <xf numFmtId="49" fontId="5" fillId="0" borderId="0" xfId="99">
      <alignment vertical="top"/>
    </xf>
    <xf numFmtId="22" fontId="5" fillId="0" borderId="0" xfId="47" applyNumberFormat="1" applyFont="1" applyAlignment="1">
      <alignment horizontal="left" vertical="center" wrapText="1"/>
    </xf>
    <xf numFmtId="49" fontId="0" fillId="0" borderId="0" xfId="0" applyNumberFormat="1">
      <alignment vertical="top"/>
    </xf>
    <xf numFmtId="49" fontId="5" fillId="7" borderId="5" xfId="51" applyNumberFormat="1" applyFont="1" applyFill="1" applyBorder="1" applyAlignment="1" applyProtection="1">
      <alignment horizontal="center" vertical="center" wrapText="1"/>
    </xf>
    <xf numFmtId="0" fontId="1" fillId="0" borderId="0" xfId="54" applyNumberFormat="1"/>
    <xf numFmtId="0" fontId="56" fillId="0" borderId="0" xfId="53" applyFont="1" applyAlignment="1" applyProtection="1">
      <alignment vertical="center" wrapText="1"/>
    </xf>
    <xf numFmtId="0" fontId="56" fillId="0" borderId="0" xfId="53" applyFont="1" applyAlignment="1" applyProtection="1">
      <alignment horizontal="center" vertical="center" wrapText="1"/>
    </xf>
    <xf numFmtId="0" fontId="56" fillId="0" borderId="0" xfId="53" applyFont="1" applyAlignment="1" applyProtection="1">
      <alignment horizontal="left" vertical="center" wrapText="1" indent="1"/>
    </xf>
    <xf numFmtId="0" fontId="56" fillId="0" borderId="0" xfId="53" applyFont="1" applyAlignment="1" applyProtection="1">
      <alignment horizontal="left" vertical="center" indent="1"/>
    </xf>
    <xf numFmtId="0" fontId="52" fillId="0" borderId="0" xfId="53" applyFont="1" applyAlignment="1" applyProtection="1">
      <alignment horizontal="left" vertical="center" wrapText="1" indent="1"/>
    </xf>
    <xf numFmtId="0" fontId="57" fillId="0" borderId="0" xfId="53" applyFont="1" applyAlignment="1" applyProtection="1">
      <alignment horizontal="left" vertical="center" wrapText="1" indent="1"/>
    </xf>
    <xf numFmtId="0" fontId="78" fillId="0" borderId="0" xfId="53" applyFont="1" applyAlignment="1" applyProtection="1">
      <alignment horizontal="left" vertical="center" indent="1"/>
    </xf>
    <xf numFmtId="0" fontId="57" fillId="0" borderId="0" xfId="53" applyFont="1" applyAlignment="1" applyProtection="1">
      <alignment vertical="center" wrapText="1"/>
    </xf>
    <xf numFmtId="0" fontId="10" fillId="0" borderId="0" xfId="53" applyFont="1" applyAlignment="1" applyProtection="1">
      <alignment vertical="center" wrapText="1"/>
    </xf>
    <xf numFmtId="0" fontId="5" fillId="0" borderId="0" xfId="53" applyFont="1" applyAlignment="1" applyProtection="1">
      <alignment vertical="center" wrapText="1"/>
    </xf>
    <xf numFmtId="0" fontId="31" fillId="0" borderId="0" xfId="53" applyFont="1" applyAlignment="1" applyProtection="1">
      <alignment horizontal="center" vertical="center" wrapText="1"/>
    </xf>
    <xf numFmtId="0" fontId="5" fillId="0" borderId="0" xfId="53" applyFont="1" applyAlignment="1" applyProtection="1">
      <alignment horizontal="right" vertical="center" wrapText="1"/>
    </xf>
    <xf numFmtId="0" fontId="56" fillId="0" borderId="0" xfId="53" applyFont="1" applyAlignment="1" applyProtection="1">
      <alignment vertical="center"/>
    </xf>
    <xf numFmtId="0" fontId="79" fillId="0" borderId="0" xfId="53" applyFont="1" applyAlignment="1" applyProtection="1">
      <alignment vertical="center"/>
    </xf>
    <xf numFmtId="0" fontId="30" fillId="0" borderId="0" xfId="53" applyFont="1" applyAlignment="1" applyProtection="1">
      <alignment vertical="center" wrapText="1"/>
    </xf>
    <xf numFmtId="0" fontId="75" fillId="0" borderId="0" xfId="53" applyFont="1" applyAlignment="1" applyProtection="1">
      <alignment vertical="center" wrapText="1"/>
    </xf>
    <xf numFmtId="4" fontId="5" fillId="0" borderId="0" xfId="33" applyFill="1" applyBorder="1" applyAlignment="1" applyProtection="1">
      <alignment horizontal="right" vertical="center" wrapText="1"/>
    </xf>
    <xf numFmtId="0" fontId="5" fillId="0" borderId="0" xfId="49" applyFont="1" applyAlignment="1" applyProtection="1">
      <alignment horizontal="left" vertical="center" wrapText="1" indent="1"/>
    </xf>
    <xf numFmtId="49" fontId="5" fillId="0" borderId="0" xfId="38" applyProtection="1">
      <alignment vertical="top"/>
    </xf>
    <xf numFmtId="4" fontId="0" fillId="0" borderId="0" xfId="33" applyFont="1" applyFill="1" applyBorder="1" applyAlignment="1" applyProtection="1">
      <alignment horizontal="center" vertical="center" wrapText="1"/>
    </xf>
    <xf numFmtId="4" fontId="5" fillId="0" borderId="0" xfId="33" applyFill="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168" fontId="5" fillId="0" borderId="5" xfId="32" applyNumberFormat="1" applyFont="1" applyBorder="1" applyProtection="1">
      <alignment horizontal="center" vertical="center" wrapText="1"/>
    </xf>
    <xf numFmtId="0" fontId="5" fillId="0" borderId="0" xfId="53" applyFont="1" applyAlignment="1" applyProtection="1">
      <alignment vertical="center"/>
    </xf>
    <xf numFmtId="0" fontId="27" fillId="0" borderId="0" xfId="53" applyFont="1" applyAlignment="1" applyProtection="1">
      <alignment horizontal="center" vertical="center" wrapText="1"/>
    </xf>
    <xf numFmtId="49" fontId="27" fillId="0" borderId="13" xfId="32" applyNumberFormat="1" applyFont="1" applyBorder="1" applyProtection="1">
      <alignment horizontal="center" vertical="center" wrapText="1"/>
    </xf>
    <xf numFmtId="0" fontId="72" fillId="0" borderId="0" xfId="53" applyFont="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35" fillId="10" borderId="13" xfId="39" applyFill="1" applyBorder="1" applyAlignment="1" applyProtection="1">
      <alignment horizontal="left" vertical="center"/>
    </xf>
    <xf numFmtId="49" fontId="52" fillId="10" borderId="20" xfId="53" applyNumberFormat="1" applyFont="1" applyFill="1" applyBorder="1" applyAlignment="1" applyProtection="1">
      <alignment horizontal="left" vertical="center" wrapText="1"/>
    </xf>
    <xf numFmtId="0" fontId="5" fillId="0" borderId="24" xfId="53" applyFont="1" applyBorder="1" applyAlignment="1" applyProtection="1">
      <alignment vertical="center"/>
    </xf>
    <xf numFmtId="0" fontId="0" fillId="0" borderId="0" xfId="53" applyFont="1" applyAlignment="1" applyProtection="1">
      <alignment vertical="center" wrapText="1"/>
    </xf>
    <xf numFmtId="0" fontId="52" fillId="0" borderId="0" xfId="53" applyFont="1" applyAlignment="1" applyProtection="1">
      <alignment vertical="center" wrapText="1"/>
    </xf>
    <xf numFmtId="14" fontId="46" fillId="0" borderId="5" xfId="51" applyNumberFormat="1"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14" fontId="5" fillId="0" borderId="5" xfId="51" applyNumberFormat="1" applyFont="1" applyBorder="1" applyAlignment="1" applyProtection="1">
      <alignment horizontal="left" vertical="center" wrapText="1" indent="1"/>
    </xf>
    <xf numFmtId="49" fontId="7" fillId="10" borderId="12" xfId="38" applyFont="1" applyFill="1" applyBorder="1" applyAlignment="1" applyProtection="1">
      <alignment horizontal="right" vertical="center" wrapText="1"/>
    </xf>
    <xf numFmtId="49" fontId="71" fillId="10" borderId="13" xfId="38" applyFont="1" applyFill="1" applyBorder="1" applyAlignment="1" applyProtection="1">
      <alignment horizontal="center" vertical="center" wrapText="1"/>
    </xf>
    <xf numFmtId="49" fontId="39" fillId="10" borderId="13" xfId="0" applyFont="1" applyFill="1" applyBorder="1" applyAlignment="1" applyProtection="1">
      <alignment horizontal="left" vertical="center" indent="1"/>
    </xf>
    <xf numFmtId="49" fontId="0" fillId="10" borderId="14" xfId="0" applyFill="1" applyBorder="1" applyAlignment="1" applyProtection="1">
      <alignment horizontal="right" vertical="center" wrapText="1"/>
    </xf>
    <xf numFmtId="0" fontId="58" fillId="0" borderId="0" xfId="53" applyFont="1" applyAlignment="1" applyProtection="1">
      <alignment vertical="center" wrapText="1"/>
    </xf>
    <xf numFmtId="49" fontId="52" fillId="0" borderId="0" xfId="0" applyFont="1" applyProtection="1">
      <alignment vertical="top"/>
    </xf>
    <xf numFmtId="49" fontId="56" fillId="0" borderId="0" xfId="0" applyFont="1" applyProtection="1">
      <alignment vertical="top"/>
    </xf>
    <xf numFmtId="49" fontId="0" fillId="0" borderId="0" xfId="0" applyProtection="1">
      <alignment vertical="top"/>
    </xf>
    <xf numFmtId="49" fontId="31" fillId="0" borderId="5" xfId="32" applyNumberFormat="1" applyFont="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49" fontId="5" fillId="7" borderId="5" xfId="53"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0" fillId="10" borderId="13" xfId="0" applyFill="1" applyBorder="1" applyAlignment="1" applyProtection="1">
      <alignment horizontal="right" vertical="center" wrapText="1"/>
    </xf>
    <xf numFmtId="49" fontId="39" fillId="10" borderId="13" xfId="38" applyFont="1" applyFill="1" applyBorder="1" applyAlignment="1" applyProtection="1">
      <alignment horizontal="left" vertical="center" indent="1"/>
    </xf>
    <xf numFmtId="49" fontId="5" fillId="10" borderId="13" xfId="38" applyFill="1" applyBorder="1" applyAlignment="1" applyProtection="1">
      <alignment horizontal="right" vertical="center" wrapText="1"/>
    </xf>
    <xf numFmtId="49" fontId="5" fillId="10" borderId="14" xfId="38" applyFill="1" applyBorder="1" applyAlignment="1" applyProtection="1">
      <alignment horizontal="right" vertical="center" wrapText="1"/>
    </xf>
    <xf numFmtId="0" fontId="5" fillId="0" borderId="54" xfId="53" applyFont="1" applyBorder="1" applyAlignment="1" applyProtection="1">
      <alignment vertical="center" wrapText="1"/>
    </xf>
    <xf numFmtId="0" fontId="43" fillId="0" borderId="0" xfId="53" applyFont="1" applyAlignment="1" applyProtection="1">
      <alignment vertical="center" wrapText="1"/>
    </xf>
    <xf numFmtId="0" fontId="8" fillId="0" borderId="0" xfId="53" applyFont="1" applyAlignment="1" applyProtection="1">
      <alignment vertical="center" wrapText="1"/>
    </xf>
    <xf numFmtId="0" fontId="44" fillId="0" borderId="0" xfId="53" applyFont="1" applyAlignment="1" applyProtection="1">
      <alignment horizontal="center" vertical="center" wrapText="1"/>
    </xf>
    <xf numFmtId="0" fontId="53" fillId="0" borderId="0" xfId="35" applyFont="1" applyProtection="1"/>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8"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59" fillId="0" borderId="0" xfId="39" applyNumberFormat="1" applyFont="1" applyAlignment="1" applyProtection="1">
      <alignment vertical="center"/>
    </xf>
    <xf numFmtId="0" fontId="41" fillId="0" borderId="0" xfId="39" applyNumberFormat="1" applyFont="1" applyAlignment="1" applyProtection="1">
      <alignment vertical="center"/>
    </xf>
    <xf numFmtId="0" fontId="5" fillId="0" borderId="0" xfId="31" applyFont="1" applyBorder="1" applyAlignment="1" applyProtection="1">
      <alignment vertical="center" wrapText="1"/>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59" fillId="0" borderId="0" xfId="39" applyNumberFormat="1" applyFont="1" applyBorder="1" applyAlignment="1" applyProtection="1">
      <alignment vertical="center"/>
    </xf>
    <xf numFmtId="0" fontId="5" fillId="0" borderId="0" xfId="43" applyFont="1" applyAlignment="1" applyProtection="1">
      <alignment vertical="center" wrapText="1"/>
    </xf>
    <xf numFmtId="49" fontId="5" fillId="0" borderId="0" xfId="51" applyNumberFormat="1" applyFont="1" applyAlignment="1" applyProtection="1">
      <alignment horizontal="center" vertical="center" wrapText="1"/>
    </xf>
    <xf numFmtId="0" fontId="5" fillId="0" borderId="0" xfId="43" applyFont="1" applyAlignment="1" applyProtection="1">
      <alignment horizontal="right" vertical="center" wrapText="1"/>
    </xf>
    <xf numFmtId="0" fontId="21" fillId="0" borderId="0" xfId="39" applyNumberFormat="1" applyFont="1" applyBorder="1" applyAlignment="1" applyProtection="1">
      <alignment vertical="center"/>
    </xf>
    <xf numFmtId="0" fontId="5" fillId="0" borderId="0" xfId="43" applyFont="1" applyAlignment="1" applyProtection="1">
      <alignment horizontal="center" vertical="center" wrapText="1"/>
    </xf>
    <xf numFmtId="0" fontId="45" fillId="0" borderId="0" xfId="43" applyFont="1" applyAlignment="1" applyProtection="1">
      <alignment horizontal="center" vertical="center" wrapText="1"/>
    </xf>
    <xf numFmtId="0" fontId="5" fillId="0" borderId="5" xfId="43" applyFont="1" applyBorder="1" applyAlignment="1" applyProtection="1">
      <alignment horizontal="center" vertical="center" wrapText="1"/>
    </xf>
    <xf numFmtId="49" fontId="27" fillId="0" borderId="0" xfId="32" applyNumberFormat="1" applyFont="1" applyBorder="1" applyProtection="1">
      <alignment horizontal="center" vertical="center" wrapText="1"/>
    </xf>
    <xf numFmtId="49" fontId="27" fillId="0" borderId="5" xfId="32" applyNumberFormat="1" applyFont="1" applyBorder="1" applyProtection="1">
      <alignment horizontal="center" vertical="center" wrapText="1"/>
    </xf>
    <xf numFmtId="0" fontId="56" fillId="0" borderId="0" xfId="39" applyNumberFormat="1" applyFont="1" applyBorder="1" applyAlignment="1" applyProtection="1">
      <alignment horizontal="center" vertical="center"/>
    </xf>
    <xf numFmtId="0" fontId="5" fillId="0" borderId="0" xfId="32" applyFont="1" applyBorder="1" applyProtection="1">
      <alignment horizontal="center" vertical="center" wrapText="1"/>
    </xf>
    <xf numFmtId="0" fontId="5" fillId="10" borderId="12" xfId="32" applyFont="1" applyFill="1" applyBorder="1" applyProtection="1">
      <alignment horizontal="center" vertical="center" wrapText="1"/>
    </xf>
    <xf numFmtId="49" fontId="5" fillId="10" borderId="13" xfId="32" applyNumberFormat="1" applyFont="1" applyFill="1" applyBorder="1" applyProtection="1">
      <alignment horizontal="center" vertical="center" wrapText="1"/>
    </xf>
    <xf numFmtId="0" fontId="35" fillId="10" borderId="14" xfId="39" applyNumberFormat="1" applyFill="1" applyBorder="1" applyAlignment="1" applyProtection="1">
      <alignment vertical="center"/>
    </xf>
    <xf numFmtId="49" fontId="5" fillId="0" borderId="15" xfId="32" applyNumberFormat="1" applyFont="1" applyBorder="1" applyProtection="1">
      <alignment horizontal="center" vertical="center" wrapText="1"/>
    </xf>
    <xf numFmtId="49" fontId="5" fillId="0" borderId="5" xfId="32" applyNumberFormat="1" applyFont="1" applyBorder="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49" fontId="31" fillId="0" borderId="16" xfId="32" applyNumberFormat="1" applyFont="1" applyBorder="1" applyAlignment="1" applyProtection="1">
      <alignment horizontal="center" vertical="center" wrapText="1"/>
    </xf>
    <xf numFmtId="0" fontId="52" fillId="0" borderId="24" xfId="39" applyNumberFormat="1" applyFont="1" applyBorder="1" applyAlignment="1" applyProtection="1">
      <alignment vertical="center"/>
    </xf>
    <xf numFmtId="49" fontId="39" fillId="10" borderId="14" xfId="38" applyFont="1" applyFill="1" applyBorder="1" applyAlignment="1" applyProtection="1">
      <alignment horizontal="left" vertical="center" indent="1"/>
    </xf>
    <xf numFmtId="49" fontId="7" fillId="10" borderId="14" xfId="38" applyFont="1" applyFill="1" applyBorder="1" applyAlignment="1" applyProtection="1">
      <alignment horizontal="right" vertical="center" wrapText="1"/>
    </xf>
    <xf numFmtId="0" fontId="54" fillId="15" borderId="0" xfId="35" applyFont="1" applyFill="1" applyAlignment="1" applyProtection="1">
      <alignment vertical="top"/>
    </xf>
    <xf numFmtId="49" fontId="5" fillId="0" borderId="0" xfId="51" applyNumberFormat="1" applyFont="1" applyAlignment="1" applyProtection="1">
      <alignment vertical="center" wrapText="1"/>
    </xf>
    <xf numFmtId="49" fontId="39" fillId="10" borderId="13" xfId="38" applyFont="1" applyFill="1" applyBorder="1" applyAlignment="1" applyProtection="1">
      <alignment horizontal="left" vertical="center" indent="2"/>
    </xf>
    <xf numFmtId="0" fontId="35" fillId="0" borderId="19" xfId="39" applyNumberFormat="1" applyBorder="1" applyAlignment="1" applyProtection="1">
      <alignment vertical="center"/>
    </xf>
    <xf numFmtId="0" fontId="5" fillId="0" borderId="0" xfId="31" applyFont="1" applyBorder="1" applyAlignment="1">
      <alignment horizontal="left" vertical="center" wrapText="1"/>
    </xf>
    <xf numFmtId="49" fontId="14" fillId="0" borderId="0" xfId="40" applyFont="1" applyFill="1" applyBorder="1" applyAlignment="1">
      <alignment horizontal="left" wrapText="1"/>
    </xf>
    <xf numFmtId="0" fontId="18" fillId="0" borderId="0" xfId="19" applyFill="1" applyBorder="1" applyAlignment="1">
      <alignment horizontal="left" vertical="top" wrapText="1"/>
    </xf>
    <xf numFmtId="49" fontId="14" fillId="0" borderId="0" xfId="40" applyFont="1" applyFill="1" applyBorder="1" applyAlignment="1">
      <alignment horizontal="justify" vertical="justify" wrapText="1"/>
    </xf>
    <xf numFmtId="0" fontId="14" fillId="0" borderId="0" xfId="46" applyFont="1" applyAlignment="1">
      <alignment vertical="top" wrapText="1"/>
    </xf>
    <xf numFmtId="49" fontId="0" fillId="0" borderId="0" xfId="0" applyBorder="1">
      <alignment vertical="top"/>
    </xf>
    <xf numFmtId="0" fontId="33" fillId="0" borderId="0" xfId="40" applyNumberFormat="1" applyFont="1" applyFill="1" applyBorder="1" applyAlignment="1">
      <alignment horizontal="left" vertical="center" wrapText="1"/>
    </xf>
    <xf numFmtId="0" fontId="32" fillId="0" borderId="0" xfId="40" applyNumberFormat="1" applyFont="1" applyFill="1" applyBorder="1" applyAlignment="1">
      <alignment horizontal="justify" vertical="top" wrapText="1"/>
    </xf>
    <xf numFmtId="49" fontId="50" fillId="0" borderId="0" xfId="27" applyNumberFormat="1" applyBorder="1" applyAlignment="1" applyProtection="1">
      <alignment vertical="center"/>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lignment horizontal="justify" vertical="center" wrapText="1"/>
    </xf>
    <xf numFmtId="0" fontId="14" fillId="0" borderId="0" xfId="40" applyNumberFormat="1" applyFont="1" applyFill="1" applyBorder="1" applyAlignment="1">
      <alignment horizontal="justify" vertical="top" wrapText="1"/>
    </xf>
    <xf numFmtId="0" fontId="18" fillId="0" borderId="0" xfId="19" applyFill="1" applyBorder="1" applyAlignment="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ill="1" applyBorder="1" applyAlignment="1">
      <alignment horizontal="left" vertical="center" wrapText="1"/>
    </xf>
    <xf numFmtId="0" fontId="18" fillId="0" borderId="21" xfId="19" applyFill="1" applyBorder="1" applyAlignment="1">
      <alignment horizontal="left" vertical="center" wrapText="1"/>
    </xf>
    <xf numFmtId="0" fontId="18" fillId="0" borderId="24" xfId="19" applyFill="1" applyBorder="1" applyAlignment="1">
      <alignment horizontal="left" vertical="center" wrapText="1"/>
    </xf>
    <xf numFmtId="49" fontId="14" fillId="0" borderId="0" xfId="40" applyFont="1" applyFill="1" applyBorder="1" applyAlignment="1">
      <alignment horizontal="left" vertical="top" wrapText="1" indent="1"/>
    </xf>
    <xf numFmtId="49" fontId="14" fillId="0" borderId="9" xfId="40" applyFont="1" applyFill="1" applyBorder="1" applyAlignment="1">
      <alignment vertical="center" wrapText="1"/>
    </xf>
    <xf numFmtId="49" fontId="14" fillId="0" borderId="0" xfId="40"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8" fillId="13" borderId="29" xfId="25" applyNumberFormat="1" applyFont="1" applyFill="1" applyBorder="1" applyAlignment="1">
      <alignment horizontal="center" vertical="center" wrapText="1"/>
    </xf>
    <xf numFmtId="0" fontId="18" fillId="13" borderId="31" xfId="25" applyNumberFormat="1" applyFont="1" applyFill="1" applyBorder="1" applyAlignment="1">
      <alignment horizontal="center" vertical="center" wrapText="1"/>
    </xf>
    <xf numFmtId="0" fontId="18" fillId="13" borderId="30" xfId="25" applyNumberFormat="1" applyFont="1" applyFill="1" applyBorder="1" applyAlignment="1">
      <alignment horizontal="center" vertical="center" wrapText="1"/>
    </xf>
    <xf numFmtId="49" fontId="14" fillId="0" borderId="9" xfId="40" applyFont="1" applyFill="1" applyBorder="1" applyAlignment="1">
      <alignment horizontal="left" vertical="center" wrapText="1"/>
    </xf>
    <xf numFmtId="49" fontId="14" fillId="0" borderId="0" xfId="40" applyFont="1" applyFill="1" applyBorder="1" applyAlignment="1">
      <alignment horizontal="left" vertical="center" wrapText="1"/>
    </xf>
    <xf numFmtId="0" fontId="5" fillId="0" borderId="31" xfId="50" applyBorder="1" applyAlignment="1">
      <alignment horizontal="left" vertical="center" wrapText="1" indent="1"/>
    </xf>
    <xf numFmtId="14" fontId="5" fillId="7" borderId="5" xfId="51" applyNumberFormat="1" applyFont="1" applyFill="1" applyBorder="1" applyAlignment="1" applyProtection="1">
      <alignment horizontal="left" vertical="center" wrapText="1" indent="1"/>
    </xf>
    <xf numFmtId="0" fontId="31" fillId="0" borderId="16" xfId="53" applyFont="1" applyBorder="1" applyAlignment="1" applyProtection="1">
      <alignment horizontal="center" vertical="center" wrapText="1"/>
    </xf>
    <xf numFmtId="0" fontId="27" fillId="0" borderId="16" xfId="53"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0" fontId="5" fillId="7" borderId="15" xfId="53" applyFont="1" applyFill="1" applyBorder="1" applyAlignment="1" applyProtection="1">
      <alignment horizontal="left" vertical="center" wrapText="1" indent="1"/>
    </xf>
    <xf numFmtId="0" fontId="5" fillId="9" borderId="21" xfId="53" applyFont="1" applyFill="1" applyBorder="1" applyAlignment="1" applyProtection="1">
      <alignment horizontal="left" vertical="center" wrapText="1" indent="1"/>
    </xf>
    <xf numFmtId="0" fontId="5" fillId="9" borderId="22" xfId="53" applyFont="1" applyFill="1" applyBorder="1" applyAlignment="1" applyProtection="1">
      <alignment horizontal="left" vertical="center" wrapText="1" indent="1"/>
    </xf>
    <xf numFmtId="14" fontId="31" fillId="0" borderId="15" xfId="51" applyNumberFormat="1" applyFont="1" applyBorder="1" applyAlignment="1" applyProtection="1">
      <alignment horizontal="center" vertical="center" wrapText="1"/>
    </xf>
    <xf numFmtId="14" fontId="31" fillId="0" borderId="21" xfId="51" applyNumberFormat="1" applyFont="1" applyBorder="1" applyAlignment="1" applyProtection="1">
      <alignment horizontal="center" vertical="center" wrapText="1"/>
    </xf>
    <xf numFmtId="14" fontId="46" fillId="0" borderId="22" xfId="51" applyNumberFormat="1" applyFont="1" applyBorder="1" applyAlignment="1" applyProtection="1">
      <alignment horizontal="center" vertical="center" wrapText="1"/>
    </xf>
    <xf numFmtId="168" fontId="5" fillId="0" borderId="12" xfId="53" applyNumberFormat="1" applyFont="1" applyBorder="1" applyAlignment="1" applyProtection="1">
      <alignment horizontal="center" vertical="center" wrapText="1"/>
    </xf>
    <xf numFmtId="168" fontId="5" fillId="0" borderId="14" xfId="53" applyNumberFormat="1" applyFont="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49" fontId="27" fillId="0" borderId="13" xfId="32" applyNumberFormat="1" applyFont="1" applyBorder="1" applyProtection="1">
      <alignment horizontal="center" vertical="center" wrapText="1"/>
    </xf>
    <xf numFmtId="0" fontId="18" fillId="0" borderId="14" xfId="31" applyFont="1" applyBorder="1" applyAlignment="1" applyProtection="1">
      <alignment horizontal="left" vertical="center" wrapText="1" indent="1"/>
    </xf>
    <xf numFmtId="0" fontId="18" fillId="0" borderId="5" xfId="31" applyFont="1" applyBorder="1" applyAlignment="1" applyProtection="1">
      <alignment horizontal="left" vertical="center" wrapText="1" indent="1"/>
    </xf>
    <xf numFmtId="0" fontId="18" fillId="0" borderId="12" xfId="31" applyFont="1" applyBorder="1" applyAlignment="1" applyProtection="1">
      <alignment horizontal="left" vertical="center" wrapText="1" indent="1"/>
    </xf>
    <xf numFmtId="0" fontId="5" fillId="0" borderId="0" xfId="53" applyFont="1" applyAlignment="1" applyProtection="1">
      <alignment horizontal="center" vertical="center" wrapText="1"/>
    </xf>
    <xf numFmtId="49" fontId="5" fillId="0" borderId="0" xfId="51" applyNumberFormat="1" applyFont="1" applyAlignment="1" applyProtection="1">
      <alignment horizontal="center" vertical="center" wrapText="1"/>
    </xf>
    <xf numFmtId="4" fontId="5" fillId="0" borderId="5" xfId="33" applyFill="1" applyBorder="1" applyAlignment="1" applyProtection="1">
      <alignment horizontal="center" vertical="center" wrapText="1"/>
    </xf>
    <xf numFmtId="0" fontId="5" fillId="15" borderId="0" xfId="43" applyFont="1" applyFill="1" applyAlignment="1" applyProtection="1">
      <alignment horizontal="center" vertical="center" wrapText="1"/>
    </xf>
    <xf numFmtId="0" fontId="5" fillId="0" borderId="5" xfId="43" applyFont="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Border="1" applyAlignment="1" applyProtection="1">
      <alignment horizontal="center" vertical="center"/>
    </xf>
    <xf numFmtId="0" fontId="5" fillId="0" borderId="0" xfId="43" applyFont="1" applyAlignment="1" applyProtection="1">
      <alignment horizontal="right" vertical="center" wrapText="1"/>
    </xf>
    <xf numFmtId="0" fontId="5" fillId="0" borderId="0" xfId="31" applyFont="1" applyBorder="1" applyProtection="1">
      <alignment horizontal="center" vertical="center" wrapText="1"/>
    </xf>
    <xf numFmtId="0" fontId="35" fillId="0" borderId="0" xfId="39" applyNumberFormat="1" applyBorder="1" applyAlignment="1" applyProtection="1">
      <alignment horizontal="right" vertical="center"/>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49" fontId="5" fillId="0" borderId="5" xfId="32" applyNumberFormat="1" applyFont="1" applyBorder="1" applyProtection="1">
      <alignment horizontal="center" vertical="center" wrapText="1"/>
    </xf>
    <xf numFmtId="0" fontId="54" fillId="0" borderId="5" xfId="38" applyNumberFormat="1" applyFont="1" applyBorder="1" applyAlignment="1" applyProtection="1">
      <alignment horizontal="center" vertical="center" wrapText="1"/>
    </xf>
    <xf numFmtId="14" fontId="46" fillId="0" borderId="15" xfId="51" applyNumberFormat="1" applyFont="1" applyBorder="1" applyAlignment="1" applyProtection="1">
      <alignment horizontal="center" vertical="center" wrapText="1"/>
    </xf>
    <xf numFmtId="14" fontId="46" fillId="0" borderId="21" xfId="51" applyNumberFormat="1" applyFont="1" applyBorder="1" applyAlignment="1" applyProtection="1">
      <alignment horizontal="center" vertical="center" wrapText="1"/>
    </xf>
    <xf numFmtId="0" fontId="54" fillId="7" borderId="15" xfId="35" applyFont="1" applyFill="1" applyBorder="1" applyAlignment="1" applyProtection="1">
      <alignment horizontal="left" vertical="center" wrapText="1" indent="1"/>
    </xf>
    <xf numFmtId="0" fontId="54" fillId="9" borderId="21" xfId="35" applyFont="1" applyFill="1" applyBorder="1" applyAlignment="1" applyProtection="1">
      <alignment horizontal="left" vertical="center" wrapText="1" indent="1"/>
    </xf>
    <xf numFmtId="0" fontId="54" fillId="9" borderId="22" xfId="35" applyFont="1" applyFill="1" applyBorder="1" applyAlignment="1" applyProtection="1">
      <alignment horizontal="left" vertical="center" wrapText="1" indent="1"/>
    </xf>
    <xf numFmtId="49" fontId="27" fillId="0" borderId="12" xfId="32" applyNumberFormat="1" applyFont="1" applyBorder="1" applyProtection="1">
      <alignment horizontal="center" vertical="center" wrapText="1"/>
    </xf>
    <xf numFmtId="49" fontId="27" fillId="0" borderId="14" xfId="32" applyNumberFormat="1" applyFont="1" applyBorder="1" applyProtection="1">
      <alignment horizontal="center" vertical="center" wrapText="1"/>
    </xf>
    <xf numFmtId="0" fontId="5" fillId="0" borderId="29" xfId="53" applyFont="1" applyBorder="1" applyAlignment="1" applyProtection="1">
      <alignment horizontal="center" vertical="center" wrapText="1"/>
    </xf>
    <xf numFmtId="0" fontId="5" fillId="0" borderId="30" xfId="53" applyFont="1" applyBorder="1" applyAlignment="1" applyProtection="1">
      <alignment horizontal="center" vertical="center" wrapText="1"/>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5" fillId="0" borderId="22" xfId="53"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0" fontId="5" fillId="0" borderId="0" xfId="53" applyFont="1" applyAlignment="1">
      <alignment horizontal="left" vertical="top" wrapText="1"/>
    </xf>
    <xf numFmtId="0" fontId="5" fillId="0" borderId="19" xfId="31" applyFont="1" applyBorder="1" applyAlignment="1">
      <alignment horizontal="left" vertical="center" wrapText="1"/>
    </xf>
    <xf numFmtId="0" fontId="5" fillId="0" borderId="25" xfId="31" applyFont="1" applyBorder="1" applyAlignment="1">
      <alignment horizontal="left" vertical="center" wrapText="1"/>
    </xf>
    <xf numFmtId="0" fontId="5" fillId="0" borderId="15" xfId="53" applyFont="1" applyBorder="1" applyAlignment="1">
      <alignment horizontal="center" vertical="center" wrapText="1"/>
    </xf>
    <xf numFmtId="0" fontId="5" fillId="0" borderId="5" xfId="53" applyFont="1" applyBorder="1" applyAlignment="1">
      <alignment horizontal="center" vertical="center" wrapText="1"/>
    </xf>
    <xf numFmtId="0" fontId="5" fillId="0" borderId="5" xfId="32" applyFont="1" applyBorder="1">
      <alignment horizontal="center" vertical="center" wrapText="1"/>
    </xf>
    <xf numFmtId="0" fontId="18" fillId="0" borderId="37" xfId="31" applyFont="1" applyBorder="1" applyAlignment="1">
      <alignment horizontal="left" vertical="center" wrapText="1" indent="1"/>
    </xf>
    <xf numFmtId="0" fontId="5" fillId="0" borderId="42" xfId="31" applyFont="1" applyBorder="1" applyAlignment="1">
      <alignment horizontal="left" vertical="center" wrapText="1" indent="1"/>
    </xf>
    <xf numFmtId="0" fontId="5" fillId="0" borderId="15" xfId="53" applyFont="1" applyBorder="1" applyAlignment="1">
      <alignment horizontal="left" vertical="top" wrapText="1"/>
    </xf>
    <xf numFmtId="0" fontId="5" fillId="0" borderId="22" xfId="53" applyFont="1" applyBorder="1" applyAlignment="1">
      <alignment horizontal="left" vertical="top" wrapText="1"/>
    </xf>
    <xf numFmtId="49" fontId="5" fillId="0" borderId="0" xfId="38" applyBorder="1" applyAlignment="1">
      <alignment horizontal="left" vertical="top" wrapText="1"/>
    </xf>
    <xf numFmtId="0" fontId="18" fillId="0" borderId="13" xfId="31" applyFont="1" applyBorder="1" applyAlignment="1">
      <alignment horizontal="left" vertical="center" wrapText="1" indent="1"/>
    </xf>
    <xf numFmtId="0" fontId="5" fillId="0" borderId="5" xfId="44" applyNumberFormat="1" applyBorder="1" applyAlignment="1">
      <alignment horizontal="center" vertical="center" wrapText="1"/>
    </xf>
    <xf numFmtId="0" fontId="5" fillId="0" borderId="37" xfId="31" applyFont="1" applyBorder="1" applyAlignment="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lignment horizontal="center" vertical="center" wrapText="1"/>
    </xf>
    <xf numFmtId="0" fontId="8" fillId="0" borderId="0" xfId="50" applyFont="1" applyAlignment="1">
      <alignment horizontal="left" vertical="center" wrapText="1"/>
    </xf>
    <xf numFmtId="0" fontId="40" fillId="0" borderId="0" xfId="50" applyFont="1" applyAlignment="1">
      <alignment horizontal="left" vertical="top" wrapText="1"/>
    </xf>
    <xf numFmtId="0" fontId="8" fillId="0" borderId="0" xfId="50" applyFont="1" applyAlignment="1">
      <alignment horizontal="justify" vertical="top" wrapText="1"/>
    </xf>
    <xf numFmtId="0" fontId="40" fillId="0" borderId="0" xfId="50" applyFont="1" applyAlignment="1">
      <alignment horizontal="justify" vertical="top" wrapText="1"/>
    </xf>
    <xf numFmtId="14" fontId="5" fillId="7" borderId="5" xfId="51" applyNumberFormat="1" applyFont="1" applyFill="1" applyBorder="1" applyAlignment="1">
      <alignment horizontal="left" vertical="center" wrapText="1" indent="1"/>
    </xf>
    <xf numFmtId="49" fontId="5" fillId="0" borderId="5" xfId="32" applyNumberFormat="1" applyFont="1" applyBorder="1">
      <alignment horizontal="center" vertical="center" wrapText="1"/>
    </xf>
    <xf numFmtId="49" fontId="5" fillId="11" borderId="5" xfId="51" applyNumberFormat="1" applyFont="1" applyFill="1" applyBorder="1" applyAlignment="1">
      <alignment horizontal="center" vertical="center" wrapText="1"/>
    </xf>
    <xf numFmtId="14" fontId="46" fillId="0" borderId="15" xfId="51" applyNumberFormat="1" applyFont="1" applyBorder="1" applyAlignment="1">
      <alignment horizontal="center" vertical="center" wrapText="1"/>
    </xf>
    <xf numFmtId="14" fontId="46" fillId="0" borderId="21" xfId="51" applyNumberFormat="1" applyFont="1" applyBorder="1" applyAlignment="1">
      <alignment horizontal="center" vertical="center" wrapText="1"/>
    </xf>
    <xf numFmtId="0" fontId="54" fillId="9" borderId="5" xfId="35" applyFont="1" applyFill="1" applyBorder="1" applyAlignment="1" applyProtection="1">
      <alignment horizontal="left" vertical="center" wrapText="1" indent="1"/>
      <protection locked="0"/>
    </xf>
    <xf numFmtId="0" fontId="54" fillId="9" borderId="5" xfId="35" applyFont="1" applyFill="1" applyBorder="1" applyAlignment="1" applyProtection="1">
      <alignment horizontal="left" vertical="top" indent="1"/>
      <protection locked="0"/>
    </xf>
    <xf numFmtId="0" fontId="54" fillId="0" borderId="5" xfId="35" applyFont="1" applyBorder="1" applyAlignment="1">
      <alignment horizontal="left" vertical="center" wrapText="1" indent="1"/>
    </xf>
    <xf numFmtId="0" fontId="54" fillId="0" borderId="5" xfId="35" applyFont="1" applyBorder="1" applyAlignment="1">
      <alignment horizontal="left" vertical="top" indent="1"/>
    </xf>
    <xf numFmtId="0" fontId="27" fillId="0" borderId="16" xfId="53" applyFont="1" applyBorder="1" applyAlignment="1">
      <alignment horizontal="center" vertical="top" wrapText="1"/>
    </xf>
    <xf numFmtId="0" fontId="5" fillId="9" borderId="5" xfId="53" applyFont="1" applyFill="1" applyBorder="1" applyAlignment="1" applyProtection="1">
      <alignment horizontal="left" vertical="center" wrapText="1"/>
      <protection locked="0"/>
    </xf>
    <xf numFmtId="0" fontId="27" fillId="0" borderId="0" xfId="53" applyFont="1" applyAlignment="1">
      <alignment horizontal="center" vertical="top" wrapText="1"/>
    </xf>
    <xf numFmtId="14" fontId="46" fillId="0" borderId="5" xfId="51" applyNumberFormat="1" applyFont="1" applyBorder="1" applyAlignment="1">
      <alignment horizontal="center" vertical="center" wrapText="1"/>
    </xf>
    <xf numFmtId="14" fontId="46" fillId="0" borderId="25" xfId="51" applyNumberFormat="1" applyFont="1" applyBorder="1" applyAlignment="1">
      <alignment horizontal="center" vertical="center" wrapText="1"/>
    </xf>
    <xf numFmtId="14" fontId="46" fillId="0" borderId="19" xfId="51" applyNumberFormat="1" applyFont="1" applyBorder="1" applyAlignment="1">
      <alignment horizontal="center" vertical="center" wrapText="1"/>
    </xf>
    <xf numFmtId="0" fontId="5" fillId="0" borderId="0" xfId="31" applyFont="1" applyBorder="1">
      <alignment horizontal="center" vertical="center" wrapText="1"/>
    </xf>
    <xf numFmtId="0" fontId="5" fillId="15" borderId="0" xfId="43" applyFont="1" applyFill="1" applyAlignment="1">
      <alignment horizontal="center" vertical="center" wrapText="1"/>
    </xf>
  </cellXfs>
  <cellStyles count="107">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36000000}"/>
    <cellStyle name="currency1" xfId="96" xr:uid="{00000000-0005-0000-0000-000037000000}"/>
    <cellStyle name="Currency2" xfId="17" xr:uid="{00000000-0005-0000-0000-000038000000}"/>
    <cellStyle name="currency3" xfId="97" xr:uid="{00000000-0005-0000-0000-000039000000}"/>
    <cellStyle name="currency4" xfId="98" xr:uid="{00000000-0005-0000-0000-00003A000000}"/>
    <cellStyle name="Followed Hyperlink" xfId="18" xr:uid="{00000000-0005-0000-0000-00003C000000}"/>
    <cellStyle name="Header 3" xfId="19" xr:uid="{00000000-0005-0000-0000-00003F000000}"/>
    <cellStyle name="Hyperlink" xfId="20" xr:uid="{00000000-0005-0000-0000-000040000000}"/>
    <cellStyle name="normal" xfId="21" xr:uid="{00000000-0005-0000-0000-000041000000}"/>
    <cellStyle name="Normal1" xfId="22" xr:uid="{00000000-0005-0000-0000-000042000000}"/>
    <cellStyle name="Normal2" xfId="23" xr:uid="{00000000-0005-0000-0000-000043000000}"/>
    <cellStyle name="Percent1" xfId="24" xr:uid="{00000000-0005-0000-0000-000044000000}"/>
    <cellStyle name="Title 4" xfId="25" xr:uid="{00000000-0005-0000-0000-000047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5A000000}"/>
    <cellStyle name="Гиперссылка 2 2" xfId="29" xr:uid="{00000000-0005-0000-0000-00005B000000}"/>
    <cellStyle name="Гиперссылка 4" xfId="30" xr:uid="{00000000-0005-0000-0000-00005D000000}"/>
    <cellStyle name="Денежный" xfId="104" builtinId="4" hidden="1"/>
    <cellStyle name="Денежный [0]" xfId="105" builtinId="7" hidden="1"/>
    <cellStyle name="Заголовок" xfId="31" xr:uid="{00000000-0005-0000-0000-000062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6B000000}"/>
    <cellStyle name="Значение" xfId="33" xr:uid="{00000000-0005-0000-0000-00006C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76000000}"/>
    <cellStyle name="Обычный 12 2" xfId="34" xr:uid="{00000000-0005-0000-0000-000078000000}"/>
    <cellStyle name="Обычный 15" xfId="35" xr:uid="{00000000-0005-0000-0000-00007E000000}"/>
    <cellStyle name="Обычный 2" xfId="36" xr:uid="{00000000-0005-0000-0000-00007F000000}"/>
    <cellStyle name="Обычный 2 2" xfId="37" xr:uid="{00000000-0005-0000-0000-000081000000}"/>
    <cellStyle name="Обычный 2 4" xfId="100" xr:uid="{00000000-0005-0000-0000-000084000000}"/>
    <cellStyle name="Обычный 3" xfId="38" xr:uid="{00000000-0005-0000-0000-00008C000000}"/>
    <cellStyle name="Обычный 3 2" xfId="39" xr:uid="{00000000-0005-0000-0000-00008D000000}"/>
    <cellStyle name="Обычный 3 3" xfId="40" xr:uid="{00000000-0005-0000-0000-00008E000000}"/>
    <cellStyle name="Обычный 5" xfId="41" xr:uid="{00000000-0005-0000-0000-000094000000}"/>
    <cellStyle name="Обычный_INVEST.WARM.PLAN.4.78(v0.1)" xfId="42" xr:uid="{00000000-0005-0000-0000-000096000000}"/>
    <cellStyle name="Обычный_JKH.OPEN.INFO.HVS(v3.5)_цены161210" xfId="43" xr:uid="{00000000-0005-0000-0000-000097000000}"/>
    <cellStyle name="Обычный_JKH.OPEN.INFO.PRICE.VO_v4.0(10.02.11)" xfId="44" xr:uid="{00000000-0005-0000-0000-000098000000}"/>
    <cellStyle name="Обычный_KRU.TARIFF.FACT-0.3" xfId="45" xr:uid="{00000000-0005-0000-0000-000099000000}"/>
    <cellStyle name="Обычный_KRU.TARIFF.TE.FACT(v0.5)_import_02.02 2" xfId="46" xr:uid="{00000000-0005-0000-0000-00009A000000}"/>
    <cellStyle name="Обычный_MINENERGO.340.PRIL79(v0.1)" xfId="47" xr:uid="{00000000-0005-0000-0000-00009B000000}"/>
    <cellStyle name="Обычный_PREDEL.JKH.2010(v1.3)" xfId="48" xr:uid="{00000000-0005-0000-0000-00009C000000}"/>
    <cellStyle name="Обычный_razrabotka_sablonov_po_WKU" xfId="49" xr:uid="{00000000-0005-0000-0000-00009D000000}"/>
    <cellStyle name="Обычный_SIMPLE_1_massive2" xfId="50" xr:uid="{00000000-0005-0000-0000-00009E000000}"/>
    <cellStyle name="Обычный_ЖКУ_проект3" xfId="51" xr:uid="{00000000-0005-0000-0000-00009F000000}"/>
    <cellStyle name="Обычный_Макет_налог на прибыль v 0.6" xfId="52" xr:uid="{00000000-0005-0000-0000-0000A0000000}"/>
    <cellStyle name="Обычный_Мониторинг инвестиций" xfId="53" xr:uid="{00000000-0005-0000-0000-0000A1000000}"/>
    <cellStyle name="Обычный_Новая проверка голубых" xfId="54" xr:uid="{00000000-0005-0000-0000-0000A2000000}"/>
    <cellStyle name="Обычный_Шаблон по источникам для Модуля Реестр (2)" xfId="55" xr:uid="{00000000-0005-0000-0000-0000A3000000}"/>
    <cellStyle name="Открывавшаяся гиперссылка" xfId="101" builtinId="9" hidden="1"/>
    <cellStyle name="Плохой" xfId="62" builtinId="27" hidden="1"/>
    <cellStyle name="Пояснение" xfId="70" builtinId="53" hidden="1"/>
    <cellStyle name="Примечание" xfId="69" builtinId="10" hidden="1"/>
    <cellStyle name="Процентный" xfId="106" builtinId="5" hidden="1"/>
    <cellStyle name="Связанная ячейка" xfId="66" builtinId="24" hidden="1"/>
    <cellStyle name="Текст предупреждения" xfId="68" builtinId="11" hidden="1"/>
    <cellStyle name="Финансовый" xfId="102" builtinId="3" hidden="1"/>
    <cellStyle name="Финансовый [0]" xfId="103"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1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1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1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1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1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1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1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1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1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1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1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1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100-0000A60F07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100-0000A70F07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100-0000A80F07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100-0000A90F07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100-0000AA0F07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100-0000AB0F07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1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1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100-0000AE0F0700}"/>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1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1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1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1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1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1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1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100-0000B60F07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1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1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1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1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1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spid="_x0000_s193537"/>
                </a:ext>
                <a:ext uri="{FF2B5EF4-FFF2-40B4-BE49-F238E27FC236}">
                  <a16:creationId xmlns:a16="http://schemas.microsoft.com/office/drawing/2014/main" id="{00000000-0008-0000-01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2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3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3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300-0000351407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id="{00000000-0008-0000-03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3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3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3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3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3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3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3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3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3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4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119</xdr:row>
      <xdr:rowOff>104775</xdr:rowOff>
    </xdr:from>
    <xdr:to>
      <xdr:col>5</xdr:col>
      <xdr:colOff>247650</xdr:colOff>
      <xdr:row>119</xdr:row>
      <xdr:rowOff>390525</xdr:rowOff>
    </xdr:to>
    <xdr:sp macro="[0]!modList07.cmdDoIt_Click_Handler" textlink="">
      <xdr:nvSpPr>
        <xdr:cNvPr id="18" name="cmdCreate_Sheets" hidden="1">
          <a:extLst>
            <a:ext uri="{FF2B5EF4-FFF2-40B4-BE49-F238E27FC236}">
              <a16:creationId xmlns:a16="http://schemas.microsoft.com/office/drawing/2014/main" id="{00000000-0008-0000-05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5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5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5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5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5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5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7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7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700-0000D4F80600}"/>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modProv">
    <tabColor rgb="FFFFCC99"/>
  </sheetPr>
  <dimension ref="A1"/>
  <sheetViews>
    <sheetView showGridLines="0" workbookViewId="0"/>
  </sheetViews>
  <sheetFormatPr defaultRowHeight="11.25"/>
  <cols>
    <col min="1" max="16384" width="9.140625" style="263"/>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191" hidden="1" customWidth="1"/>
    <col min="2" max="2" width="9.140625" style="192" hidden="1" customWidth="1"/>
    <col min="3" max="3" width="3.7109375" style="193" customWidth="1"/>
    <col min="4" max="4" width="7" style="192" bestFit="1" customWidth="1"/>
    <col min="5" max="5" width="11.28515625" style="192" customWidth="1"/>
    <col min="6" max="6" width="41" style="192" customWidth="1"/>
    <col min="7" max="7" width="18" style="192" customWidth="1"/>
    <col min="8" max="8" width="13.140625" style="192" customWidth="1"/>
    <col min="9" max="9" width="11.42578125" style="192" customWidth="1"/>
    <col min="10" max="10" width="42.140625" style="192" customWidth="1"/>
    <col min="11" max="11" width="115.7109375" style="192" customWidth="1"/>
    <col min="12" max="12" width="3.7109375" style="192" customWidth="1"/>
    <col min="13" max="16384" width="9.140625" style="192"/>
  </cols>
  <sheetData>
    <row r="1" spans="1:14" hidden="1"/>
    <row r="2" spans="1:14" hidden="1"/>
    <row r="3" spans="1:14" hidden="1"/>
    <row r="4" spans="1:14" ht="3" customHeight="1"/>
    <row r="5" spans="1:14" s="15" customFormat="1" ht="22.5">
      <c r="A5" s="27"/>
      <c r="C5" s="34"/>
      <c r="D5" s="457" t="s">
        <v>232</v>
      </c>
      <c r="E5" s="457"/>
      <c r="F5" s="457"/>
      <c r="G5" s="457"/>
      <c r="H5" s="457"/>
      <c r="I5" s="457"/>
      <c r="J5" s="457"/>
      <c r="K5" s="194"/>
    </row>
    <row r="6" spans="1:14" ht="3" hidden="1" customHeight="1">
      <c r="D6" s="209"/>
      <c r="E6" s="209"/>
      <c r="G6" s="209"/>
      <c r="H6" s="209"/>
      <c r="I6" s="209"/>
      <c r="J6" s="209"/>
      <c r="K6" s="209"/>
    </row>
    <row r="7" spans="1:14" s="191" customFormat="1" ht="3" customHeight="1">
      <c r="B7" s="192"/>
      <c r="C7" s="193"/>
      <c r="D7" s="210"/>
      <c r="E7" s="210"/>
      <c r="G7" s="210"/>
      <c r="H7" s="210"/>
      <c r="I7" s="210"/>
      <c r="J7" s="210"/>
      <c r="K7" s="210"/>
      <c r="L7" s="211"/>
    </row>
    <row r="8" spans="1:14">
      <c r="D8" s="458" t="s">
        <v>233</v>
      </c>
      <c r="E8" s="458"/>
      <c r="F8" s="458"/>
      <c r="G8" s="458"/>
      <c r="H8" s="458"/>
      <c r="I8" s="458"/>
      <c r="J8" s="458"/>
      <c r="K8" s="458" t="s">
        <v>234</v>
      </c>
    </row>
    <row r="9" spans="1:14">
      <c r="D9" s="458" t="s">
        <v>25</v>
      </c>
      <c r="E9" s="458" t="s">
        <v>235</v>
      </c>
      <c r="F9" s="458"/>
      <c r="G9" s="458" t="s">
        <v>236</v>
      </c>
      <c r="H9" s="458"/>
      <c r="I9" s="458"/>
      <c r="J9" s="458"/>
      <c r="K9" s="458"/>
    </row>
    <row r="10" spans="1:14" ht="22.5">
      <c r="D10" s="458"/>
      <c r="E10" s="189" t="s">
        <v>237</v>
      </c>
      <c r="F10" s="189" t="s">
        <v>148</v>
      </c>
      <c r="G10" s="189" t="s">
        <v>148</v>
      </c>
      <c r="H10" s="189" t="s">
        <v>237</v>
      </c>
      <c r="I10" s="189" t="s">
        <v>238</v>
      </c>
      <c r="J10" s="189" t="s">
        <v>239</v>
      </c>
      <c r="K10" s="458"/>
    </row>
    <row r="11" spans="1:14" ht="12" customHeight="1">
      <c r="D11" s="62" t="s">
        <v>26</v>
      </c>
      <c r="E11" s="62" t="s">
        <v>0</v>
      </c>
      <c r="F11" s="62" t="s">
        <v>1</v>
      </c>
      <c r="G11" s="62" t="s">
        <v>2</v>
      </c>
      <c r="H11" s="62" t="s">
        <v>12</v>
      </c>
      <c r="I11" s="62" t="s">
        <v>13</v>
      </c>
      <c r="J11" s="62" t="s">
        <v>31</v>
      </c>
      <c r="K11" s="62" t="s">
        <v>32</v>
      </c>
    </row>
    <row r="12" spans="1:14" s="119" customFormat="1" ht="58.5" customHeight="1">
      <c r="A12" s="195" t="s">
        <v>1</v>
      </c>
      <c r="B12" s="119" t="s">
        <v>144</v>
      </c>
      <c r="C12" s="196"/>
      <c r="D12" s="197" t="s">
        <v>26</v>
      </c>
      <c r="E12" s="198"/>
      <c r="F12" s="199"/>
      <c r="G12" s="199"/>
      <c r="H12" s="199"/>
      <c r="I12" s="200"/>
      <c r="J12" s="201"/>
      <c r="K12" s="454" t="s">
        <v>240</v>
      </c>
      <c r="M12" s="202" t="str">
        <f>IF(ISERROR(INDEX(kind_of_nameforms,MATCH(E12,kind_of_forms,0),1)),"",INDEX(kind_of_nameforms,MATCH(E12,kind_of_forms,0),1))</f>
        <v/>
      </c>
      <c r="N12" s="203"/>
    </row>
    <row r="13" spans="1:14" ht="15" customHeight="1">
      <c r="A13" s="192"/>
      <c r="C13" s="192"/>
      <c r="D13" s="204"/>
      <c r="E13" s="205" t="s">
        <v>172</v>
      </c>
      <c r="F13" s="206"/>
      <c r="G13" s="206"/>
      <c r="H13" s="206"/>
      <c r="I13" s="206"/>
      <c r="J13" s="207"/>
      <c r="K13" s="455"/>
    </row>
    <row r="14" spans="1:14" ht="3" customHeight="1">
      <c r="A14" s="192"/>
      <c r="C14" s="192"/>
    </row>
    <row r="15" spans="1:14" ht="27.75" customHeight="1">
      <c r="E15" s="456" t="s">
        <v>241</v>
      </c>
      <c r="F15" s="456"/>
      <c r="G15" s="456"/>
      <c r="H15" s="456"/>
      <c r="I15" s="456"/>
      <c r="J15" s="456"/>
    </row>
  </sheetData>
  <sheetProtection algorithmName="SHA-512" hashValue="yczBXGq4ZSm04msKz5hzobzJVavawoMx9gsjLBuoAlO77cQCKQsjQQTqzh9zSDLP3QbZ7gmPnVG414JJKVf70g==" saltValue="N7xxhZfEXduGTt/6w5yA1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3" customWidth="1"/>
    <col min="4" max="4" width="6.28515625" style="7" customWidth="1"/>
    <col min="5" max="5" width="94.85546875" style="7" customWidth="1"/>
    <col min="6" max="11" width="9.140625" style="7"/>
    <col min="12" max="12" width="9.140625" style="181"/>
    <col min="13" max="16384" width="9.140625" style="7"/>
  </cols>
  <sheetData>
    <row r="1" spans="4:5" hidden="1"/>
    <row r="2" spans="4:5" hidden="1"/>
    <row r="3" spans="4:5" hidden="1"/>
    <row r="4" spans="4:5" hidden="1"/>
    <row r="5" spans="4:5" hidden="1"/>
    <row r="6" spans="4:5" ht="10.5" customHeight="1"/>
    <row r="7" spans="4:5" ht="20.100000000000001" customHeight="1">
      <c r="D7" s="459" t="s">
        <v>6</v>
      </c>
      <c r="E7" s="459"/>
    </row>
    <row r="8" spans="4:5" ht="15" customHeight="1">
      <c r="D8" s="453" t="str">
        <f>IF(org=0,"Не определено",org)</f>
        <v>АО "Орелгортеплоэнерго"</v>
      </c>
      <c r="E8" s="453"/>
    </row>
    <row r="9" spans="4:5" ht="6.95" customHeight="1"/>
    <row r="10" spans="4:5" ht="22.5" customHeight="1">
      <c r="D10" s="44" t="s">
        <v>25</v>
      </c>
      <c r="E10" s="43" t="s">
        <v>29</v>
      </c>
    </row>
    <row r="11" spans="4:5" ht="11.25" customHeight="1">
      <c r="D11" s="62" t="s">
        <v>26</v>
      </c>
      <c r="E11" s="62" t="s">
        <v>0</v>
      </c>
    </row>
    <row r="12" spans="4:5" ht="15" hidden="1" customHeight="1">
      <c r="D12" s="65">
        <v>0</v>
      </c>
      <c r="E12" s="45"/>
    </row>
    <row r="13" spans="4:5" ht="15" customHeight="1">
      <c r="D13" s="69"/>
      <c r="E13" s="70" t="s">
        <v>30</v>
      </c>
    </row>
  </sheetData>
  <sheetProtection algorithmName="SHA-512" hashValue="F2TqY8QvuqSOgOCGI5xIhcaM3VVuk/uMl3NDd1tdpnsKZQWLPBs80PJbB1EL2YbRum8ViIBaxRUCpWZ5N6DRPg==" saltValue="rTylQHgupQVZgD+T/LCIx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7" customWidth="1"/>
    <col min="2" max="3" width="29.7109375" style="7" customWidth="1"/>
    <col min="4" max="4" width="80.7109375" style="7" customWidth="1"/>
    <col min="5" max="5" width="17.7109375" style="7" customWidth="1"/>
    <col min="6" max="16384" width="9.140625" style="7"/>
  </cols>
  <sheetData>
    <row r="1" spans="2:5" ht="10.5" customHeight="1"/>
    <row r="2" spans="2:5" ht="20.100000000000001" customHeight="1">
      <c r="B2" s="460" t="s">
        <v>7</v>
      </c>
      <c r="C2" s="460"/>
      <c r="D2" s="460"/>
      <c r="E2" s="460"/>
    </row>
    <row r="3" spans="2:5" ht="6.95" customHeight="1"/>
    <row r="4" spans="2:5" ht="21.75" customHeight="1">
      <c r="B4" s="144" t="s">
        <v>118</v>
      </c>
      <c r="C4" s="144" t="s">
        <v>119</v>
      </c>
      <c r="D4" s="144" t="s">
        <v>24</v>
      </c>
      <c r="E4" s="143" t="s">
        <v>16</v>
      </c>
    </row>
  </sheetData>
  <sheetProtection algorithmName="SHA-512" hashValue="fbGZrTKuMgbsUNz07Mg/0KPwCEIehz6pMkHTjYpjUccsezcB0BSqR5fHupKvc7rRfjpBhXHZ7IzWcM5a3vXAXQ==" saltValue="jAPxyIenikWeQHdoFjnDGQ=="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Reestr">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llSheetsInThisWorkbook">
    <tabColor indexed="47"/>
  </sheetPr>
  <dimension ref="A1:B39"/>
  <sheetViews>
    <sheetView showGridLines="0" zoomScaleNormal="100" workbookViewId="0"/>
  </sheetViews>
  <sheetFormatPr defaultRowHeight="11.25"/>
  <cols>
    <col min="1" max="1" width="36.28515625" customWidth="1"/>
    <col min="2" max="2" width="21.140625" customWidth="1"/>
    <col min="3" max="16384" width="9.140625" style="48"/>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244</v>
      </c>
      <c r="B7" t="s">
        <v>81</v>
      </c>
    </row>
    <row r="8" spans="1:2">
      <c r="A8" t="s">
        <v>348</v>
      </c>
      <c r="B8" t="s">
        <v>79</v>
      </c>
    </row>
    <row r="9" spans="1:2">
      <c r="A9" t="s">
        <v>124</v>
      </c>
      <c r="B9" t="s">
        <v>80</v>
      </c>
    </row>
    <row r="10" spans="1:2">
      <c r="A10" t="s">
        <v>280</v>
      </c>
      <c r="B10" t="s">
        <v>89</v>
      </c>
    </row>
    <row r="11" spans="1:2">
      <c r="A11" t="s">
        <v>6</v>
      </c>
      <c r="B11" t="s">
        <v>90</v>
      </c>
    </row>
    <row r="12" spans="1:2">
      <c r="A12" t="s">
        <v>76</v>
      </c>
      <c r="B12" t="s">
        <v>91</v>
      </c>
    </row>
    <row r="13" spans="1:2">
      <c r="B13" t="s">
        <v>125</v>
      </c>
    </row>
    <row r="14" spans="1:2">
      <c r="B14" t="s">
        <v>281</v>
      </c>
    </row>
    <row r="15" spans="1:2">
      <c r="B15" t="s">
        <v>163</v>
      </c>
    </row>
    <row r="16" spans="1:2">
      <c r="B16" t="s">
        <v>164</v>
      </c>
    </row>
    <row r="17" spans="2:2">
      <c r="B17" t="s">
        <v>137</v>
      </c>
    </row>
    <row r="18" spans="2:2">
      <c r="B18" t="s">
        <v>97</v>
      </c>
    </row>
    <row r="19" spans="2:2">
      <c r="B19" t="s">
        <v>106</v>
      </c>
    </row>
    <row r="20" spans="2:2">
      <c r="B20" t="s">
        <v>111</v>
      </c>
    </row>
    <row r="21" spans="2:2">
      <c r="B21" t="s">
        <v>112</v>
      </c>
    </row>
    <row r="22" spans="2:2">
      <c r="B22" t="s">
        <v>107</v>
      </c>
    </row>
    <row r="23" spans="2:2">
      <c r="B23" t="s">
        <v>126</v>
      </c>
    </row>
    <row r="24" spans="2:2">
      <c r="B24" t="s">
        <v>83</v>
      </c>
    </row>
    <row r="25" spans="2:2">
      <c r="B25" t="s">
        <v>84</v>
      </c>
    </row>
    <row r="26" spans="2:2">
      <c r="B26" t="s">
        <v>85</v>
      </c>
    </row>
    <row r="27" spans="2:2">
      <c r="B27" t="s">
        <v>86</v>
      </c>
    </row>
    <row r="28" spans="2:2">
      <c r="B28" t="s">
        <v>88</v>
      </c>
    </row>
    <row r="29" spans="2:2">
      <c r="B29" t="s">
        <v>92</v>
      </c>
    </row>
    <row r="30" spans="2:2">
      <c r="B30" t="s">
        <v>93</v>
      </c>
    </row>
    <row r="31" spans="2:2">
      <c r="B31" t="s">
        <v>94</v>
      </c>
    </row>
    <row r="32" spans="2:2">
      <c r="B32" t="s">
        <v>95</v>
      </c>
    </row>
    <row r="33" spans="2:2">
      <c r="B33" t="s">
        <v>282</v>
      </c>
    </row>
    <row r="34" spans="2:2">
      <c r="B34" t="s">
        <v>96</v>
      </c>
    </row>
    <row r="35" spans="2:2">
      <c r="B35" t="s">
        <v>204</v>
      </c>
    </row>
    <row r="36" spans="2:2">
      <c r="B36" t="s">
        <v>98</v>
      </c>
    </row>
    <row r="37" spans="2:2">
      <c r="B37" t="s">
        <v>165</v>
      </c>
    </row>
    <row r="38" spans="2:2">
      <c r="B38" t="s">
        <v>128</v>
      </c>
    </row>
    <row r="39" spans="2:2">
      <c r="B39" t="s">
        <v>136</v>
      </c>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EHSHEET">
    <tabColor indexed="47"/>
  </sheetPr>
  <dimension ref="A1:T87"/>
  <sheetViews>
    <sheetView showGridLines="0" zoomScaleNormal="100" workbookViewId="0"/>
  </sheetViews>
  <sheetFormatPr defaultRowHeight="11.25"/>
  <cols>
    <col min="1" max="1" width="32.5703125" style="56" customWidth="1"/>
    <col min="3" max="3" width="15.7109375" style="58" customWidth="1"/>
    <col min="4" max="4" width="17" style="58" customWidth="1"/>
    <col min="5" max="5" width="15.7109375" style="53" customWidth="1"/>
    <col min="6" max="6" width="11.140625" style="53" customWidth="1"/>
    <col min="7" max="7" width="31.42578125" style="53" customWidth="1"/>
    <col min="8" max="9" width="26.85546875" style="53" customWidth="1"/>
    <col min="10" max="10" width="9.140625" style="53"/>
    <col min="11" max="11" width="26.28515625" style="55" customWidth="1"/>
    <col min="12" max="12" width="29.140625" style="54" customWidth="1"/>
    <col min="13" max="13" width="39.85546875" style="53" bestFit="1" customWidth="1"/>
    <col min="14" max="18" width="9.140625" style="53"/>
    <col min="19" max="19" width="21" style="53" customWidth="1"/>
    <col min="20" max="20" width="24.85546875" style="53" customWidth="1"/>
    <col min="21" max="16384" width="9.140625" style="53"/>
  </cols>
  <sheetData>
    <row r="1" spans="1:20" s="51" customFormat="1" ht="51">
      <c r="A1" s="38" t="s">
        <v>135</v>
      </c>
      <c r="B1" s="57"/>
      <c r="C1" s="17" t="s">
        <v>20</v>
      </c>
      <c r="D1" s="17" t="s">
        <v>17</v>
      </c>
      <c r="E1" s="17" t="s">
        <v>33</v>
      </c>
      <c r="F1" s="17" t="s">
        <v>56</v>
      </c>
      <c r="G1" s="17" t="s">
        <v>48</v>
      </c>
      <c r="H1" s="17" t="s">
        <v>73</v>
      </c>
      <c r="I1" s="17" t="s">
        <v>103</v>
      </c>
      <c r="J1" s="28" t="s">
        <v>104</v>
      </c>
      <c r="K1" s="17" t="s">
        <v>51</v>
      </c>
      <c r="L1" s="50" t="s">
        <v>99</v>
      </c>
      <c r="M1" s="25" t="s">
        <v>100</v>
      </c>
      <c r="S1" s="461" t="s">
        <v>243</v>
      </c>
      <c r="T1" s="461"/>
    </row>
    <row r="2" spans="1:20" ht="25.5">
      <c r="A2" s="255" t="s">
        <v>176</v>
      </c>
      <c r="C2" s="18">
        <v>2015</v>
      </c>
      <c r="D2" s="18" t="s">
        <v>18</v>
      </c>
      <c r="E2" s="19" t="s">
        <v>34</v>
      </c>
      <c r="F2" s="19" t="s">
        <v>57</v>
      </c>
      <c r="G2" s="19" t="s">
        <v>46</v>
      </c>
      <c r="H2" s="19" t="s">
        <v>74</v>
      </c>
      <c r="I2" s="21"/>
      <c r="J2" s="52">
        <v>52</v>
      </c>
      <c r="K2" s="17" t="s">
        <v>52</v>
      </c>
      <c r="L2" s="50" t="s">
        <v>329</v>
      </c>
      <c r="M2" s="26" t="s">
        <v>229</v>
      </c>
      <c r="S2" s="212" t="s">
        <v>244</v>
      </c>
      <c r="T2" s="213" t="s">
        <v>245</v>
      </c>
    </row>
    <row r="3" spans="1:20" ht="123.75">
      <c r="A3" s="255" t="s">
        <v>177</v>
      </c>
      <c r="C3" s="18">
        <v>2016</v>
      </c>
      <c r="D3" s="18" t="s">
        <v>19</v>
      </c>
      <c r="E3" s="19" t="s">
        <v>35</v>
      </c>
      <c r="F3" s="19" t="s">
        <v>58</v>
      </c>
      <c r="G3" s="19" t="s">
        <v>47</v>
      </c>
      <c r="H3" s="19" t="s">
        <v>71</v>
      </c>
      <c r="I3" s="21" t="s">
        <v>102</v>
      </c>
      <c r="J3" s="49" t="s">
        <v>105</v>
      </c>
      <c r="K3" s="17" t="s">
        <v>53</v>
      </c>
      <c r="L3" s="50" t="s">
        <v>330</v>
      </c>
      <c r="M3" s="26" t="s">
        <v>230</v>
      </c>
      <c r="S3" s="214" t="s">
        <v>348</v>
      </c>
      <c r="T3" s="26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255" t="s">
        <v>284</v>
      </c>
      <c r="C4" s="18">
        <v>2017</v>
      </c>
      <c r="E4" s="19" t="s">
        <v>36</v>
      </c>
      <c r="F4" s="19" t="s">
        <v>59</v>
      </c>
      <c r="H4" s="19" t="s">
        <v>72</v>
      </c>
      <c r="I4" s="21"/>
      <c r="J4" s="52">
        <v>104</v>
      </c>
      <c r="K4" s="17" t="s">
        <v>54</v>
      </c>
      <c r="L4" s="50" t="s">
        <v>331</v>
      </c>
      <c r="M4" s="26"/>
    </row>
    <row r="5" spans="1:20" ht="25.5">
      <c r="A5" s="255" t="s">
        <v>219</v>
      </c>
      <c r="C5" s="18">
        <v>2018</v>
      </c>
      <c r="E5" s="19" t="s">
        <v>37</v>
      </c>
      <c r="F5" s="19" t="s">
        <v>60</v>
      </c>
      <c r="K5" s="17" t="s">
        <v>55</v>
      </c>
      <c r="L5" s="50"/>
      <c r="M5" s="26"/>
    </row>
    <row r="6" spans="1:20">
      <c r="A6" s="255" t="s">
        <v>206</v>
      </c>
      <c r="C6" s="18">
        <v>2019</v>
      </c>
      <c r="E6" s="19" t="s">
        <v>38</v>
      </c>
      <c r="F6" s="21"/>
      <c r="K6" s="53"/>
      <c r="L6" s="53"/>
    </row>
    <row r="7" spans="1:20" ht="12.75">
      <c r="A7" s="255" t="s">
        <v>285</v>
      </c>
      <c r="C7" s="18">
        <v>2020</v>
      </c>
      <c r="E7" s="19" t="s">
        <v>39</v>
      </c>
      <c r="F7" s="21"/>
      <c r="K7" s="59"/>
      <c r="L7" s="53"/>
    </row>
    <row r="8" spans="1:20">
      <c r="A8" s="255" t="s">
        <v>286</v>
      </c>
      <c r="C8" s="18">
        <v>2021</v>
      </c>
      <c r="E8" s="19" t="s">
        <v>40</v>
      </c>
      <c r="F8" s="21"/>
      <c r="K8" s="60" t="s">
        <v>127</v>
      </c>
    </row>
    <row r="9" spans="1:20">
      <c r="A9" s="255" t="s">
        <v>178</v>
      </c>
      <c r="C9" s="18">
        <v>2022</v>
      </c>
      <c r="E9" s="19" t="s">
        <v>41</v>
      </c>
      <c r="F9" s="21"/>
      <c r="K9" s="58"/>
    </row>
    <row r="10" spans="1:20" ht="12.75">
      <c r="A10" s="255" t="s">
        <v>287</v>
      </c>
      <c r="E10" s="19" t="s">
        <v>42</v>
      </c>
      <c r="F10" s="21"/>
      <c r="K10" s="59"/>
    </row>
    <row r="11" spans="1:20">
      <c r="A11" s="255" t="s">
        <v>288</v>
      </c>
      <c r="E11" s="19" t="s">
        <v>43</v>
      </c>
      <c r="F11" s="21"/>
      <c r="K11" s="61"/>
    </row>
    <row r="12" spans="1:20">
      <c r="A12" s="255" t="s">
        <v>289</v>
      </c>
      <c r="E12" s="19" t="s">
        <v>44</v>
      </c>
      <c r="F12" s="21"/>
    </row>
    <row r="13" spans="1:20">
      <c r="A13" s="255" t="s">
        <v>290</v>
      </c>
      <c r="E13" s="19" t="s">
        <v>45</v>
      </c>
      <c r="F13" s="21"/>
    </row>
    <row r="14" spans="1:20">
      <c r="A14" s="255" t="s">
        <v>291</v>
      </c>
    </row>
    <row r="15" spans="1:20">
      <c r="A15" s="255" t="s">
        <v>215</v>
      </c>
    </row>
    <row r="16" spans="1:20">
      <c r="A16" s="255" t="s">
        <v>207</v>
      </c>
      <c r="C16" s="48"/>
      <c r="D16" s="111"/>
      <c r="E16" s="111"/>
      <c r="G16" s="159" t="s">
        <v>167</v>
      </c>
    </row>
    <row r="17" spans="1:7">
      <c r="A17" s="255" t="s">
        <v>292</v>
      </c>
      <c r="C17" s="112" t="s">
        <v>131</v>
      </c>
      <c r="D17" s="113" t="str">
        <f>IF(f_year = "","", IF(LEN(f_quart)=0,"",IF(f_quart="I квартал", "01.01."&amp;f_year,IF(f_quart="II квартал","01.04."&amp;f_year,(IF(f_quart="III квартал", "01.07."&amp;f_year,"01.10."&amp;f_year)))) ))</f>
        <v>01.10.2022</v>
      </c>
      <c r="E17" s="113" t="str">
        <f>IF(f_year = "","", IF(LEN(f_quart)=0,"",IF(f_quart="I квартал", "31.03."&amp; f_year,IF(f_quart="II квартал","30.06."&amp; f_year,(IF(f_quart="III квартал", "30.09."&amp; f_year,"31.12."&amp; f_year)))) ))</f>
        <v>31.12.2022</v>
      </c>
      <c r="G17" s="160" t="s">
        <v>1002</v>
      </c>
    </row>
    <row r="18" spans="1:7">
      <c r="A18" s="255" t="s">
        <v>293</v>
      </c>
      <c r="C18" s="114"/>
      <c r="D18" s="115"/>
      <c r="E18" s="115"/>
      <c r="G18" s="48"/>
    </row>
    <row r="19" spans="1:7" ht="22.5">
      <c r="A19" s="255" t="s">
        <v>294</v>
      </c>
      <c r="C19" s="48"/>
      <c r="D19" s="111"/>
      <c r="E19" s="111"/>
      <c r="G19" s="159" t="s">
        <v>170</v>
      </c>
    </row>
    <row r="20" spans="1:7" ht="22.5">
      <c r="A20" s="255" t="s">
        <v>179</v>
      </c>
      <c r="C20" s="116" t="s">
        <v>132</v>
      </c>
      <c r="D20" s="117"/>
      <c r="E20" s="117"/>
      <c r="G20" s="60" t="b">
        <v>1</v>
      </c>
    </row>
    <row r="21" spans="1:7">
      <c r="A21" s="255" t="s">
        <v>180</v>
      </c>
    </row>
    <row r="22" spans="1:7">
      <c r="A22" s="255" t="s">
        <v>181</v>
      </c>
    </row>
    <row r="23" spans="1:7">
      <c r="A23" s="255" t="s">
        <v>295</v>
      </c>
    </row>
    <row r="24" spans="1:7">
      <c r="A24" s="255" t="s">
        <v>296</v>
      </c>
    </row>
    <row r="25" spans="1:7">
      <c r="A25" s="255" t="s">
        <v>182</v>
      </c>
    </row>
    <row r="26" spans="1:7">
      <c r="A26" s="255" t="s">
        <v>297</v>
      </c>
    </row>
    <row r="27" spans="1:7">
      <c r="A27" s="255" t="s">
        <v>183</v>
      </c>
    </row>
    <row r="28" spans="1:7">
      <c r="A28" s="255" t="s">
        <v>216</v>
      </c>
    </row>
    <row r="29" spans="1:7">
      <c r="A29" s="255" t="s">
        <v>208</v>
      </c>
    </row>
    <row r="30" spans="1:7">
      <c r="A30" s="255" t="s">
        <v>298</v>
      </c>
    </row>
    <row r="31" spans="1:7">
      <c r="A31" s="255" t="s">
        <v>299</v>
      </c>
    </row>
    <row r="32" spans="1:7">
      <c r="A32" s="255" t="s">
        <v>184</v>
      </c>
    </row>
    <row r="33" spans="1:1">
      <c r="A33" s="255" t="s">
        <v>300</v>
      </c>
    </row>
    <row r="34" spans="1:1">
      <c r="A34" s="255" t="s">
        <v>301</v>
      </c>
    </row>
    <row r="35" spans="1:1">
      <c r="A35" s="255" t="s">
        <v>302</v>
      </c>
    </row>
    <row r="36" spans="1:1">
      <c r="A36" s="255" t="s">
        <v>303</v>
      </c>
    </row>
    <row r="37" spans="1:1">
      <c r="A37" s="255" t="s">
        <v>304</v>
      </c>
    </row>
    <row r="38" spans="1:1">
      <c r="A38" s="255" t="s">
        <v>209</v>
      </c>
    </row>
    <row r="39" spans="1:1">
      <c r="A39" s="255" t="s">
        <v>305</v>
      </c>
    </row>
    <row r="40" spans="1:1">
      <c r="A40" s="255" t="s">
        <v>185</v>
      </c>
    </row>
    <row r="41" spans="1:1">
      <c r="A41" s="255" t="s">
        <v>186</v>
      </c>
    </row>
    <row r="42" spans="1:1">
      <c r="A42" s="255" t="s">
        <v>187</v>
      </c>
    </row>
    <row r="43" spans="1:1">
      <c r="A43" s="255" t="s">
        <v>306</v>
      </c>
    </row>
    <row r="44" spans="1:1">
      <c r="A44" s="255" t="s">
        <v>307</v>
      </c>
    </row>
    <row r="45" spans="1:1">
      <c r="A45" s="255" t="s">
        <v>210</v>
      </c>
    </row>
    <row r="46" spans="1:1">
      <c r="A46" s="255" t="s">
        <v>308</v>
      </c>
    </row>
    <row r="47" spans="1:1">
      <c r="A47" s="255" t="s">
        <v>309</v>
      </c>
    </row>
    <row r="48" spans="1:1">
      <c r="A48" s="255" t="s">
        <v>310</v>
      </c>
    </row>
    <row r="49" spans="1:1">
      <c r="A49" s="255" t="s">
        <v>311</v>
      </c>
    </row>
    <row r="50" spans="1:1">
      <c r="A50" s="255" t="s">
        <v>188</v>
      </c>
    </row>
    <row r="51" spans="1:1">
      <c r="A51" s="255" t="s">
        <v>189</v>
      </c>
    </row>
    <row r="52" spans="1:1">
      <c r="A52" s="255" t="s">
        <v>217</v>
      </c>
    </row>
    <row r="53" spans="1:1">
      <c r="A53" s="255" t="s">
        <v>312</v>
      </c>
    </row>
    <row r="54" spans="1:1">
      <c r="A54" s="255" t="s">
        <v>220</v>
      </c>
    </row>
    <row r="55" spans="1:1">
      <c r="A55" s="255" t="s">
        <v>190</v>
      </c>
    </row>
    <row r="56" spans="1:1">
      <c r="A56" s="255" t="s">
        <v>313</v>
      </c>
    </row>
    <row r="57" spans="1:1">
      <c r="A57" s="255" t="s">
        <v>191</v>
      </c>
    </row>
    <row r="58" spans="1:1">
      <c r="A58" s="255" t="s">
        <v>314</v>
      </c>
    </row>
    <row r="59" spans="1:1">
      <c r="A59" s="255" t="s">
        <v>315</v>
      </c>
    </row>
    <row r="60" spans="1:1">
      <c r="A60" s="255" t="s">
        <v>316</v>
      </c>
    </row>
    <row r="61" spans="1:1">
      <c r="A61" s="255" t="s">
        <v>317</v>
      </c>
    </row>
    <row r="62" spans="1:1">
      <c r="A62" s="255" t="s">
        <v>211</v>
      </c>
    </row>
    <row r="63" spans="1:1">
      <c r="A63" s="255" t="s">
        <v>318</v>
      </c>
    </row>
    <row r="64" spans="1:1">
      <c r="A64" s="255" t="s">
        <v>319</v>
      </c>
    </row>
    <row r="65" spans="1:1">
      <c r="A65" s="255" t="s">
        <v>221</v>
      </c>
    </row>
    <row r="66" spans="1:1">
      <c r="A66" s="255" t="s">
        <v>212</v>
      </c>
    </row>
    <row r="67" spans="1:1">
      <c r="A67" s="255" t="s">
        <v>192</v>
      </c>
    </row>
    <row r="68" spans="1:1">
      <c r="A68" s="255" t="s">
        <v>320</v>
      </c>
    </row>
    <row r="69" spans="1:1">
      <c r="A69" s="255" t="s">
        <v>321</v>
      </c>
    </row>
    <row r="70" spans="1:1">
      <c r="A70" s="255" t="s">
        <v>322</v>
      </c>
    </row>
    <row r="71" spans="1:1">
      <c r="A71" s="255" t="s">
        <v>323</v>
      </c>
    </row>
    <row r="72" spans="1:1">
      <c r="A72" s="255" t="s">
        <v>193</v>
      </c>
    </row>
    <row r="73" spans="1:1">
      <c r="A73" s="255" t="s">
        <v>324</v>
      </c>
    </row>
    <row r="74" spans="1:1">
      <c r="A74" s="255" t="s">
        <v>194</v>
      </c>
    </row>
    <row r="75" spans="1:1">
      <c r="A75" s="255" t="s">
        <v>195</v>
      </c>
    </row>
    <row r="76" spans="1:1">
      <c r="A76" s="255" t="s">
        <v>196</v>
      </c>
    </row>
    <row r="77" spans="1:1">
      <c r="A77" s="255" t="s">
        <v>197</v>
      </c>
    </row>
    <row r="78" spans="1:1">
      <c r="A78" s="255" t="s">
        <v>213</v>
      </c>
    </row>
    <row r="79" spans="1:1">
      <c r="A79" s="255" t="s">
        <v>218</v>
      </c>
    </row>
    <row r="80" spans="1:1">
      <c r="A80" s="255" t="s">
        <v>198</v>
      </c>
    </row>
    <row r="81" spans="1:1">
      <c r="A81" s="255" t="s">
        <v>199</v>
      </c>
    </row>
    <row r="82" spans="1:1">
      <c r="A82" s="255" t="s">
        <v>222</v>
      </c>
    </row>
    <row r="83" spans="1:1">
      <c r="A83" s="255" t="s">
        <v>325</v>
      </c>
    </row>
    <row r="84" spans="1:1">
      <c r="A84" s="255" t="s">
        <v>214</v>
      </c>
    </row>
    <row r="85" spans="1:1">
      <c r="A85" s="255" t="s">
        <v>326</v>
      </c>
    </row>
    <row r="86" spans="1:1">
      <c r="A86" s="255" t="s">
        <v>327</v>
      </c>
    </row>
    <row r="87" spans="1:1">
      <c r="A87" s="255"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modCheckCyan">
    <tabColor indexed="47"/>
  </sheetPr>
  <dimension ref="A2:A475"/>
  <sheetViews>
    <sheetView showGridLines="0" zoomScaleNormal="100" workbookViewId="0"/>
  </sheetViews>
  <sheetFormatPr defaultRowHeight="12.75"/>
  <cols>
    <col min="1" max="16384" width="9.140625" style="118"/>
  </cols>
  <sheetData>
    <row r="2" spans="1:1">
      <c r="A2" s="118">
        <f>IF('Сведения об изменении'!$E$13="",1,0)</f>
        <v>1</v>
      </c>
    </row>
    <row r="3" spans="1:1">
      <c r="A3" s="118">
        <f>IF(Дифференциация!$E$22="",1,0)</f>
        <v>0</v>
      </c>
    </row>
    <row r="4" spans="1:1">
      <c r="A4" s="267">
        <f>IF(Территории!$E$12="",1,0)</f>
        <v>0</v>
      </c>
    </row>
    <row r="5" spans="1:1">
      <c r="A5" s="267">
        <f>IF(Дифференциация!$I$22="",1,0)</f>
        <v>0</v>
      </c>
    </row>
    <row r="6" spans="1:1">
      <c r="A6" s="267">
        <f>IF(Дифференциация!$M$22="",1,0)</f>
        <v>0</v>
      </c>
    </row>
    <row r="7" spans="1:1">
      <c r="A7" s="267">
        <f>IF(Дифференциация!$M$23="",1,0)</f>
        <v>0</v>
      </c>
    </row>
    <row r="8" spans="1:1">
      <c r="A8" s="267">
        <f>IF(Дифференциация!$M$24="",1,0)</f>
        <v>0</v>
      </c>
    </row>
    <row r="9" spans="1:1">
      <c r="A9" s="267">
        <f>IF(Дифференциация!$M$25="",1,0)</f>
        <v>0</v>
      </c>
    </row>
    <row r="10" spans="1:1">
      <c r="A10" s="267">
        <f>IF(Дифференциация!$M$26="",1,0)</f>
        <v>0</v>
      </c>
    </row>
    <row r="11" spans="1:1">
      <c r="A11" s="267">
        <f>IF(Дифференциация!$M$27="",1,0)</f>
        <v>0</v>
      </c>
    </row>
    <row r="12" spans="1:1">
      <c r="A12" s="267">
        <f>IF(Дифференциация!$M$28="",1,0)</f>
        <v>0</v>
      </c>
    </row>
    <row r="13" spans="1:1">
      <c r="A13" s="267">
        <f>IF(Дифференциация!$M$29="",1,0)</f>
        <v>0</v>
      </c>
    </row>
    <row r="14" spans="1:1">
      <c r="A14" s="267">
        <f>IF(Дифференциация!$M$30="",1,0)</f>
        <v>0</v>
      </c>
    </row>
    <row r="15" spans="1:1">
      <c r="A15" s="267">
        <f>IF(Дифференциация!$M$31="",1,0)</f>
        <v>0</v>
      </c>
    </row>
    <row r="16" spans="1:1">
      <c r="A16" s="267">
        <f>IF(Дифференциация!$M$32="",1,0)</f>
        <v>0</v>
      </c>
    </row>
    <row r="17" spans="1:1">
      <c r="A17" s="267">
        <f>IF(Дифференциация!$M$33="",1,0)</f>
        <v>0</v>
      </c>
    </row>
    <row r="18" spans="1:1">
      <c r="A18" s="267">
        <f>IF(Дифференциация!$M$34="",1,0)</f>
        <v>0</v>
      </c>
    </row>
    <row r="19" spans="1:1">
      <c r="A19" s="267">
        <f>IF(Дифференциация!$M$35="",1,0)</f>
        <v>0</v>
      </c>
    </row>
    <row r="20" spans="1:1">
      <c r="A20" s="267">
        <f>IF(Дифференциация!$M$36="",1,0)</f>
        <v>0</v>
      </c>
    </row>
    <row r="21" spans="1:1">
      <c r="A21" s="267">
        <f>IF(Дифференциация!$M$37="",1,0)</f>
        <v>0</v>
      </c>
    </row>
    <row r="22" spans="1:1">
      <c r="A22" s="267">
        <f>IF(Дифференциация!$M$38="",1,0)</f>
        <v>0</v>
      </c>
    </row>
    <row r="23" spans="1:1">
      <c r="A23" s="267">
        <f>IF(Дифференциация!$M$39="",1,0)</f>
        <v>0</v>
      </c>
    </row>
    <row r="24" spans="1:1">
      <c r="A24" s="267">
        <f>IF(Дифференциация!$M$40="",1,0)</f>
        <v>0</v>
      </c>
    </row>
    <row r="25" spans="1:1">
      <c r="A25" s="267">
        <f>IF(Дифференциация!$M$41="",1,0)</f>
        <v>0</v>
      </c>
    </row>
    <row r="26" spans="1:1">
      <c r="A26" s="267">
        <f>IF(Дифференциация!$M$42="",1,0)</f>
        <v>0</v>
      </c>
    </row>
    <row r="27" spans="1:1">
      <c r="A27" s="267">
        <f>IF(Дифференциация!$M$43="",1,0)</f>
        <v>0</v>
      </c>
    </row>
    <row r="28" spans="1:1">
      <c r="A28" s="267">
        <f>IF(Дифференциация!$M$44="",1,0)</f>
        <v>0</v>
      </c>
    </row>
    <row r="29" spans="1:1">
      <c r="A29" s="267">
        <f>IF(Дифференциация!$M$45="",1,0)</f>
        <v>0</v>
      </c>
    </row>
    <row r="30" spans="1:1">
      <c r="A30" s="267">
        <f>IF(Дифференциация!$M$46="",1,0)</f>
        <v>0</v>
      </c>
    </row>
    <row r="31" spans="1:1">
      <c r="A31" s="267">
        <f>IF(Дифференциация!$M$47="",1,0)</f>
        <v>0</v>
      </c>
    </row>
    <row r="32" spans="1:1">
      <c r="A32" s="267">
        <f>IF(Дифференциация!$M$48="",1,0)</f>
        <v>0</v>
      </c>
    </row>
    <row r="33" spans="1:1">
      <c r="A33" s="267">
        <f>IF(Дифференциация!$M$49="",1,0)</f>
        <v>0</v>
      </c>
    </row>
    <row r="34" spans="1:1">
      <c r="A34" s="267">
        <f>IF(Дифференциация!$M$50="",1,0)</f>
        <v>0</v>
      </c>
    </row>
    <row r="35" spans="1:1">
      <c r="A35" s="267">
        <f>IF(Дифференциация!$M$51="",1,0)</f>
        <v>0</v>
      </c>
    </row>
    <row r="36" spans="1:1">
      <c r="A36" s="267">
        <f>IF(Дифференциация!$M$52="",1,0)</f>
        <v>0</v>
      </c>
    </row>
    <row r="37" spans="1:1">
      <c r="A37" s="267">
        <f>IF(Дифференциация!$M$53="",1,0)</f>
        <v>0</v>
      </c>
    </row>
    <row r="38" spans="1:1">
      <c r="A38" s="267">
        <f>IF(Дифференциация!$M$54="",1,0)</f>
        <v>0</v>
      </c>
    </row>
    <row r="39" spans="1:1">
      <c r="A39" s="267">
        <f>IF(Дифференциация!$M$55="",1,0)</f>
        <v>0</v>
      </c>
    </row>
    <row r="40" spans="1:1">
      <c r="A40" s="267">
        <f>IF(Дифференциация!$M$56="",1,0)</f>
        <v>0</v>
      </c>
    </row>
    <row r="41" spans="1:1">
      <c r="A41" s="267">
        <f>IF(Дифференциация!$M$57="",1,0)</f>
        <v>0</v>
      </c>
    </row>
    <row r="42" spans="1:1">
      <c r="A42" s="267">
        <f>IF(Дифференциация!$M$58="",1,0)</f>
        <v>0</v>
      </c>
    </row>
    <row r="43" spans="1:1">
      <c r="A43" s="267">
        <f>IF(Дифференциация!$M$59="",1,0)</f>
        <v>0</v>
      </c>
    </row>
    <row r="44" spans="1:1">
      <c r="A44" s="267">
        <f>IF(Дифференциация!$M$60="",1,0)</f>
        <v>0</v>
      </c>
    </row>
    <row r="45" spans="1:1">
      <c r="A45" s="267">
        <f>IF(Дифференциация!$M$61="",1,0)</f>
        <v>0</v>
      </c>
    </row>
    <row r="46" spans="1:1">
      <c r="A46" s="267">
        <f>IF(Дифференциация!$M$62="",1,0)</f>
        <v>0</v>
      </c>
    </row>
    <row r="47" spans="1:1">
      <c r="A47" s="267">
        <f>IF(Дифференциация!$M$63="",1,0)</f>
        <v>0</v>
      </c>
    </row>
    <row r="48" spans="1:1">
      <c r="A48" s="267">
        <f>IF(Дифференциация!$M$64="",1,0)</f>
        <v>0</v>
      </c>
    </row>
    <row r="49" spans="1:1">
      <c r="A49" s="267">
        <f>IF(Дифференциация!$M$65="",1,0)</f>
        <v>0</v>
      </c>
    </row>
    <row r="50" spans="1:1">
      <c r="A50" s="267">
        <f>IF(Дифференциация!$M$66="",1,0)</f>
        <v>0</v>
      </c>
    </row>
    <row r="51" spans="1:1">
      <c r="A51" s="267">
        <f>IF(Дифференциация!$M$67="",1,0)</f>
        <v>0</v>
      </c>
    </row>
    <row r="52" spans="1:1">
      <c r="A52" s="267">
        <f>IF(Дифференциация!$M$68="",1,0)</f>
        <v>0</v>
      </c>
    </row>
    <row r="53" spans="1:1">
      <c r="A53" s="267">
        <f>IF(Дифференциация!$M$69="",1,0)</f>
        <v>0</v>
      </c>
    </row>
    <row r="54" spans="1:1">
      <c r="A54" s="267">
        <f>IF(Дифференциация!$M$70="",1,0)</f>
        <v>0</v>
      </c>
    </row>
    <row r="55" spans="1:1">
      <c r="A55" s="267">
        <f>IF(Дифференциация!$M$71="",1,0)</f>
        <v>0</v>
      </c>
    </row>
    <row r="56" spans="1:1">
      <c r="A56" s="267">
        <f>IF(Дифференциация!$M$72="",1,0)</f>
        <v>0</v>
      </c>
    </row>
    <row r="57" spans="1:1">
      <c r="A57" s="267">
        <f>IF(Дифференциация!$M$73="",1,0)</f>
        <v>0</v>
      </c>
    </row>
    <row r="58" spans="1:1">
      <c r="A58" s="267">
        <f>IF(Дифференциация!$M$74="",1,0)</f>
        <v>0</v>
      </c>
    </row>
    <row r="59" spans="1:1">
      <c r="A59" s="267">
        <f>IF(Дифференциация!$M$75="",1,0)</f>
        <v>0</v>
      </c>
    </row>
    <row r="60" spans="1:1">
      <c r="A60" s="267">
        <f>IF(Дифференциация!$M$76="",1,0)</f>
        <v>0</v>
      </c>
    </row>
    <row r="61" spans="1:1">
      <c r="A61" s="267">
        <f>IF(Дифференциация!$M$77="",1,0)</f>
        <v>0</v>
      </c>
    </row>
    <row r="62" spans="1:1">
      <c r="A62" s="267">
        <f>IF(Дифференциация!$M$78="",1,0)</f>
        <v>0</v>
      </c>
    </row>
    <row r="63" spans="1:1">
      <c r="A63" s="267">
        <f>IF(Дифференциация!$M$79="",1,0)</f>
        <v>0</v>
      </c>
    </row>
    <row r="64" spans="1:1">
      <c r="A64" s="267">
        <f>IF(Дифференциация!$M$80="",1,0)</f>
        <v>0</v>
      </c>
    </row>
    <row r="65" spans="1:1">
      <c r="A65" s="267">
        <f>IF(Дифференциация!$M$81="",1,0)</f>
        <v>0</v>
      </c>
    </row>
    <row r="66" spans="1:1">
      <c r="A66" s="267">
        <f>IF(Дифференциация!$M$82="",1,0)</f>
        <v>0</v>
      </c>
    </row>
    <row r="67" spans="1:1">
      <c r="A67" s="267">
        <f>IF(Дифференциация!$M$83="",1,0)</f>
        <v>0</v>
      </c>
    </row>
    <row r="68" spans="1:1">
      <c r="A68" s="267">
        <f>IF(Дифференциация!$M$84="",1,0)</f>
        <v>0</v>
      </c>
    </row>
    <row r="69" spans="1:1">
      <c r="A69" s="267">
        <f>IF(Дифференциация!$M$85="",1,0)</f>
        <v>0</v>
      </c>
    </row>
    <row r="70" spans="1:1">
      <c r="A70" s="267">
        <f>IF(Дифференциация!$M$86="",1,0)</f>
        <v>0</v>
      </c>
    </row>
    <row r="71" spans="1:1">
      <c r="A71" s="267">
        <f>IF(Дифференциация!$M$87="",1,0)</f>
        <v>0</v>
      </c>
    </row>
    <row r="72" spans="1:1">
      <c r="A72" s="267">
        <f>IF(Дифференциация!$M$88="",1,0)</f>
        <v>0</v>
      </c>
    </row>
    <row r="73" spans="1:1">
      <c r="A73" s="267">
        <f>IF(Дифференциация!$M$89="",1,0)</f>
        <v>0</v>
      </c>
    </row>
    <row r="74" spans="1:1">
      <c r="A74" s="267">
        <f>IF(Дифференциация!$M$90="",1,0)</f>
        <v>0</v>
      </c>
    </row>
    <row r="75" spans="1:1">
      <c r="A75" s="267">
        <f>IF(Дифференциация!$M$91="",1,0)</f>
        <v>0</v>
      </c>
    </row>
    <row r="76" spans="1:1">
      <c r="A76" s="267">
        <f>IF(Дифференциация!$M$92="",1,0)</f>
        <v>0</v>
      </c>
    </row>
    <row r="77" spans="1:1">
      <c r="A77" s="267">
        <f>IF(Дифференциация!$M$93="",1,0)</f>
        <v>0</v>
      </c>
    </row>
    <row r="78" spans="1:1">
      <c r="A78" s="267">
        <f>IF(Дифференциация!$M$94="",1,0)</f>
        <v>0</v>
      </c>
    </row>
    <row r="79" spans="1:1">
      <c r="A79" s="267">
        <f>IF(Дифференциация!$M$95="",1,0)</f>
        <v>0</v>
      </c>
    </row>
    <row r="80" spans="1:1">
      <c r="A80" s="267">
        <f>IF(Дифференциация!$M$96="",1,0)</f>
        <v>0</v>
      </c>
    </row>
    <row r="81" spans="1:1">
      <c r="A81" s="267">
        <f>IF(Дифференциация!$M$97="",1,0)</f>
        <v>0</v>
      </c>
    </row>
    <row r="82" spans="1:1">
      <c r="A82" s="267">
        <f>IF(Дифференциация!$M$98="",1,0)</f>
        <v>0</v>
      </c>
    </row>
    <row r="83" spans="1:1">
      <c r="A83" s="267">
        <f>IF(Дифференциация!$M$99="",1,0)</f>
        <v>0</v>
      </c>
    </row>
    <row r="84" spans="1:1">
      <c r="A84" s="267">
        <f>IF(Дифференциация!$M$100="",1,0)</f>
        <v>0</v>
      </c>
    </row>
    <row r="85" spans="1:1">
      <c r="A85" s="267">
        <f>IF(Дифференциация!$M$101="",1,0)</f>
        <v>0</v>
      </c>
    </row>
    <row r="86" spans="1:1">
      <c r="A86" s="267">
        <f>IF(Дифференциация!$M$102="",1,0)</f>
        <v>0</v>
      </c>
    </row>
    <row r="87" spans="1:1">
      <c r="A87" s="267">
        <f>IF(Дифференциация!$M$103="",1,0)</f>
        <v>0</v>
      </c>
    </row>
    <row r="88" spans="1:1">
      <c r="A88" s="267">
        <f>IF(Дифференциация!$M$104="",1,0)</f>
        <v>0</v>
      </c>
    </row>
    <row r="89" spans="1:1">
      <c r="A89" s="267">
        <f>IF(Дифференциация!$M$105="",1,0)</f>
        <v>0</v>
      </c>
    </row>
    <row r="90" spans="1:1">
      <c r="A90" s="267">
        <f>IF(Дифференциация!$M$106="",1,0)</f>
        <v>0</v>
      </c>
    </row>
    <row r="91" spans="1:1">
      <c r="A91" s="267">
        <f>IF(Дифференциация!$M$107="",1,0)</f>
        <v>0</v>
      </c>
    </row>
    <row r="92" spans="1:1">
      <c r="A92" s="267">
        <f>IF(Дифференциация!$M$108="",1,0)</f>
        <v>0</v>
      </c>
    </row>
    <row r="93" spans="1:1">
      <c r="A93" s="267">
        <f>IF(Дифференциация!$M$109="",1,0)</f>
        <v>0</v>
      </c>
    </row>
    <row r="94" spans="1:1">
      <c r="A94" s="267">
        <f>IF(Дифференциация!$M$110="",1,0)</f>
        <v>0</v>
      </c>
    </row>
    <row r="95" spans="1:1">
      <c r="A95" s="267">
        <f>IF(Дифференциация!$M$111="",1,0)</f>
        <v>0</v>
      </c>
    </row>
    <row r="96" spans="1:1">
      <c r="A96" s="267">
        <f>IF(Дифференциация!$M$112="",1,0)</f>
        <v>0</v>
      </c>
    </row>
    <row r="97" spans="1:1">
      <c r="A97" s="267">
        <f>IF(Дифференциация!$M$113="",1,0)</f>
        <v>0</v>
      </c>
    </row>
    <row r="98" spans="1:1">
      <c r="A98" s="267">
        <f>IF(Дифференциация!$M$114="",1,0)</f>
        <v>0</v>
      </c>
    </row>
    <row r="99" spans="1:1">
      <c r="A99" s="267">
        <f>IF(Дифференциация!$M$115="",1,0)</f>
        <v>0</v>
      </c>
    </row>
    <row r="100" spans="1:1">
      <c r="A100" s="267">
        <f>IF('Форма 1.7'!$G$11="",1,0)</f>
        <v>0</v>
      </c>
    </row>
    <row r="101" spans="1:1">
      <c r="A101" s="267">
        <f>IF('Форма 1.7'!$H$11="",1,0)</f>
        <v>0</v>
      </c>
    </row>
    <row r="102" spans="1:1">
      <c r="A102" s="267">
        <f>IF('Форма 1.7'!$I$11="",1,0)</f>
        <v>0</v>
      </c>
    </row>
    <row r="103" spans="1:1">
      <c r="A103" s="267">
        <f>IF('Форма 1.7'!$J$11="",1,0)</f>
        <v>0</v>
      </c>
    </row>
    <row r="104" spans="1:1">
      <c r="A104" s="267">
        <f>IF('Форма 1.7'!$K$11="",1,0)</f>
        <v>0</v>
      </c>
    </row>
    <row r="105" spans="1:1">
      <c r="A105" s="267">
        <f>IF('Форма 1.7'!$L$11="",1,0)</f>
        <v>0</v>
      </c>
    </row>
    <row r="106" spans="1:1">
      <c r="A106" s="267">
        <f>IF('Форма 1.7'!$M$11="",1,0)</f>
        <v>0</v>
      </c>
    </row>
    <row r="107" spans="1:1">
      <c r="A107" s="267">
        <f>IF('Форма 1.7'!$N$11="",1,0)</f>
        <v>0</v>
      </c>
    </row>
    <row r="108" spans="1:1">
      <c r="A108" s="267">
        <f>IF('Форма 1.7'!$O$11="",1,0)</f>
        <v>0</v>
      </c>
    </row>
    <row r="109" spans="1:1">
      <c r="A109" s="267">
        <f>IF('Форма 1.7'!$P$11="",1,0)</f>
        <v>0</v>
      </c>
    </row>
    <row r="110" spans="1:1">
      <c r="A110" s="267">
        <f>IF('Форма 1.7'!$Q$11="",1,0)</f>
        <v>0</v>
      </c>
    </row>
    <row r="111" spans="1:1">
      <c r="A111" s="267">
        <f>IF('Форма 1.7'!$R$11="",1,0)</f>
        <v>0</v>
      </c>
    </row>
    <row r="112" spans="1:1">
      <c r="A112" s="267">
        <f>IF('Форма 1.7'!$S$11="",1,0)</f>
        <v>0</v>
      </c>
    </row>
    <row r="113" spans="1:1">
      <c r="A113" s="267">
        <f>IF('Форма 1.7'!$T$11="",1,0)</f>
        <v>0</v>
      </c>
    </row>
    <row r="114" spans="1:1">
      <c r="A114" s="267">
        <f>IF('Форма 1.7'!$U$11="",1,0)</f>
        <v>0</v>
      </c>
    </row>
    <row r="115" spans="1:1">
      <c r="A115" s="267">
        <f>IF('Форма 1.7'!$V$11="",1,0)</f>
        <v>0</v>
      </c>
    </row>
    <row r="116" spans="1:1">
      <c r="A116" s="267">
        <f>IF('Форма 1.7'!$W$11="",1,0)</f>
        <v>0</v>
      </c>
    </row>
    <row r="117" spans="1:1">
      <c r="A117" s="267">
        <f>IF('Форма 1.7'!$X$11="",1,0)</f>
        <v>0</v>
      </c>
    </row>
    <row r="118" spans="1:1">
      <c r="A118" s="267">
        <f>IF('Форма 1.7'!$Y$11="",1,0)</f>
        <v>0</v>
      </c>
    </row>
    <row r="119" spans="1:1">
      <c r="A119" s="267">
        <f>IF('Форма 1.7'!$Z$11="",1,0)</f>
        <v>0</v>
      </c>
    </row>
    <row r="120" spans="1:1">
      <c r="A120" s="267">
        <f>IF('Форма 1.7'!$AA$11="",1,0)</f>
        <v>0</v>
      </c>
    </row>
    <row r="121" spans="1:1">
      <c r="A121" s="267">
        <f>IF('Форма 1.7'!$AB$11="",1,0)</f>
        <v>0</v>
      </c>
    </row>
    <row r="122" spans="1:1">
      <c r="A122" s="267">
        <f>IF('Форма 1.7'!$AC$11="",1,0)</f>
        <v>0</v>
      </c>
    </row>
    <row r="123" spans="1:1">
      <c r="A123" s="267">
        <f>IF('Форма 1.7'!$AD$11="",1,0)</f>
        <v>0</v>
      </c>
    </row>
    <row r="124" spans="1:1">
      <c r="A124" s="267">
        <f>IF('Форма 1.7'!$AE$11="",1,0)</f>
        <v>0</v>
      </c>
    </row>
    <row r="125" spans="1:1">
      <c r="A125" s="267">
        <f>IF('Форма 1.7'!$AF$11="",1,0)</f>
        <v>0</v>
      </c>
    </row>
    <row r="126" spans="1:1">
      <c r="A126" s="267">
        <f>IF('Форма 1.7'!$AG$11="",1,0)</f>
        <v>0</v>
      </c>
    </row>
    <row r="127" spans="1:1">
      <c r="A127" s="267">
        <f>IF('Форма 1.7'!$AH$11="",1,0)</f>
        <v>0</v>
      </c>
    </row>
    <row r="128" spans="1:1">
      <c r="A128" s="267">
        <f>IF('Форма 1.7'!$AI$11="",1,0)</f>
        <v>0</v>
      </c>
    </row>
    <row r="129" spans="1:1">
      <c r="A129" s="267">
        <f>IF('Форма 1.7'!$AJ$11="",1,0)</f>
        <v>0</v>
      </c>
    </row>
    <row r="130" spans="1:1">
      <c r="A130" s="267">
        <f>IF('Форма 1.7'!$AK$11="",1,0)</f>
        <v>0</v>
      </c>
    </row>
    <row r="131" spans="1:1">
      <c r="A131" s="267">
        <f>IF('Форма 1.7'!$AL$11="",1,0)</f>
        <v>0</v>
      </c>
    </row>
    <row r="132" spans="1:1">
      <c r="A132" s="267">
        <f>IF('Форма 1.7'!$AM$11="",1,0)</f>
        <v>0</v>
      </c>
    </row>
    <row r="133" spans="1:1">
      <c r="A133" s="267">
        <f>IF('Форма 1.7'!$AN$11="",1,0)</f>
        <v>0</v>
      </c>
    </row>
    <row r="134" spans="1:1">
      <c r="A134" s="267">
        <f>IF('Форма 1.7'!$AO$11="",1,0)</f>
        <v>0</v>
      </c>
    </row>
    <row r="135" spans="1:1">
      <c r="A135" s="267">
        <f>IF('Форма 1.7'!$AP$11="",1,0)</f>
        <v>0</v>
      </c>
    </row>
    <row r="136" spans="1:1">
      <c r="A136" s="267">
        <f>IF('Форма 1.7'!$AQ$11="",1,0)</f>
        <v>0</v>
      </c>
    </row>
    <row r="137" spans="1:1">
      <c r="A137" s="267">
        <f>IF('Форма 1.7'!$AR$11="",1,0)</f>
        <v>0</v>
      </c>
    </row>
    <row r="138" spans="1:1">
      <c r="A138" s="267">
        <f>IF('Форма 1.7'!$AS$11="",1,0)</f>
        <v>0</v>
      </c>
    </row>
    <row r="139" spans="1:1">
      <c r="A139" s="267">
        <f>IF('Форма 1.7'!$AT$11="",1,0)</f>
        <v>0</v>
      </c>
    </row>
    <row r="140" spans="1:1">
      <c r="A140" s="267">
        <f>IF('Форма 1.7'!$AU$11="",1,0)</f>
        <v>0</v>
      </c>
    </row>
    <row r="141" spans="1:1">
      <c r="A141" s="267">
        <f>IF('Форма 1.7'!$AV$11="",1,0)</f>
        <v>0</v>
      </c>
    </row>
    <row r="142" spans="1:1">
      <c r="A142" s="267">
        <f>IF('Форма 1.7'!$AW$11="",1,0)</f>
        <v>0</v>
      </c>
    </row>
    <row r="143" spans="1:1">
      <c r="A143" s="267">
        <f>IF('Форма 1.7'!$AX$11="",1,0)</f>
        <v>0</v>
      </c>
    </row>
    <row r="144" spans="1:1">
      <c r="A144" s="267">
        <f>IF('Форма 1.7'!$AY$11="",1,0)</f>
        <v>0</v>
      </c>
    </row>
    <row r="145" spans="1:1">
      <c r="A145" s="267">
        <f>IF('Форма 1.7'!$AZ$11="",1,0)</f>
        <v>0</v>
      </c>
    </row>
    <row r="146" spans="1:1">
      <c r="A146" s="267">
        <f>IF('Форма 1.7'!$BA$11="",1,0)</f>
        <v>0</v>
      </c>
    </row>
    <row r="147" spans="1:1">
      <c r="A147" s="267">
        <f>IF('Форма 1.7'!$BB$11="",1,0)</f>
        <v>0</v>
      </c>
    </row>
    <row r="148" spans="1:1">
      <c r="A148" s="267">
        <f>IF('Форма 1.7'!$BC$11="",1,0)</f>
        <v>0</v>
      </c>
    </row>
    <row r="149" spans="1:1">
      <c r="A149" s="267">
        <f>IF('Форма 1.7'!$BD$11="",1,0)</f>
        <v>0</v>
      </c>
    </row>
    <row r="150" spans="1:1">
      <c r="A150" s="267">
        <f>IF('Форма 1.7'!$BE$11="",1,0)</f>
        <v>0</v>
      </c>
    </row>
    <row r="151" spans="1:1">
      <c r="A151" s="267">
        <f>IF('Форма 1.7'!$BF$11="",1,0)</f>
        <v>0</v>
      </c>
    </row>
    <row r="152" spans="1:1">
      <c r="A152" s="267">
        <f>IF('Форма 1.7'!$BG$11="",1,0)</f>
        <v>0</v>
      </c>
    </row>
    <row r="153" spans="1:1">
      <c r="A153" s="267">
        <f>IF('Форма 1.7'!$BH$11="",1,0)</f>
        <v>0</v>
      </c>
    </row>
    <row r="154" spans="1:1">
      <c r="A154" s="267">
        <f>IF('Форма 1.7'!$BI$11="",1,0)</f>
        <v>0</v>
      </c>
    </row>
    <row r="155" spans="1:1">
      <c r="A155" s="267">
        <f>IF('Форма 1.7'!$BJ$11="",1,0)</f>
        <v>0</v>
      </c>
    </row>
    <row r="156" spans="1:1">
      <c r="A156" s="267">
        <f>IF('Форма 1.7'!$BK$11="",1,0)</f>
        <v>0</v>
      </c>
    </row>
    <row r="157" spans="1:1">
      <c r="A157" s="267">
        <f>IF('Форма 1.7'!$BL$11="",1,0)</f>
        <v>0</v>
      </c>
    </row>
    <row r="158" spans="1:1">
      <c r="A158" s="267">
        <f>IF('Форма 1.7'!$BM$11="",1,0)</f>
        <v>0</v>
      </c>
    </row>
    <row r="159" spans="1:1">
      <c r="A159" s="267">
        <f>IF('Форма 1.7'!$BN$11="",1,0)</f>
        <v>0</v>
      </c>
    </row>
    <row r="160" spans="1:1">
      <c r="A160" s="267">
        <f>IF('Форма 1.7'!$BO$11="",1,0)</f>
        <v>0</v>
      </c>
    </row>
    <row r="161" spans="1:1">
      <c r="A161" s="267">
        <f>IF('Форма 1.7'!$BP$11="",1,0)</f>
        <v>0</v>
      </c>
    </row>
    <row r="162" spans="1:1">
      <c r="A162" s="267">
        <f>IF('Форма 1.7'!$BQ$11="",1,0)</f>
        <v>0</v>
      </c>
    </row>
    <row r="163" spans="1:1">
      <c r="A163" s="267">
        <f>IF('Форма 1.7'!$BR$11="",1,0)</f>
        <v>0</v>
      </c>
    </row>
    <row r="164" spans="1:1">
      <c r="A164" s="267">
        <f>IF('Форма 1.7'!$BS$11="",1,0)</f>
        <v>0</v>
      </c>
    </row>
    <row r="165" spans="1:1">
      <c r="A165" s="267">
        <f>IF('Форма 1.7'!$BT$11="",1,0)</f>
        <v>0</v>
      </c>
    </row>
    <row r="166" spans="1:1">
      <c r="A166" s="267">
        <f>IF('Форма 1.7'!$BU$11="",1,0)</f>
        <v>0</v>
      </c>
    </row>
    <row r="167" spans="1:1">
      <c r="A167" s="267">
        <f>IF('Форма 1.7'!$BV$11="",1,0)</f>
        <v>0</v>
      </c>
    </row>
    <row r="168" spans="1:1">
      <c r="A168" s="267">
        <f>IF('Форма 1.7'!$BW$11="",1,0)</f>
        <v>0</v>
      </c>
    </row>
    <row r="169" spans="1:1">
      <c r="A169" s="267">
        <f>IF('Форма 1.7'!$BX$11="",1,0)</f>
        <v>0</v>
      </c>
    </row>
    <row r="170" spans="1:1">
      <c r="A170" s="267">
        <f>IF('Форма 1.7'!$BY$11="",1,0)</f>
        <v>0</v>
      </c>
    </row>
    <row r="171" spans="1:1">
      <c r="A171" s="267">
        <f>IF('Форма 1.7'!$BZ$11="",1,0)</f>
        <v>0</v>
      </c>
    </row>
    <row r="172" spans="1:1">
      <c r="A172" s="267">
        <f>IF('Форма 1.7'!$CA$11="",1,0)</f>
        <v>0</v>
      </c>
    </row>
    <row r="173" spans="1:1">
      <c r="A173" s="267">
        <f>IF('Форма 1.7'!$CB$11="",1,0)</f>
        <v>0</v>
      </c>
    </row>
    <row r="174" spans="1:1">
      <c r="A174" s="267">
        <f>IF('Форма 1.7'!$CC$11="",1,0)</f>
        <v>0</v>
      </c>
    </row>
    <row r="175" spans="1:1">
      <c r="A175" s="267">
        <f>IF('Форма 1.7'!$CD$11="",1,0)</f>
        <v>0</v>
      </c>
    </row>
    <row r="176" spans="1:1">
      <c r="A176" s="267">
        <f>IF('Форма 1.7'!$CE$11="",1,0)</f>
        <v>0</v>
      </c>
    </row>
    <row r="177" spans="1:1">
      <c r="A177" s="267">
        <f>IF('Форма 1.7'!$CF$11="",1,0)</f>
        <v>0</v>
      </c>
    </row>
    <row r="178" spans="1:1">
      <c r="A178" s="267">
        <f>IF('Форма 1.7'!$CG$11="",1,0)</f>
        <v>0</v>
      </c>
    </row>
    <row r="179" spans="1:1">
      <c r="A179" s="267">
        <f>IF('Форма 1.7'!$CH$11="",1,0)</f>
        <v>0</v>
      </c>
    </row>
    <row r="180" spans="1:1">
      <c r="A180" s="267">
        <f>IF('Форма 1.7'!$CI$11="",1,0)</f>
        <v>0</v>
      </c>
    </row>
    <row r="181" spans="1:1">
      <c r="A181" s="267">
        <f>IF('Форма 1.7'!$CJ$11="",1,0)</f>
        <v>0</v>
      </c>
    </row>
    <row r="182" spans="1:1">
      <c r="A182" s="267">
        <f>IF('Форма 1.7'!$CK$11="",1,0)</f>
        <v>0</v>
      </c>
    </row>
    <row r="183" spans="1:1">
      <c r="A183" s="267">
        <f>IF('Форма 1.7'!$CL$11="",1,0)</f>
        <v>0</v>
      </c>
    </row>
    <row r="184" spans="1:1">
      <c r="A184" s="267">
        <f>IF('Форма 1.7'!$CM$11="",1,0)</f>
        <v>0</v>
      </c>
    </row>
    <row r="185" spans="1:1">
      <c r="A185" s="267">
        <f>IF('Форма 1.7'!$CN$11="",1,0)</f>
        <v>0</v>
      </c>
    </row>
    <row r="186" spans="1:1">
      <c r="A186" s="267">
        <f>IF('Форма 1.7'!$CO$11="",1,0)</f>
        <v>0</v>
      </c>
    </row>
    <row r="187" spans="1:1">
      <c r="A187" s="267">
        <f>IF('Форма 1.7'!$CP$11="",1,0)</f>
        <v>0</v>
      </c>
    </row>
    <row r="188" spans="1:1">
      <c r="A188" s="267">
        <f>IF('Форма 1.7'!$CQ$11="",1,0)</f>
        <v>0</v>
      </c>
    </row>
    <row r="189" spans="1:1">
      <c r="A189" s="267">
        <f>IF('Форма 1.7'!$CR$11="",1,0)</f>
        <v>0</v>
      </c>
    </row>
    <row r="190" spans="1:1">
      <c r="A190" s="267">
        <f>IF('Форма 1.7'!$CS$11="",1,0)</f>
        <v>0</v>
      </c>
    </row>
    <row r="191" spans="1:1">
      <c r="A191" s="267">
        <f>IF('Форма 1.7'!$CT$11="",1,0)</f>
        <v>0</v>
      </c>
    </row>
    <row r="192" spans="1:1">
      <c r="A192" s="267">
        <f>IF('Форма 1.7'!$CU$11="",1,0)</f>
        <v>0</v>
      </c>
    </row>
    <row r="193" spans="1:1">
      <c r="A193" s="267">
        <f>IF('Форма 1.7'!$CV$11="",1,0)</f>
        <v>0</v>
      </c>
    </row>
    <row r="194" spans="1:1">
      <c r="A194" s="267">
        <f>IF('Форма 1.7'!$G$12="",1,0)</f>
        <v>0</v>
      </c>
    </row>
    <row r="195" spans="1:1">
      <c r="A195" s="267">
        <f>IF('Форма 1.7'!$H$12="",1,0)</f>
        <v>0</v>
      </c>
    </row>
    <row r="196" spans="1:1">
      <c r="A196" s="267">
        <f>IF('Форма 1.7'!$I$12="",1,0)</f>
        <v>0</v>
      </c>
    </row>
    <row r="197" spans="1:1">
      <c r="A197" s="267">
        <f>IF('Форма 1.7'!$J$12="",1,0)</f>
        <v>0</v>
      </c>
    </row>
    <row r="198" spans="1:1">
      <c r="A198" s="267">
        <f>IF('Форма 1.7'!$K$12="",1,0)</f>
        <v>0</v>
      </c>
    </row>
    <row r="199" spans="1:1">
      <c r="A199" s="267">
        <f>IF('Форма 1.7'!$L$12="",1,0)</f>
        <v>0</v>
      </c>
    </row>
    <row r="200" spans="1:1">
      <c r="A200" s="267">
        <f>IF('Форма 1.7'!$M$12="",1,0)</f>
        <v>0</v>
      </c>
    </row>
    <row r="201" spans="1:1">
      <c r="A201" s="267">
        <f>IF('Форма 1.7'!$N$12="",1,0)</f>
        <v>0</v>
      </c>
    </row>
    <row r="202" spans="1:1">
      <c r="A202" s="267">
        <f>IF('Форма 1.7'!$O$12="",1,0)</f>
        <v>0</v>
      </c>
    </row>
    <row r="203" spans="1:1">
      <c r="A203" s="267">
        <f>IF('Форма 1.7'!$P$12="",1,0)</f>
        <v>0</v>
      </c>
    </row>
    <row r="204" spans="1:1">
      <c r="A204" s="267">
        <f>IF('Форма 1.7'!$Q$12="",1,0)</f>
        <v>0</v>
      </c>
    </row>
    <row r="205" spans="1:1">
      <c r="A205" s="267">
        <f>IF('Форма 1.7'!$R$12="",1,0)</f>
        <v>0</v>
      </c>
    </row>
    <row r="206" spans="1:1">
      <c r="A206" s="267">
        <f>IF('Форма 1.7'!$S$12="",1,0)</f>
        <v>0</v>
      </c>
    </row>
    <row r="207" spans="1:1">
      <c r="A207" s="267">
        <f>IF('Форма 1.7'!$T$12="",1,0)</f>
        <v>0</v>
      </c>
    </row>
    <row r="208" spans="1:1">
      <c r="A208" s="267">
        <f>IF('Форма 1.7'!$U$12="",1,0)</f>
        <v>0</v>
      </c>
    </row>
    <row r="209" spans="1:1">
      <c r="A209" s="267">
        <f>IF('Форма 1.7'!$V$12="",1,0)</f>
        <v>0</v>
      </c>
    </row>
    <row r="210" spans="1:1">
      <c r="A210" s="267">
        <f>IF('Форма 1.7'!$W$12="",1,0)</f>
        <v>0</v>
      </c>
    </row>
    <row r="211" spans="1:1">
      <c r="A211" s="267">
        <f>IF('Форма 1.7'!$X$12="",1,0)</f>
        <v>0</v>
      </c>
    </row>
    <row r="212" spans="1:1">
      <c r="A212" s="267">
        <f>IF('Форма 1.7'!$Y$12="",1,0)</f>
        <v>0</v>
      </c>
    </row>
    <row r="213" spans="1:1">
      <c r="A213" s="267">
        <f>IF('Форма 1.7'!$Z$12="",1,0)</f>
        <v>0</v>
      </c>
    </row>
    <row r="214" spans="1:1">
      <c r="A214" s="267">
        <f>IF('Форма 1.7'!$AA$12="",1,0)</f>
        <v>0</v>
      </c>
    </row>
    <row r="215" spans="1:1">
      <c r="A215" s="267">
        <f>IF('Форма 1.7'!$AB$12="",1,0)</f>
        <v>0</v>
      </c>
    </row>
    <row r="216" spans="1:1">
      <c r="A216" s="267">
        <f>IF('Форма 1.7'!$AC$12="",1,0)</f>
        <v>0</v>
      </c>
    </row>
    <row r="217" spans="1:1">
      <c r="A217" s="267">
        <f>IF('Форма 1.7'!$AD$12="",1,0)</f>
        <v>0</v>
      </c>
    </row>
    <row r="218" spans="1:1">
      <c r="A218" s="267">
        <f>IF('Форма 1.7'!$AE$12="",1,0)</f>
        <v>0</v>
      </c>
    </row>
    <row r="219" spans="1:1">
      <c r="A219" s="267">
        <f>IF('Форма 1.7'!$AF$12="",1,0)</f>
        <v>0</v>
      </c>
    </row>
    <row r="220" spans="1:1">
      <c r="A220" s="267">
        <f>IF('Форма 1.7'!$AG$12="",1,0)</f>
        <v>0</v>
      </c>
    </row>
    <row r="221" spans="1:1">
      <c r="A221" s="267">
        <f>IF('Форма 1.7'!$AH$12="",1,0)</f>
        <v>0</v>
      </c>
    </row>
    <row r="222" spans="1:1">
      <c r="A222" s="267">
        <f>IF('Форма 1.7'!$AI$12="",1,0)</f>
        <v>0</v>
      </c>
    </row>
    <row r="223" spans="1:1">
      <c r="A223" s="267">
        <f>IF('Форма 1.7'!$AJ$12="",1,0)</f>
        <v>0</v>
      </c>
    </row>
    <row r="224" spans="1:1">
      <c r="A224" s="267">
        <f>IF('Форма 1.7'!$AK$12="",1,0)</f>
        <v>0</v>
      </c>
    </row>
    <row r="225" spans="1:1">
      <c r="A225" s="267">
        <f>IF('Форма 1.7'!$AL$12="",1,0)</f>
        <v>0</v>
      </c>
    </row>
    <row r="226" spans="1:1">
      <c r="A226" s="267">
        <f>IF('Форма 1.7'!$AM$12="",1,0)</f>
        <v>0</v>
      </c>
    </row>
    <row r="227" spans="1:1">
      <c r="A227" s="267">
        <f>IF('Форма 1.7'!$AN$12="",1,0)</f>
        <v>0</v>
      </c>
    </row>
    <row r="228" spans="1:1">
      <c r="A228" s="267">
        <f>IF('Форма 1.7'!$AO$12="",1,0)</f>
        <v>0</v>
      </c>
    </row>
    <row r="229" spans="1:1">
      <c r="A229" s="267">
        <f>IF('Форма 1.7'!$AP$12="",1,0)</f>
        <v>0</v>
      </c>
    </row>
    <row r="230" spans="1:1">
      <c r="A230" s="267">
        <f>IF('Форма 1.7'!$AQ$12="",1,0)</f>
        <v>0</v>
      </c>
    </row>
    <row r="231" spans="1:1">
      <c r="A231" s="267">
        <f>IF('Форма 1.7'!$AR$12="",1,0)</f>
        <v>0</v>
      </c>
    </row>
    <row r="232" spans="1:1">
      <c r="A232" s="267">
        <f>IF('Форма 1.7'!$AS$12="",1,0)</f>
        <v>0</v>
      </c>
    </row>
    <row r="233" spans="1:1">
      <c r="A233" s="267">
        <f>IF('Форма 1.7'!$AT$12="",1,0)</f>
        <v>0</v>
      </c>
    </row>
    <row r="234" spans="1:1">
      <c r="A234" s="267">
        <f>IF('Форма 1.7'!$AU$12="",1,0)</f>
        <v>0</v>
      </c>
    </row>
    <row r="235" spans="1:1">
      <c r="A235" s="267">
        <f>IF('Форма 1.7'!$AV$12="",1,0)</f>
        <v>0</v>
      </c>
    </row>
    <row r="236" spans="1:1">
      <c r="A236" s="267">
        <f>IF('Форма 1.7'!$AW$12="",1,0)</f>
        <v>0</v>
      </c>
    </row>
    <row r="237" spans="1:1">
      <c r="A237" s="267">
        <f>IF('Форма 1.7'!$AX$12="",1,0)</f>
        <v>0</v>
      </c>
    </row>
    <row r="238" spans="1:1">
      <c r="A238" s="267">
        <f>IF('Форма 1.7'!$AY$12="",1,0)</f>
        <v>0</v>
      </c>
    </row>
    <row r="239" spans="1:1">
      <c r="A239" s="267">
        <f>IF('Форма 1.7'!$AZ$12="",1,0)</f>
        <v>0</v>
      </c>
    </row>
    <row r="240" spans="1:1">
      <c r="A240" s="267">
        <f>IF('Форма 1.7'!$BA$12="",1,0)</f>
        <v>0</v>
      </c>
    </row>
    <row r="241" spans="1:1">
      <c r="A241" s="267">
        <f>IF('Форма 1.7'!$BB$12="",1,0)</f>
        <v>0</v>
      </c>
    </row>
    <row r="242" spans="1:1">
      <c r="A242" s="267">
        <f>IF('Форма 1.7'!$BC$12="",1,0)</f>
        <v>0</v>
      </c>
    </row>
    <row r="243" spans="1:1">
      <c r="A243" s="267">
        <f>IF('Форма 1.7'!$BD$12="",1,0)</f>
        <v>0</v>
      </c>
    </row>
    <row r="244" spans="1:1">
      <c r="A244" s="267">
        <f>IF('Форма 1.7'!$BE$12="",1,0)</f>
        <v>0</v>
      </c>
    </row>
    <row r="245" spans="1:1">
      <c r="A245" s="267">
        <f>IF('Форма 1.7'!$BF$12="",1,0)</f>
        <v>0</v>
      </c>
    </row>
    <row r="246" spans="1:1">
      <c r="A246" s="267">
        <f>IF('Форма 1.7'!$BG$12="",1,0)</f>
        <v>0</v>
      </c>
    </row>
    <row r="247" spans="1:1">
      <c r="A247" s="267">
        <f>IF('Форма 1.7'!$BH$12="",1,0)</f>
        <v>0</v>
      </c>
    </row>
    <row r="248" spans="1:1">
      <c r="A248" s="267">
        <f>IF('Форма 1.7'!$BI$12="",1,0)</f>
        <v>0</v>
      </c>
    </row>
    <row r="249" spans="1:1">
      <c r="A249" s="267">
        <f>IF('Форма 1.7'!$BJ$12="",1,0)</f>
        <v>0</v>
      </c>
    </row>
    <row r="250" spans="1:1">
      <c r="A250" s="267">
        <f>IF('Форма 1.7'!$BK$12="",1,0)</f>
        <v>0</v>
      </c>
    </row>
    <row r="251" spans="1:1">
      <c r="A251" s="267">
        <f>IF('Форма 1.7'!$BL$12="",1,0)</f>
        <v>0</v>
      </c>
    </row>
    <row r="252" spans="1:1">
      <c r="A252" s="267">
        <f>IF('Форма 1.7'!$BM$12="",1,0)</f>
        <v>0</v>
      </c>
    </row>
    <row r="253" spans="1:1">
      <c r="A253" s="267">
        <f>IF('Форма 1.7'!$BN$12="",1,0)</f>
        <v>0</v>
      </c>
    </row>
    <row r="254" spans="1:1">
      <c r="A254" s="267">
        <f>IF('Форма 1.7'!$BO$12="",1,0)</f>
        <v>0</v>
      </c>
    </row>
    <row r="255" spans="1:1">
      <c r="A255" s="267">
        <f>IF('Форма 1.7'!$BP$12="",1,0)</f>
        <v>0</v>
      </c>
    </row>
    <row r="256" spans="1:1">
      <c r="A256" s="267">
        <f>IF('Форма 1.7'!$BQ$12="",1,0)</f>
        <v>0</v>
      </c>
    </row>
    <row r="257" spans="1:1">
      <c r="A257" s="267">
        <f>IF('Форма 1.7'!$BR$12="",1,0)</f>
        <v>0</v>
      </c>
    </row>
    <row r="258" spans="1:1">
      <c r="A258" s="267">
        <f>IF('Форма 1.7'!$BS$12="",1,0)</f>
        <v>0</v>
      </c>
    </row>
    <row r="259" spans="1:1">
      <c r="A259" s="267">
        <f>IF('Форма 1.7'!$BT$12="",1,0)</f>
        <v>0</v>
      </c>
    </row>
    <row r="260" spans="1:1">
      <c r="A260" s="267">
        <f>IF('Форма 1.7'!$BU$12="",1,0)</f>
        <v>0</v>
      </c>
    </row>
    <row r="261" spans="1:1">
      <c r="A261" s="267">
        <f>IF('Форма 1.7'!$BV$12="",1,0)</f>
        <v>0</v>
      </c>
    </row>
    <row r="262" spans="1:1">
      <c r="A262" s="267">
        <f>IF('Форма 1.7'!$BW$12="",1,0)</f>
        <v>0</v>
      </c>
    </row>
    <row r="263" spans="1:1">
      <c r="A263" s="267">
        <f>IF('Форма 1.7'!$BX$12="",1,0)</f>
        <v>0</v>
      </c>
    </row>
    <row r="264" spans="1:1">
      <c r="A264" s="267">
        <f>IF('Форма 1.7'!$BY$12="",1,0)</f>
        <v>0</v>
      </c>
    </row>
    <row r="265" spans="1:1">
      <c r="A265" s="267">
        <f>IF('Форма 1.7'!$BZ$12="",1,0)</f>
        <v>0</v>
      </c>
    </row>
    <row r="266" spans="1:1">
      <c r="A266" s="267">
        <f>IF('Форма 1.7'!$CA$12="",1,0)</f>
        <v>0</v>
      </c>
    </row>
    <row r="267" spans="1:1">
      <c r="A267" s="267">
        <f>IF('Форма 1.7'!$CB$12="",1,0)</f>
        <v>0</v>
      </c>
    </row>
    <row r="268" spans="1:1">
      <c r="A268" s="267">
        <f>IF('Форма 1.7'!$CC$12="",1,0)</f>
        <v>0</v>
      </c>
    </row>
    <row r="269" spans="1:1">
      <c r="A269" s="267">
        <f>IF('Форма 1.7'!$CD$12="",1,0)</f>
        <v>0</v>
      </c>
    </row>
    <row r="270" spans="1:1">
      <c r="A270" s="267">
        <f>IF('Форма 1.7'!$CE$12="",1,0)</f>
        <v>0</v>
      </c>
    </row>
    <row r="271" spans="1:1">
      <c r="A271" s="267">
        <f>IF('Форма 1.7'!$CF$12="",1,0)</f>
        <v>0</v>
      </c>
    </row>
    <row r="272" spans="1:1">
      <c r="A272" s="267">
        <f>IF('Форма 1.7'!$CG$12="",1,0)</f>
        <v>0</v>
      </c>
    </row>
    <row r="273" spans="1:1">
      <c r="A273" s="267">
        <f>IF('Форма 1.7'!$CH$12="",1,0)</f>
        <v>0</v>
      </c>
    </row>
    <row r="274" spans="1:1">
      <c r="A274" s="267">
        <f>IF('Форма 1.7'!$CI$12="",1,0)</f>
        <v>0</v>
      </c>
    </row>
    <row r="275" spans="1:1">
      <c r="A275" s="267">
        <f>IF('Форма 1.7'!$CJ$12="",1,0)</f>
        <v>0</v>
      </c>
    </row>
    <row r="276" spans="1:1">
      <c r="A276" s="267">
        <f>IF('Форма 1.7'!$CK$12="",1,0)</f>
        <v>0</v>
      </c>
    </row>
    <row r="277" spans="1:1">
      <c r="A277" s="267">
        <f>IF('Форма 1.7'!$CL$12="",1,0)</f>
        <v>0</v>
      </c>
    </row>
    <row r="278" spans="1:1">
      <c r="A278" s="267">
        <f>IF('Форма 1.7'!$CM$12="",1,0)</f>
        <v>0</v>
      </c>
    </row>
    <row r="279" spans="1:1">
      <c r="A279" s="267">
        <f>IF('Форма 1.7'!$CN$12="",1,0)</f>
        <v>0</v>
      </c>
    </row>
    <row r="280" spans="1:1">
      <c r="A280" s="267">
        <f>IF('Форма 1.7'!$CO$12="",1,0)</f>
        <v>0</v>
      </c>
    </row>
    <row r="281" spans="1:1">
      <c r="A281" s="267">
        <f>IF('Форма 1.7'!$CP$12="",1,0)</f>
        <v>0</v>
      </c>
    </row>
    <row r="282" spans="1:1">
      <c r="A282" s="267">
        <f>IF('Форма 1.7'!$CQ$12="",1,0)</f>
        <v>0</v>
      </c>
    </row>
    <row r="283" spans="1:1">
      <c r="A283" s="267">
        <f>IF('Форма 1.7'!$CR$12="",1,0)</f>
        <v>0</v>
      </c>
    </row>
    <row r="284" spans="1:1">
      <c r="A284" s="267">
        <f>IF('Форма 1.7'!$CS$12="",1,0)</f>
        <v>0</v>
      </c>
    </row>
    <row r="285" spans="1:1">
      <c r="A285" s="267">
        <f>IF('Форма 1.7'!$CT$12="",1,0)</f>
        <v>0</v>
      </c>
    </row>
    <row r="286" spans="1:1">
      <c r="A286" s="267">
        <f>IF('Форма 1.7'!$CU$12="",1,0)</f>
        <v>0</v>
      </c>
    </row>
    <row r="287" spans="1:1">
      <c r="A287" s="267">
        <f>IF('Форма 1.7'!$CV$12="",1,0)</f>
        <v>0</v>
      </c>
    </row>
    <row r="288" spans="1:1">
      <c r="A288" s="267">
        <f>IF('Форма 1.7'!$G$13="",1,0)</f>
        <v>0</v>
      </c>
    </row>
    <row r="289" spans="1:1">
      <c r="A289" s="267">
        <f>IF('Форма 1.7'!$H$13="",1,0)</f>
        <v>0</v>
      </c>
    </row>
    <row r="290" spans="1:1">
      <c r="A290" s="267">
        <f>IF('Форма 1.7'!$I$13="",1,0)</f>
        <v>0</v>
      </c>
    </row>
    <row r="291" spans="1:1">
      <c r="A291" s="267">
        <f>IF('Форма 1.7'!$J$13="",1,0)</f>
        <v>0</v>
      </c>
    </row>
    <row r="292" spans="1:1">
      <c r="A292" s="267">
        <f>IF('Форма 1.7'!$K$13="",1,0)</f>
        <v>0</v>
      </c>
    </row>
    <row r="293" spans="1:1">
      <c r="A293" s="267">
        <f>IF('Форма 1.7'!$L$13="",1,0)</f>
        <v>0</v>
      </c>
    </row>
    <row r="294" spans="1:1">
      <c r="A294" s="267">
        <f>IF('Форма 1.7'!$M$13="",1,0)</f>
        <v>0</v>
      </c>
    </row>
    <row r="295" spans="1:1">
      <c r="A295" s="267">
        <f>IF('Форма 1.7'!$N$13="",1,0)</f>
        <v>0</v>
      </c>
    </row>
    <row r="296" spans="1:1">
      <c r="A296" s="267">
        <f>IF('Форма 1.7'!$O$13="",1,0)</f>
        <v>0</v>
      </c>
    </row>
    <row r="297" spans="1:1">
      <c r="A297" s="267">
        <f>IF('Форма 1.7'!$P$13="",1,0)</f>
        <v>0</v>
      </c>
    </row>
    <row r="298" spans="1:1">
      <c r="A298" s="267">
        <f>IF('Форма 1.7'!$Q$13="",1,0)</f>
        <v>0</v>
      </c>
    </row>
    <row r="299" spans="1:1">
      <c r="A299" s="267">
        <f>IF('Форма 1.7'!$R$13="",1,0)</f>
        <v>0</v>
      </c>
    </row>
    <row r="300" spans="1:1">
      <c r="A300" s="267">
        <f>IF('Форма 1.7'!$S$13="",1,0)</f>
        <v>0</v>
      </c>
    </row>
    <row r="301" spans="1:1">
      <c r="A301" s="267">
        <f>IF('Форма 1.7'!$T$13="",1,0)</f>
        <v>0</v>
      </c>
    </row>
    <row r="302" spans="1:1">
      <c r="A302" s="267">
        <f>IF('Форма 1.7'!$U$13="",1,0)</f>
        <v>0</v>
      </c>
    </row>
    <row r="303" spans="1:1">
      <c r="A303" s="267">
        <f>IF('Форма 1.7'!$V$13="",1,0)</f>
        <v>0</v>
      </c>
    </row>
    <row r="304" spans="1:1">
      <c r="A304" s="267">
        <f>IF('Форма 1.7'!$W$13="",1,0)</f>
        <v>0</v>
      </c>
    </row>
    <row r="305" spans="1:1">
      <c r="A305" s="267">
        <f>IF('Форма 1.7'!$X$13="",1,0)</f>
        <v>0</v>
      </c>
    </row>
    <row r="306" spans="1:1">
      <c r="A306" s="267">
        <f>IF('Форма 1.7'!$Y$13="",1,0)</f>
        <v>0</v>
      </c>
    </row>
    <row r="307" spans="1:1">
      <c r="A307" s="267">
        <f>IF('Форма 1.7'!$Z$13="",1,0)</f>
        <v>0</v>
      </c>
    </row>
    <row r="308" spans="1:1">
      <c r="A308" s="267">
        <f>IF('Форма 1.7'!$AA$13="",1,0)</f>
        <v>0</v>
      </c>
    </row>
    <row r="309" spans="1:1">
      <c r="A309" s="267">
        <f>IF('Форма 1.7'!$AB$13="",1,0)</f>
        <v>0</v>
      </c>
    </row>
    <row r="310" spans="1:1">
      <c r="A310" s="267">
        <f>IF('Форма 1.7'!$AC$13="",1,0)</f>
        <v>0</v>
      </c>
    </row>
    <row r="311" spans="1:1">
      <c r="A311" s="267">
        <f>IF('Форма 1.7'!$AD$13="",1,0)</f>
        <v>0</v>
      </c>
    </row>
    <row r="312" spans="1:1">
      <c r="A312" s="267">
        <f>IF('Форма 1.7'!$AE$13="",1,0)</f>
        <v>0</v>
      </c>
    </row>
    <row r="313" spans="1:1">
      <c r="A313" s="267">
        <f>IF('Форма 1.7'!$AF$13="",1,0)</f>
        <v>0</v>
      </c>
    </row>
    <row r="314" spans="1:1">
      <c r="A314" s="267">
        <f>IF('Форма 1.7'!$AG$13="",1,0)</f>
        <v>0</v>
      </c>
    </row>
    <row r="315" spans="1:1">
      <c r="A315" s="267">
        <f>IF('Форма 1.7'!$AH$13="",1,0)</f>
        <v>0</v>
      </c>
    </row>
    <row r="316" spans="1:1">
      <c r="A316" s="267">
        <f>IF('Форма 1.7'!$AI$13="",1,0)</f>
        <v>0</v>
      </c>
    </row>
    <row r="317" spans="1:1">
      <c r="A317" s="267">
        <f>IF('Форма 1.7'!$AJ$13="",1,0)</f>
        <v>0</v>
      </c>
    </row>
    <row r="318" spans="1:1">
      <c r="A318" s="267">
        <f>IF('Форма 1.7'!$AK$13="",1,0)</f>
        <v>0</v>
      </c>
    </row>
    <row r="319" spans="1:1">
      <c r="A319" s="267">
        <f>IF('Форма 1.7'!$AL$13="",1,0)</f>
        <v>0</v>
      </c>
    </row>
    <row r="320" spans="1:1">
      <c r="A320" s="267">
        <f>IF('Форма 1.7'!$AM$13="",1,0)</f>
        <v>0</v>
      </c>
    </row>
    <row r="321" spans="1:1">
      <c r="A321" s="267">
        <f>IF('Форма 1.7'!$AN$13="",1,0)</f>
        <v>0</v>
      </c>
    </row>
    <row r="322" spans="1:1">
      <c r="A322" s="267">
        <f>IF('Форма 1.7'!$AO$13="",1,0)</f>
        <v>0</v>
      </c>
    </row>
    <row r="323" spans="1:1">
      <c r="A323" s="267">
        <f>IF('Форма 1.7'!$AP$13="",1,0)</f>
        <v>0</v>
      </c>
    </row>
    <row r="324" spans="1:1">
      <c r="A324" s="267">
        <f>IF('Форма 1.7'!$AQ$13="",1,0)</f>
        <v>0</v>
      </c>
    </row>
    <row r="325" spans="1:1">
      <c r="A325" s="267">
        <f>IF('Форма 1.7'!$AR$13="",1,0)</f>
        <v>0</v>
      </c>
    </row>
    <row r="326" spans="1:1">
      <c r="A326" s="267">
        <f>IF('Форма 1.7'!$AS$13="",1,0)</f>
        <v>0</v>
      </c>
    </row>
    <row r="327" spans="1:1">
      <c r="A327" s="267">
        <f>IF('Форма 1.7'!$AT$13="",1,0)</f>
        <v>0</v>
      </c>
    </row>
    <row r="328" spans="1:1">
      <c r="A328" s="267">
        <f>IF('Форма 1.7'!$AU$13="",1,0)</f>
        <v>0</v>
      </c>
    </row>
    <row r="329" spans="1:1">
      <c r="A329" s="267">
        <f>IF('Форма 1.7'!$AV$13="",1,0)</f>
        <v>0</v>
      </c>
    </row>
    <row r="330" spans="1:1">
      <c r="A330" s="267">
        <f>IF('Форма 1.7'!$AW$13="",1,0)</f>
        <v>0</v>
      </c>
    </row>
    <row r="331" spans="1:1">
      <c r="A331" s="267">
        <f>IF('Форма 1.7'!$AX$13="",1,0)</f>
        <v>0</v>
      </c>
    </row>
    <row r="332" spans="1:1">
      <c r="A332" s="267">
        <f>IF('Форма 1.7'!$AY$13="",1,0)</f>
        <v>0</v>
      </c>
    </row>
    <row r="333" spans="1:1">
      <c r="A333" s="267">
        <f>IF('Форма 1.7'!$AZ$13="",1,0)</f>
        <v>0</v>
      </c>
    </row>
    <row r="334" spans="1:1">
      <c r="A334" s="267">
        <f>IF('Форма 1.7'!$BA$13="",1,0)</f>
        <v>0</v>
      </c>
    </row>
    <row r="335" spans="1:1">
      <c r="A335" s="267">
        <f>IF('Форма 1.7'!$BB$13="",1,0)</f>
        <v>0</v>
      </c>
    </row>
    <row r="336" spans="1:1">
      <c r="A336" s="267">
        <f>IF('Форма 1.7'!$BC$13="",1,0)</f>
        <v>0</v>
      </c>
    </row>
    <row r="337" spans="1:1">
      <c r="A337" s="267">
        <f>IF('Форма 1.7'!$BD$13="",1,0)</f>
        <v>0</v>
      </c>
    </row>
    <row r="338" spans="1:1">
      <c r="A338" s="267">
        <f>IF('Форма 1.7'!$BE$13="",1,0)</f>
        <v>0</v>
      </c>
    </row>
    <row r="339" spans="1:1">
      <c r="A339" s="267">
        <f>IF('Форма 1.7'!$BF$13="",1,0)</f>
        <v>0</v>
      </c>
    </row>
    <row r="340" spans="1:1">
      <c r="A340" s="267">
        <f>IF('Форма 1.7'!$BG$13="",1,0)</f>
        <v>0</v>
      </c>
    </row>
    <row r="341" spans="1:1">
      <c r="A341" s="267">
        <f>IF('Форма 1.7'!$BH$13="",1,0)</f>
        <v>0</v>
      </c>
    </row>
    <row r="342" spans="1:1">
      <c r="A342" s="267">
        <f>IF('Форма 1.7'!$BI$13="",1,0)</f>
        <v>0</v>
      </c>
    </row>
    <row r="343" spans="1:1">
      <c r="A343" s="267">
        <f>IF('Форма 1.7'!$BJ$13="",1,0)</f>
        <v>0</v>
      </c>
    </row>
    <row r="344" spans="1:1">
      <c r="A344" s="267">
        <f>IF('Форма 1.7'!$BK$13="",1,0)</f>
        <v>0</v>
      </c>
    </row>
    <row r="345" spans="1:1">
      <c r="A345" s="267">
        <f>IF('Форма 1.7'!$BL$13="",1,0)</f>
        <v>0</v>
      </c>
    </row>
    <row r="346" spans="1:1">
      <c r="A346" s="267">
        <f>IF('Форма 1.7'!$BM$13="",1,0)</f>
        <v>0</v>
      </c>
    </row>
    <row r="347" spans="1:1">
      <c r="A347" s="267">
        <f>IF('Форма 1.7'!$BN$13="",1,0)</f>
        <v>0</v>
      </c>
    </row>
    <row r="348" spans="1:1">
      <c r="A348" s="267">
        <f>IF('Форма 1.7'!$BO$13="",1,0)</f>
        <v>0</v>
      </c>
    </row>
    <row r="349" spans="1:1">
      <c r="A349" s="267">
        <f>IF('Форма 1.7'!$BP$13="",1,0)</f>
        <v>0</v>
      </c>
    </row>
    <row r="350" spans="1:1">
      <c r="A350" s="267">
        <f>IF('Форма 1.7'!$BQ$13="",1,0)</f>
        <v>0</v>
      </c>
    </row>
    <row r="351" spans="1:1">
      <c r="A351" s="267">
        <f>IF('Форма 1.7'!$BR$13="",1,0)</f>
        <v>0</v>
      </c>
    </row>
    <row r="352" spans="1:1">
      <c r="A352" s="267">
        <f>IF('Форма 1.7'!$BS$13="",1,0)</f>
        <v>0</v>
      </c>
    </row>
    <row r="353" spans="1:1">
      <c r="A353" s="267">
        <f>IF('Форма 1.7'!$BT$13="",1,0)</f>
        <v>0</v>
      </c>
    </row>
    <row r="354" spans="1:1">
      <c r="A354" s="267">
        <f>IF('Форма 1.7'!$BU$13="",1,0)</f>
        <v>0</v>
      </c>
    </row>
    <row r="355" spans="1:1">
      <c r="A355" s="267">
        <f>IF('Форма 1.7'!$BV$13="",1,0)</f>
        <v>0</v>
      </c>
    </row>
    <row r="356" spans="1:1">
      <c r="A356" s="267">
        <f>IF('Форма 1.7'!$BW$13="",1,0)</f>
        <v>0</v>
      </c>
    </row>
    <row r="357" spans="1:1">
      <c r="A357" s="267">
        <f>IF('Форма 1.7'!$BX$13="",1,0)</f>
        <v>0</v>
      </c>
    </row>
    <row r="358" spans="1:1">
      <c r="A358" s="267">
        <f>IF('Форма 1.7'!$BY$13="",1,0)</f>
        <v>0</v>
      </c>
    </row>
    <row r="359" spans="1:1">
      <c r="A359" s="267">
        <f>IF('Форма 1.7'!$BZ$13="",1,0)</f>
        <v>0</v>
      </c>
    </row>
    <row r="360" spans="1:1">
      <c r="A360" s="267">
        <f>IF('Форма 1.7'!$CA$13="",1,0)</f>
        <v>0</v>
      </c>
    </row>
    <row r="361" spans="1:1">
      <c r="A361" s="267">
        <f>IF('Форма 1.7'!$CB$13="",1,0)</f>
        <v>0</v>
      </c>
    </row>
    <row r="362" spans="1:1">
      <c r="A362" s="267">
        <f>IF('Форма 1.7'!$CC$13="",1,0)</f>
        <v>0</v>
      </c>
    </row>
    <row r="363" spans="1:1">
      <c r="A363" s="267">
        <f>IF('Форма 1.7'!$CD$13="",1,0)</f>
        <v>0</v>
      </c>
    </row>
    <row r="364" spans="1:1">
      <c r="A364" s="267">
        <f>IF('Форма 1.7'!$CE$13="",1,0)</f>
        <v>0</v>
      </c>
    </row>
    <row r="365" spans="1:1">
      <c r="A365" s="267">
        <f>IF('Форма 1.7'!$CF$13="",1,0)</f>
        <v>0</v>
      </c>
    </row>
    <row r="366" spans="1:1">
      <c r="A366" s="267">
        <f>IF('Форма 1.7'!$CG$13="",1,0)</f>
        <v>0</v>
      </c>
    </row>
    <row r="367" spans="1:1">
      <c r="A367" s="267">
        <f>IF('Форма 1.7'!$CH$13="",1,0)</f>
        <v>0</v>
      </c>
    </row>
    <row r="368" spans="1:1">
      <c r="A368" s="267">
        <f>IF('Форма 1.7'!$CI$13="",1,0)</f>
        <v>0</v>
      </c>
    </row>
    <row r="369" spans="1:1">
      <c r="A369" s="267">
        <f>IF('Форма 1.7'!$CJ$13="",1,0)</f>
        <v>0</v>
      </c>
    </row>
    <row r="370" spans="1:1">
      <c r="A370" s="267">
        <f>IF('Форма 1.7'!$CK$13="",1,0)</f>
        <v>0</v>
      </c>
    </row>
    <row r="371" spans="1:1">
      <c r="A371" s="267">
        <f>IF('Форма 1.7'!$CL$13="",1,0)</f>
        <v>0</v>
      </c>
    </row>
    <row r="372" spans="1:1">
      <c r="A372" s="267">
        <f>IF('Форма 1.7'!$CM$13="",1,0)</f>
        <v>0</v>
      </c>
    </row>
    <row r="373" spans="1:1">
      <c r="A373" s="267">
        <f>IF('Форма 1.7'!$CN$13="",1,0)</f>
        <v>0</v>
      </c>
    </row>
    <row r="374" spans="1:1">
      <c r="A374" s="267">
        <f>IF('Форма 1.7'!$CO$13="",1,0)</f>
        <v>0</v>
      </c>
    </row>
    <row r="375" spans="1:1">
      <c r="A375" s="267">
        <f>IF('Форма 1.7'!$CP$13="",1,0)</f>
        <v>0</v>
      </c>
    </row>
    <row r="376" spans="1:1">
      <c r="A376" s="267">
        <f>IF('Форма 1.7'!$CQ$13="",1,0)</f>
        <v>0</v>
      </c>
    </row>
    <row r="377" spans="1:1">
      <c r="A377" s="267">
        <f>IF('Форма 1.7'!$CR$13="",1,0)</f>
        <v>0</v>
      </c>
    </row>
    <row r="378" spans="1:1">
      <c r="A378" s="267">
        <f>IF('Форма 1.7'!$CS$13="",1,0)</f>
        <v>0</v>
      </c>
    </row>
    <row r="379" spans="1:1">
      <c r="A379" s="267">
        <f>IF('Форма 1.7'!$CT$13="",1,0)</f>
        <v>0</v>
      </c>
    </row>
    <row r="380" spans="1:1">
      <c r="A380" s="267">
        <f>IF('Форма 1.7'!$CU$13="",1,0)</f>
        <v>0</v>
      </c>
    </row>
    <row r="381" spans="1:1">
      <c r="A381" s="267">
        <f>IF('Форма 1.7'!$CV$13="",1,0)</f>
        <v>0</v>
      </c>
    </row>
    <row r="382" spans="1:1">
      <c r="A382" s="267">
        <f>IF('Форма 1.7'!$E$17="",1,0)</f>
        <v>0</v>
      </c>
    </row>
    <row r="383" spans="1:1">
      <c r="A383" s="267">
        <f>IF('Форма 1.7'!$E$18="",1,0)</f>
        <v>0</v>
      </c>
    </row>
    <row r="384" spans="1:1">
      <c r="A384" s="267">
        <f>IF('Форма 1.7'!$E$19="",1,0)</f>
        <v>0</v>
      </c>
    </row>
    <row r="385" spans="1:1">
      <c r="A385" s="267">
        <f>IF('Форма 1.7'!$E$20="",1,0)</f>
        <v>0</v>
      </c>
    </row>
    <row r="386" spans="1:1">
      <c r="A386" s="267">
        <f>IF('Форма 1.7'!$E$21="",1,0)</f>
        <v>0</v>
      </c>
    </row>
    <row r="387" spans="1:1">
      <c r="A387" s="267">
        <f>IF('Форма 1.7'!$E$22="",1,0)</f>
        <v>0</v>
      </c>
    </row>
    <row r="388" spans="1:1">
      <c r="A388" s="267">
        <f>IF('Форма 1.7'!$E$23="",1,0)</f>
        <v>0</v>
      </c>
    </row>
    <row r="389" spans="1:1">
      <c r="A389" s="267">
        <f>IF('Форма 1.7'!$E$24="",1,0)</f>
        <v>0</v>
      </c>
    </row>
    <row r="390" spans="1:1">
      <c r="A390" s="267">
        <f>IF('Форма 1.7'!$E$25="",1,0)</f>
        <v>0</v>
      </c>
    </row>
    <row r="391" spans="1:1">
      <c r="A391" s="267">
        <f>IF('Форма 1.7'!$E$26="",1,0)</f>
        <v>0</v>
      </c>
    </row>
    <row r="392" spans="1:1">
      <c r="A392" s="267">
        <f>IF('Форма 1.7'!$E$27="",1,0)</f>
        <v>0</v>
      </c>
    </row>
    <row r="393" spans="1:1">
      <c r="A393" s="267">
        <f>IF('Форма 1.7'!$E$28="",1,0)</f>
        <v>0</v>
      </c>
    </row>
    <row r="394" spans="1:1">
      <c r="A394" s="267">
        <f>IF('Форма 1.7'!$E$29="",1,0)</f>
        <v>0</v>
      </c>
    </row>
    <row r="395" spans="1:1">
      <c r="A395" s="267">
        <f>IF('Форма 1.7'!$E$30="",1,0)</f>
        <v>0</v>
      </c>
    </row>
    <row r="396" spans="1:1">
      <c r="A396" s="267">
        <f>IF('Форма 1.7'!$E$31="",1,0)</f>
        <v>0</v>
      </c>
    </row>
    <row r="397" spans="1:1">
      <c r="A397" s="267">
        <f>IF('Форма 1.7'!$E$32="",1,0)</f>
        <v>0</v>
      </c>
    </row>
    <row r="398" spans="1:1">
      <c r="A398" s="267">
        <f>IF('Форма 1.7'!$E$33="",1,0)</f>
        <v>0</v>
      </c>
    </row>
    <row r="399" spans="1:1">
      <c r="A399" s="267">
        <f>IF('Форма 1.7'!$E$34="",1,0)</f>
        <v>0</v>
      </c>
    </row>
    <row r="400" spans="1:1">
      <c r="A400" s="267">
        <f>IF('Форма 1.7'!$E$35="",1,0)</f>
        <v>0</v>
      </c>
    </row>
    <row r="401" spans="1:1">
      <c r="A401" s="267">
        <f>IF('Форма 1.7'!$E$36="",1,0)</f>
        <v>0</v>
      </c>
    </row>
    <row r="402" spans="1:1">
      <c r="A402" s="267">
        <f>IF('Форма 1.7'!$E$37="",1,0)</f>
        <v>0</v>
      </c>
    </row>
    <row r="403" spans="1:1">
      <c r="A403" s="267">
        <f>IF('Форма 1.7'!$E$38="",1,0)</f>
        <v>0</v>
      </c>
    </row>
    <row r="404" spans="1:1">
      <c r="A404" s="267">
        <f>IF('Форма 1.7'!$E$39="",1,0)</f>
        <v>0</v>
      </c>
    </row>
    <row r="405" spans="1:1">
      <c r="A405" s="267">
        <f>IF('Форма 1.7'!$E$40="",1,0)</f>
        <v>0</v>
      </c>
    </row>
    <row r="406" spans="1:1">
      <c r="A406" s="267">
        <f>IF('Форма 1.7'!$E$41="",1,0)</f>
        <v>0</v>
      </c>
    </row>
    <row r="407" spans="1:1">
      <c r="A407" s="267">
        <f>IF('Форма 1.7'!$E$42="",1,0)</f>
        <v>0</v>
      </c>
    </row>
    <row r="408" spans="1:1">
      <c r="A408" s="267">
        <f>IF('Форма 1.7'!$E$43="",1,0)</f>
        <v>0</v>
      </c>
    </row>
    <row r="409" spans="1:1">
      <c r="A409" s="267">
        <f>IF('Форма 1.7'!$E$44="",1,0)</f>
        <v>0</v>
      </c>
    </row>
    <row r="410" spans="1:1">
      <c r="A410" s="267">
        <f>IF('Форма 1.7'!$E$45="",1,0)</f>
        <v>0</v>
      </c>
    </row>
    <row r="411" spans="1:1">
      <c r="A411" s="267">
        <f>IF('Форма 1.7'!$E$46="",1,0)</f>
        <v>0</v>
      </c>
    </row>
    <row r="412" spans="1:1">
      <c r="A412" s="267">
        <f>IF('Форма 1.7'!$E$47="",1,0)</f>
        <v>0</v>
      </c>
    </row>
    <row r="413" spans="1:1">
      <c r="A413" s="267">
        <f>IF('Форма 1.7'!$E$48="",1,0)</f>
        <v>0</v>
      </c>
    </row>
    <row r="414" spans="1:1">
      <c r="A414" s="267">
        <f>IF('Форма 1.7'!$E$49="",1,0)</f>
        <v>0</v>
      </c>
    </row>
    <row r="415" spans="1:1">
      <c r="A415" s="267">
        <f>IF('Форма 1.7'!$E$50="",1,0)</f>
        <v>0</v>
      </c>
    </row>
    <row r="416" spans="1:1">
      <c r="A416" s="267">
        <f>IF('Форма 1.7'!$E$51="",1,0)</f>
        <v>0</v>
      </c>
    </row>
    <row r="417" spans="1:1">
      <c r="A417" s="267">
        <f>IF('Форма 1.7'!$E$52="",1,0)</f>
        <v>0</v>
      </c>
    </row>
    <row r="418" spans="1:1">
      <c r="A418" s="267">
        <f>IF('Форма 1.7'!$E$53="",1,0)</f>
        <v>0</v>
      </c>
    </row>
    <row r="419" spans="1:1">
      <c r="A419" s="267">
        <f>IF('Форма 1.7'!$E$54="",1,0)</f>
        <v>0</v>
      </c>
    </row>
    <row r="420" spans="1:1">
      <c r="A420" s="267">
        <f>IF('Форма 1.7'!$E$55="",1,0)</f>
        <v>0</v>
      </c>
    </row>
    <row r="421" spans="1:1">
      <c r="A421" s="267">
        <f>IF('Форма 1.7'!$E$56="",1,0)</f>
        <v>0</v>
      </c>
    </row>
    <row r="422" spans="1:1">
      <c r="A422" s="267">
        <f>IF('Форма 1.7'!$E$57="",1,0)</f>
        <v>0</v>
      </c>
    </row>
    <row r="423" spans="1:1">
      <c r="A423" s="267">
        <f>IF('Форма 1.7'!$E$58="",1,0)</f>
        <v>0</v>
      </c>
    </row>
    <row r="424" spans="1:1">
      <c r="A424" s="267">
        <f>IF('Форма 1.7'!$E$59="",1,0)</f>
        <v>0</v>
      </c>
    </row>
    <row r="425" spans="1:1">
      <c r="A425" s="267">
        <f>IF('Форма 1.7'!$E$60="",1,0)</f>
        <v>0</v>
      </c>
    </row>
    <row r="426" spans="1:1">
      <c r="A426" s="267">
        <f>IF('Форма 1.7'!$E$61="",1,0)</f>
        <v>0</v>
      </c>
    </row>
    <row r="427" spans="1:1">
      <c r="A427" s="267">
        <f>IF('Форма 1.7'!$E$62="",1,0)</f>
        <v>0</v>
      </c>
    </row>
    <row r="428" spans="1:1">
      <c r="A428" s="267">
        <f>IF('Форма 1.7'!$E$63="",1,0)</f>
        <v>0</v>
      </c>
    </row>
    <row r="429" spans="1:1">
      <c r="A429" s="267">
        <f>IF('Форма 1.7'!$E$64="",1,0)</f>
        <v>0</v>
      </c>
    </row>
    <row r="430" spans="1:1">
      <c r="A430" s="267">
        <f>IF('Форма 1.7'!$E$65="",1,0)</f>
        <v>0</v>
      </c>
    </row>
    <row r="431" spans="1:1">
      <c r="A431" s="267">
        <f>IF('Форма 1.7'!$E$66="",1,0)</f>
        <v>0</v>
      </c>
    </row>
    <row r="432" spans="1:1">
      <c r="A432" s="267">
        <f>IF('Форма 1.7'!$E$67="",1,0)</f>
        <v>0</v>
      </c>
    </row>
    <row r="433" spans="1:1">
      <c r="A433" s="267">
        <f>IF('Форма 1.7'!$E$68="",1,0)</f>
        <v>0</v>
      </c>
    </row>
    <row r="434" spans="1:1">
      <c r="A434" s="267">
        <f>IF('Форма 1.7'!$E$69="",1,0)</f>
        <v>0</v>
      </c>
    </row>
    <row r="435" spans="1:1">
      <c r="A435" s="267">
        <f>IF('Форма 1.7'!$E$70="",1,0)</f>
        <v>0</v>
      </c>
    </row>
    <row r="436" spans="1:1">
      <c r="A436" s="267">
        <f>IF('Форма 1.7'!$E$71="",1,0)</f>
        <v>0</v>
      </c>
    </row>
    <row r="437" spans="1:1">
      <c r="A437" s="267">
        <f>IF('Форма 1.7'!$E$72="",1,0)</f>
        <v>0</v>
      </c>
    </row>
    <row r="438" spans="1:1">
      <c r="A438" s="267">
        <f>IF('Форма 1.7'!$E$73="",1,0)</f>
        <v>0</v>
      </c>
    </row>
    <row r="439" spans="1:1">
      <c r="A439" s="267">
        <f>IF('Форма 1.7'!$E$74="",1,0)</f>
        <v>0</v>
      </c>
    </row>
    <row r="440" spans="1:1">
      <c r="A440" s="267">
        <f>IF('Форма 1.7'!$E$75="",1,0)</f>
        <v>0</v>
      </c>
    </row>
    <row r="441" spans="1:1">
      <c r="A441" s="267">
        <f>IF('Форма 1.7'!$E$76="",1,0)</f>
        <v>0</v>
      </c>
    </row>
    <row r="442" spans="1:1">
      <c r="A442" s="267">
        <f>IF('Форма 1.7'!$E$77="",1,0)</f>
        <v>0</v>
      </c>
    </row>
    <row r="443" spans="1:1">
      <c r="A443" s="267">
        <f>IF('Форма 1.7'!$E$78="",1,0)</f>
        <v>0</v>
      </c>
    </row>
    <row r="444" spans="1:1">
      <c r="A444" s="267">
        <f>IF('Форма 1.7'!$E$79="",1,0)</f>
        <v>0</v>
      </c>
    </row>
    <row r="445" spans="1:1">
      <c r="A445" s="267">
        <f>IF('Форма 1.7'!$E$80="",1,0)</f>
        <v>0</v>
      </c>
    </row>
    <row r="446" spans="1:1">
      <c r="A446" s="267">
        <f>IF('Форма 1.7'!$E$81="",1,0)</f>
        <v>0</v>
      </c>
    </row>
    <row r="447" spans="1:1">
      <c r="A447" s="267">
        <f>IF('Форма 1.7'!$E$82="",1,0)</f>
        <v>0</v>
      </c>
    </row>
    <row r="448" spans="1:1">
      <c r="A448" s="267">
        <f>IF('Форма 1.7'!$E$83="",1,0)</f>
        <v>0</v>
      </c>
    </row>
    <row r="449" spans="1:1">
      <c r="A449" s="267">
        <f>IF('Форма 1.7'!$E$84="",1,0)</f>
        <v>0</v>
      </c>
    </row>
    <row r="450" spans="1:1">
      <c r="A450" s="267">
        <f>IF('Форма 1.7'!$E$85="",1,0)</f>
        <v>0</v>
      </c>
    </row>
    <row r="451" spans="1:1">
      <c r="A451" s="267">
        <f>IF('Форма 1.7'!$E$86="",1,0)</f>
        <v>0</v>
      </c>
    </row>
    <row r="452" spans="1:1">
      <c r="A452" s="267">
        <f>IF('Форма 1.7'!$E$87="",1,0)</f>
        <v>0</v>
      </c>
    </row>
    <row r="453" spans="1:1">
      <c r="A453" s="267">
        <f>IF('Форма 1.7'!$E$88="",1,0)</f>
        <v>0</v>
      </c>
    </row>
    <row r="454" spans="1:1">
      <c r="A454" s="267">
        <f>IF('Форма 1.7'!$E$89="",1,0)</f>
        <v>0</v>
      </c>
    </row>
    <row r="455" spans="1:1">
      <c r="A455" s="267">
        <f>IF('Форма 1.7'!$E$90="",1,0)</f>
        <v>0</v>
      </c>
    </row>
    <row r="456" spans="1:1">
      <c r="A456" s="267">
        <f>IF('Форма 1.7'!$E$91="",1,0)</f>
        <v>0</v>
      </c>
    </row>
    <row r="457" spans="1:1">
      <c r="A457" s="267">
        <f>IF('Форма 1.7'!$E$92="",1,0)</f>
        <v>0</v>
      </c>
    </row>
    <row r="458" spans="1:1">
      <c r="A458" s="267">
        <f>IF('Форма 1.7'!$E$93="",1,0)</f>
        <v>0</v>
      </c>
    </row>
    <row r="459" spans="1:1">
      <c r="A459" s="267">
        <f>IF('Форма 1.7'!$E$94="",1,0)</f>
        <v>0</v>
      </c>
    </row>
    <row r="460" spans="1:1">
      <c r="A460" s="267">
        <f>IF('Форма 1.7'!$E$95="",1,0)</f>
        <v>0</v>
      </c>
    </row>
    <row r="461" spans="1:1">
      <c r="A461" s="267">
        <f>IF('Форма 1.7'!$E$96="",1,0)</f>
        <v>0</v>
      </c>
    </row>
    <row r="462" spans="1:1">
      <c r="A462" s="267">
        <f>IF('Форма 1.7'!$E$97="",1,0)</f>
        <v>0</v>
      </c>
    </row>
    <row r="463" spans="1:1">
      <c r="A463" s="267">
        <f>IF('Форма 1.7'!$E$98="",1,0)</f>
        <v>0</v>
      </c>
    </row>
    <row r="464" spans="1:1">
      <c r="A464" s="267">
        <f>IF('Форма 1.7'!$E$99="",1,0)</f>
        <v>0</v>
      </c>
    </row>
    <row r="465" spans="1:1">
      <c r="A465" s="267">
        <f>IF('Форма 1.7'!$E$100="",1,0)</f>
        <v>0</v>
      </c>
    </row>
    <row r="466" spans="1:1">
      <c r="A466" s="267">
        <f>IF('Форма 1.7'!$E$101="",1,0)</f>
        <v>0</v>
      </c>
    </row>
    <row r="467" spans="1:1">
      <c r="A467" s="267">
        <f>IF('Форма 1.7'!$E$102="",1,0)</f>
        <v>0</v>
      </c>
    </row>
    <row r="468" spans="1:1">
      <c r="A468" s="267">
        <f>IF('Форма 1.7'!$E$103="",1,0)</f>
        <v>0</v>
      </c>
    </row>
    <row r="469" spans="1:1">
      <c r="A469" s="267">
        <f>IF('Форма 1.7'!$E$104="",1,0)</f>
        <v>0</v>
      </c>
    </row>
    <row r="470" spans="1:1">
      <c r="A470" s="267">
        <f>IF('Форма 1.7'!$E$105="",1,0)</f>
        <v>0</v>
      </c>
    </row>
    <row r="471" spans="1:1">
      <c r="A471" s="267">
        <f>IF('Форма 1.7'!$E$106="",1,0)</f>
        <v>0</v>
      </c>
    </row>
    <row r="472" spans="1:1">
      <c r="A472" s="267">
        <f>IF('Форма 1.7'!$E$107="",1,0)</f>
        <v>0</v>
      </c>
    </row>
    <row r="473" spans="1:1">
      <c r="A473" s="267">
        <f>IF('Форма 1.7'!$E$108="",1,0)</f>
        <v>0</v>
      </c>
    </row>
    <row r="474" spans="1:1">
      <c r="A474" s="267">
        <f>IF('Форма 1.7'!$E$109="",1,0)</f>
        <v>0</v>
      </c>
    </row>
    <row r="475" spans="1:1">
      <c r="A475" s="267">
        <f>IF('Форма 1.7'!$E$110="",1,0)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Info">
    <tabColor indexed="47"/>
  </sheetPr>
  <dimension ref="A1:K11"/>
  <sheetViews>
    <sheetView showGridLines="0" zoomScaleNormal="100" workbookViewId="0"/>
  </sheetViews>
  <sheetFormatPr defaultRowHeight="11.25"/>
  <cols>
    <col min="1" max="1" width="3.7109375" style="64" customWidth="1"/>
    <col min="2" max="2" width="87.28515625" style="64" customWidth="1"/>
    <col min="3" max="3" width="9.140625" style="64"/>
    <col min="4" max="4" width="109.140625" style="64" customWidth="1"/>
    <col min="5" max="16384" width="9.140625" style="64"/>
  </cols>
  <sheetData>
    <row r="1" spans="1:11" ht="14.25">
      <c r="B1" s="130" t="s">
        <v>153</v>
      </c>
      <c r="C1" s="120"/>
      <c r="D1" s="463"/>
      <c r="E1" s="463"/>
      <c r="F1" s="463"/>
      <c r="G1" s="463"/>
      <c r="H1" s="463"/>
      <c r="I1" s="463"/>
      <c r="J1" s="463"/>
      <c r="K1" s="463"/>
    </row>
    <row r="2" spans="1:11" ht="14.25">
      <c r="A2" s="120">
        <v>1</v>
      </c>
      <c r="B2" s="131" t="s">
        <v>146</v>
      </c>
      <c r="C2" s="120"/>
      <c r="D2" s="463"/>
      <c r="E2" s="463"/>
      <c r="F2" s="463"/>
      <c r="G2" s="463"/>
      <c r="H2" s="463"/>
      <c r="I2" s="463"/>
      <c r="J2" s="463"/>
      <c r="K2" s="463"/>
    </row>
    <row r="3" spans="1:11" ht="22.5">
      <c r="A3" s="120">
        <v>2</v>
      </c>
      <c r="B3" s="131" t="s">
        <v>147</v>
      </c>
      <c r="C3" s="120"/>
      <c r="D3" s="464"/>
      <c r="E3" s="464"/>
      <c r="F3" s="464"/>
      <c r="G3" s="464"/>
      <c r="H3" s="464"/>
      <c r="I3" s="464"/>
      <c r="J3" s="464"/>
      <c r="K3" s="464"/>
    </row>
    <row r="4" spans="1:11" ht="14.25">
      <c r="B4" s="130" t="s">
        <v>154</v>
      </c>
      <c r="C4" s="120"/>
      <c r="D4" s="465"/>
      <c r="E4" s="464"/>
      <c r="F4" s="464"/>
      <c r="G4" s="464"/>
      <c r="H4" s="464"/>
      <c r="I4" s="464"/>
      <c r="J4" s="464"/>
      <c r="K4" s="464"/>
    </row>
    <row r="5" spans="1:11" ht="33.75">
      <c r="A5" s="120">
        <v>1</v>
      </c>
      <c r="B5" s="131" t="s">
        <v>200</v>
      </c>
      <c r="C5" s="120"/>
      <c r="D5" s="462"/>
      <c r="E5" s="462"/>
      <c r="F5" s="462"/>
      <c r="G5" s="462"/>
      <c r="H5" s="462"/>
      <c r="I5" s="462"/>
      <c r="J5" s="462"/>
      <c r="K5" s="462"/>
    </row>
    <row r="6" spans="1:11" ht="22.5">
      <c r="A6" s="120">
        <v>2</v>
      </c>
      <c r="B6" s="131" t="s">
        <v>152</v>
      </c>
    </row>
    <row r="7" spans="1:11" ht="22.5">
      <c r="A7" s="120">
        <v>3</v>
      </c>
      <c r="B7" s="131" t="s">
        <v>338</v>
      </c>
    </row>
    <row r="8" spans="1:11" ht="56.25">
      <c r="A8" s="120">
        <v>4</v>
      </c>
      <c r="B8" s="131" t="s">
        <v>339</v>
      </c>
    </row>
    <row r="9" spans="1:11">
      <c r="B9" s="130" t="s">
        <v>124</v>
      </c>
    </row>
    <row r="10" spans="1:11" ht="22.5">
      <c r="A10" s="120">
        <v>1</v>
      </c>
      <c r="B10" s="131" t="s">
        <v>122</v>
      </c>
    </row>
    <row r="11" spans="1:11">
      <c r="B11" s="64"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SH_et_union_hor">
    <tabColor indexed="47"/>
  </sheetPr>
  <dimension ref="A3:CE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0" width="9.85546875" customWidth="1"/>
    <col min="21" max="21" width="9.85546875" style="183" customWidth="1"/>
    <col min="22" max="24" width="9.85546875" customWidth="1"/>
  </cols>
  <sheetData>
    <row r="3" spans="1:83">
      <c r="A3" s="14" t="s">
        <v>117</v>
      </c>
      <c r="B3" s="14"/>
      <c r="C3" s="14"/>
      <c r="D3" s="14"/>
      <c r="E3" s="14"/>
      <c r="F3" s="14"/>
      <c r="G3" s="14"/>
      <c r="H3" s="14"/>
      <c r="I3" s="14"/>
      <c r="J3" s="14"/>
      <c r="K3" s="14"/>
      <c r="L3" s="14"/>
      <c r="M3" s="14"/>
      <c r="N3" s="14"/>
      <c r="O3" s="14"/>
      <c r="P3" s="14"/>
      <c r="Q3" s="14"/>
      <c r="R3" s="14"/>
      <c r="S3" s="14"/>
      <c r="T3" s="14"/>
      <c r="U3" s="182"/>
      <c r="V3" s="14"/>
      <c r="W3" s="14"/>
    </row>
    <row r="5" spans="1:83" ht="15" customHeight="1">
      <c r="D5" s="170"/>
      <c r="E5" s="172"/>
    </row>
    <row r="7" spans="1:83">
      <c r="A7" s="14" t="s">
        <v>242</v>
      </c>
      <c r="B7" s="14"/>
      <c r="C7" s="14"/>
      <c r="D7" s="14"/>
      <c r="E7" s="14"/>
      <c r="F7" s="14"/>
      <c r="G7" s="14"/>
      <c r="H7" s="14"/>
      <c r="I7" s="14"/>
      <c r="J7" s="14"/>
      <c r="K7" s="14"/>
      <c r="L7" s="14"/>
      <c r="M7" s="14"/>
      <c r="N7" s="14"/>
      <c r="O7" s="14"/>
      <c r="P7" s="14"/>
      <c r="Q7" s="14"/>
      <c r="R7" s="14"/>
      <c r="S7" s="14"/>
      <c r="T7" s="14"/>
      <c r="U7" s="182"/>
      <c r="V7" s="14"/>
      <c r="W7" s="14"/>
    </row>
    <row r="9" spans="1:83" s="7" customFormat="1" ht="15" customHeight="1">
      <c r="C9" s="83"/>
      <c r="D9" s="170"/>
      <c r="E9" s="171"/>
      <c r="U9" s="181"/>
    </row>
    <row r="13" spans="1:83">
      <c r="A13" s="14" t="s">
        <v>173</v>
      </c>
      <c r="B13" s="14"/>
      <c r="C13" s="14"/>
      <c r="D13" s="14"/>
      <c r="E13" s="14"/>
      <c r="F13" s="14"/>
      <c r="G13" s="14"/>
      <c r="H13" s="14"/>
      <c r="I13" s="14"/>
      <c r="J13" s="14"/>
      <c r="K13" s="14"/>
      <c r="L13" s="14"/>
      <c r="M13" s="14"/>
      <c r="N13" s="14"/>
      <c r="O13" s="14"/>
      <c r="P13" s="14"/>
      <c r="Q13" s="14"/>
      <c r="R13" s="14"/>
      <c r="S13" s="14"/>
      <c r="T13" s="14"/>
      <c r="U13" s="182"/>
      <c r="V13" s="14"/>
      <c r="W13" s="14"/>
    </row>
    <row r="14" spans="1:83">
      <c r="D14" s="219"/>
      <c r="E14" s="219"/>
      <c r="F14" s="219"/>
      <c r="G14" s="219"/>
      <c r="H14" s="219"/>
      <c r="I14" s="219"/>
      <c r="J14" s="219"/>
      <c r="K14" s="219"/>
      <c r="L14" s="219"/>
    </row>
    <row r="15" spans="1:83" ht="15" customHeight="1">
      <c r="A15" s="31"/>
      <c r="B15" s="134" t="s">
        <v>149</v>
      </c>
      <c r="C15" s="475"/>
      <c r="D15" s="450">
        <v>1</v>
      </c>
      <c r="E15" s="476"/>
      <c r="F15" s="220"/>
      <c r="G15" s="132">
        <v>0</v>
      </c>
      <c r="H15" s="221"/>
      <c r="I15" s="133"/>
      <c r="J15" s="222" t="s">
        <v>253</v>
      </c>
      <c r="K15" s="145"/>
      <c r="L15" s="163"/>
      <c r="M15" s="217">
        <f>mergeValue(H15)</f>
        <v>0</v>
      </c>
      <c r="N15" s="216"/>
      <c r="O15" s="216"/>
      <c r="P15" s="217" t="str">
        <f t="array" ref="P15">IF(ISERROR(MATCH(MID(Q15,1,250),MID(note_ter,1,250),0)),"n","y")</f>
        <v>y</v>
      </c>
      <c r="Q15" s="216"/>
      <c r="R15" s="217" t="str">
        <f>K15&amp;"("&amp;L15&amp;")"</f>
        <v>()</v>
      </c>
      <c r="S15" s="134"/>
      <c r="T15" s="134"/>
      <c r="U15" s="177"/>
      <c r="V15" s="134"/>
      <c r="W15" s="134"/>
      <c r="X15" s="134"/>
      <c r="Y15" s="91"/>
      <c r="Z15" s="91"/>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91"/>
      <c r="BW15" s="91"/>
      <c r="BX15" s="91"/>
      <c r="BY15" s="91"/>
      <c r="BZ15" s="91"/>
      <c r="CA15" s="91"/>
      <c r="CB15" s="91"/>
      <c r="CC15" s="91"/>
      <c r="CD15" s="91"/>
      <c r="CE15" s="91"/>
    </row>
    <row r="16" spans="1:83" ht="15" customHeight="1">
      <c r="A16" s="31"/>
      <c r="B16" s="31"/>
      <c r="C16" s="475"/>
      <c r="D16" s="450"/>
      <c r="E16" s="476"/>
      <c r="F16" s="133"/>
      <c r="G16" s="139"/>
      <c r="H16" s="145" t="s">
        <v>50</v>
      </c>
      <c r="I16" s="139"/>
      <c r="J16" s="139"/>
      <c r="K16" s="162"/>
      <c r="L16" s="163"/>
      <c r="M16" s="216"/>
      <c r="N16" s="216"/>
      <c r="O16" s="216"/>
      <c r="P16" s="216"/>
      <c r="Q16" s="217"/>
      <c r="R16" s="216"/>
      <c r="S16" s="134"/>
      <c r="T16" s="134"/>
      <c r="U16" s="177"/>
      <c r="V16" s="134"/>
      <c r="W16" s="134"/>
      <c r="X16" s="134"/>
      <c r="Y16" s="91"/>
      <c r="Z16" s="91"/>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c r="BR16" s="184"/>
      <c r="BS16" s="184"/>
      <c r="BT16" s="184"/>
      <c r="BU16" s="184"/>
      <c r="BV16" s="91"/>
      <c r="BW16" s="91"/>
      <c r="BX16" s="91"/>
      <c r="BY16" s="91"/>
      <c r="BZ16" s="91"/>
      <c r="CA16" s="91"/>
      <c r="CB16" s="91"/>
      <c r="CC16" s="91"/>
      <c r="CD16" s="91"/>
      <c r="CE16" s="91"/>
    </row>
    <row r="17" spans="1:83">
      <c r="Q17" s="91"/>
    </row>
    <row r="18" spans="1:83">
      <c r="A18" s="14" t="s">
        <v>174</v>
      </c>
      <c r="B18" s="14"/>
      <c r="C18" s="14"/>
      <c r="D18" s="14"/>
      <c r="E18" s="14"/>
      <c r="F18" s="14"/>
      <c r="G18" s="14"/>
      <c r="H18" s="14"/>
      <c r="I18" s="14"/>
      <c r="J18" s="14"/>
      <c r="K18" s="14"/>
      <c r="L18" s="14"/>
      <c r="M18" s="14"/>
      <c r="N18" s="14"/>
      <c r="O18" s="14"/>
      <c r="P18" s="14"/>
      <c r="Q18" s="173"/>
      <c r="R18" s="14"/>
      <c r="S18" s="14"/>
      <c r="T18" s="14"/>
      <c r="U18" s="182"/>
      <c r="V18" s="14"/>
      <c r="W18" s="14"/>
    </row>
    <row r="19" spans="1:83">
      <c r="F19" s="219"/>
      <c r="G19" s="219"/>
      <c r="H19" s="219"/>
      <c r="I19" s="219"/>
      <c r="J19" s="219"/>
      <c r="K19" s="219"/>
      <c r="L19" s="219"/>
      <c r="Q19" s="91"/>
    </row>
    <row r="20" spans="1:83" ht="15" customHeight="1">
      <c r="A20" s="31"/>
      <c r="B20" s="134" t="s">
        <v>149</v>
      </c>
      <c r="C20" s="477"/>
      <c r="D20" s="32"/>
      <c r="E20" s="32"/>
      <c r="F20" s="478"/>
      <c r="G20" s="450">
        <v>0</v>
      </c>
      <c r="H20" s="466"/>
      <c r="I20" s="133"/>
      <c r="J20" s="222" t="s">
        <v>253</v>
      </c>
      <c r="K20" s="145"/>
      <c r="L20" s="163"/>
      <c r="M20" s="217">
        <f>mergeValue(H20)</f>
        <v>0</v>
      </c>
      <c r="N20" s="216"/>
      <c r="O20" s="216"/>
      <c r="P20" s="216"/>
      <c r="Q20" s="216"/>
      <c r="R20" s="217" t="str">
        <f>K20&amp;"("&amp;L20&amp;")"</f>
        <v>()</v>
      </c>
      <c r="S20" s="134"/>
      <c r="T20" s="134"/>
      <c r="U20" s="177"/>
      <c r="V20" s="134"/>
      <c r="W20" s="134"/>
      <c r="X20" s="134"/>
      <c r="Y20" s="91"/>
      <c r="Z20" s="91"/>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91"/>
      <c r="BW20" s="91"/>
      <c r="BX20" s="91"/>
      <c r="BY20" s="91"/>
      <c r="BZ20" s="91"/>
      <c r="CA20" s="91"/>
      <c r="CB20" s="91"/>
      <c r="CC20" s="91"/>
      <c r="CD20" s="91"/>
      <c r="CE20" s="91"/>
    </row>
    <row r="21" spans="1:83" ht="15" customHeight="1">
      <c r="A21" s="31"/>
      <c r="B21" s="31"/>
      <c r="C21" s="477"/>
      <c r="D21" s="32"/>
      <c r="E21" s="32"/>
      <c r="F21" s="478"/>
      <c r="G21" s="450"/>
      <c r="H21" s="466"/>
      <c r="I21" s="139"/>
      <c r="J21" s="139"/>
      <c r="K21" s="145" t="s">
        <v>49</v>
      </c>
      <c r="L21" s="163"/>
      <c r="M21" s="216"/>
      <c r="N21" s="216"/>
      <c r="O21" s="216"/>
      <c r="P21" s="216"/>
      <c r="Q21" s="217"/>
      <c r="R21" s="216"/>
      <c r="S21" s="134"/>
      <c r="T21" s="134"/>
      <c r="U21" s="177"/>
      <c r="V21" s="134"/>
      <c r="W21" s="134"/>
      <c r="X21" s="134"/>
      <c r="Y21" s="91"/>
      <c r="Z21" s="91"/>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91"/>
      <c r="BW21" s="91"/>
      <c r="BX21" s="91"/>
      <c r="BY21" s="91"/>
      <c r="BZ21" s="91"/>
      <c r="CA21" s="91"/>
      <c r="CB21" s="91"/>
      <c r="CC21" s="91"/>
      <c r="CD21" s="91"/>
      <c r="CE21" s="91"/>
    </row>
    <row r="22" spans="1:83">
      <c r="Q22" s="91"/>
    </row>
    <row r="23" spans="1:83">
      <c r="A23" s="14" t="s">
        <v>175</v>
      </c>
      <c r="B23" s="14"/>
      <c r="C23" s="14"/>
      <c r="D23" s="14"/>
      <c r="E23" s="14"/>
      <c r="F23" s="14"/>
      <c r="G23" s="14"/>
      <c r="H23" s="14"/>
      <c r="I23" s="14"/>
      <c r="J23" s="14"/>
      <c r="K23" s="14"/>
      <c r="L23" s="14"/>
      <c r="M23" s="14"/>
      <c r="N23" s="14"/>
      <c r="O23" s="14"/>
      <c r="P23" s="14"/>
      <c r="Q23" s="173"/>
      <c r="R23" s="14"/>
      <c r="S23" s="14"/>
      <c r="T23" s="14"/>
      <c r="U23" s="182"/>
      <c r="V23" s="14"/>
      <c r="W23" s="14"/>
    </row>
    <row r="24" spans="1:83">
      <c r="Q24" s="91"/>
    </row>
    <row r="25" spans="1:83" ht="15" customHeight="1">
      <c r="A25" s="31"/>
      <c r="B25" s="134" t="s">
        <v>149</v>
      </c>
      <c r="C25" s="223"/>
      <c r="E25" s="84"/>
      <c r="I25" s="138"/>
      <c r="J25" s="132">
        <v>0</v>
      </c>
      <c r="K25" s="224"/>
      <c r="L25" s="135"/>
      <c r="M25" s="217">
        <f>mergeValue(H25)</f>
        <v>0</v>
      </c>
      <c r="N25" s="216"/>
      <c r="O25" s="216"/>
      <c r="P25" s="216"/>
      <c r="Q25" s="216"/>
      <c r="R25" s="217" t="str">
        <f>K25&amp;" ("&amp;L25&amp;")"</f>
        <v xml:space="preserve"> ()</v>
      </c>
      <c r="S25" s="134"/>
      <c r="T25" s="134"/>
      <c r="U25" s="177"/>
      <c r="V25" s="134"/>
      <c r="W25" s="134"/>
      <c r="X25" s="134"/>
      <c r="Y25" s="91"/>
      <c r="Z25" s="91"/>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91"/>
      <c r="BW25" s="91"/>
      <c r="BX25" s="91"/>
      <c r="BY25" s="91"/>
      <c r="BZ25" s="91"/>
      <c r="CA25" s="91"/>
      <c r="CB25" s="91"/>
      <c r="CC25" s="91"/>
      <c r="CD25" s="91"/>
      <c r="CE25" s="91"/>
    </row>
    <row r="26" spans="1:83" ht="17.100000000000001" customHeight="1">
      <c r="U26"/>
    </row>
    <row r="27" spans="1:83">
      <c r="A27" s="14" t="s">
        <v>155</v>
      </c>
      <c r="B27" s="14"/>
      <c r="C27" s="14"/>
      <c r="D27" s="14"/>
      <c r="E27" s="14"/>
      <c r="F27" s="14"/>
      <c r="G27" s="14"/>
      <c r="H27" s="14"/>
      <c r="I27" s="14"/>
      <c r="J27" s="14"/>
      <c r="K27" s="14"/>
      <c r="L27" s="14"/>
      <c r="M27" s="14"/>
      <c r="N27" s="14"/>
      <c r="O27" s="14"/>
      <c r="P27" s="14"/>
      <c r="Q27" s="14"/>
      <c r="R27" s="14"/>
      <c r="S27" s="14"/>
      <c r="T27" s="14"/>
      <c r="U27" s="182"/>
      <c r="V27" s="14"/>
      <c r="W27" s="14"/>
    </row>
    <row r="29" spans="1:83" s="124" customFormat="1" ht="15" customHeight="1">
      <c r="A29"/>
      <c r="B29"/>
      <c r="C29" s="32"/>
      <c r="D29" s="467" t="s">
        <v>26</v>
      </c>
      <c r="E29" s="468"/>
      <c r="F29" s="468" t="s">
        <v>19</v>
      </c>
      <c r="G29" s="469"/>
      <c r="H29" s="450">
        <v>1</v>
      </c>
      <c r="I29" s="473"/>
      <c r="J29" s="468" t="s">
        <v>19</v>
      </c>
      <c r="K29" s="142"/>
      <c r="L29" s="138" t="s">
        <v>26</v>
      </c>
      <c r="M29" s="149"/>
      <c r="N29" s="125"/>
      <c r="O29" s="125"/>
      <c r="P29" s="125"/>
      <c r="Q29" s="125"/>
      <c r="R29" s="125"/>
      <c r="S29" s="125"/>
      <c r="T29" s="125"/>
      <c r="U29" s="178"/>
      <c r="V29" s="125"/>
      <c r="W29" s="125"/>
      <c r="X29" s="125"/>
      <c r="Y29" s="125" t="s">
        <v>145</v>
      </c>
      <c r="Z29" s="125">
        <v>1705000</v>
      </c>
      <c r="AA29" s="125"/>
      <c r="AB29" s="125"/>
      <c r="AC29" s="125"/>
      <c r="AD29" s="125"/>
      <c r="AE29" s="125"/>
      <c r="AF29" s="125"/>
      <c r="AG29" s="125"/>
      <c r="AH29" s="125"/>
      <c r="AI29" s="125"/>
      <c r="AJ29" s="125"/>
      <c r="AK29" s="125"/>
      <c r="AL29" s="125"/>
    </row>
    <row r="30" spans="1:83" s="124" customFormat="1" ht="15" customHeight="1">
      <c r="A30"/>
      <c r="B30"/>
      <c r="C30" s="32"/>
      <c r="D30" s="467"/>
      <c r="E30" s="468"/>
      <c r="F30" s="468"/>
      <c r="G30" s="470"/>
      <c r="H30" s="450"/>
      <c r="I30" s="474"/>
      <c r="J30" s="468"/>
      <c r="K30" s="133"/>
      <c r="L30" s="139"/>
      <c r="M30" s="148" t="s">
        <v>335</v>
      </c>
      <c r="N30" s="125"/>
      <c r="O30" s="125"/>
      <c r="P30" s="125"/>
      <c r="Q30" s="125"/>
      <c r="R30" s="125"/>
      <c r="S30" s="125"/>
      <c r="T30" s="125"/>
      <c r="U30" s="178"/>
      <c r="V30" s="125"/>
      <c r="W30" s="125"/>
      <c r="X30" s="125"/>
      <c r="Y30" s="125"/>
      <c r="Z30" s="125"/>
      <c r="AA30" s="125"/>
      <c r="AB30" s="125"/>
      <c r="AC30" s="125"/>
      <c r="AD30" s="125"/>
      <c r="AE30" s="125"/>
      <c r="AF30" s="125"/>
      <c r="AG30" s="125"/>
      <c r="AH30" s="125"/>
      <c r="AI30" s="125"/>
      <c r="AJ30" s="125"/>
      <c r="AK30" s="125"/>
      <c r="AL30" s="125"/>
    </row>
    <row r="31" spans="1:83" s="124" customFormat="1" ht="15" customHeight="1">
      <c r="A31"/>
      <c r="B31"/>
      <c r="C31" s="32"/>
      <c r="D31" s="467"/>
      <c r="E31" s="468"/>
      <c r="F31" s="468"/>
      <c r="G31" s="133"/>
      <c r="H31" s="139"/>
      <c r="I31" s="136" t="s">
        <v>203</v>
      </c>
      <c r="J31" s="139"/>
      <c r="K31" s="139"/>
      <c r="L31" s="139"/>
      <c r="M31" s="140"/>
      <c r="N31" s="125"/>
      <c r="O31" s="125"/>
      <c r="P31" s="125"/>
      <c r="Q31" s="125"/>
      <c r="R31" s="125"/>
      <c r="S31" s="125"/>
      <c r="T31" s="125"/>
      <c r="U31" s="178"/>
      <c r="V31" s="125"/>
      <c r="W31" s="125"/>
      <c r="X31" s="125"/>
      <c r="Y31" s="125"/>
      <c r="Z31" s="125"/>
      <c r="AA31" s="125"/>
      <c r="AB31" s="125"/>
      <c r="AC31" s="125"/>
      <c r="AD31" s="125"/>
      <c r="AE31" s="125"/>
      <c r="AF31" s="125"/>
      <c r="AG31" s="125"/>
      <c r="AH31" s="125"/>
      <c r="AI31" s="125"/>
      <c r="AJ31" s="125"/>
      <c r="AK31" s="125"/>
      <c r="AL31" s="125"/>
    </row>
    <row r="33" spans="1:38">
      <c r="A33" s="14" t="s">
        <v>168</v>
      </c>
      <c r="B33" s="14"/>
      <c r="C33" s="14"/>
      <c r="D33" s="14"/>
      <c r="E33" s="14"/>
      <c r="F33" s="14"/>
      <c r="G33" s="14"/>
      <c r="H33" s="14"/>
      <c r="I33" s="14"/>
      <c r="J33" s="14"/>
      <c r="K33" s="14"/>
      <c r="L33" s="14"/>
      <c r="M33" s="14"/>
      <c r="N33" s="14"/>
      <c r="O33" s="14"/>
      <c r="P33" s="14"/>
      <c r="Q33" s="14"/>
      <c r="R33" s="14"/>
      <c r="S33" s="14"/>
      <c r="T33" s="14"/>
      <c r="U33" s="182"/>
      <c r="V33" s="14"/>
      <c r="W33" s="14"/>
    </row>
    <row r="35" spans="1:38" s="124" customFormat="1" ht="15" customHeight="1">
      <c r="A35"/>
      <c r="B35"/>
      <c r="C35" s="32"/>
      <c r="D35"/>
      <c r="E35"/>
      <c r="F35"/>
      <c r="G35" s="479"/>
      <c r="H35" s="450">
        <v>1</v>
      </c>
      <c r="I35" s="471"/>
      <c r="J35" s="468" t="s">
        <v>19</v>
      </c>
      <c r="K35" s="142"/>
      <c r="L35" s="138" t="s">
        <v>26</v>
      </c>
      <c r="M35" s="149"/>
      <c r="N35" s="125"/>
      <c r="O35" s="125"/>
      <c r="P35" s="125"/>
      <c r="Q35" s="125"/>
      <c r="R35" s="125"/>
      <c r="S35" s="125"/>
      <c r="T35" s="125"/>
      <c r="U35" s="178"/>
      <c r="V35" s="125"/>
      <c r="W35" s="125"/>
      <c r="X35" s="125"/>
      <c r="Y35" s="125" t="s">
        <v>145</v>
      </c>
      <c r="Z35" s="125">
        <v>1705000</v>
      </c>
      <c r="AA35" s="125"/>
      <c r="AB35" s="125"/>
      <c r="AC35" s="125"/>
      <c r="AD35" s="125"/>
      <c r="AE35" s="125"/>
      <c r="AF35" s="125"/>
      <c r="AG35" s="125"/>
      <c r="AH35" s="125"/>
      <c r="AI35" s="125"/>
      <c r="AJ35" s="125"/>
      <c r="AK35" s="125"/>
      <c r="AL35" s="125"/>
    </row>
    <row r="36" spans="1:38" s="124" customFormat="1" ht="15" customHeight="1">
      <c r="A36"/>
      <c r="B36"/>
      <c r="C36" s="32"/>
      <c r="D36"/>
      <c r="E36"/>
      <c r="F36"/>
      <c r="G36" s="480"/>
      <c r="H36" s="450"/>
      <c r="I36" s="472"/>
      <c r="J36" s="468"/>
      <c r="K36" s="133"/>
      <c r="L36" s="139"/>
      <c r="M36" s="148" t="s">
        <v>335</v>
      </c>
      <c r="N36" s="125"/>
      <c r="O36" s="125"/>
      <c r="P36" s="125"/>
      <c r="Q36" s="125"/>
      <c r="R36" s="125"/>
      <c r="S36" s="125"/>
      <c r="T36" s="125"/>
      <c r="U36" s="178"/>
      <c r="V36" s="125"/>
      <c r="W36" s="125"/>
      <c r="X36" s="125"/>
      <c r="Y36" s="125"/>
      <c r="Z36" s="125"/>
      <c r="AA36" s="125"/>
      <c r="AB36" s="125"/>
      <c r="AC36" s="125"/>
      <c r="AD36" s="125"/>
      <c r="AE36" s="125"/>
      <c r="AF36" s="125"/>
      <c r="AG36" s="125"/>
      <c r="AH36" s="125"/>
      <c r="AI36" s="125"/>
      <c r="AJ36" s="125"/>
      <c r="AK36" s="125"/>
      <c r="AL36" s="125"/>
    </row>
    <row r="37" spans="1:38">
      <c r="K37" s="139"/>
      <c r="L37" s="139"/>
      <c r="M37" s="140"/>
    </row>
    <row r="38" spans="1:38">
      <c r="A38" s="14" t="s">
        <v>169</v>
      </c>
      <c r="B38" s="14"/>
      <c r="C38" s="14"/>
      <c r="D38" s="14"/>
      <c r="E38" s="14"/>
      <c r="F38" s="14"/>
      <c r="G38" s="14"/>
      <c r="H38" s="14"/>
      <c r="I38" s="14"/>
      <c r="J38" s="14"/>
      <c r="K38" s="14"/>
      <c r="L38" s="14"/>
      <c r="M38" s="14"/>
      <c r="N38" s="14"/>
      <c r="O38" s="14"/>
      <c r="P38" s="14"/>
      <c r="Q38" s="14"/>
      <c r="R38" s="14"/>
      <c r="S38" s="14"/>
      <c r="T38" s="14"/>
      <c r="U38" s="182"/>
      <c r="V38" s="14"/>
      <c r="W38" s="14"/>
    </row>
    <row r="40" spans="1:38" s="124" customFormat="1" ht="15" customHeight="1">
      <c r="A40"/>
      <c r="B40"/>
      <c r="C40" s="32"/>
      <c r="D40"/>
      <c r="E40"/>
      <c r="F40"/>
      <c r="G40"/>
      <c r="H40"/>
      <c r="I40"/>
      <c r="J40"/>
      <c r="K40" s="141"/>
      <c r="L40" s="138" t="s">
        <v>26</v>
      </c>
      <c r="M40" s="150"/>
      <c r="N40" s="169"/>
      <c r="O40" s="125"/>
      <c r="P40" s="125"/>
      <c r="Q40" s="125"/>
      <c r="R40" s="125"/>
      <c r="S40" s="125"/>
      <c r="T40" s="125"/>
      <c r="U40" s="178"/>
      <c r="V40" s="125"/>
      <c r="W40" s="125"/>
      <c r="X40" s="125"/>
      <c r="Y40" s="125" t="s">
        <v>145</v>
      </c>
      <c r="Z40" s="125">
        <v>1705000</v>
      </c>
      <c r="AA40" s="125"/>
      <c r="AB40" s="125"/>
      <c r="AC40" s="125"/>
      <c r="AD40" s="125"/>
      <c r="AE40" s="125"/>
      <c r="AF40" s="125"/>
      <c r="AG40" s="125"/>
      <c r="AH40" s="125"/>
      <c r="AI40" s="125"/>
      <c r="AJ40" s="125"/>
      <c r="AK40" s="125"/>
      <c r="AL40" s="125"/>
    </row>
    <row r="43" spans="1:38" s="14" customFormat="1" ht="17.100000000000001" customHeight="1">
      <c r="A43" s="14" t="s">
        <v>123</v>
      </c>
    </row>
    <row r="44" spans="1:38" ht="17.100000000000001" customHeight="1">
      <c r="U44"/>
    </row>
    <row r="45" spans="1:38" s="119" customFormat="1" ht="14.25">
      <c r="A45" s="91" t="s">
        <v>1</v>
      </c>
      <c r="B45" s="119" t="s">
        <v>144</v>
      </c>
      <c r="C45" s="196"/>
      <c r="D45" s="197"/>
      <c r="E45" s="198"/>
      <c r="F45" s="199"/>
      <c r="G45" s="199"/>
      <c r="H45" s="199"/>
      <c r="I45" s="200"/>
      <c r="J45" s="201"/>
      <c r="K45" s="208"/>
      <c r="M45" s="202" t="str">
        <f>IF(ISERROR(INDEX(kind_of_nameforms,MATCH(E45,kind_of_forms,0),1)),"",INDEX(kind_of_nameforms,MATCH(E45,kind_of_forms,0),1))</f>
        <v/>
      </c>
      <c r="N45" s="215"/>
    </row>
    <row r="46" spans="1:38" ht="17.100000000000001" customHeight="1">
      <c r="U46"/>
    </row>
    <row r="47" spans="1:38" s="14" customFormat="1" ht="17.100000000000001" customHeight="1">
      <c r="A47" s="14" t="s">
        <v>276</v>
      </c>
      <c r="B47" s="14" t="s">
        <v>277</v>
      </c>
      <c r="C47" s="14" t="s">
        <v>278</v>
      </c>
      <c r="D47" s="14" t="s">
        <v>279</v>
      </c>
    </row>
    <row r="48" spans="1:38" ht="17.100000000000001" customHeight="1">
      <c r="U48"/>
    </row>
    <row r="49" spans="1:21" s="64" customFormat="1">
      <c r="D49" s="251"/>
      <c r="E49" s="219"/>
      <c r="F49" s="219"/>
      <c r="G49" s="219"/>
      <c r="U49" s="179"/>
    </row>
    <row r="50" spans="1:21">
      <c r="C50" s="91"/>
      <c r="D50" s="440" t="s">
        <v>244</v>
      </c>
      <c r="E50" s="441"/>
      <c r="F50" s="441"/>
      <c r="G50" s="442"/>
    </row>
    <row r="51" spans="1:21" s="15" customFormat="1" ht="11.25" customHeight="1">
      <c r="A51" s="27"/>
      <c r="C51" s="32"/>
      <c r="D51" s="443" t="s">
        <v>233</v>
      </c>
      <c r="E51" s="443"/>
      <c r="F51" s="443"/>
      <c r="G51" s="444" t="s">
        <v>234</v>
      </c>
      <c r="H51" s="134"/>
      <c r="R51" s="176"/>
    </row>
    <row r="52" spans="1:21" s="15" customFormat="1" ht="11.25" customHeight="1">
      <c r="A52" s="27"/>
      <c r="C52" s="32"/>
      <c r="D52" s="234" t="s">
        <v>25</v>
      </c>
      <c r="E52" s="137" t="s">
        <v>257</v>
      </c>
      <c r="F52" s="235" t="s">
        <v>223</v>
      </c>
      <c r="G52" s="445"/>
      <c r="H52" s="134"/>
      <c r="R52" s="176"/>
    </row>
    <row r="53" spans="1:21" s="15" customFormat="1" ht="12" customHeight="1">
      <c r="A53" s="27"/>
      <c r="C53" s="32"/>
      <c r="D53" s="250" t="s">
        <v>26</v>
      </c>
      <c r="E53" s="236">
        <v>2</v>
      </c>
      <c r="F53" s="237">
        <v>3</v>
      </c>
      <c r="G53" s="238">
        <v>4</v>
      </c>
      <c r="H53" s="134"/>
      <c r="R53" s="176"/>
    </row>
    <row r="54" spans="1:21" s="15" customFormat="1">
      <c r="A54" s="27"/>
      <c r="C54" s="32"/>
      <c r="D54" s="232">
        <v>1</v>
      </c>
      <c r="E54" s="239" t="s">
        <v>259</v>
      </c>
      <c r="F54" s="258" t="str">
        <f>IF(form_up_date="","",form_up_date)</f>
        <v>09.01.2023</v>
      </c>
      <c r="G54" s="260" t="s">
        <v>260</v>
      </c>
      <c r="H54" s="134"/>
      <c r="R54" s="176"/>
    </row>
    <row r="55" spans="1:21" s="15" customFormat="1" ht="45">
      <c r="A55" s="27"/>
      <c r="C55" s="32"/>
      <c r="D55" s="232" t="s">
        <v>271</v>
      </c>
      <c r="E55" s="239" t="s">
        <v>261</v>
      </c>
      <c r="F55" s="258"/>
      <c r="G55" s="225" t="s">
        <v>333</v>
      </c>
      <c r="H55" s="134"/>
      <c r="R55" s="176"/>
    </row>
    <row r="56" spans="1:21" s="15" customFormat="1">
      <c r="A56" s="27"/>
      <c r="C56" s="32"/>
      <c r="D56" s="232" t="s">
        <v>272</v>
      </c>
      <c r="E56" s="239" t="s">
        <v>262</v>
      </c>
      <c r="F56" s="258"/>
      <c r="G56" s="260" t="s">
        <v>263</v>
      </c>
      <c r="H56" s="134"/>
      <c r="R56" s="176"/>
    </row>
    <row r="57" spans="1:21" s="15" customFormat="1">
      <c r="A57" s="27"/>
      <c r="C57" s="32"/>
      <c r="D57" s="232" t="s">
        <v>273</v>
      </c>
      <c r="E57" s="239" t="s">
        <v>264</v>
      </c>
      <c r="F57" s="259" t="s">
        <v>265</v>
      </c>
      <c r="G57" s="225"/>
      <c r="H57" s="134"/>
      <c r="R57" s="176"/>
    </row>
    <row r="58" spans="1:21" s="15" customFormat="1">
      <c r="A58" s="27"/>
      <c r="C58" s="32"/>
      <c r="D58" s="132" t="str">
        <f>D57&amp;".1"</f>
        <v>4.1.1</v>
      </c>
      <c r="E58" s="240" t="s">
        <v>3</v>
      </c>
      <c r="F58" s="258" t="str">
        <f>IF(region_name="","",region_name)</f>
        <v>Орловская область</v>
      </c>
      <c r="G58" s="260" t="s">
        <v>266</v>
      </c>
      <c r="H58" s="134"/>
      <c r="R58" s="176"/>
    </row>
    <row r="59" spans="1:21" s="15" customFormat="1" ht="22.5">
      <c r="A59" s="27"/>
      <c r="C59" s="32"/>
      <c r="D59" s="232" t="s">
        <v>274</v>
      </c>
      <c r="E59" s="241" t="s">
        <v>267</v>
      </c>
      <c r="F59" s="258"/>
      <c r="G59" s="262" t="s">
        <v>268</v>
      </c>
      <c r="H59" s="134"/>
      <c r="R59" s="176"/>
    </row>
    <row r="60" spans="1:21" s="15" customFormat="1" ht="56.25">
      <c r="A60" s="27"/>
      <c r="C60" s="32"/>
      <c r="D60" s="232" t="s">
        <v>275</v>
      </c>
      <c r="E60" s="242" t="s">
        <v>269</v>
      </c>
      <c r="F60" s="258"/>
      <c r="G60" s="249" t="s">
        <v>332</v>
      </c>
      <c r="H60" s="134"/>
      <c r="R60" s="176"/>
    </row>
  </sheetData>
  <dataConsolidate leftLabels="1" link="1"/>
  <mergeCells count="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H20:H21"/>
    <mergeCell ref="D29:D31"/>
    <mergeCell ref="E29:E31"/>
    <mergeCell ref="F29:F31"/>
    <mergeCell ref="G29:G30"/>
    <mergeCell ref="H29:H3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100-000000000000}">
      <formula1>900</formula1>
    </dataValidation>
    <dataValidation type="list" allowBlank="1" showInputMessage="1" showErrorMessage="1" sqref="I40" xr:uid="{00000000-0002-0000-1100-000001000000}">
      <formula1>DESCRIPTION_TERRITORY</formula1>
    </dataValidation>
    <dataValidation type="textLength" operator="lessThan" allowBlank="1" showInputMessage="1" showErrorMessage="1" error="Допускается ввод не более 900 символов!" sqref="M40 M29 M35" xr:uid="{00000000-0002-0000-11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1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1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1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100-000006000000}"/>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91"/>
  </cols>
  <sheetData>
    <row r="1" spans="1:27" ht="10.5" customHeight="1">
      <c r="AA1" s="91" t="s">
        <v>68</v>
      </c>
    </row>
    <row r="2" spans="1:27" ht="16.5" customHeight="1">
      <c r="B2" s="384" t="str">
        <f>"Код шаблона: " &amp; GetCode()</f>
        <v>Код шаблона: FAS.JKH.OPEN.INFO.QUARTER.GVS</v>
      </c>
      <c r="C2" s="384"/>
      <c r="D2" s="384"/>
      <c r="E2" s="384"/>
      <c r="F2" s="384"/>
      <c r="G2" s="384"/>
      <c r="V2" s="64"/>
    </row>
    <row r="3" spans="1:27" ht="18" customHeight="1">
      <c r="B3" s="385" t="str">
        <f>"Версия " &amp; Getversion()</f>
        <v>Версия 1.0.1</v>
      </c>
      <c r="C3" s="385"/>
      <c r="H3" s="64"/>
      <c r="I3" s="64"/>
      <c r="J3" s="64"/>
      <c r="K3" s="64"/>
      <c r="L3" s="64"/>
      <c r="M3" s="64"/>
      <c r="N3" s="64"/>
      <c r="O3" s="64"/>
      <c r="P3" s="64"/>
      <c r="Q3" s="64"/>
      <c r="R3" s="64"/>
      <c r="V3" s="64"/>
      <c r="W3" s="64"/>
      <c r="X3" s="64"/>
      <c r="Y3" s="64"/>
    </row>
    <row r="4" spans="1:27" ht="6" customHeight="1">
      <c r="D4" s="64"/>
      <c r="E4" s="64"/>
      <c r="F4" s="64"/>
      <c r="G4" s="64"/>
      <c r="H4" s="64"/>
      <c r="I4" s="64"/>
      <c r="J4" s="64"/>
      <c r="K4" s="64"/>
      <c r="L4" s="64"/>
      <c r="M4" s="64"/>
      <c r="N4" s="64"/>
      <c r="O4" s="64"/>
      <c r="P4" s="64"/>
      <c r="Q4" s="64"/>
      <c r="R4" s="64"/>
      <c r="S4" s="64"/>
      <c r="T4" s="64"/>
      <c r="U4" s="64"/>
      <c r="V4" s="64"/>
      <c r="W4" s="64"/>
      <c r="X4" s="64"/>
      <c r="Y4" s="64"/>
    </row>
    <row r="5" spans="1:27" ht="32.25" customHeight="1">
      <c r="B5" s="38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387"/>
      <c r="D5" s="387"/>
      <c r="E5" s="387"/>
      <c r="F5" s="387"/>
      <c r="G5" s="387"/>
      <c r="H5" s="387"/>
      <c r="I5" s="387"/>
      <c r="J5" s="387"/>
      <c r="K5" s="387"/>
      <c r="L5" s="387"/>
      <c r="M5" s="387"/>
      <c r="N5" s="387"/>
      <c r="O5" s="387"/>
      <c r="P5" s="387"/>
      <c r="Q5" s="387"/>
      <c r="R5" s="387"/>
      <c r="S5" s="387"/>
      <c r="T5" s="387"/>
      <c r="U5" s="387"/>
      <c r="V5" s="387"/>
      <c r="W5" s="387"/>
      <c r="X5" s="387"/>
      <c r="Y5" s="388"/>
    </row>
    <row r="6" spans="1:27" ht="9.75" customHeight="1">
      <c r="A6" s="64"/>
      <c r="B6" s="92"/>
      <c r="C6" s="93"/>
      <c r="D6" s="94"/>
      <c r="E6" s="94"/>
      <c r="F6" s="94"/>
      <c r="G6" s="94"/>
      <c r="H6" s="94"/>
      <c r="I6" s="94"/>
      <c r="J6" s="94"/>
      <c r="K6" s="94"/>
      <c r="L6" s="94"/>
      <c r="M6" s="94"/>
      <c r="N6" s="94"/>
      <c r="O6" s="94"/>
      <c r="P6" s="94"/>
      <c r="Q6" s="94"/>
      <c r="R6" s="94"/>
      <c r="S6" s="94"/>
      <c r="T6" s="94"/>
      <c r="U6" s="94"/>
      <c r="V6" s="94"/>
      <c r="W6" s="94"/>
      <c r="X6" s="94"/>
      <c r="Y6" s="85"/>
    </row>
    <row r="7" spans="1:27" ht="15" customHeight="1">
      <c r="A7" s="64"/>
      <c r="B7" s="95"/>
      <c r="C7" s="96"/>
      <c r="D7" s="97"/>
      <c r="E7" s="375" t="s">
        <v>224</v>
      </c>
      <c r="F7" s="375"/>
      <c r="G7" s="375"/>
      <c r="H7" s="375"/>
      <c r="I7" s="375"/>
      <c r="J7" s="375"/>
      <c r="K7" s="375"/>
      <c r="L7" s="375"/>
      <c r="M7" s="375"/>
      <c r="N7" s="375"/>
      <c r="O7" s="375"/>
      <c r="P7" s="375"/>
      <c r="Q7" s="375"/>
      <c r="R7" s="375"/>
      <c r="S7" s="375"/>
      <c r="T7" s="375"/>
      <c r="U7" s="375"/>
      <c r="V7" s="375"/>
      <c r="W7" s="375"/>
      <c r="X7" s="375"/>
      <c r="Y7" s="86"/>
    </row>
    <row r="8" spans="1:27" ht="15" customHeight="1">
      <c r="A8" s="64"/>
      <c r="B8" s="95"/>
      <c r="C8" s="96"/>
      <c r="D8" s="97"/>
      <c r="E8" s="375"/>
      <c r="F8" s="375"/>
      <c r="G8" s="375"/>
      <c r="H8" s="375"/>
      <c r="I8" s="375"/>
      <c r="J8" s="375"/>
      <c r="K8" s="375"/>
      <c r="L8" s="375"/>
      <c r="M8" s="375"/>
      <c r="N8" s="375"/>
      <c r="O8" s="375"/>
      <c r="P8" s="375"/>
      <c r="Q8" s="375"/>
      <c r="R8" s="375"/>
      <c r="S8" s="375"/>
      <c r="T8" s="375"/>
      <c r="U8" s="375"/>
      <c r="V8" s="375"/>
      <c r="W8" s="375"/>
      <c r="X8" s="375"/>
      <c r="Y8" s="86"/>
    </row>
    <row r="9" spans="1:27" ht="15" customHeight="1">
      <c r="A9" s="64"/>
      <c r="B9" s="95"/>
      <c r="C9" s="96"/>
      <c r="D9" s="97"/>
      <c r="E9" s="375"/>
      <c r="F9" s="375"/>
      <c r="G9" s="375"/>
      <c r="H9" s="375"/>
      <c r="I9" s="375"/>
      <c r="J9" s="375"/>
      <c r="K9" s="375"/>
      <c r="L9" s="375"/>
      <c r="M9" s="375"/>
      <c r="N9" s="375"/>
      <c r="O9" s="375"/>
      <c r="P9" s="375"/>
      <c r="Q9" s="375"/>
      <c r="R9" s="375"/>
      <c r="S9" s="375"/>
      <c r="T9" s="375"/>
      <c r="U9" s="375"/>
      <c r="V9" s="375"/>
      <c r="W9" s="375"/>
      <c r="X9" s="375"/>
      <c r="Y9" s="86"/>
    </row>
    <row r="10" spans="1:27" ht="10.5" customHeight="1">
      <c r="A10" s="64"/>
      <c r="B10" s="95"/>
      <c r="C10" s="96"/>
      <c r="D10" s="97"/>
      <c r="E10" s="375"/>
      <c r="F10" s="375"/>
      <c r="G10" s="375"/>
      <c r="H10" s="375"/>
      <c r="I10" s="375"/>
      <c r="J10" s="375"/>
      <c r="K10" s="375"/>
      <c r="L10" s="375"/>
      <c r="M10" s="375"/>
      <c r="N10" s="375"/>
      <c r="O10" s="375"/>
      <c r="P10" s="375"/>
      <c r="Q10" s="375"/>
      <c r="R10" s="375"/>
      <c r="S10" s="375"/>
      <c r="T10" s="375"/>
      <c r="U10" s="375"/>
      <c r="V10" s="375"/>
      <c r="W10" s="375"/>
      <c r="X10" s="375"/>
      <c r="Y10" s="86"/>
    </row>
    <row r="11" spans="1:27" ht="27" customHeight="1">
      <c r="A11" s="64"/>
      <c r="B11" s="95"/>
      <c r="C11" s="96"/>
      <c r="D11" s="97"/>
      <c r="E11" s="375"/>
      <c r="F11" s="375"/>
      <c r="G11" s="375"/>
      <c r="H11" s="375"/>
      <c r="I11" s="375"/>
      <c r="J11" s="375"/>
      <c r="K11" s="375"/>
      <c r="L11" s="375"/>
      <c r="M11" s="375"/>
      <c r="N11" s="375"/>
      <c r="O11" s="375"/>
      <c r="P11" s="375"/>
      <c r="Q11" s="375"/>
      <c r="R11" s="375"/>
      <c r="S11" s="375"/>
      <c r="T11" s="375"/>
      <c r="U11" s="375"/>
      <c r="V11" s="375"/>
      <c r="W11" s="375"/>
      <c r="X11" s="375"/>
      <c r="Y11" s="86"/>
    </row>
    <row r="12" spans="1:27" ht="12" customHeight="1">
      <c r="A12" s="64"/>
      <c r="B12" s="95"/>
      <c r="C12" s="96"/>
      <c r="D12" s="97"/>
      <c r="E12" s="375"/>
      <c r="F12" s="375"/>
      <c r="G12" s="375"/>
      <c r="H12" s="375"/>
      <c r="I12" s="375"/>
      <c r="J12" s="375"/>
      <c r="K12" s="375"/>
      <c r="L12" s="375"/>
      <c r="M12" s="375"/>
      <c r="N12" s="375"/>
      <c r="O12" s="375"/>
      <c r="P12" s="375"/>
      <c r="Q12" s="375"/>
      <c r="R12" s="375"/>
      <c r="S12" s="375"/>
      <c r="T12" s="375"/>
      <c r="U12" s="375"/>
      <c r="V12" s="375"/>
      <c r="W12" s="375"/>
      <c r="X12" s="375"/>
      <c r="Y12" s="86"/>
    </row>
    <row r="13" spans="1:27" ht="38.25" customHeight="1">
      <c r="A13" s="64"/>
      <c r="B13" s="95"/>
      <c r="C13" s="96"/>
      <c r="D13" s="97"/>
      <c r="E13" s="375"/>
      <c r="F13" s="375"/>
      <c r="G13" s="375"/>
      <c r="H13" s="375"/>
      <c r="I13" s="375"/>
      <c r="J13" s="375"/>
      <c r="K13" s="375"/>
      <c r="L13" s="375"/>
      <c r="M13" s="375"/>
      <c r="N13" s="375"/>
      <c r="O13" s="375"/>
      <c r="P13" s="375"/>
      <c r="Q13" s="375"/>
      <c r="R13" s="375"/>
      <c r="S13" s="375"/>
      <c r="T13" s="375"/>
      <c r="U13" s="375"/>
      <c r="V13" s="375"/>
      <c r="W13" s="375"/>
      <c r="X13" s="375"/>
      <c r="Y13" s="87"/>
    </row>
    <row r="14" spans="1:27" ht="15" customHeight="1">
      <c r="A14" s="64"/>
      <c r="B14" s="95"/>
      <c r="C14" s="96"/>
      <c r="D14" s="97"/>
      <c r="E14" s="375"/>
      <c r="F14" s="375"/>
      <c r="G14" s="375"/>
      <c r="H14" s="375"/>
      <c r="I14" s="375"/>
      <c r="J14" s="375"/>
      <c r="K14" s="375"/>
      <c r="L14" s="375"/>
      <c r="M14" s="375"/>
      <c r="N14" s="375"/>
      <c r="O14" s="375"/>
      <c r="P14" s="375"/>
      <c r="Q14" s="375"/>
      <c r="R14" s="375"/>
      <c r="S14" s="375"/>
      <c r="T14" s="375"/>
      <c r="U14" s="375"/>
      <c r="V14" s="375"/>
      <c r="W14" s="375"/>
      <c r="X14" s="375"/>
      <c r="Y14" s="86"/>
    </row>
    <row r="15" spans="1:27" ht="15">
      <c r="A15" s="64"/>
      <c r="B15" s="95"/>
      <c r="C15" s="96"/>
      <c r="D15" s="97"/>
      <c r="E15" s="375"/>
      <c r="F15" s="375"/>
      <c r="G15" s="375"/>
      <c r="H15" s="375"/>
      <c r="I15" s="375"/>
      <c r="J15" s="375"/>
      <c r="K15" s="375"/>
      <c r="L15" s="375"/>
      <c r="M15" s="375"/>
      <c r="N15" s="375"/>
      <c r="O15" s="375"/>
      <c r="P15" s="375"/>
      <c r="Q15" s="375"/>
      <c r="R15" s="375"/>
      <c r="S15" s="375"/>
      <c r="T15" s="375"/>
      <c r="U15" s="375"/>
      <c r="V15" s="375"/>
      <c r="W15" s="375"/>
      <c r="X15" s="375"/>
      <c r="Y15" s="86"/>
    </row>
    <row r="16" spans="1:27" ht="15">
      <c r="A16" s="64"/>
      <c r="B16" s="95"/>
      <c r="C16" s="96"/>
      <c r="D16" s="97"/>
      <c r="E16" s="375"/>
      <c r="F16" s="375"/>
      <c r="G16" s="375"/>
      <c r="H16" s="375"/>
      <c r="I16" s="375"/>
      <c r="J16" s="375"/>
      <c r="K16" s="375"/>
      <c r="L16" s="375"/>
      <c r="M16" s="375"/>
      <c r="N16" s="375"/>
      <c r="O16" s="375"/>
      <c r="P16" s="375"/>
      <c r="Q16" s="375"/>
      <c r="R16" s="375"/>
      <c r="S16" s="375"/>
      <c r="T16" s="375"/>
      <c r="U16" s="375"/>
      <c r="V16" s="375"/>
      <c r="W16" s="375"/>
      <c r="X16" s="375"/>
      <c r="Y16" s="86"/>
    </row>
    <row r="17" spans="1:25" ht="15" customHeight="1">
      <c r="A17" s="64"/>
      <c r="B17" s="95"/>
      <c r="C17" s="96"/>
      <c r="D17" s="97"/>
      <c r="E17" s="375"/>
      <c r="F17" s="375"/>
      <c r="G17" s="375"/>
      <c r="H17" s="375"/>
      <c r="I17" s="375"/>
      <c r="J17" s="375"/>
      <c r="K17" s="375"/>
      <c r="L17" s="375"/>
      <c r="M17" s="375"/>
      <c r="N17" s="375"/>
      <c r="O17" s="375"/>
      <c r="P17" s="375"/>
      <c r="Q17" s="375"/>
      <c r="R17" s="375"/>
      <c r="S17" s="375"/>
      <c r="T17" s="375"/>
      <c r="U17" s="375"/>
      <c r="V17" s="375"/>
      <c r="W17" s="375"/>
      <c r="X17" s="375"/>
      <c r="Y17" s="86"/>
    </row>
    <row r="18" spans="1:25" ht="15">
      <c r="A18" s="64"/>
      <c r="B18" s="95"/>
      <c r="C18" s="96"/>
      <c r="D18" s="97"/>
      <c r="E18" s="375"/>
      <c r="F18" s="375"/>
      <c r="G18" s="375"/>
      <c r="H18" s="375"/>
      <c r="I18" s="375"/>
      <c r="J18" s="375"/>
      <c r="K18" s="375"/>
      <c r="L18" s="375"/>
      <c r="M18" s="375"/>
      <c r="N18" s="375"/>
      <c r="O18" s="375"/>
      <c r="P18" s="375"/>
      <c r="Q18" s="375"/>
      <c r="R18" s="375"/>
      <c r="S18" s="375"/>
      <c r="T18" s="375"/>
      <c r="U18" s="375"/>
      <c r="V18" s="375"/>
      <c r="W18" s="375"/>
      <c r="X18" s="375"/>
      <c r="Y18" s="86"/>
    </row>
    <row r="19" spans="1:25" ht="23.45" customHeight="1">
      <c r="A19" s="64"/>
      <c r="B19" s="95"/>
      <c r="C19" s="96"/>
      <c r="D19" s="98"/>
      <c r="E19" s="375"/>
      <c r="F19" s="375"/>
      <c r="G19" s="375"/>
      <c r="H19" s="375"/>
      <c r="I19" s="375"/>
      <c r="J19" s="375"/>
      <c r="K19" s="375"/>
      <c r="L19" s="375"/>
      <c r="M19" s="375"/>
      <c r="N19" s="375"/>
      <c r="O19" s="375"/>
      <c r="P19" s="375"/>
      <c r="Q19" s="375"/>
      <c r="R19" s="375"/>
      <c r="S19" s="375"/>
      <c r="T19" s="375"/>
      <c r="U19" s="375"/>
      <c r="V19" s="375"/>
      <c r="W19" s="375"/>
      <c r="X19" s="375"/>
      <c r="Y19" s="86"/>
    </row>
    <row r="20" spans="1:25" ht="15" hidden="1">
      <c r="A20" s="64"/>
      <c r="B20" s="95"/>
      <c r="C20" s="96"/>
      <c r="D20" s="98"/>
      <c r="E20" s="99"/>
      <c r="F20" s="99"/>
      <c r="G20" s="99"/>
      <c r="H20" s="99"/>
      <c r="I20" s="99"/>
      <c r="J20" s="99"/>
      <c r="K20" s="99"/>
      <c r="L20" s="99"/>
      <c r="M20" s="99"/>
      <c r="N20" s="99"/>
      <c r="O20" s="99"/>
      <c r="P20" s="99"/>
      <c r="Q20" s="99"/>
      <c r="R20" s="99"/>
      <c r="S20" s="99"/>
      <c r="T20" s="99"/>
      <c r="U20" s="99"/>
      <c r="V20" s="99"/>
      <c r="W20" s="99"/>
      <c r="X20" s="99"/>
      <c r="Y20" s="86"/>
    </row>
    <row r="21" spans="1:25" ht="14.25" hidden="1" customHeight="1">
      <c r="A21" s="64"/>
      <c r="B21" s="95"/>
      <c r="C21" s="96"/>
      <c r="D21" s="100"/>
      <c r="E21" s="107" t="s">
        <v>66</v>
      </c>
      <c r="F21" s="382" t="s">
        <v>70</v>
      </c>
      <c r="G21" s="383"/>
      <c r="H21" s="383"/>
      <c r="I21" s="383"/>
      <c r="J21" s="383"/>
      <c r="K21" s="383"/>
      <c r="L21" s="383"/>
      <c r="M21" s="383"/>
      <c r="N21" s="97"/>
      <c r="O21" s="109" t="s">
        <v>66</v>
      </c>
      <c r="P21" s="389" t="s">
        <v>67</v>
      </c>
      <c r="Q21" s="390"/>
      <c r="R21" s="390"/>
      <c r="S21" s="390"/>
      <c r="T21" s="390"/>
      <c r="U21" s="390"/>
      <c r="V21" s="390"/>
      <c r="W21" s="390"/>
      <c r="X21" s="390"/>
      <c r="Y21" s="86"/>
    </row>
    <row r="22" spans="1:25" ht="14.25" hidden="1" customHeight="1">
      <c r="A22" s="64"/>
      <c r="B22" s="95"/>
      <c r="C22" s="96"/>
      <c r="D22" s="100"/>
      <c r="E22" s="108" t="s">
        <v>66</v>
      </c>
      <c r="F22" s="382" t="s">
        <v>69</v>
      </c>
      <c r="G22" s="383"/>
      <c r="H22" s="383"/>
      <c r="I22" s="383"/>
      <c r="J22" s="383"/>
      <c r="K22" s="383"/>
      <c r="L22" s="383"/>
      <c r="M22" s="383"/>
      <c r="N22" s="97"/>
      <c r="O22" s="110" t="s">
        <v>66</v>
      </c>
      <c r="P22" s="389" t="s">
        <v>225</v>
      </c>
      <c r="Q22" s="390"/>
      <c r="R22" s="390"/>
      <c r="S22" s="390"/>
      <c r="T22" s="390"/>
      <c r="U22" s="390"/>
      <c r="V22" s="390"/>
      <c r="W22" s="390"/>
      <c r="X22" s="390"/>
      <c r="Y22" s="86"/>
    </row>
    <row r="23" spans="1:25" ht="27" hidden="1" customHeight="1">
      <c r="A23" s="64"/>
      <c r="B23" s="95"/>
      <c r="C23" s="96"/>
      <c r="D23" s="100"/>
      <c r="E23" s="97"/>
      <c r="F23" s="97"/>
      <c r="G23" s="97"/>
      <c r="H23" s="97"/>
      <c r="I23" s="97"/>
      <c r="J23" s="97"/>
      <c r="K23" s="97"/>
      <c r="L23" s="97"/>
      <c r="M23" s="97"/>
      <c r="N23" s="97"/>
      <c r="O23" s="97"/>
      <c r="P23" s="381"/>
      <c r="Q23" s="381"/>
      <c r="R23" s="381"/>
      <c r="S23" s="381"/>
      <c r="T23" s="381"/>
      <c r="U23" s="381"/>
      <c r="V23" s="381"/>
      <c r="W23" s="381"/>
      <c r="X23" s="97"/>
      <c r="Y23" s="86"/>
    </row>
    <row r="24" spans="1:25" ht="15" hidden="1" customHeight="1">
      <c r="A24" s="64"/>
      <c r="B24" s="95"/>
      <c r="C24" s="96"/>
      <c r="D24" s="100"/>
      <c r="E24" s="97"/>
      <c r="F24" s="97"/>
      <c r="G24" s="97"/>
      <c r="H24" s="97"/>
      <c r="I24" s="97"/>
      <c r="J24" s="97"/>
      <c r="K24" s="97"/>
      <c r="L24" s="97"/>
      <c r="M24" s="97"/>
      <c r="N24" s="97"/>
      <c r="O24" s="97"/>
      <c r="P24" s="97"/>
      <c r="Q24" s="97"/>
      <c r="R24" s="97"/>
      <c r="S24" s="97"/>
      <c r="T24" s="97"/>
      <c r="U24" s="97"/>
      <c r="V24" s="97"/>
      <c r="W24" s="97"/>
      <c r="X24" s="97"/>
      <c r="Y24" s="86"/>
    </row>
    <row r="25" spans="1:25" ht="15" hidden="1" customHeight="1">
      <c r="A25" s="64"/>
      <c r="B25" s="95"/>
      <c r="C25" s="96"/>
      <c r="D25" s="100"/>
      <c r="E25" s="97"/>
      <c r="F25" s="97"/>
      <c r="G25" s="97"/>
      <c r="H25" s="97"/>
      <c r="I25" s="97"/>
      <c r="J25" s="97"/>
      <c r="K25" s="97"/>
      <c r="L25" s="97"/>
      <c r="M25" s="97"/>
      <c r="N25" s="97"/>
      <c r="O25" s="97"/>
      <c r="P25" s="97"/>
      <c r="Q25" s="97"/>
      <c r="R25" s="97"/>
      <c r="S25" s="97"/>
      <c r="T25" s="97"/>
      <c r="U25" s="97"/>
      <c r="V25" s="97"/>
      <c r="W25" s="97"/>
      <c r="X25" s="97"/>
      <c r="Y25" s="86"/>
    </row>
    <row r="26" spans="1:25" ht="15" hidden="1" customHeight="1">
      <c r="A26" s="64"/>
      <c r="B26" s="95"/>
      <c r="C26" s="96"/>
      <c r="D26" s="100"/>
      <c r="E26" s="97"/>
      <c r="F26" s="97"/>
      <c r="G26" s="97"/>
      <c r="H26" s="97"/>
      <c r="I26" s="97"/>
      <c r="J26" s="97"/>
      <c r="K26" s="97"/>
      <c r="L26" s="97"/>
      <c r="M26" s="97"/>
      <c r="N26" s="97"/>
      <c r="O26" s="97"/>
      <c r="P26" s="97"/>
      <c r="Q26" s="97"/>
      <c r="R26" s="97"/>
      <c r="S26" s="97"/>
      <c r="T26" s="97"/>
      <c r="U26" s="97"/>
      <c r="V26" s="97"/>
      <c r="W26" s="97"/>
      <c r="X26" s="97"/>
      <c r="Y26" s="86"/>
    </row>
    <row r="27" spans="1:25" ht="15" hidden="1" customHeight="1">
      <c r="A27" s="64"/>
      <c r="B27" s="95"/>
      <c r="C27" s="96"/>
      <c r="D27" s="100"/>
      <c r="E27" s="97"/>
      <c r="F27" s="97"/>
      <c r="G27" s="97"/>
      <c r="H27" s="97"/>
      <c r="I27" s="97"/>
      <c r="J27" s="97"/>
      <c r="K27" s="97"/>
      <c r="L27" s="97"/>
      <c r="M27" s="97"/>
      <c r="N27" s="97"/>
      <c r="O27" s="97"/>
      <c r="P27" s="97"/>
      <c r="Q27" s="97"/>
      <c r="R27" s="97"/>
      <c r="S27" s="97"/>
      <c r="T27" s="97"/>
      <c r="U27" s="97"/>
      <c r="V27" s="97"/>
      <c r="W27" s="97"/>
      <c r="X27" s="97"/>
      <c r="Y27" s="86"/>
    </row>
    <row r="28" spans="1:25" ht="15" hidden="1" customHeight="1">
      <c r="A28" s="64"/>
      <c r="B28" s="95"/>
      <c r="C28" s="96"/>
      <c r="D28" s="100"/>
      <c r="E28" s="97"/>
      <c r="F28" s="97"/>
      <c r="G28" s="97"/>
      <c r="H28" s="97"/>
      <c r="I28" s="97"/>
      <c r="J28" s="97"/>
      <c r="K28" s="97"/>
      <c r="L28" s="97"/>
      <c r="M28" s="97"/>
      <c r="N28" s="97"/>
      <c r="O28" s="97"/>
      <c r="P28" s="97"/>
      <c r="Q28" s="97"/>
      <c r="R28" s="97"/>
      <c r="S28" s="97"/>
      <c r="T28" s="97"/>
      <c r="U28" s="97"/>
      <c r="V28" s="97"/>
      <c r="W28" s="97"/>
      <c r="X28" s="97"/>
      <c r="Y28" s="86"/>
    </row>
    <row r="29" spans="1:25" ht="15" hidden="1" customHeight="1">
      <c r="A29" s="64"/>
      <c r="B29" s="95"/>
      <c r="C29" s="96"/>
      <c r="D29" s="100"/>
      <c r="E29" s="97"/>
      <c r="F29" s="97"/>
      <c r="G29" s="97"/>
      <c r="H29" s="97"/>
      <c r="I29" s="97"/>
      <c r="J29" s="97"/>
      <c r="K29" s="97"/>
      <c r="L29" s="97"/>
      <c r="M29" s="97"/>
      <c r="N29" s="97"/>
      <c r="O29" s="97"/>
      <c r="P29" s="97"/>
      <c r="Q29" s="97"/>
      <c r="R29" s="97"/>
      <c r="S29" s="97"/>
      <c r="T29" s="97"/>
      <c r="U29" s="97"/>
      <c r="V29" s="97"/>
      <c r="W29" s="97"/>
      <c r="X29" s="97"/>
      <c r="Y29" s="86"/>
    </row>
    <row r="30" spans="1:25" ht="15" hidden="1" customHeight="1">
      <c r="A30" s="64"/>
      <c r="B30" s="95"/>
      <c r="C30" s="96"/>
      <c r="D30" s="100"/>
      <c r="E30" s="97"/>
      <c r="F30" s="97"/>
      <c r="G30" s="97"/>
      <c r="H30" s="97"/>
      <c r="I30" s="97"/>
      <c r="J30" s="97"/>
      <c r="K30" s="97"/>
      <c r="L30" s="97"/>
      <c r="M30" s="97"/>
      <c r="N30" s="97"/>
      <c r="O30" s="97"/>
      <c r="P30" s="97"/>
      <c r="Q30" s="97"/>
      <c r="R30" s="97"/>
      <c r="S30" s="97"/>
      <c r="T30" s="97"/>
      <c r="U30" s="97"/>
      <c r="V30" s="97"/>
      <c r="W30" s="97"/>
      <c r="X30" s="97"/>
      <c r="Y30" s="86"/>
    </row>
    <row r="31" spans="1:25" ht="15" hidden="1" customHeight="1">
      <c r="A31" s="64"/>
      <c r="B31" s="95"/>
      <c r="C31" s="96"/>
      <c r="D31" s="100"/>
      <c r="E31" s="97"/>
      <c r="F31" s="97"/>
      <c r="G31" s="97"/>
      <c r="H31" s="97"/>
      <c r="I31" s="97"/>
      <c r="J31" s="97"/>
      <c r="K31" s="97"/>
      <c r="L31" s="97"/>
      <c r="M31" s="97"/>
      <c r="N31" s="97"/>
      <c r="O31" s="97"/>
      <c r="P31" s="97"/>
      <c r="Q31" s="97"/>
      <c r="R31" s="97"/>
      <c r="S31" s="97"/>
      <c r="T31" s="97"/>
      <c r="U31" s="97"/>
      <c r="V31" s="97"/>
      <c r="W31" s="97"/>
      <c r="X31" s="97"/>
      <c r="Y31" s="86"/>
    </row>
    <row r="32" spans="1:25" ht="15" hidden="1" customHeight="1">
      <c r="A32" s="64"/>
      <c r="B32" s="95"/>
      <c r="C32" s="96"/>
      <c r="D32" s="100"/>
      <c r="E32" s="97"/>
      <c r="F32" s="97"/>
      <c r="G32" s="97"/>
      <c r="H32" s="97"/>
      <c r="I32" s="97"/>
      <c r="J32" s="97"/>
      <c r="K32" s="97"/>
      <c r="L32" s="97"/>
      <c r="M32" s="97"/>
      <c r="N32" s="97"/>
      <c r="O32" s="97"/>
      <c r="P32" s="97"/>
      <c r="Q32" s="97"/>
      <c r="R32" s="97"/>
      <c r="S32" s="97"/>
      <c r="T32" s="97"/>
      <c r="U32" s="97"/>
      <c r="V32" s="97"/>
      <c r="W32" s="97"/>
      <c r="X32" s="97"/>
      <c r="Y32" s="86"/>
    </row>
    <row r="33" spans="1:25" ht="15" hidden="1" customHeight="1">
      <c r="A33" s="64"/>
      <c r="B33" s="95"/>
      <c r="C33" s="96"/>
      <c r="D33" s="98"/>
      <c r="E33" s="99"/>
      <c r="F33" s="99"/>
      <c r="G33" s="99"/>
      <c r="H33" s="99"/>
      <c r="I33" s="99"/>
      <c r="J33" s="99"/>
      <c r="K33" s="99"/>
      <c r="L33" s="99"/>
      <c r="M33" s="99"/>
      <c r="N33" s="99"/>
      <c r="O33" s="99"/>
      <c r="P33" s="99"/>
      <c r="Q33" s="99"/>
      <c r="R33" s="99"/>
      <c r="S33" s="99"/>
      <c r="T33" s="99"/>
      <c r="U33" s="99"/>
      <c r="V33" s="99"/>
      <c r="W33" s="99"/>
      <c r="X33" s="99"/>
      <c r="Y33" s="86"/>
    </row>
    <row r="34" spans="1:25" ht="11.1" hidden="1" customHeight="1">
      <c r="A34" s="64"/>
      <c r="B34" s="95"/>
      <c r="C34" s="96"/>
      <c r="D34" s="98"/>
      <c r="E34" s="99"/>
      <c r="F34" s="99"/>
      <c r="G34" s="99"/>
      <c r="H34" s="99"/>
      <c r="I34" s="99"/>
      <c r="J34" s="99"/>
      <c r="K34" s="99"/>
      <c r="L34" s="99"/>
      <c r="M34" s="99"/>
      <c r="N34" s="99"/>
      <c r="O34" s="99"/>
      <c r="P34" s="99"/>
      <c r="Q34" s="99"/>
      <c r="R34" s="99"/>
      <c r="S34" s="99"/>
      <c r="T34" s="99"/>
      <c r="U34" s="99"/>
      <c r="V34" s="99"/>
      <c r="W34" s="99"/>
      <c r="X34" s="99"/>
      <c r="Y34" s="86"/>
    </row>
    <row r="35" spans="1:25" ht="24" hidden="1" customHeight="1">
      <c r="A35" s="64"/>
      <c r="B35" s="95"/>
      <c r="C35" s="96"/>
      <c r="D35" s="100"/>
      <c r="E35" s="375" t="s">
        <v>130</v>
      </c>
      <c r="F35" s="375"/>
      <c r="G35" s="375"/>
      <c r="H35" s="375"/>
      <c r="I35" s="375"/>
      <c r="J35" s="375"/>
      <c r="K35" s="375"/>
      <c r="L35" s="375"/>
      <c r="M35" s="375"/>
      <c r="N35" s="375"/>
      <c r="O35" s="375"/>
      <c r="P35" s="375"/>
      <c r="Q35" s="375"/>
      <c r="R35" s="375"/>
      <c r="S35" s="375"/>
      <c r="T35" s="375"/>
      <c r="U35" s="375"/>
      <c r="V35" s="375"/>
      <c r="W35" s="375"/>
      <c r="X35" s="375"/>
      <c r="Y35" s="86"/>
    </row>
    <row r="36" spans="1:25" ht="38.25" hidden="1" customHeight="1">
      <c r="A36" s="64"/>
      <c r="B36" s="95"/>
      <c r="C36" s="96"/>
      <c r="D36" s="100"/>
      <c r="E36" s="375"/>
      <c r="F36" s="375"/>
      <c r="G36" s="375"/>
      <c r="H36" s="375"/>
      <c r="I36" s="375"/>
      <c r="J36" s="375"/>
      <c r="K36" s="375"/>
      <c r="L36" s="375"/>
      <c r="M36" s="375"/>
      <c r="N36" s="375"/>
      <c r="O36" s="375"/>
      <c r="P36" s="375"/>
      <c r="Q36" s="375"/>
      <c r="R36" s="375"/>
      <c r="S36" s="375"/>
      <c r="T36" s="375"/>
      <c r="U36" s="375"/>
      <c r="V36" s="375"/>
      <c r="W36" s="375"/>
      <c r="X36" s="375"/>
      <c r="Y36" s="86"/>
    </row>
    <row r="37" spans="1:25" ht="9.75" hidden="1" customHeight="1">
      <c r="A37" s="64"/>
      <c r="B37" s="95"/>
      <c r="C37" s="96"/>
      <c r="D37" s="100"/>
      <c r="E37" s="375"/>
      <c r="F37" s="375"/>
      <c r="G37" s="375"/>
      <c r="H37" s="375"/>
      <c r="I37" s="375"/>
      <c r="J37" s="375"/>
      <c r="K37" s="375"/>
      <c r="L37" s="375"/>
      <c r="M37" s="375"/>
      <c r="N37" s="375"/>
      <c r="O37" s="375"/>
      <c r="P37" s="375"/>
      <c r="Q37" s="375"/>
      <c r="R37" s="375"/>
      <c r="S37" s="375"/>
      <c r="T37" s="375"/>
      <c r="U37" s="375"/>
      <c r="V37" s="375"/>
      <c r="W37" s="375"/>
      <c r="X37" s="375"/>
      <c r="Y37" s="86"/>
    </row>
    <row r="38" spans="1:25" ht="51" hidden="1" customHeight="1">
      <c r="A38" s="64"/>
      <c r="B38" s="95"/>
      <c r="C38" s="96"/>
      <c r="D38" s="100"/>
      <c r="E38" s="375"/>
      <c r="F38" s="375"/>
      <c r="G38" s="375"/>
      <c r="H38" s="375"/>
      <c r="I38" s="375"/>
      <c r="J38" s="375"/>
      <c r="K38" s="375"/>
      <c r="L38" s="375"/>
      <c r="M38" s="375"/>
      <c r="N38" s="375"/>
      <c r="O38" s="375"/>
      <c r="P38" s="375"/>
      <c r="Q38" s="375"/>
      <c r="R38" s="375"/>
      <c r="S38" s="375"/>
      <c r="T38" s="375"/>
      <c r="U38" s="375"/>
      <c r="V38" s="375"/>
      <c r="W38" s="375"/>
      <c r="X38" s="375"/>
      <c r="Y38" s="86"/>
    </row>
    <row r="39" spans="1:25" ht="15" hidden="1" customHeight="1">
      <c r="A39" s="64"/>
      <c r="B39" s="95"/>
      <c r="C39" s="96"/>
      <c r="D39" s="100"/>
      <c r="E39" s="375"/>
      <c r="F39" s="375"/>
      <c r="G39" s="375"/>
      <c r="H39" s="375"/>
      <c r="I39" s="375"/>
      <c r="J39" s="375"/>
      <c r="K39" s="375"/>
      <c r="L39" s="375"/>
      <c r="M39" s="375"/>
      <c r="N39" s="375"/>
      <c r="O39" s="375"/>
      <c r="P39" s="375"/>
      <c r="Q39" s="375"/>
      <c r="R39" s="375"/>
      <c r="S39" s="375"/>
      <c r="T39" s="375"/>
      <c r="U39" s="375"/>
      <c r="V39" s="375"/>
      <c r="W39" s="375"/>
      <c r="X39" s="375"/>
      <c r="Y39" s="86"/>
    </row>
    <row r="40" spans="1:25" ht="12" hidden="1" customHeight="1">
      <c r="A40" s="64"/>
      <c r="B40" s="95"/>
      <c r="C40" s="96"/>
      <c r="D40" s="100"/>
      <c r="E40" s="373"/>
      <c r="F40" s="373"/>
      <c r="G40" s="373"/>
      <c r="H40" s="373"/>
      <c r="I40" s="373"/>
      <c r="J40" s="373"/>
      <c r="K40" s="373"/>
      <c r="L40" s="373"/>
      <c r="M40" s="373"/>
      <c r="N40" s="373"/>
      <c r="O40" s="373"/>
      <c r="P40" s="373"/>
      <c r="Q40" s="373"/>
      <c r="R40" s="373"/>
      <c r="S40" s="373"/>
      <c r="T40" s="373"/>
      <c r="U40" s="373"/>
      <c r="V40" s="373"/>
      <c r="W40" s="373"/>
      <c r="X40" s="373"/>
      <c r="Y40" s="86"/>
    </row>
    <row r="41" spans="1:25" ht="15.95" hidden="1" customHeight="1">
      <c r="A41" s="64"/>
      <c r="B41" s="95"/>
      <c r="C41" s="96"/>
      <c r="D41" s="100"/>
      <c r="E41" s="374"/>
      <c r="F41" s="374"/>
      <c r="G41" s="374"/>
      <c r="H41" s="374"/>
      <c r="I41" s="374"/>
      <c r="J41" s="374"/>
      <c r="K41" s="374"/>
      <c r="L41" s="374"/>
      <c r="M41" s="374"/>
      <c r="N41" s="374"/>
      <c r="O41" s="374"/>
      <c r="P41" s="374"/>
      <c r="Q41" s="374"/>
      <c r="R41" s="374"/>
      <c r="S41" s="374"/>
      <c r="T41" s="374"/>
      <c r="U41" s="374"/>
      <c r="V41" s="374"/>
      <c r="W41" s="374"/>
      <c r="X41" s="374"/>
      <c r="Y41" s="86"/>
    </row>
    <row r="42" spans="1:25" ht="15.95" hidden="1" customHeight="1">
      <c r="A42" s="64"/>
      <c r="B42" s="95"/>
      <c r="C42" s="96"/>
      <c r="D42" s="100"/>
      <c r="E42" s="374"/>
      <c r="F42" s="374"/>
      <c r="G42" s="374"/>
      <c r="H42" s="374"/>
      <c r="I42" s="374"/>
      <c r="J42" s="374"/>
      <c r="K42" s="374"/>
      <c r="L42" s="374"/>
      <c r="M42" s="374"/>
      <c r="N42" s="374"/>
      <c r="O42" s="374"/>
      <c r="P42" s="374"/>
      <c r="Q42" s="374"/>
      <c r="R42" s="374"/>
      <c r="S42" s="374"/>
      <c r="T42" s="374"/>
      <c r="U42" s="374"/>
      <c r="V42" s="374"/>
      <c r="W42" s="374"/>
      <c r="X42" s="374"/>
      <c r="Y42" s="86"/>
    </row>
    <row r="43" spans="1:25" ht="15.95" hidden="1" customHeight="1">
      <c r="A43" s="64"/>
      <c r="B43" s="95"/>
      <c r="C43" s="96"/>
      <c r="D43" s="100"/>
      <c r="E43" s="374"/>
      <c r="F43" s="374"/>
      <c r="G43" s="374"/>
      <c r="H43" s="374"/>
      <c r="I43" s="374"/>
      <c r="J43" s="374"/>
      <c r="K43" s="374"/>
      <c r="L43" s="374"/>
      <c r="M43" s="374"/>
      <c r="N43" s="374"/>
      <c r="O43" s="374"/>
      <c r="P43" s="374"/>
      <c r="Q43" s="374"/>
      <c r="R43" s="374"/>
      <c r="S43" s="374"/>
      <c r="T43" s="374"/>
      <c r="U43" s="374"/>
      <c r="V43" s="374"/>
      <c r="W43" s="374"/>
      <c r="X43" s="374"/>
      <c r="Y43" s="86"/>
    </row>
    <row r="44" spans="1:25" ht="15.95" hidden="1" customHeight="1">
      <c r="A44" s="64"/>
      <c r="B44" s="95"/>
      <c r="C44" s="96"/>
      <c r="D44" s="98"/>
      <c r="E44" s="374"/>
      <c r="F44" s="374"/>
      <c r="G44" s="374"/>
      <c r="H44" s="374"/>
      <c r="I44" s="374"/>
      <c r="J44" s="374"/>
      <c r="K44" s="374"/>
      <c r="L44" s="374"/>
      <c r="M44" s="374"/>
      <c r="N44" s="374"/>
      <c r="O44" s="374"/>
      <c r="P44" s="374"/>
      <c r="Q44" s="374"/>
      <c r="R44" s="374"/>
      <c r="S44" s="374"/>
      <c r="T44" s="374"/>
      <c r="U44" s="374"/>
      <c r="V44" s="374"/>
      <c r="W44" s="374"/>
      <c r="X44" s="374"/>
      <c r="Y44" s="86"/>
    </row>
    <row r="45" spans="1:25" ht="18" hidden="1" customHeight="1">
      <c r="A45" s="64"/>
      <c r="B45" s="95"/>
      <c r="C45" s="96"/>
      <c r="D45" s="98"/>
      <c r="E45" s="374"/>
      <c r="F45" s="374"/>
      <c r="G45" s="374"/>
      <c r="H45" s="374"/>
      <c r="I45" s="374"/>
      <c r="J45" s="374"/>
      <c r="K45" s="374"/>
      <c r="L45" s="374"/>
      <c r="M45" s="374"/>
      <c r="N45" s="374"/>
      <c r="O45" s="374"/>
      <c r="P45" s="374"/>
      <c r="Q45" s="374"/>
      <c r="R45" s="374"/>
      <c r="S45" s="374"/>
      <c r="T45" s="374"/>
      <c r="U45" s="374"/>
      <c r="V45" s="374"/>
      <c r="W45" s="374"/>
      <c r="X45" s="374"/>
      <c r="Y45" s="86"/>
    </row>
    <row r="46" spans="1:25" ht="24" hidden="1" customHeight="1">
      <c r="A46" s="64"/>
      <c r="B46" s="95"/>
      <c r="C46" s="96"/>
      <c r="D46" s="100"/>
      <c r="E46" s="375" t="s">
        <v>65</v>
      </c>
      <c r="F46" s="375"/>
      <c r="G46" s="375"/>
      <c r="H46" s="375"/>
      <c r="I46" s="375"/>
      <c r="J46" s="375"/>
      <c r="K46" s="375"/>
      <c r="L46" s="375"/>
      <c r="M46" s="375"/>
      <c r="N46" s="375"/>
      <c r="O46" s="375"/>
      <c r="P46" s="375"/>
      <c r="Q46" s="375"/>
      <c r="R46" s="375"/>
      <c r="S46" s="375"/>
      <c r="T46" s="375"/>
      <c r="U46" s="375"/>
      <c r="V46" s="375"/>
      <c r="W46" s="375"/>
      <c r="X46" s="375"/>
      <c r="Y46" s="86"/>
    </row>
    <row r="47" spans="1:25" ht="37.5" hidden="1" customHeight="1">
      <c r="A47" s="64"/>
      <c r="B47" s="95"/>
      <c r="C47" s="96"/>
      <c r="D47" s="100"/>
      <c r="E47" s="375"/>
      <c r="F47" s="375"/>
      <c r="G47" s="375"/>
      <c r="H47" s="375"/>
      <c r="I47" s="375"/>
      <c r="J47" s="375"/>
      <c r="K47" s="375"/>
      <c r="L47" s="375"/>
      <c r="M47" s="375"/>
      <c r="N47" s="375"/>
      <c r="O47" s="375"/>
      <c r="P47" s="375"/>
      <c r="Q47" s="375"/>
      <c r="R47" s="375"/>
      <c r="S47" s="375"/>
      <c r="T47" s="375"/>
      <c r="U47" s="375"/>
      <c r="V47" s="375"/>
      <c r="W47" s="375"/>
      <c r="X47" s="375"/>
      <c r="Y47" s="86"/>
    </row>
    <row r="48" spans="1:25" ht="24" hidden="1" customHeight="1">
      <c r="A48" s="64"/>
      <c r="B48" s="95"/>
      <c r="C48" s="96"/>
      <c r="D48" s="100"/>
      <c r="E48" s="375"/>
      <c r="F48" s="375"/>
      <c r="G48" s="375"/>
      <c r="H48" s="375"/>
      <c r="I48" s="375"/>
      <c r="J48" s="375"/>
      <c r="K48" s="375"/>
      <c r="L48" s="375"/>
      <c r="M48" s="375"/>
      <c r="N48" s="375"/>
      <c r="O48" s="375"/>
      <c r="P48" s="375"/>
      <c r="Q48" s="375"/>
      <c r="R48" s="375"/>
      <c r="S48" s="375"/>
      <c r="T48" s="375"/>
      <c r="U48" s="375"/>
      <c r="V48" s="375"/>
      <c r="W48" s="375"/>
      <c r="X48" s="375"/>
      <c r="Y48" s="86"/>
    </row>
    <row r="49" spans="1:25" ht="51" hidden="1" customHeight="1">
      <c r="A49" s="64"/>
      <c r="B49" s="95"/>
      <c r="C49" s="96"/>
      <c r="D49" s="100"/>
      <c r="E49" s="375"/>
      <c r="F49" s="375"/>
      <c r="G49" s="375"/>
      <c r="H49" s="375"/>
      <c r="I49" s="375"/>
      <c r="J49" s="375"/>
      <c r="K49" s="375"/>
      <c r="L49" s="375"/>
      <c r="M49" s="375"/>
      <c r="N49" s="375"/>
      <c r="O49" s="375"/>
      <c r="P49" s="375"/>
      <c r="Q49" s="375"/>
      <c r="R49" s="375"/>
      <c r="S49" s="375"/>
      <c r="T49" s="375"/>
      <c r="U49" s="375"/>
      <c r="V49" s="375"/>
      <c r="W49" s="375"/>
      <c r="X49" s="375"/>
      <c r="Y49" s="86"/>
    </row>
    <row r="50" spans="1:25" ht="12" hidden="1" customHeight="1">
      <c r="A50" s="64"/>
      <c r="B50" s="95"/>
      <c r="C50" s="96"/>
      <c r="D50" s="100"/>
      <c r="E50" s="375"/>
      <c r="F50" s="375"/>
      <c r="G50" s="375"/>
      <c r="H50" s="375"/>
      <c r="I50" s="375"/>
      <c r="J50" s="375"/>
      <c r="K50" s="375"/>
      <c r="L50" s="375"/>
      <c r="M50" s="375"/>
      <c r="N50" s="375"/>
      <c r="O50" s="375"/>
      <c r="P50" s="375"/>
      <c r="Q50" s="375"/>
      <c r="R50" s="375"/>
      <c r="S50" s="375"/>
      <c r="T50" s="375"/>
      <c r="U50" s="375"/>
      <c r="V50" s="375"/>
      <c r="W50" s="375"/>
      <c r="X50" s="375"/>
      <c r="Y50" s="86"/>
    </row>
    <row r="51" spans="1:25" ht="12" hidden="1" customHeight="1">
      <c r="A51" s="64"/>
      <c r="B51" s="95"/>
      <c r="C51" s="96"/>
      <c r="D51" s="100"/>
      <c r="E51" s="375"/>
      <c r="F51" s="375"/>
      <c r="G51" s="375"/>
      <c r="H51" s="375"/>
      <c r="I51" s="375"/>
      <c r="J51" s="375"/>
      <c r="K51" s="375"/>
      <c r="L51" s="375"/>
      <c r="M51" s="375"/>
      <c r="N51" s="375"/>
      <c r="O51" s="375"/>
      <c r="P51" s="375"/>
      <c r="Q51" s="375"/>
      <c r="R51" s="375"/>
      <c r="S51" s="375"/>
      <c r="T51" s="375"/>
      <c r="U51" s="375"/>
      <c r="V51" s="375"/>
      <c r="W51" s="375"/>
      <c r="X51" s="375"/>
      <c r="Y51" s="86"/>
    </row>
    <row r="52" spans="1:25" ht="12" hidden="1" customHeight="1">
      <c r="A52" s="64"/>
      <c r="B52" s="95"/>
      <c r="C52" s="96"/>
      <c r="D52" s="100"/>
      <c r="E52" s="375"/>
      <c r="F52" s="375"/>
      <c r="G52" s="375"/>
      <c r="H52" s="375"/>
      <c r="I52" s="375"/>
      <c r="J52" s="375"/>
      <c r="K52" s="375"/>
      <c r="L52" s="375"/>
      <c r="M52" s="375"/>
      <c r="N52" s="375"/>
      <c r="O52" s="375"/>
      <c r="P52" s="375"/>
      <c r="Q52" s="375"/>
      <c r="R52" s="375"/>
      <c r="S52" s="375"/>
      <c r="T52" s="375"/>
      <c r="U52" s="375"/>
      <c r="V52" s="375"/>
      <c r="W52" s="375"/>
      <c r="X52" s="375"/>
      <c r="Y52" s="86"/>
    </row>
    <row r="53" spans="1:25" ht="12" hidden="1" customHeight="1">
      <c r="A53" s="64"/>
      <c r="B53" s="95"/>
      <c r="C53" s="96"/>
      <c r="D53" s="100"/>
      <c r="E53" s="375"/>
      <c r="F53" s="375"/>
      <c r="G53" s="375"/>
      <c r="H53" s="375"/>
      <c r="I53" s="375"/>
      <c r="J53" s="375"/>
      <c r="K53" s="375"/>
      <c r="L53" s="375"/>
      <c r="M53" s="375"/>
      <c r="N53" s="375"/>
      <c r="O53" s="375"/>
      <c r="P53" s="375"/>
      <c r="Q53" s="375"/>
      <c r="R53" s="375"/>
      <c r="S53" s="375"/>
      <c r="T53" s="375"/>
      <c r="U53" s="375"/>
      <c r="V53" s="375"/>
      <c r="W53" s="375"/>
      <c r="X53" s="375"/>
      <c r="Y53" s="86"/>
    </row>
    <row r="54" spans="1:25" ht="12" hidden="1" customHeight="1">
      <c r="A54" s="64"/>
      <c r="B54" s="95"/>
      <c r="C54" s="96"/>
      <c r="D54" s="100"/>
      <c r="E54" s="375"/>
      <c r="F54" s="375"/>
      <c r="G54" s="375"/>
      <c r="H54" s="375"/>
      <c r="I54" s="375"/>
      <c r="J54" s="375"/>
      <c r="K54" s="375"/>
      <c r="L54" s="375"/>
      <c r="M54" s="375"/>
      <c r="N54" s="375"/>
      <c r="O54" s="375"/>
      <c r="P54" s="375"/>
      <c r="Q54" s="375"/>
      <c r="R54" s="375"/>
      <c r="S54" s="375"/>
      <c r="T54" s="375"/>
      <c r="U54" s="375"/>
      <c r="V54" s="375"/>
      <c r="W54" s="375"/>
      <c r="X54" s="375"/>
      <c r="Y54" s="86"/>
    </row>
    <row r="55" spans="1:25" ht="12" hidden="1" customHeight="1">
      <c r="A55" s="64"/>
      <c r="B55" s="95"/>
      <c r="C55" s="96"/>
      <c r="D55" s="100"/>
      <c r="E55" s="375"/>
      <c r="F55" s="375"/>
      <c r="G55" s="375"/>
      <c r="H55" s="375"/>
      <c r="I55" s="375"/>
      <c r="J55" s="375"/>
      <c r="K55" s="375"/>
      <c r="L55" s="375"/>
      <c r="M55" s="375"/>
      <c r="N55" s="375"/>
      <c r="O55" s="375"/>
      <c r="P55" s="375"/>
      <c r="Q55" s="375"/>
      <c r="R55" s="375"/>
      <c r="S55" s="375"/>
      <c r="T55" s="375"/>
      <c r="U55" s="375"/>
      <c r="V55" s="375"/>
      <c r="W55" s="375"/>
      <c r="X55" s="375"/>
      <c r="Y55" s="86"/>
    </row>
    <row r="56" spans="1:25" ht="12" hidden="1" customHeight="1">
      <c r="A56" s="64"/>
      <c r="B56" s="95"/>
      <c r="C56" s="96"/>
      <c r="D56" s="98"/>
      <c r="E56" s="375"/>
      <c r="F56" s="375"/>
      <c r="G56" s="375"/>
      <c r="H56" s="375"/>
      <c r="I56" s="375"/>
      <c r="J56" s="375"/>
      <c r="K56" s="375"/>
      <c r="L56" s="375"/>
      <c r="M56" s="375"/>
      <c r="N56" s="375"/>
      <c r="O56" s="375"/>
      <c r="P56" s="375"/>
      <c r="Q56" s="375"/>
      <c r="R56" s="375"/>
      <c r="S56" s="375"/>
      <c r="T56" s="375"/>
      <c r="U56" s="375"/>
      <c r="V56" s="375"/>
      <c r="W56" s="375"/>
      <c r="X56" s="375"/>
      <c r="Y56" s="86"/>
    </row>
    <row r="57" spans="1:25" ht="11.1" hidden="1" customHeight="1">
      <c r="A57" s="64"/>
      <c r="B57" s="95"/>
      <c r="C57" s="96"/>
      <c r="D57" s="98"/>
      <c r="E57" s="375"/>
      <c r="F57" s="375"/>
      <c r="G57" s="375"/>
      <c r="H57" s="375"/>
      <c r="I57" s="375"/>
      <c r="J57" s="375"/>
      <c r="K57" s="375"/>
      <c r="L57" s="375"/>
      <c r="M57" s="375"/>
      <c r="N57" s="375"/>
      <c r="O57" s="375"/>
      <c r="P57" s="375"/>
      <c r="Q57" s="375"/>
      <c r="R57" s="375"/>
      <c r="S57" s="375"/>
      <c r="T57" s="375"/>
      <c r="U57" s="375"/>
      <c r="V57" s="375"/>
      <c r="W57" s="375"/>
      <c r="X57" s="375"/>
      <c r="Y57" s="86"/>
    </row>
    <row r="58" spans="1:25" ht="15" hidden="1" customHeight="1">
      <c r="A58" s="64"/>
      <c r="B58" s="95"/>
      <c r="C58" s="96"/>
      <c r="D58" s="100"/>
      <c r="E58" s="372" t="s">
        <v>226</v>
      </c>
      <c r="F58" s="372"/>
      <c r="G58" s="372"/>
      <c r="H58" s="372"/>
      <c r="I58" s="372"/>
      <c r="J58" s="372"/>
      <c r="K58" s="372"/>
      <c r="L58" s="372"/>
      <c r="M58" s="372"/>
      <c r="N58" s="372"/>
      <c r="O58" s="372"/>
      <c r="P58" s="372"/>
      <c r="Q58" s="372"/>
      <c r="R58" s="372"/>
      <c r="S58" s="372"/>
      <c r="T58" s="372"/>
      <c r="U58" s="372"/>
      <c r="V58" s="188"/>
      <c r="W58" s="188"/>
      <c r="X58" s="188"/>
      <c r="Y58" s="86"/>
    </row>
    <row r="59" spans="1:25" ht="15" hidden="1" customHeight="1">
      <c r="A59" s="64"/>
      <c r="B59" s="95"/>
      <c r="C59" s="96"/>
      <c r="D59" s="100"/>
      <c r="E59" s="376"/>
      <c r="F59" s="376"/>
      <c r="G59" s="376"/>
      <c r="H59" s="377"/>
      <c r="I59" s="377"/>
      <c r="J59" s="377"/>
      <c r="K59" s="377"/>
      <c r="L59" s="377"/>
      <c r="M59" s="377"/>
      <c r="N59" s="377"/>
      <c r="O59" s="377"/>
      <c r="P59" s="377"/>
      <c r="Q59" s="377"/>
      <c r="R59" s="377"/>
      <c r="S59" s="377"/>
      <c r="T59" s="377"/>
      <c r="U59" s="377"/>
      <c r="V59" s="377"/>
      <c r="W59" s="377"/>
      <c r="X59" s="377"/>
      <c r="Y59" s="86"/>
    </row>
    <row r="60" spans="1:25" ht="15" hidden="1" customHeight="1">
      <c r="A60" s="64"/>
      <c r="B60" s="95"/>
      <c r="C60" s="96"/>
      <c r="D60" s="100"/>
      <c r="E60" s="378"/>
      <c r="F60" s="379"/>
      <c r="G60" s="380"/>
      <c r="H60" s="35"/>
      <c r="I60" s="35"/>
      <c r="J60" s="35"/>
      <c r="K60" s="35"/>
      <c r="L60" s="35"/>
      <c r="M60" s="35"/>
      <c r="N60" s="35"/>
      <c r="O60" s="35"/>
      <c r="P60" s="35"/>
      <c r="Q60" s="35"/>
      <c r="R60" s="35"/>
      <c r="S60" s="35"/>
      <c r="T60" s="35"/>
      <c r="U60" s="35"/>
      <c r="V60" s="35"/>
      <c r="W60" s="35"/>
      <c r="X60" s="35"/>
      <c r="Y60" s="86"/>
    </row>
    <row r="61" spans="1:25" ht="21" hidden="1" customHeight="1">
      <c r="A61" s="64"/>
      <c r="B61" s="95"/>
      <c r="C61" s="96"/>
      <c r="D61" s="100"/>
      <c r="E61" s="24"/>
      <c r="F61" s="22"/>
      <c r="G61" s="23"/>
      <c r="H61" s="366"/>
      <c r="I61" s="366"/>
      <c r="J61" s="366"/>
      <c r="K61" s="366"/>
      <c r="L61" s="366"/>
      <c r="M61" s="366"/>
      <c r="N61" s="366"/>
      <c r="O61" s="366"/>
      <c r="P61" s="366"/>
      <c r="Q61" s="366"/>
      <c r="R61" s="366"/>
      <c r="S61" s="366"/>
      <c r="T61" s="366"/>
      <c r="U61" s="366"/>
      <c r="V61" s="366"/>
      <c r="W61" s="366"/>
      <c r="X61" s="366"/>
      <c r="Y61" s="86"/>
    </row>
    <row r="62" spans="1:25" ht="21" hidden="1" customHeight="1">
      <c r="A62" s="64"/>
      <c r="B62" s="95"/>
      <c r="C62" s="96"/>
      <c r="D62" s="100"/>
      <c r="E62" s="97"/>
      <c r="F62" s="97"/>
      <c r="G62" s="97"/>
      <c r="H62" s="97"/>
      <c r="I62" s="97"/>
      <c r="J62" s="97"/>
      <c r="K62" s="97"/>
      <c r="L62" s="97"/>
      <c r="M62" s="97"/>
      <c r="N62" s="97"/>
      <c r="O62" s="97"/>
      <c r="P62" s="97"/>
      <c r="Q62" s="97"/>
      <c r="R62" s="97"/>
      <c r="S62" s="97"/>
      <c r="T62" s="97"/>
      <c r="U62" s="97"/>
      <c r="V62" s="97"/>
      <c r="W62" s="97"/>
      <c r="X62" s="97"/>
      <c r="Y62" s="86"/>
    </row>
    <row r="63" spans="1:25" ht="21" hidden="1" customHeight="1">
      <c r="A63" s="64"/>
      <c r="B63" s="95"/>
      <c r="C63" s="96"/>
      <c r="D63" s="100"/>
      <c r="E63" s="97"/>
      <c r="F63" s="97"/>
      <c r="G63" s="97"/>
      <c r="H63" s="97"/>
      <c r="I63" s="97"/>
      <c r="J63" s="97"/>
      <c r="K63" s="97"/>
      <c r="L63" s="97"/>
      <c r="M63" s="97"/>
      <c r="N63" s="97"/>
      <c r="O63" s="97"/>
      <c r="P63" s="97"/>
      <c r="Q63" s="97"/>
      <c r="R63" s="97"/>
      <c r="S63" s="97"/>
      <c r="T63" s="97"/>
      <c r="U63" s="97"/>
      <c r="V63" s="97"/>
      <c r="W63" s="97"/>
      <c r="X63" s="97"/>
      <c r="Y63" s="86"/>
    </row>
    <row r="64" spans="1:25" ht="21" hidden="1" customHeight="1">
      <c r="A64" s="64"/>
      <c r="B64" s="95"/>
      <c r="C64" s="96"/>
      <c r="D64" s="100"/>
      <c r="E64" s="97"/>
      <c r="F64" s="97"/>
      <c r="G64" s="97"/>
      <c r="H64" s="97"/>
      <c r="I64" s="97"/>
      <c r="J64" s="97"/>
      <c r="K64" s="97"/>
      <c r="L64" s="97"/>
      <c r="M64" s="97"/>
      <c r="N64" s="97"/>
      <c r="O64" s="97"/>
      <c r="P64" s="97"/>
      <c r="Q64" s="97"/>
      <c r="R64" s="97"/>
      <c r="S64" s="97"/>
      <c r="T64" s="97"/>
      <c r="U64" s="97"/>
      <c r="V64" s="97"/>
      <c r="W64" s="97"/>
      <c r="X64" s="97"/>
      <c r="Y64" s="86"/>
    </row>
    <row r="65" spans="1:25" ht="21" hidden="1" customHeight="1">
      <c r="A65" s="64"/>
      <c r="B65" s="95"/>
      <c r="C65" s="96"/>
      <c r="D65" s="100"/>
      <c r="E65" s="97"/>
      <c r="F65" s="97"/>
      <c r="G65" s="97"/>
      <c r="H65" s="97"/>
      <c r="I65" s="97"/>
      <c r="J65" s="97"/>
      <c r="K65" s="97"/>
      <c r="L65" s="97"/>
      <c r="M65" s="97"/>
      <c r="N65" s="97"/>
      <c r="O65" s="97"/>
      <c r="P65" s="97"/>
      <c r="Q65" s="97"/>
      <c r="R65" s="97"/>
      <c r="S65" s="97"/>
      <c r="T65" s="97"/>
      <c r="U65" s="97"/>
      <c r="V65" s="97"/>
      <c r="W65" s="97"/>
      <c r="X65" s="97"/>
      <c r="Y65" s="86"/>
    </row>
    <row r="66" spans="1:25" ht="21" hidden="1" customHeight="1">
      <c r="A66" s="64"/>
      <c r="B66" s="95"/>
      <c r="C66" s="96"/>
      <c r="D66" s="100"/>
      <c r="E66" s="97"/>
      <c r="F66" s="97"/>
      <c r="G66" s="97"/>
      <c r="H66" s="97"/>
      <c r="I66" s="97"/>
      <c r="J66" s="97"/>
      <c r="K66" s="97"/>
      <c r="L66" s="97"/>
      <c r="M66" s="97"/>
      <c r="N66" s="97"/>
      <c r="O66" s="97"/>
      <c r="P66" s="97"/>
      <c r="Q66" s="97"/>
      <c r="R66" s="97"/>
      <c r="S66" s="97"/>
      <c r="T66" s="97"/>
      <c r="U66" s="97"/>
      <c r="V66" s="97"/>
      <c r="W66" s="97"/>
      <c r="X66" s="97"/>
      <c r="Y66" s="86"/>
    </row>
    <row r="67" spans="1:25" ht="21" hidden="1" customHeight="1">
      <c r="A67" s="64"/>
      <c r="B67" s="95"/>
      <c r="C67" s="96"/>
      <c r="D67" s="100"/>
      <c r="E67" s="97"/>
      <c r="F67" s="97"/>
      <c r="G67" s="97"/>
      <c r="H67" s="97"/>
      <c r="I67" s="97"/>
      <c r="J67" s="97"/>
      <c r="K67" s="97"/>
      <c r="L67" s="97"/>
      <c r="M67" s="97"/>
      <c r="N67" s="97"/>
      <c r="O67" s="97"/>
      <c r="P67" s="97"/>
      <c r="Q67" s="97"/>
      <c r="R67" s="97"/>
      <c r="S67" s="97"/>
      <c r="T67" s="97"/>
      <c r="U67" s="97"/>
      <c r="V67" s="97"/>
      <c r="W67" s="97"/>
      <c r="X67" s="97"/>
      <c r="Y67" s="86"/>
    </row>
    <row r="68" spans="1:25" ht="21" hidden="1" customHeight="1">
      <c r="A68" s="64"/>
      <c r="B68" s="95"/>
      <c r="C68" s="96"/>
      <c r="D68" s="98"/>
      <c r="E68" s="99"/>
      <c r="F68" s="99"/>
      <c r="G68" s="99"/>
      <c r="H68" s="99"/>
      <c r="I68" s="99"/>
      <c r="J68" s="99"/>
      <c r="K68" s="99"/>
      <c r="L68" s="99"/>
      <c r="M68" s="99"/>
      <c r="N68" s="99"/>
      <c r="O68" s="99"/>
      <c r="P68" s="99"/>
      <c r="Q68" s="99"/>
      <c r="R68" s="99"/>
      <c r="S68" s="99"/>
      <c r="T68" s="99"/>
      <c r="U68" s="99"/>
      <c r="V68" s="99"/>
      <c r="W68" s="99"/>
      <c r="X68" s="99"/>
      <c r="Y68" s="86"/>
    </row>
    <row r="69" spans="1:25" ht="18" hidden="1" customHeight="1">
      <c r="A69" s="64"/>
      <c r="B69" s="95"/>
      <c r="C69" s="96"/>
      <c r="D69" s="98"/>
      <c r="E69" s="99"/>
      <c r="F69" s="99"/>
      <c r="G69" s="99"/>
      <c r="H69" s="99"/>
      <c r="I69" s="99"/>
      <c r="J69" s="99"/>
      <c r="K69" s="99"/>
      <c r="L69" s="99"/>
      <c r="M69" s="99"/>
      <c r="N69" s="99"/>
      <c r="O69" s="99"/>
      <c r="P69" s="99"/>
      <c r="Q69" s="99"/>
      <c r="R69" s="99"/>
      <c r="S69" s="99"/>
      <c r="T69" s="99"/>
      <c r="U69" s="99"/>
      <c r="V69" s="99"/>
      <c r="W69" s="99"/>
      <c r="X69" s="99"/>
      <c r="Y69" s="86"/>
    </row>
    <row r="70" spans="1:25" ht="15" hidden="1">
      <c r="A70" s="64"/>
      <c r="B70" s="95"/>
      <c r="C70" s="96"/>
      <c r="D70" s="100"/>
      <c r="E70" s="372" t="s">
        <v>227</v>
      </c>
      <c r="F70" s="372"/>
      <c r="G70" s="372"/>
      <c r="H70" s="372"/>
      <c r="I70" s="372"/>
      <c r="J70" s="372"/>
      <c r="K70" s="372"/>
      <c r="L70" s="372"/>
      <c r="M70" s="372"/>
      <c r="N70" s="372"/>
      <c r="O70" s="372"/>
      <c r="P70" s="372"/>
      <c r="Q70" s="372"/>
      <c r="R70" s="372"/>
      <c r="S70" s="372"/>
      <c r="T70" s="372"/>
      <c r="U70" s="186"/>
      <c r="V70" s="186"/>
      <c r="W70" s="186"/>
      <c r="X70" s="186"/>
      <c r="Y70" s="86"/>
    </row>
    <row r="71" spans="1:25" ht="15" hidden="1">
      <c r="A71" s="64"/>
      <c r="B71" s="95"/>
      <c r="C71" s="96"/>
      <c r="D71" s="100"/>
      <c r="E71" s="372" t="s">
        <v>228</v>
      </c>
      <c r="F71" s="372"/>
      <c r="G71" s="372"/>
      <c r="H71" s="372"/>
      <c r="I71" s="372"/>
      <c r="J71" s="372"/>
      <c r="K71" s="372"/>
      <c r="L71" s="372"/>
      <c r="M71" s="372"/>
      <c r="N71" s="372"/>
      <c r="O71" s="372"/>
      <c r="P71" s="372"/>
      <c r="Q71" s="372"/>
      <c r="R71" s="372"/>
      <c r="S71" s="372"/>
      <c r="T71" s="372"/>
      <c r="U71" s="187"/>
      <c r="V71" s="187"/>
      <c r="W71" s="187"/>
      <c r="X71" s="187"/>
      <c r="Y71" s="86"/>
    </row>
    <row r="72" spans="1:25" ht="27" hidden="1" customHeight="1">
      <c r="A72" s="64"/>
      <c r="B72" s="95"/>
      <c r="C72" s="96"/>
      <c r="D72" s="100"/>
      <c r="E72" s="101"/>
      <c r="F72" s="368"/>
      <c r="G72" s="368"/>
      <c r="H72" s="368"/>
      <c r="I72" s="368"/>
      <c r="J72" s="368"/>
      <c r="K72" s="368"/>
      <c r="L72" s="368"/>
      <c r="M72" s="368"/>
      <c r="N72" s="368"/>
      <c r="O72" s="368"/>
      <c r="P72" s="368"/>
      <c r="Q72" s="368"/>
      <c r="R72" s="368"/>
      <c r="S72" s="368"/>
      <c r="T72" s="368"/>
      <c r="U72" s="368"/>
      <c r="V72" s="368"/>
      <c r="W72" s="368"/>
      <c r="X72" s="368"/>
      <c r="Y72" s="86"/>
    </row>
    <row r="73" spans="1:25" ht="52.5" hidden="1" customHeight="1">
      <c r="A73" s="64"/>
      <c r="B73" s="95"/>
      <c r="C73" s="96"/>
      <c r="D73" s="100"/>
      <c r="E73" s="101"/>
      <c r="F73" s="368"/>
      <c r="G73" s="368"/>
      <c r="H73" s="368"/>
      <c r="I73" s="368"/>
      <c r="J73" s="368"/>
      <c r="K73" s="368"/>
      <c r="L73" s="368"/>
      <c r="M73" s="368"/>
      <c r="N73" s="368"/>
      <c r="O73" s="368"/>
      <c r="P73" s="368"/>
      <c r="Q73" s="368"/>
      <c r="R73" s="368"/>
      <c r="S73" s="368"/>
      <c r="T73" s="368"/>
      <c r="U73" s="368"/>
      <c r="V73" s="368"/>
      <c r="W73" s="368"/>
      <c r="X73" s="368"/>
      <c r="Y73" s="86"/>
    </row>
    <row r="74" spans="1:25" ht="8.1" hidden="1" customHeight="1">
      <c r="A74" s="64"/>
      <c r="B74" s="95"/>
      <c r="C74" s="96"/>
      <c r="D74" s="100"/>
      <c r="E74" s="101"/>
      <c r="F74" s="369"/>
      <c r="G74" s="369"/>
      <c r="H74" s="369"/>
      <c r="I74" s="369"/>
      <c r="J74" s="369"/>
      <c r="K74" s="369"/>
      <c r="L74" s="369"/>
      <c r="M74" s="369"/>
      <c r="N74" s="369"/>
      <c r="O74" s="369"/>
      <c r="P74" s="369"/>
      <c r="Q74" s="369"/>
      <c r="R74" s="369"/>
      <c r="S74" s="369"/>
      <c r="T74" s="369"/>
      <c r="U74" s="369"/>
      <c r="V74" s="369"/>
      <c r="W74" s="369"/>
      <c r="X74" s="369"/>
      <c r="Y74" s="86"/>
    </row>
    <row r="75" spans="1:25" ht="14.25" hidden="1" customHeight="1">
      <c r="A75" s="64"/>
      <c r="B75" s="95"/>
      <c r="C75" s="96"/>
      <c r="D75" s="100"/>
      <c r="E75" s="370"/>
      <c r="F75" s="370"/>
      <c r="G75" s="370"/>
      <c r="H75" s="370"/>
      <c r="I75" s="370"/>
      <c r="J75" s="370"/>
      <c r="K75" s="370"/>
      <c r="L75" s="370"/>
      <c r="M75" s="370"/>
      <c r="N75" s="370"/>
      <c r="O75" s="370"/>
      <c r="P75" s="370"/>
      <c r="Q75" s="370"/>
      <c r="R75" s="370"/>
      <c r="S75" s="370"/>
      <c r="T75" s="370"/>
      <c r="U75" s="370"/>
      <c r="V75" s="370"/>
      <c r="W75" s="370"/>
      <c r="X75" s="370"/>
      <c r="Y75" s="86"/>
    </row>
    <row r="76" spans="1:25" ht="34.5" hidden="1" customHeight="1">
      <c r="A76" s="64"/>
      <c r="B76" s="95"/>
      <c r="C76" s="96"/>
      <c r="D76" s="100"/>
      <c r="E76" s="371"/>
      <c r="F76" s="371"/>
      <c r="G76" s="371"/>
      <c r="H76" s="371"/>
      <c r="I76" s="371"/>
      <c r="J76" s="371"/>
      <c r="K76" s="371"/>
      <c r="L76" s="371"/>
      <c r="M76" s="371"/>
      <c r="N76" s="371"/>
      <c r="O76" s="371"/>
      <c r="P76" s="371"/>
      <c r="Q76" s="371"/>
      <c r="R76" s="371"/>
      <c r="S76" s="371"/>
      <c r="T76" s="371"/>
      <c r="U76" s="371"/>
      <c r="V76" s="371"/>
      <c r="W76" s="371"/>
      <c r="X76" s="371"/>
      <c r="Y76" s="86"/>
    </row>
    <row r="77" spans="1:25" ht="23.1" hidden="1" customHeight="1">
      <c r="A77" s="64"/>
      <c r="B77" s="95"/>
      <c r="C77" s="96"/>
      <c r="D77" s="100"/>
      <c r="E77" s="371"/>
      <c r="F77" s="371"/>
      <c r="G77" s="371"/>
      <c r="H77" s="371"/>
      <c r="I77" s="371"/>
      <c r="J77" s="371"/>
      <c r="K77" s="371"/>
      <c r="L77" s="371"/>
      <c r="M77" s="371"/>
      <c r="N77" s="371"/>
      <c r="O77" s="371"/>
      <c r="P77" s="371"/>
      <c r="Q77" s="371"/>
      <c r="R77" s="371"/>
      <c r="S77" s="371"/>
      <c r="T77" s="371"/>
      <c r="U77" s="371"/>
      <c r="V77" s="371"/>
      <c r="W77" s="371"/>
      <c r="X77" s="371"/>
      <c r="Y77" s="86"/>
    </row>
    <row r="78" spans="1:25" ht="42.75" hidden="1" customHeight="1">
      <c r="A78" s="64"/>
      <c r="B78" s="95"/>
      <c r="C78" s="96"/>
      <c r="D78" s="100"/>
      <c r="E78" s="371"/>
      <c r="F78" s="371"/>
      <c r="G78" s="371"/>
      <c r="H78" s="371"/>
      <c r="I78" s="371"/>
      <c r="J78" s="371"/>
      <c r="K78" s="371"/>
      <c r="L78" s="371"/>
      <c r="M78" s="371"/>
      <c r="N78" s="371"/>
      <c r="O78" s="371"/>
      <c r="P78" s="371"/>
      <c r="Q78" s="371"/>
      <c r="R78" s="371"/>
      <c r="S78" s="371"/>
      <c r="T78" s="371"/>
      <c r="U78" s="371"/>
      <c r="V78" s="371"/>
      <c r="W78" s="371"/>
      <c r="X78" s="371"/>
      <c r="Y78" s="86"/>
    </row>
    <row r="79" spans="1:25" ht="25.5" hidden="1" customHeight="1">
      <c r="A79" s="64"/>
      <c r="B79" s="95"/>
      <c r="C79" s="96"/>
      <c r="D79" s="100"/>
      <c r="E79" s="367" t="s">
        <v>64</v>
      </c>
      <c r="F79" s="367"/>
      <c r="G79" s="367"/>
      <c r="H79" s="367"/>
      <c r="I79" s="367"/>
      <c r="J79" s="367"/>
      <c r="K79" s="367"/>
      <c r="L79" s="367"/>
      <c r="M79" s="367"/>
      <c r="N79" s="367"/>
      <c r="O79" s="367"/>
      <c r="P79" s="367"/>
      <c r="Q79" s="367"/>
      <c r="R79" s="367"/>
      <c r="S79" s="367"/>
      <c r="T79" s="367"/>
      <c r="U79" s="367"/>
      <c r="V79" s="367"/>
      <c r="W79" s="367"/>
      <c r="X79" s="367"/>
      <c r="Y79" s="86"/>
    </row>
    <row r="80" spans="1:25" ht="15" hidden="1" customHeight="1">
      <c r="A80" s="64"/>
      <c r="B80" s="95"/>
      <c r="C80" s="96"/>
      <c r="D80" s="100"/>
      <c r="E80" s="97"/>
      <c r="F80" s="97"/>
      <c r="G80" s="97"/>
      <c r="H80" s="88"/>
      <c r="I80" s="88"/>
      <c r="J80" s="88"/>
      <c r="K80" s="88"/>
      <c r="L80" s="88"/>
      <c r="M80" s="88"/>
      <c r="N80" s="88"/>
      <c r="O80" s="89"/>
      <c r="P80" s="89"/>
      <c r="Q80" s="89"/>
      <c r="R80" s="89"/>
      <c r="S80" s="89"/>
      <c r="T80" s="89"/>
      <c r="U80" s="97"/>
      <c r="V80" s="97"/>
      <c r="W80" s="97"/>
      <c r="X80" s="97"/>
      <c r="Y80" s="86"/>
    </row>
    <row r="81" spans="1:27" ht="15" hidden="1" customHeight="1">
      <c r="A81" s="64"/>
      <c r="B81" s="95"/>
      <c r="C81" s="96"/>
      <c r="D81" s="100"/>
      <c r="E81" s="102"/>
      <c r="F81" s="365" t="s">
        <v>63</v>
      </c>
      <c r="G81" s="365"/>
      <c r="H81" s="365"/>
      <c r="I81" s="365"/>
      <c r="J81" s="365"/>
      <c r="K81" s="365"/>
      <c r="L81" s="365"/>
      <c r="M81" s="365"/>
      <c r="N81" s="365"/>
      <c r="O81" s="365"/>
      <c r="P81" s="365"/>
      <c r="Q81" s="365"/>
      <c r="R81" s="365"/>
      <c r="S81" s="365"/>
      <c r="T81" s="89"/>
      <c r="U81" s="97"/>
      <c r="V81" s="97"/>
      <c r="W81" s="97"/>
      <c r="X81" s="97"/>
      <c r="Y81" s="86"/>
      <c r="AA81" s="91" t="s">
        <v>61</v>
      </c>
    </row>
    <row r="82" spans="1:27" ht="15" hidden="1" customHeight="1">
      <c r="A82" s="64"/>
      <c r="B82" s="95"/>
      <c r="C82" s="96"/>
      <c r="D82" s="100"/>
      <c r="E82" s="97"/>
      <c r="F82" s="97"/>
      <c r="G82" s="97"/>
      <c r="H82" s="88"/>
      <c r="I82" s="88"/>
      <c r="J82" s="88"/>
      <c r="K82" s="88"/>
      <c r="L82" s="88"/>
      <c r="M82" s="88"/>
      <c r="N82" s="88"/>
      <c r="O82" s="89"/>
      <c r="P82" s="89"/>
      <c r="Q82" s="89"/>
      <c r="R82" s="89"/>
      <c r="S82" s="89"/>
      <c r="T82" s="89"/>
      <c r="U82" s="97"/>
      <c r="V82" s="97"/>
      <c r="W82" s="97"/>
      <c r="X82" s="97"/>
      <c r="Y82" s="86"/>
    </row>
    <row r="83" spans="1:27" ht="15" hidden="1">
      <c r="A83" s="64"/>
      <c r="B83" s="95"/>
      <c r="C83" s="96"/>
      <c r="D83" s="100"/>
      <c r="E83" s="97"/>
      <c r="F83" s="365" t="s">
        <v>62</v>
      </c>
      <c r="G83" s="365"/>
      <c r="H83" s="365"/>
      <c r="I83" s="365"/>
      <c r="J83" s="365"/>
      <c r="K83" s="365"/>
      <c r="L83" s="365"/>
      <c r="M83" s="365"/>
      <c r="N83" s="365"/>
      <c r="O83" s="365"/>
      <c r="P83" s="365"/>
      <c r="Q83" s="365"/>
      <c r="R83" s="365"/>
      <c r="S83" s="365"/>
      <c r="T83" s="365"/>
      <c r="U83" s="365"/>
      <c r="V83" s="365"/>
      <c r="W83" s="365"/>
      <c r="X83" s="365"/>
      <c r="Y83" s="86"/>
    </row>
    <row r="84" spans="1:27" ht="15" hidden="1">
      <c r="A84" s="64"/>
      <c r="B84" s="95"/>
      <c r="C84" s="96"/>
      <c r="D84" s="100"/>
      <c r="E84" s="97"/>
      <c r="F84" s="97"/>
      <c r="G84" s="97"/>
      <c r="H84" s="97"/>
      <c r="I84" s="97"/>
      <c r="J84" s="97"/>
      <c r="K84" s="97"/>
      <c r="L84" s="97"/>
      <c r="M84" s="97"/>
      <c r="N84" s="97"/>
      <c r="O84" s="97"/>
      <c r="P84" s="97"/>
      <c r="Q84" s="97"/>
      <c r="R84" s="97"/>
      <c r="S84" s="97"/>
      <c r="T84" s="97"/>
      <c r="U84" s="97"/>
      <c r="V84" s="97"/>
      <c r="W84" s="97"/>
      <c r="X84" s="97"/>
      <c r="Y84" s="86"/>
    </row>
    <row r="85" spans="1:27" ht="15" hidden="1">
      <c r="A85" s="64"/>
      <c r="B85" s="95"/>
      <c r="C85" s="96"/>
      <c r="D85" s="100"/>
      <c r="E85" s="97"/>
      <c r="F85" s="97"/>
      <c r="G85" s="97"/>
      <c r="H85" s="97"/>
      <c r="I85" s="97"/>
      <c r="J85" s="97"/>
      <c r="K85" s="97"/>
      <c r="L85" s="97"/>
      <c r="M85" s="97"/>
      <c r="N85" s="97"/>
      <c r="O85" s="97"/>
      <c r="P85" s="97"/>
      <c r="Q85" s="97"/>
      <c r="R85" s="97"/>
      <c r="S85" s="97"/>
      <c r="T85" s="97"/>
      <c r="U85" s="97"/>
      <c r="V85" s="97"/>
      <c r="W85" s="97"/>
      <c r="X85" s="97"/>
      <c r="Y85" s="86"/>
    </row>
    <row r="86" spans="1:27" ht="15" hidden="1">
      <c r="A86" s="64"/>
      <c r="B86" s="95"/>
      <c r="C86" s="96"/>
      <c r="D86" s="100"/>
      <c r="E86" s="97"/>
      <c r="F86" s="97"/>
      <c r="G86" s="97"/>
      <c r="H86" s="97"/>
      <c r="I86" s="97"/>
      <c r="J86" s="97"/>
      <c r="K86" s="97"/>
      <c r="L86" s="97"/>
      <c r="M86" s="97"/>
      <c r="N86" s="97"/>
      <c r="O86" s="97"/>
      <c r="P86" s="97"/>
      <c r="Q86" s="97"/>
      <c r="R86" s="97"/>
      <c r="S86" s="97"/>
      <c r="T86" s="97"/>
      <c r="U86" s="97"/>
      <c r="V86" s="97"/>
      <c r="W86" s="97"/>
      <c r="X86" s="97"/>
      <c r="Y86" s="86"/>
    </row>
    <row r="87" spans="1:27" ht="15" hidden="1">
      <c r="A87" s="64"/>
      <c r="B87" s="95"/>
      <c r="C87" s="96"/>
      <c r="D87" s="100"/>
      <c r="E87" s="97"/>
      <c r="F87" s="97"/>
      <c r="G87" s="97"/>
      <c r="H87" s="97"/>
      <c r="I87" s="97"/>
      <c r="J87" s="97"/>
      <c r="K87" s="97"/>
      <c r="L87" s="97"/>
      <c r="M87" s="97"/>
      <c r="N87" s="97"/>
      <c r="O87" s="97"/>
      <c r="P87" s="97"/>
      <c r="Q87" s="97"/>
      <c r="R87" s="97"/>
      <c r="S87" s="97"/>
      <c r="T87" s="97"/>
      <c r="U87" s="97"/>
      <c r="V87" s="97"/>
      <c r="W87" s="97"/>
      <c r="X87" s="97"/>
      <c r="Y87" s="86"/>
    </row>
    <row r="88" spans="1:27" ht="15" hidden="1" customHeight="1">
      <c r="A88" s="64"/>
      <c r="B88" s="95"/>
      <c r="C88" s="96"/>
      <c r="D88" s="100"/>
      <c r="E88" s="97"/>
      <c r="F88" s="97"/>
      <c r="G88" s="97"/>
      <c r="H88" s="97"/>
      <c r="I88" s="97"/>
      <c r="J88" s="97"/>
      <c r="K88" s="97"/>
      <c r="L88" s="97"/>
      <c r="M88" s="97"/>
      <c r="N88" s="97"/>
      <c r="O88" s="97"/>
      <c r="P88" s="97"/>
      <c r="Q88" s="97"/>
      <c r="R88" s="97"/>
      <c r="S88" s="97"/>
      <c r="T88" s="97"/>
      <c r="U88" s="97"/>
      <c r="V88" s="97"/>
      <c r="W88" s="97"/>
      <c r="X88" s="97"/>
      <c r="Y88" s="86"/>
    </row>
    <row r="89" spans="1:27" ht="15" hidden="1" customHeight="1">
      <c r="A89" s="64"/>
      <c r="B89" s="95"/>
      <c r="C89" s="96"/>
      <c r="D89" s="100"/>
      <c r="E89" s="97"/>
      <c r="F89" s="97"/>
      <c r="G89" s="97"/>
      <c r="H89" s="97"/>
      <c r="I89" s="97"/>
      <c r="J89" s="97"/>
      <c r="K89" s="97"/>
      <c r="L89" s="97"/>
      <c r="M89" s="97"/>
      <c r="N89" s="97"/>
      <c r="O89" s="97"/>
      <c r="P89" s="97"/>
      <c r="Q89" s="97"/>
      <c r="R89" s="97"/>
      <c r="S89" s="97"/>
      <c r="T89" s="97"/>
      <c r="U89" s="97"/>
      <c r="V89" s="97"/>
      <c r="W89" s="97"/>
      <c r="X89" s="97"/>
      <c r="Y89" s="86"/>
    </row>
    <row r="90" spans="1:27" ht="15" hidden="1" customHeight="1">
      <c r="A90" s="64"/>
      <c r="B90" s="95"/>
      <c r="C90" s="96"/>
      <c r="D90" s="100"/>
      <c r="E90" s="97"/>
      <c r="F90" s="97"/>
      <c r="G90" s="97"/>
      <c r="H90" s="97"/>
      <c r="I90" s="97"/>
      <c r="J90" s="97"/>
      <c r="K90" s="97"/>
      <c r="L90" s="97"/>
      <c r="M90" s="97"/>
      <c r="N90" s="97"/>
      <c r="O90" s="97"/>
      <c r="P90" s="97"/>
      <c r="Q90" s="97"/>
      <c r="R90" s="97"/>
      <c r="S90" s="97"/>
      <c r="T90" s="97"/>
      <c r="U90" s="97"/>
      <c r="V90" s="97"/>
      <c r="W90" s="97"/>
      <c r="X90" s="97"/>
      <c r="Y90" s="86"/>
    </row>
    <row r="91" spans="1:27" ht="15" hidden="1" customHeight="1">
      <c r="A91" s="64"/>
      <c r="B91" s="95"/>
      <c r="C91" s="96"/>
      <c r="D91" s="100"/>
      <c r="E91" s="97"/>
      <c r="F91" s="97"/>
      <c r="G91" s="97"/>
      <c r="H91" s="97"/>
      <c r="I91" s="97"/>
      <c r="J91" s="97"/>
      <c r="K91" s="97"/>
      <c r="L91" s="97"/>
      <c r="M91" s="97"/>
      <c r="N91" s="97"/>
      <c r="O91" s="97"/>
      <c r="P91" s="97"/>
      <c r="Q91" s="97"/>
      <c r="R91" s="97"/>
      <c r="S91" s="97"/>
      <c r="T91" s="97"/>
      <c r="U91" s="97"/>
      <c r="V91" s="97"/>
      <c r="W91" s="97"/>
      <c r="X91" s="97"/>
      <c r="Y91" s="86"/>
    </row>
    <row r="92" spans="1:27" ht="15" hidden="1" customHeight="1">
      <c r="A92" s="64"/>
      <c r="B92" s="95"/>
      <c r="C92" s="96"/>
      <c r="D92" s="100"/>
      <c r="E92" s="97"/>
      <c r="F92" s="97"/>
      <c r="G92" s="97"/>
      <c r="H92" s="97"/>
      <c r="I92" s="97"/>
      <c r="J92" s="97"/>
      <c r="K92" s="97"/>
      <c r="L92" s="97"/>
      <c r="M92" s="97"/>
      <c r="N92" s="97"/>
      <c r="O92" s="97"/>
      <c r="P92" s="97"/>
      <c r="Q92" s="97"/>
      <c r="R92" s="97"/>
      <c r="S92" s="97"/>
      <c r="T92" s="97"/>
      <c r="U92" s="97"/>
      <c r="V92" s="97"/>
      <c r="W92" s="97"/>
      <c r="X92" s="97"/>
      <c r="Y92" s="86"/>
    </row>
    <row r="93" spans="1:27" ht="11.1" hidden="1" customHeight="1">
      <c r="A93" s="64"/>
      <c r="B93" s="95"/>
      <c r="C93" s="96"/>
      <c r="D93" s="100"/>
      <c r="E93" s="97"/>
      <c r="F93" s="97"/>
      <c r="G93" s="97"/>
      <c r="H93" s="97"/>
      <c r="I93" s="97"/>
      <c r="J93" s="97"/>
      <c r="K93" s="97"/>
      <c r="L93" s="97"/>
      <c r="M93" s="97"/>
      <c r="N93" s="97"/>
      <c r="O93" s="97"/>
      <c r="P93" s="97"/>
      <c r="Q93" s="97"/>
      <c r="R93" s="97"/>
      <c r="S93" s="97"/>
      <c r="T93" s="97"/>
      <c r="U93" s="97"/>
      <c r="V93" s="97"/>
      <c r="W93" s="97"/>
      <c r="X93" s="97"/>
      <c r="Y93" s="86"/>
    </row>
    <row r="94" spans="1:27" ht="15" customHeight="1">
      <c r="A94" s="64"/>
      <c r="B94" s="103"/>
      <c r="C94" s="104"/>
      <c r="D94" s="105"/>
      <c r="E94" s="106"/>
      <c r="F94" s="106"/>
      <c r="G94" s="106"/>
      <c r="H94" s="106"/>
      <c r="I94" s="106"/>
      <c r="J94" s="106"/>
      <c r="K94" s="106"/>
      <c r="L94" s="106"/>
      <c r="M94" s="106"/>
      <c r="N94" s="106"/>
      <c r="O94" s="106"/>
      <c r="P94" s="106"/>
      <c r="Q94" s="106"/>
      <c r="R94" s="106"/>
      <c r="S94" s="106"/>
      <c r="T94" s="106"/>
      <c r="U94" s="106"/>
      <c r="V94" s="106"/>
      <c r="W94" s="106"/>
      <c r="X94" s="106"/>
      <c r="Y94" s="90"/>
    </row>
  </sheetData>
  <sheetProtection algorithmName="SHA-512" hashValue="3UFFpF4rSiXD3DdeEC8yDyfmjgSoGF+wevV5/gQxgq4BMOtulJc8sTRZ/ghBmiq6tE1vjcGMVr1V/qKM9QgTYA==" saltValue="6Msl4zEkajE5giKsePAEAQ==" spinCount="100000" sheet="1" objects="1" scenarios="1" formatColumns="0" formatRows="0"/>
  <dataConsolidate link="1"/>
  <mergeCells count="30">
    <mergeCell ref="E35:X39"/>
    <mergeCell ref="P23:W23"/>
    <mergeCell ref="F22:M22"/>
    <mergeCell ref="B2:G2"/>
    <mergeCell ref="B3:C3"/>
    <mergeCell ref="B5:Y5"/>
    <mergeCell ref="E7:X19"/>
    <mergeCell ref="F21:M21"/>
    <mergeCell ref="P21:X21"/>
    <mergeCell ref="P22:X22"/>
    <mergeCell ref="E40:X40"/>
    <mergeCell ref="E41:X45"/>
    <mergeCell ref="E46:X57"/>
    <mergeCell ref="F81:S81"/>
    <mergeCell ref="E59:G59"/>
    <mergeCell ref="H59:X59"/>
    <mergeCell ref="E60:G60"/>
    <mergeCell ref="F72:X72"/>
    <mergeCell ref="E58:U58"/>
    <mergeCell ref="E71:T71"/>
    <mergeCell ref="F83:X83"/>
    <mergeCell ref="H61:X61"/>
    <mergeCell ref="E79:X79"/>
    <mergeCell ref="F73:X73"/>
    <mergeCell ref="F74:X74"/>
    <mergeCell ref="E75:X75"/>
    <mergeCell ref="E76:X76"/>
    <mergeCell ref="E77:X77"/>
    <mergeCell ref="E78:X78"/>
    <mergeCell ref="E70:T70"/>
  </mergeCells>
  <hyperlinks>
    <hyperlink ref="E58:U58" location="Инструкция!A1" tooltip="http://sp.eias.ru/index.php?a=add&amp;catid=76" display="Обратиться за помощью в службу технической поддержки" xr:uid="{00000000-0004-0000-0100-000000000000}"/>
    <hyperlink ref="E70:T70" location="Инструкция!A1" tooltip="http://support.eias.ru/knowledgebase.php?article=28" display="Инструкция по загрузке сопроводительных материалов" xr:uid="{00000000-0004-0000-0100-000001000000}"/>
    <hyperlink ref="E71:T71" location="Инструкция!A1" tooltip="http://eias.ru/files/shablon/JKH_OPEN_INFO_QUARTER_GVS.pdf" display="Инструкция по работе с отчетной формой" xr:uid="{00000000-0004-0000-0100-000002000000}"/>
  </hyperlinks>
  <pageMargins left="0.7" right="0.7" top="0.75" bottom="0.75" header="0.3" footer="0.3"/>
  <pageSetup paperSize="9" orientation="portrait" horizontalDpi="180" verticalDpi="180"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modList00">
    <tabColor indexed="47"/>
  </sheetPr>
  <dimension ref="A1"/>
  <sheetViews>
    <sheetView showGridLines="0" zoomScaleNormal="100" workbookViewId="0"/>
  </sheetViews>
  <sheetFormatPr defaultRowHeight="15"/>
  <cols>
    <col min="1" max="16384" width="9.140625" style="16"/>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1">
    <tabColor indexed="47"/>
  </sheetPr>
  <dimension ref="A1:L17"/>
  <sheetViews>
    <sheetView showGridLines="0" topLeftCell="C3" zoomScaleNormal="100" workbookViewId="0"/>
  </sheetViews>
  <sheetFormatPr defaultColWidth="10.5703125" defaultRowHeight="15"/>
  <cols>
    <col min="1" max="1" width="9.140625" style="27" hidden="1" customWidth="1"/>
    <col min="2" max="2" width="9.140625" style="15" hidden="1" customWidth="1"/>
    <col min="3" max="11" width="10.5703125" style="15"/>
    <col min="12" max="12" width="10.5703125" style="176"/>
    <col min="13" max="16384" width="10.5703125" style="15"/>
  </cols>
  <sheetData>
    <row r="1" spans="1:12" s="134" customFormat="1" ht="15" hidden="1" customHeight="1">
      <c r="L1" s="177"/>
    </row>
    <row r="2" spans="1:12" s="134" customFormat="1" ht="15" hidden="1" customHeight="1">
      <c r="L2" s="177"/>
    </row>
    <row r="3" spans="1:12" ht="11.25" customHeight="1"/>
    <row r="4" spans="1:12" ht="36.75" customHeight="1"/>
    <row r="5" spans="1:12" ht="15" customHeight="1"/>
    <row r="6" spans="1:12" ht="11.25" customHeight="1"/>
    <row r="8" spans="1:12" ht="21" customHeight="1"/>
    <row r="9" spans="1:12" ht="11.25" customHeight="1"/>
    <row r="10" spans="1:12" ht="15" customHeight="1">
      <c r="A10" s="15"/>
    </row>
    <row r="11" spans="1:12" ht="21.95" customHeight="1">
      <c r="A11" s="15"/>
    </row>
    <row r="12" spans="1:12" ht="21.95" customHeight="1">
      <c r="A12" s="15"/>
    </row>
    <row r="13" spans="1:12" ht="21.95" customHeight="1">
      <c r="A13" s="15"/>
    </row>
    <row r="14" spans="1:12" ht="33.950000000000003" customHeight="1">
      <c r="A14" s="15"/>
    </row>
    <row r="15" spans="1:12" ht="15" customHeight="1">
      <c r="A15" s="15"/>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2">
    <tabColor indexed="47"/>
  </sheetPr>
  <dimension ref="A1:C12"/>
  <sheetViews>
    <sheetView showGridLines="0" topLeftCell="C4" zoomScaleNormal="100" workbookViewId="0"/>
  </sheetViews>
  <sheetFormatPr defaultRowHeight="15"/>
  <cols>
    <col min="1" max="1" width="9.140625" style="63" hidden="1" customWidth="1"/>
    <col min="2" max="2" width="9.140625" style="64" hidden="1" customWidth="1"/>
    <col min="3" max="3" width="9.140625" style="179"/>
    <col min="4" max="16384" width="9.140625" style="64"/>
  </cols>
  <sheetData>
    <row r="1" spans="1:3" hidden="1"/>
    <row r="2" spans="1:3" hidden="1"/>
    <row r="3" spans="1:3" hidden="1"/>
    <row r="4" spans="1:3" ht="10.5" customHeight="1"/>
    <row r="5" spans="1:3" s="31" customFormat="1" ht="30" customHeight="1">
      <c r="A5" s="27"/>
      <c r="C5" s="180"/>
    </row>
    <row r="6" spans="1:3" s="31" customFormat="1" ht="15" customHeight="1">
      <c r="A6" s="27"/>
      <c r="C6" s="180"/>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3">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181"/>
    <col min="18" max="16384" width="9.140625" style="7"/>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66"/>
    </row>
    <row r="14" spans="3:5" ht="15" customHeight="1"/>
    <row r="15" spans="3:5" ht="11.25" customHeight="1"/>
    <row r="16" spans="3:5">
      <c r="D16" s="68"/>
      <c r="E16" s="68"/>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7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7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7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700-000003000000}"/>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7">
    <tabColor indexed="47"/>
  </sheetPr>
  <dimension ref="A1:N27"/>
  <sheetViews>
    <sheetView showGridLines="0" topLeftCell="C3" zoomScaleNormal="100" workbookViewId="0"/>
  </sheetViews>
  <sheetFormatPr defaultRowHeight="11.25"/>
  <cols>
    <col min="1" max="1" width="6.42578125" style="124" hidden="1" customWidth="1"/>
    <col min="2" max="2" width="2" style="124" hidden="1" customWidth="1"/>
    <col min="3" max="14" width="9.140625" style="125"/>
    <col min="15" max="16384" width="9.140625" style="124"/>
  </cols>
  <sheetData>
    <row r="1" spans="1:14" hidden="1"/>
    <row r="2" spans="1:14" hidden="1"/>
    <row r="3" spans="1:14" ht="10.5" customHeight="1"/>
    <row r="4" spans="1:14" ht="27" customHeight="1">
      <c r="A4" s="151"/>
      <c r="B4" s="151"/>
    </row>
    <row r="5" spans="1:14" s="153" customFormat="1" ht="15">
      <c r="A5" s="151"/>
      <c r="B5" s="151"/>
      <c r="C5" s="152"/>
      <c r="D5" s="152"/>
      <c r="E5" s="152"/>
      <c r="F5" s="152"/>
      <c r="G5" s="152"/>
      <c r="H5" s="152"/>
      <c r="I5" s="152"/>
      <c r="J5" s="152"/>
      <c r="K5" s="152"/>
      <c r="L5" s="152"/>
      <c r="M5" s="152"/>
      <c r="N5" s="152"/>
    </row>
    <row r="6" spans="1:14" s="154" customFormat="1" ht="3" customHeight="1">
      <c r="A6" s="481"/>
      <c r="B6" s="481"/>
      <c r="C6" s="155"/>
      <c r="D6" s="155"/>
      <c r="E6" s="155"/>
      <c r="F6" s="155"/>
      <c r="G6" s="155"/>
      <c r="H6" s="155"/>
      <c r="I6" s="155"/>
      <c r="J6" s="155"/>
      <c r="K6" s="155"/>
      <c r="L6" s="155"/>
      <c r="M6" s="155"/>
      <c r="N6" s="155"/>
    </row>
    <row r="7" spans="1:14" ht="3.75" customHeight="1">
      <c r="A7" s="481"/>
      <c r="B7" s="481"/>
    </row>
    <row r="8" spans="1:14" ht="0.2" customHeight="1">
      <c r="B8" s="126"/>
    </row>
    <row r="9" spans="1:14" ht="0.2" customHeight="1">
      <c r="B9" s="126"/>
    </row>
    <row r="10" spans="1:14" ht="0.2" customHeight="1">
      <c r="B10" s="126"/>
    </row>
    <row r="11" spans="1:14" ht="6" hidden="1" customHeight="1">
      <c r="B11" s="126"/>
    </row>
    <row r="12" spans="1:14" ht="20.25" hidden="1" customHeight="1">
      <c r="A12" s="127"/>
      <c r="B12" s="126"/>
    </row>
    <row r="13" spans="1:14" ht="20.25" hidden="1" customHeight="1">
      <c r="B13" s="126"/>
    </row>
    <row r="14" spans="1:14" ht="6" hidden="1" customHeight="1">
      <c r="B14" s="252"/>
    </row>
    <row r="15" spans="1:14" ht="3" customHeight="1"/>
    <row r="16" spans="1:14" ht="0.2" customHeight="1"/>
    <row r="17" spans="1:14" s="153" customFormat="1" ht="0.2" customHeight="1">
      <c r="A17" s="156"/>
      <c r="B17" s="156"/>
      <c r="C17" s="152"/>
      <c r="D17" s="152"/>
      <c r="E17" s="152"/>
      <c r="F17" s="152"/>
      <c r="G17" s="152"/>
      <c r="H17" s="152"/>
      <c r="I17" s="152"/>
      <c r="J17" s="152"/>
      <c r="K17" s="152"/>
      <c r="L17" s="152"/>
      <c r="M17" s="152"/>
      <c r="N17" s="152"/>
    </row>
    <row r="18" spans="1:14" ht="23.25" customHeight="1">
      <c r="A18" s="482"/>
      <c r="B18" s="127"/>
    </row>
    <row r="19" spans="1:14" ht="23.25" customHeight="1">
      <c r="A19" s="482"/>
      <c r="B19" s="128"/>
    </row>
    <row r="20" spans="1:14" ht="14.25" customHeight="1">
      <c r="A20" s="62"/>
      <c r="B20" s="62"/>
    </row>
    <row r="21" spans="1:14" hidden="1">
      <c r="A21" s="157"/>
      <c r="B21" s="129"/>
    </row>
    <row r="22" spans="1:14" ht="15" customHeight="1">
      <c r="A22"/>
      <c r="B22"/>
    </row>
    <row r="23" spans="1:14" ht="15" customHeight="1">
      <c r="A23"/>
      <c r="B23"/>
    </row>
    <row r="24" spans="1:14" ht="15" customHeight="1">
      <c r="A24"/>
      <c r="B24"/>
    </row>
    <row r="25" spans="1:14" ht="15" customHeight="1">
      <c r="A25" s="158"/>
      <c r="B25" s="54"/>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9">
    <tabColor indexed="47"/>
  </sheetPr>
  <dimension ref="A12:A424"/>
  <sheetViews>
    <sheetView showGridLines="0" zoomScaleNormal="100" workbookViewId="0"/>
  </sheetViews>
  <sheetFormatPr defaultRowHeight="11.25"/>
  <cols>
    <col min="1" max="16384" width="9.140625" style="218"/>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HTTP">
    <tabColor indexed="47"/>
  </sheetPr>
  <dimension ref="A1"/>
  <sheetViews>
    <sheetView showGridLines="0" zoomScaleNormal="100" workbookViewId="0"/>
  </sheetViews>
  <sheetFormatPr defaultRowHeight="11.25"/>
  <cols>
    <col min="1" max="16384" width="9.140625" style="11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modUpdTemplLogger">
    <tabColor indexed="24"/>
  </sheetPr>
  <dimension ref="A1:D11"/>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14</v>
      </c>
      <c r="B1" s="39" t="s">
        <v>15</v>
      </c>
      <c r="C1" s="39" t="s">
        <v>16</v>
      </c>
      <c r="D1" s="4"/>
    </row>
    <row r="2" spans="1:4">
      <c r="A2" s="264">
        <v>44935.45616898148</v>
      </c>
      <c r="B2" s="6" t="s">
        <v>350</v>
      </c>
      <c r="C2" s="6" t="s">
        <v>223</v>
      </c>
    </row>
    <row r="3" spans="1:4">
      <c r="A3" s="264">
        <v>44935.456180555557</v>
      </c>
      <c r="B3" s="6" t="s">
        <v>351</v>
      </c>
      <c r="C3" s="6" t="s">
        <v>223</v>
      </c>
    </row>
    <row r="4" spans="1:4">
      <c r="A4" s="264">
        <v>44935.456250000003</v>
      </c>
      <c r="B4" s="6" t="s">
        <v>350</v>
      </c>
      <c r="C4" s="6" t="s">
        <v>223</v>
      </c>
    </row>
    <row r="5" spans="1:4">
      <c r="A5" s="264">
        <v>44935.456261574072</v>
      </c>
      <c r="B5" s="6" t="s">
        <v>351</v>
      </c>
      <c r="C5" s="6" t="s">
        <v>223</v>
      </c>
    </row>
    <row r="6" spans="1:4">
      <c r="A6" s="264">
        <v>44935.457766203705</v>
      </c>
      <c r="B6" s="6" t="s">
        <v>350</v>
      </c>
      <c r="C6" s="6" t="s">
        <v>223</v>
      </c>
    </row>
    <row r="7" spans="1:4">
      <c r="A7" s="264">
        <v>44935.457777777781</v>
      </c>
      <c r="B7" s="6" t="s">
        <v>351</v>
      </c>
      <c r="C7" s="6" t="s">
        <v>223</v>
      </c>
    </row>
    <row r="8" spans="1:4">
      <c r="A8" s="264">
        <v>44935.464189814818</v>
      </c>
      <c r="B8" s="6" t="s">
        <v>350</v>
      </c>
      <c r="C8" s="6" t="s">
        <v>223</v>
      </c>
    </row>
    <row r="9" spans="1:4">
      <c r="A9" s="264">
        <v>44935.464201388888</v>
      </c>
      <c r="B9" s="6" t="s">
        <v>351</v>
      </c>
      <c r="C9" s="6" t="s">
        <v>223</v>
      </c>
    </row>
    <row r="10" spans="1:4">
      <c r="A10" s="264">
        <v>44936.612743055557</v>
      </c>
      <c r="B10" s="6" t="s">
        <v>350</v>
      </c>
      <c r="C10" s="6" t="s">
        <v>223</v>
      </c>
    </row>
    <row r="11" spans="1:4">
      <c r="A11" s="264">
        <v>44936.612766203703</v>
      </c>
      <c r="B11" s="6" t="s">
        <v>351</v>
      </c>
      <c r="C11" s="6" t="s">
        <v>223</v>
      </c>
    </row>
  </sheetData>
  <sheetProtection algorithmName="SHA-512" hashValue="Hb5nhVaS0n/SFTyuJDPvNmK7nWHTr8m4U3SnqiNJUMz10zAwwv4w7xC2E6/WBRjfY0VnzbGZjav5/tDchvZvvQ==" saltValue="v9BWTS1OWL+byohzscqQjA=="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REESTR_VT">
    <tabColor indexed="47"/>
  </sheetPr>
  <dimension ref="A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REESTR_VED">
    <tabColor indexed="47"/>
  </sheetPr>
  <dimension ref="A1:B4"/>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row r="1" spans="1:2">
      <c r="A1" s="30" t="s">
        <v>109</v>
      </c>
      <c r="B1" s="30" t="s">
        <v>110</v>
      </c>
    </row>
    <row r="2" spans="1:2">
      <c r="A2" s="30">
        <v>4189706</v>
      </c>
      <c r="B2" s="30" t="s">
        <v>355</v>
      </c>
    </row>
    <row r="3" spans="1:2">
      <c r="A3" s="30">
        <v>4189705</v>
      </c>
      <c r="B3" s="30" t="s">
        <v>356</v>
      </c>
    </row>
    <row r="4" spans="1:2">
      <c r="A4" s="30">
        <v>4189707</v>
      </c>
      <c r="B4" s="30" t="s">
        <v>357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modfrmReestrObj">
    <tabColor indexed="47"/>
  </sheetPr>
  <dimension ref="A1"/>
  <sheetViews>
    <sheetView showGridLines="0" zoomScaleNormal="100" workbookViewId="0"/>
  </sheetViews>
  <sheetFormatPr defaultRowHeight="12.75"/>
  <cols>
    <col min="1" max="16384" width="9.140625" style="29"/>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OrgData">
    <tabColor indexed="47"/>
  </sheetPr>
  <dimension ref="F34:F41"/>
  <sheetViews>
    <sheetView showGridLines="0" zoomScaleNormal="100" workbookViewId="0"/>
  </sheetViews>
  <sheetFormatPr defaultRowHeight="12.75"/>
  <cols>
    <col min="1" max="16384" width="9.140625" style="29"/>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xr:uid="{00000000-0002-0000-2000-000000000000}">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
    <tabColor indexed="47"/>
  </sheetPr>
  <dimension ref="A1"/>
  <sheetViews>
    <sheetView showGridLines="0" zoomScaleNormal="100" workbookViewId="0"/>
  </sheetViews>
  <sheetFormatPr defaultRowHeight="11.25"/>
  <cols>
    <col min="1" max="16384" width="9.140625" style="8"/>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SH_REESTR_ORG">
    <tabColor indexed="47"/>
  </sheetPr>
  <dimension ref="A1:J39"/>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265" t="s">
        <v>504</v>
      </c>
      <c r="B1" s="265" t="s">
        <v>358</v>
      </c>
      <c r="C1" s="265" t="s">
        <v>359</v>
      </c>
      <c r="D1" s="265" t="s">
        <v>360</v>
      </c>
      <c r="E1" s="265" t="s">
        <v>361</v>
      </c>
      <c r="F1" s="265" t="s">
        <v>362</v>
      </c>
      <c r="G1" s="265" t="s">
        <v>363</v>
      </c>
      <c r="H1" s="265" t="s">
        <v>364</v>
      </c>
      <c r="I1" s="265" t="s">
        <v>365</v>
      </c>
    </row>
    <row r="2" spans="1:10">
      <c r="A2" s="265">
        <v>1</v>
      </c>
      <c r="B2" s="265" t="s">
        <v>366</v>
      </c>
      <c r="C2" s="265" t="s">
        <v>306</v>
      </c>
      <c r="D2" s="265" t="s">
        <v>367</v>
      </c>
      <c r="E2" s="265" t="s">
        <v>368</v>
      </c>
      <c r="F2" s="265" t="s">
        <v>369</v>
      </c>
      <c r="G2" s="265" t="s">
        <v>370</v>
      </c>
      <c r="H2" s="265"/>
      <c r="I2" s="265"/>
      <c r="J2" t="s">
        <v>505</v>
      </c>
    </row>
    <row r="3" spans="1:10">
      <c r="A3" s="265">
        <v>2</v>
      </c>
      <c r="B3" s="265" t="s">
        <v>366</v>
      </c>
      <c r="C3" s="265" t="s">
        <v>306</v>
      </c>
      <c r="D3" s="265" t="s">
        <v>371</v>
      </c>
      <c r="E3" s="265" t="s">
        <v>372</v>
      </c>
      <c r="F3" s="265" t="s">
        <v>373</v>
      </c>
      <c r="G3" s="265" t="s">
        <v>374</v>
      </c>
      <c r="H3" s="265"/>
      <c r="I3" s="265"/>
      <c r="J3" t="s">
        <v>505</v>
      </c>
    </row>
    <row r="4" spans="1:10">
      <c r="A4" s="265">
        <v>3</v>
      </c>
      <c r="B4" s="265" t="s">
        <v>366</v>
      </c>
      <c r="C4" s="265" t="s">
        <v>306</v>
      </c>
      <c r="D4" s="265" t="s">
        <v>375</v>
      </c>
      <c r="E4" s="265" t="s">
        <v>376</v>
      </c>
      <c r="F4" s="265" t="s">
        <v>377</v>
      </c>
      <c r="G4" s="265" t="s">
        <v>378</v>
      </c>
      <c r="H4" s="265"/>
      <c r="I4" s="265"/>
      <c r="J4" t="s">
        <v>505</v>
      </c>
    </row>
    <row r="5" spans="1:10">
      <c r="A5" s="265">
        <v>4</v>
      </c>
      <c r="B5" s="265" t="s">
        <v>366</v>
      </c>
      <c r="C5" s="265" t="s">
        <v>306</v>
      </c>
      <c r="D5" s="265" t="s">
        <v>379</v>
      </c>
      <c r="E5" s="265" t="s">
        <v>380</v>
      </c>
      <c r="F5" s="265" t="s">
        <v>381</v>
      </c>
      <c r="G5" s="265" t="s">
        <v>382</v>
      </c>
      <c r="H5" s="265"/>
      <c r="I5" s="265"/>
      <c r="J5" t="s">
        <v>505</v>
      </c>
    </row>
    <row r="6" spans="1:10">
      <c r="A6" s="265">
        <v>5</v>
      </c>
      <c r="B6" s="265" t="s">
        <v>366</v>
      </c>
      <c r="C6" s="265" t="s">
        <v>306</v>
      </c>
      <c r="D6" s="265" t="s">
        <v>383</v>
      </c>
      <c r="E6" s="265" t="s">
        <v>384</v>
      </c>
      <c r="F6" s="265" t="s">
        <v>385</v>
      </c>
      <c r="G6" s="265" t="s">
        <v>386</v>
      </c>
      <c r="H6" s="265"/>
      <c r="I6" s="265"/>
      <c r="J6" t="s">
        <v>505</v>
      </c>
    </row>
    <row r="7" spans="1:10">
      <c r="A7" s="265">
        <v>6</v>
      </c>
      <c r="B7" s="265" t="s">
        <v>366</v>
      </c>
      <c r="C7" s="265" t="s">
        <v>306</v>
      </c>
      <c r="D7" s="265" t="s">
        <v>387</v>
      </c>
      <c r="E7" s="265" t="s">
        <v>388</v>
      </c>
      <c r="F7" s="265" t="s">
        <v>389</v>
      </c>
      <c r="G7" s="265" t="s">
        <v>390</v>
      </c>
      <c r="H7" s="265"/>
      <c r="I7" s="265"/>
      <c r="J7" t="s">
        <v>505</v>
      </c>
    </row>
    <row r="8" spans="1:10">
      <c r="A8" s="265">
        <v>7</v>
      </c>
      <c r="B8" s="265" t="s">
        <v>366</v>
      </c>
      <c r="C8" s="265" t="s">
        <v>306</v>
      </c>
      <c r="D8" s="265" t="s">
        <v>391</v>
      </c>
      <c r="E8" s="265" t="s">
        <v>392</v>
      </c>
      <c r="F8" s="265" t="s">
        <v>393</v>
      </c>
      <c r="G8" s="265" t="s">
        <v>394</v>
      </c>
      <c r="H8" s="265"/>
      <c r="I8" s="265"/>
      <c r="J8" t="s">
        <v>505</v>
      </c>
    </row>
    <row r="9" spans="1:10">
      <c r="A9" s="265">
        <v>8</v>
      </c>
      <c r="B9" s="265" t="s">
        <v>366</v>
      </c>
      <c r="C9" s="265" t="s">
        <v>306</v>
      </c>
      <c r="D9" s="265" t="s">
        <v>395</v>
      </c>
      <c r="E9" s="265" t="s">
        <v>396</v>
      </c>
      <c r="F9" s="265" t="s">
        <v>397</v>
      </c>
      <c r="G9" s="265" t="s">
        <v>398</v>
      </c>
      <c r="H9" s="265"/>
      <c r="I9" s="265"/>
      <c r="J9" t="s">
        <v>505</v>
      </c>
    </row>
    <row r="10" spans="1:10">
      <c r="A10" s="265">
        <v>9</v>
      </c>
      <c r="B10" s="265" t="s">
        <v>366</v>
      </c>
      <c r="C10" s="265" t="s">
        <v>306</v>
      </c>
      <c r="D10" s="265" t="s">
        <v>399</v>
      </c>
      <c r="E10" s="265" t="s">
        <v>400</v>
      </c>
      <c r="F10" s="265" t="s">
        <v>401</v>
      </c>
      <c r="G10" s="265" t="s">
        <v>402</v>
      </c>
      <c r="H10" s="265"/>
      <c r="I10" s="265"/>
      <c r="J10" t="s">
        <v>505</v>
      </c>
    </row>
    <row r="11" spans="1:10">
      <c r="A11" s="265">
        <v>10</v>
      </c>
      <c r="B11" s="265" t="s">
        <v>366</v>
      </c>
      <c r="C11" s="265" t="s">
        <v>306</v>
      </c>
      <c r="D11" s="265" t="s">
        <v>403</v>
      </c>
      <c r="E11" s="265" t="s">
        <v>404</v>
      </c>
      <c r="F11" s="265" t="s">
        <v>405</v>
      </c>
      <c r="G11" s="265" t="s">
        <v>390</v>
      </c>
      <c r="H11" s="265"/>
      <c r="I11" s="265"/>
      <c r="J11" t="s">
        <v>505</v>
      </c>
    </row>
    <row r="12" spans="1:10">
      <c r="A12" s="265">
        <v>11</v>
      </c>
      <c r="B12" s="265" t="s">
        <v>366</v>
      </c>
      <c r="C12" s="265" t="s">
        <v>306</v>
      </c>
      <c r="D12" s="265" t="s">
        <v>406</v>
      </c>
      <c r="E12" s="265" t="s">
        <v>407</v>
      </c>
      <c r="F12" s="265" t="s">
        <v>408</v>
      </c>
      <c r="G12" s="265" t="s">
        <v>409</v>
      </c>
      <c r="H12" s="265"/>
      <c r="I12" s="265"/>
      <c r="J12" t="s">
        <v>505</v>
      </c>
    </row>
    <row r="13" spans="1:10">
      <c r="A13" s="265">
        <v>12</v>
      </c>
      <c r="B13" s="265" t="s">
        <v>366</v>
      </c>
      <c r="C13" s="265" t="s">
        <v>306</v>
      </c>
      <c r="D13" s="265" t="s">
        <v>410</v>
      </c>
      <c r="E13" s="265" t="s">
        <v>411</v>
      </c>
      <c r="F13" s="265" t="s">
        <v>412</v>
      </c>
      <c r="G13" s="265" t="s">
        <v>390</v>
      </c>
      <c r="H13" s="265"/>
      <c r="I13" s="265"/>
      <c r="J13" t="s">
        <v>505</v>
      </c>
    </row>
    <row r="14" spans="1:10">
      <c r="A14" s="265">
        <v>13</v>
      </c>
      <c r="B14" s="265" t="s">
        <v>366</v>
      </c>
      <c r="C14" s="265" t="s">
        <v>306</v>
      </c>
      <c r="D14" s="265" t="s">
        <v>413</v>
      </c>
      <c r="E14" s="265" t="s">
        <v>414</v>
      </c>
      <c r="F14" s="265" t="s">
        <v>415</v>
      </c>
      <c r="G14" s="265" t="s">
        <v>374</v>
      </c>
      <c r="H14" s="265"/>
      <c r="I14" s="265"/>
      <c r="J14" t="s">
        <v>505</v>
      </c>
    </row>
    <row r="15" spans="1:10">
      <c r="A15" s="265">
        <v>14</v>
      </c>
      <c r="B15" s="265" t="s">
        <v>366</v>
      </c>
      <c r="C15" s="265" t="s">
        <v>306</v>
      </c>
      <c r="D15" s="265" t="s">
        <v>416</v>
      </c>
      <c r="E15" s="265" t="s">
        <v>417</v>
      </c>
      <c r="F15" s="265" t="s">
        <v>418</v>
      </c>
      <c r="G15" s="265" t="s">
        <v>419</v>
      </c>
      <c r="H15" s="265"/>
      <c r="I15" s="265"/>
      <c r="J15" t="s">
        <v>505</v>
      </c>
    </row>
    <row r="16" spans="1:10">
      <c r="A16" s="265">
        <v>15</v>
      </c>
      <c r="B16" s="265" t="s">
        <v>366</v>
      </c>
      <c r="C16" s="265" t="s">
        <v>306</v>
      </c>
      <c r="D16" s="265" t="s">
        <v>420</v>
      </c>
      <c r="E16" s="265" t="s">
        <v>421</v>
      </c>
      <c r="F16" s="265" t="s">
        <v>422</v>
      </c>
      <c r="G16" s="265" t="s">
        <v>390</v>
      </c>
      <c r="H16" s="265"/>
      <c r="I16" s="265"/>
      <c r="J16" t="s">
        <v>505</v>
      </c>
    </row>
    <row r="17" spans="1:10">
      <c r="A17" s="265">
        <v>16</v>
      </c>
      <c r="B17" s="265" t="s">
        <v>366</v>
      </c>
      <c r="C17" s="265" t="s">
        <v>306</v>
      </c>
      <c r="D17" s="265" t="s">
        <v>423</v>
      </c>
      <c r="E17" s="265" t="s">
        <v>424</v>
      </c>
      <c r="F17" s="265" t="s">
        <v>425</v>
      </c>
      <c r="G17" s="265" t="s">
        <v>402</v>
      </c>
      <c r="H17" s="265"/>
      <c r="I17" s="265"/>
      <c r="J17" t="s">
        <v>505</v>
      </c>
    </row>
    <row r="18" spans="1:10">
      <c r="A18" s="265">
        <v>17</v>
      </c>
      <c r="B18" s="265" t="s">
        <v>366</v>
      </c>
      <c r="C18" s="265" t="s">
        <v>306</v>
      </c>
      <c r="D18" s="265" t="s">
        <v>426</v>
      </c>
      <c r="E18" s="265" t="s">
        <v>427</v>
      </c>
      <c r="F18" s="265" t="s">
        <v>428</v>
      </c>
      <c r="G18" s="265" t="s">
        <v>390</v>
      </c>
      <c r="H18" s="265"/>
      <c r="I18" s="265"/>
      <c r="J18" t="s">
        <v>505</v>
      </c>
    </row>
    <row r="19" spans="1:10">
      <c r="A19" s="265">
        <v>18</v>
      </c>
      <c r="B19" s="265" t="s">
        <v>366</v>
      </c>
      <c r="C19" s="265" t="s">
        <v>306</v>
      </c>
      <c r="D19" s="265" t="s">
        <v>429</v>
      </c>
      <c r="E19" s="265" t="s">
        <v>430</v>
      </c>
      <c r="F19" s="265" t="s">
        <v>431</v>
      </c>
      <c r="G19" s="265" t="s">
        <v>432</v>
      </c>
      <c r="H19" s="265" t="s">
        <v>433</v>
      </c>
      <c r="I19" s="265"/>
      <c r="J19" t="s">
        <v>505</v>
      </c>
    </row>
    <row r="20" spans="1:10">
      <c r="A20" s="265">
        <v>19</v>
      </c>
      <c r="B20" s="265" t="s">
        <v>366</v>
      </c>
      <c r="C20" s="265" t="s">
        <v>306</v>
      </c>
      <c r="D20" s="265" t="s">
        <v>434</v>
      </c>
      <c r="E20" s="265" t="s">
        <v>435</v>
      </c>
      <c r="F20" s="265" t="s">
        <v>436</v>
      </c>
      <c r="G20" s="265" t="s">
        <v>437</v>
      </c>
      <c r="H20" s="265"/>
      <c r="I20" s="265"/>
      <c r="J20" t="s">
        <v>505</v>
      </c>
    </row>
    <row r="21" spans="1:10">
      <c r="A21" s="265">
        <v>20</v>
      </c>
      <c r="B21" s="265" t="s">
        <v>366</v>
      </c>
      <c r="C21" s="265" t="s">
        <v>306</v>
      </c>
      <c r="D21" s="265" t="s">
        <v>438</v>
      </c>
      <c r="E21" s="265" t="s">
        <v>439</v>
      </c>
      <c r="F21" s="265" t="s">
        <v>440</v>
      </c>
      <c r="G21" s="265" t="s">
        <v>441</v>
      </c>
      <c r="H21" s="265"/>
      <c r="I21" s="265"/>
      <c r="J21" t="s">
        <v>505</v>
      </c>
    </row>
    <row r="22" spans="1:10">
      <c r="A22" s="265">
        <v>21</v>
      </c>
      <c r="B22" s="265" t="s">
        <v>366</v>
      </c>
      <c r="C22" s="265" t="s">
        <v>306</v>
      </c>
      <c r="D22" s="265" t="s">
        <v>442</v>
      </c>
      <c r="E22" s="265" t="s">
        <v>443</v>
      </c>
      <c r="F22" s="265" t="s">
        <v>444</v>
      </c>
      <c r="G22" s="265" t="s">
        <v>445</v>
      </c>
      <c r="H22" s="265"/>
      <c r="I22" s="265"/>
      <c r="J22" t="s">
        <v>505</v>
      </c>
    </row>
    <row r="23" spans="1:10">
      <c r="A23" s="265">
        <v>22</v>
      </c>
      <c r="B23" s="265" t="s">
        <v>366</v>
      </c>
      <c r="C23" s="265" t="s">
        <v>306</v>
      </c>
      <c r="D23" s="265" t="s">
        <v>446</v>
      </c>
      <c r="E23" s="265" t="s">
        <v>447</v>
      </c>
      <c r="F23" s="265" t="s">
        <v>448</v>
      </c>
      <c r="G23" s="265" t="s">
        <v>449</v>
      </c>
      <c r="H23" s="265"/>
      <c r="I23" s="265"/>
      <c r="J23" t="s">
        <v>505</v>
      </c>
    </row>
    <row r="24" spans="1:10">
      <c r="A24" s="265">
        <v>23</v>
      </c>
      <c r="B24" s="265" t="s">
        <v>366</v>
      </c>
      <c r="C24" s="265" t="s">
        <v>306</v>
      </c>
      <c r="D24" s="265" t="s">
        <v>450</v>
      </c>
      <c r="E24" s="265" t="s">
        <v>451</v>
      </c>
      <c r="F24" s="265" t="s">
        <v>452</v>
      </c>
      <c r="G24" s="265" t="s">
        <v>441</v>
      </c>
      <c r="H24" s="265"/>
      <c r="I24" s="265"/>
      <c r="J24" t="s">
        <v>505</v>
      </c>
    </row>
    <row r="25" spans="1:10">
      <c r="A25" s="265">
        <v>24</v>
      </c>
      <c r="B25" s="265" t="s">
        <v>366</v>
      </c>
      <c r="C25" s="265" t="s">
        <v>306</v>
      </c>
      <c r="D25" s="265" t="s">
        <v>453</v>
      </c>
      <c r="E25" s="265" t="s">
        <v>454</v>
      </c>
      <c r="F25" s="265" t="s">
        <v>455</v>
      </c>
      <c r="G25" s="265" t="s">
        <v>445</v>
      </c>
      <c r="H25" s="265" t="s">
        <v>456</v>
      </c>
      <c r="I25" s="265"/>
      <c r="J25" t="s">
        <v>505</v>
      </c>
    </row>
    <row r="26" spans="1:10">
      <c r="A26" s="265">
        <v>25</v>
      </c>
      <c r="B26" s="265" t="s">
        <v>366</v>
      </c>
      <c r="C26" s="265" t="s">
        <v>306</v>
      </c>
      <c r="D26" s="265" t="s">
        <v>457</v>
      </c>
      <c r="E26" s="265" t="s">
        <v>458</v>
      </c>
      <c r="F26" s="265" t="s">
        <v>459</v>
      </c>
      <c r="G26" s="265" t="s">
        <v>390</v>
      </c>
      <c r="H26" s="265"/>
      <c r="I26" s="265"/>
      <c r="J26" t="s">
        <v>505</v>
      </c>
    </row>
    <row r="27" spans="1:10">
      <c r="A27" s="265">
        <v>26</v>
      </c>
      <c r="B27" s="265" t="s">
        <v>366</v>
      </c>
      <c r="C27" s="265" t="s">
        <v>306</v>
      </c>
      <c r="D27" s="265" t="s">
        <v>460</v>
      </c>
      <c r="E27" s="265" t="s">
        <v>461</v>
      </c>
      <c r="F27" s="265" t="s">
        <v>462</v>
      </c>
      <c r="G27" s="265" t="s">
        <v>398</v>
      </c>
      <c r="H27" s="265"/>
      <c r="I27" s="265"/>
      <c r="J27" t="s">
        <v>505</v>
      </c>
    </row>
    <row r="28" spans="1:10">
      <c r="A28" s="265">
        <v>27</v>
      </c>
      <c r="B28" s="265" t="s">
        <v>366</v>
      </c>
      <c r="C28" s="265" t="s">
        <v>306</v>
      </c>
      <c r="D28" s="265" t="s">
        <v>463</v>
      </c>
      <c r="E28" s="265" t="s">
        <v>464</v>
      </c>
      <c r="F28" s="265" t="s">
        <v>465</v>
      </c>
      <c r="G28" s="265" t="s">
        <v>445</v>
      </c>
      <c r="H28" s="265"/>
      <c r="I28" s="265"/>
      <c r="J28" t="s">
        <v>505</v>
      </c>
    </row>
    <row r="29" spans="1:10">
      <c r="A29" s="265">
        <v>28</v>
      </c>
      <c r="B29" s="265" t="s">
        <v>366</v>
      </c>
      <c r="C29" s="265" t="s">
        <v>306</v>
      </c>
      <c r="D29" s="265" t="s">
        <v>466</v>
      </c>
      <c r="E29" s="265" t="s">
        <v>467</v>
      </c>
      <c r="F29" s="265" t="s">
        <v>468</v>
      </c>
      <c r="G29" s="265" t="s">
        <v>390</v>
      </c>
      <c r="H29" s="265"/>
      <c r="I29" s="265"/>
      <c r="J29" t="s">
        <v>505</v>
      </c>
    </row>
    <row r="30" spans="1:10">
      <c r="A30" s="265">
        <v>29</v>
      </c>
      <c r="B30" s="265" t="s">
        <v>366</v>
      </c>
      <c r="C30" s="265" t="s">
        <v>306</v>
      </c>
      <c r="D30" s="265" t="s">
        <v>469</v>
      </c>
      <c r="E30" s="265" t="s">
        <v>470</v>
      </c>
      <c r="F30" s="265" t="s">
        <v>471</v>
      </c>
      <c r="G30" s="265" t="s">
        <v>390</v>
      </c>
      <c r="H30" s="265"/>
      <c r="I30" s="265"/>
      <c r="J30" t="s">
        <v>505</v>
      </c>
    </row>
    <row r="31" spans="1:10">
      <c r="A31" s="265">
        <v>30</v>
      </c>
      <c r="B31" s="265" t="s">
        <v>366</v>
      </c>
      <c r="C31" s="265" t="s">
        <v>306</v>
      </c>
      <c r="D31" s="265" t="s">
        <v>472</v>
      </c>
      <c r="E31" s="265" t="s">
        <v>473</v>
      </c>
      <c r="F31" s="265" t="s">
        <v>474</v>
      </c>
      <c r="G31" s="265" t="s">
        <v>390</v>
      </c>
      <c r="H31" s="265"/>
      <c r="I31" s="265"/>
      <c r="J31" t="s">
        <v>505</v>
      </c>
    </row>
    <row r="32" spans="1:10">
      <c r="A32" s="265">
        <v>31</v>
      </c>
      <c r="B32" s="265" t="s">
        <v>366</v>
      </c>
      <c r="C32" s="265" t="s">
        <v>306</v>
      </c>
      <c r="D32" s="265" t="s">
        <v>475</v>
      </c>
      <c r="E32" s="265" t="s">
        <v>476</v>
      </c>
      <c r="F32" s="265" t="s">
        <v>477</v>
      </c>
      <c r="G32" s="265" t="s">
        <v>390</v>
      </c>
      <c r="H32" s="265"/>
      <c r="I32" s="265"/>
      <c r="J32" t="s">
        <v>505</v>
      </c>
    </row>
    <row r="33" spans="1:10">
      <c r="A33" s="265">
        <v>32</v>
      </c>
      <c r="B33" s="265" t="s">
        <v>366</v>
      </c>
      <c r="C33" s="265" t="s">
        <v>306</v>
      </c>
      <c r="D33" s="265" t="s">
        <v>478</v>
      </c>
      <c r="E33" s="265" t="s">
        <v>479</v>
      </c>
      <c r="F33" s="265" t="s">
        <v>480</v>
      </c>
      <c r="G33" s="265" t="s">
        <v>481</v>
      </c>
      <c r="H33" s="265"/>
      <c r="I33" s="265"/>
      <c r="J33" t="s">
        <v>505</v>
      </c>
    </row>
    <row r="34" spans="1:10">
      <c r="A34" s="265">
        <v>33</v>
      </c>
      <c r="B34" s="265" t="s">
        <v>366</v>
      </c>
      <c r="C34" s="265" t="s">
        <v>306</v>
      </c>
      <c r="D34" s="265" t="s">
        <v>482</v>
      </c>
      <c r="E34" s="265" t="s">
        <v>483</v>
      </c>
      <c r="F34" s="265" t="s">
        <v>484</v>
      </c>
      <c r="G34" s="265" t="s">
        <v>485</v>
      </c>
      <c r="H34" s="265"/>
      <c r="I34" s="265"/>
      <c r="J34" t="s">
        <v>505</v>
      </c>
    </row>
    <row r="35" spans="1:10">
      <c r="A35" s="265">
        <v>34</v>
      </c>
      <c r="B35" s="265" t="s">
        <v>366</v>
      </c>
      <c r="C35" s="265" t="s">
        <v>306</v>
      </c>
      <c r="D35" s="265" t="s">
        <v>486</v>
      </c>
      <c r="E35" s="265" t="s">
        <v>487</v>
      </c>
      <c r="F35" s="265" t="s">
        <v>488</v>
      </c>
      <c r="G35" s="265" t="s">
        <v>489</v>
      </c>
      <c r="H35" s="265"/>
      <c r="I35" s="265"/>
      <c r="J35" t="s">
        <v>505</v>
      </c>
    </row>
    <row r="36" spans="1:10">
      <c r="A36" s="265">
        <v>35</v>
      </c>
      <c r="B36" s="265" t="s">
        <v>366</v>
      </c>
      <c r="C36" s="265" t="s">
        <v>306</v>
      </c>
      <c r="D36" s="265" t="s">
        <v>490</v>
      </c>
      <c r="E36" s="265" t="s">
        <v>491</v>
      </c>
      <c r="F36" s="265" t="s">
        <v>377</v>
      </c>
      <c r="G36" s="265" t="s">
        <v>492</v>
      </c>
      <c r="H36" s="265"/>
      <c r="I36" s="265"/>
      <c r="J36" t="s">
        <v>505</v>
      </c>
    </row>
    <row r="37" spans="1:10">
      <c r="A37" s="265">
        <v>36</v>
      </c>
      <c r="B37" s="265" t="s">
        <v>366</v>
      </c>
      <c r="C37" s="265" t="s">
        <v>306</v>
      </c>
      <c r="D37" s="265" t="s">
        <v>493</v>
      </c>
      <c r="E37" s="265" t="s">
        <v>494</v>
      </c>
      <c r="F37" s="265" t="s">
        <v>480</v>
      </c>
      <c r="G37" s="265" t="s">
        <v>495</v>
      </c>
      <c r="H37" s="265"/>
      <c r="I37" s="265"/>
      <c r="J37" t="s">
        <v>505</v>
      </c>
    </row>
    <row r="38" spans="1:10">
      <c r="A38" s="265">
        <v>37</v>
      </c>
      <c r="B38" s="265" t="s">
        <v>366</v>
      </c>
      <c r="C38" s="265" t="s">
        <v>306</v>
      </c>
      <c r="D38" s="265" t="s">
        <v>496</v>
      </c>
      <c r="E38" s="265" t="s">
        <v>497</v>
      </c>
      <c r="F38" s="265" t="s">
        <v>488</v>
      </c>
      <c r="G38" s="265" t="s">
        <v>498</v>
      </c>
      <c r="H38" s="265"/>
      <c r="I38" s="265"/>
      <c r="J38" t="s">
        <v>505</v>
      </c>
    </row>
    <row r="39" spans="1:10">
      <c r="A39" s="265">
        <v>38</v>
      </c>
      <c r="B39" s="265" t="s">
        <v>366</v>
      </c>
      <c r="C39" s="265" t="s">
        <v>306</v>
      </c>
      <c r="D39" s="265" t="s">
        <v>499</v>
      </c>
      <c r="E39" s="265" t="s">
        <v>500</v>
      </c>
      <c r="F39" s="265" t="s">
        <v>501</v>
      </c>
      <c r="G39" s="265" t="s">
        <v>502</v>
      </c>
      <c r="H39" s="265" t="s">
        <v>503</v>
      </c>
      <c r="I39" s="265"/>
      <c r="J39" t="s">
        <v>505</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ClassifierValidate">
    <tabColor indexed="47"/>
  </sheetPr>
  <dimension ref="A1"/>
  <sheetViews>
    <sheetView showGridLines="0" zoomScaleNormal="100" workbookViewId="0"/>
  </sheetViews>
  <sheetFormatPr defaultRowHeight="11.25"/>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modHyp">
    <tabColor indexed="47"/>
  </sheetPr>
  <dimension ref="A1"/>
  <sheetViews>
    <sheetView showGridLines="0" zoomScaleNormal="100" workbookViewId="0"/>
  </sheetViews>
  <sheetFormatPr defaultRowHeight="11.25"/>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frmDateChoose">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0"/>
  <dimension ref="A1:Q42"/>
  <sheetViews>
    <sheetView showGridLines="0" tabSelected="1" topLeftCell="D4" zoomScaleNormal="100" workbookViewId="0"/>
  </sheetViews>
  <sheetFormatPr defaultRowHeight="15"/>
  <cols>
    <col min="1" max="1" width="10.7109375" style="9" hidden="1" customWidth="1"/>
    <col min="2" max="2" width="10.7109375" style="10" hidden="1" customWidth="1"/>
    <col min="3" max="3" width="3.7109375" style="71" hidden="1" customWidth="1"/>
    <col min="4" max="4" width="3.7109375" style="11" customWidth="1"/>
    <col min="5" max="5" width="42.7109375" style="11" customWidth="1"/>
    <col min="6" max="6" width="50.7109375" style="11" customWidth="1"/>
    <col min="7" max="7" width="3.7109375" style="78" customWidth="1"/>
    <col min="8" max="8" width="9.140625" style="11"/>
    <col min="9" max="9" width="9.140625" style="20" customWidth="1"/>
    <col min="10" max="10" width="9.140625" style="11"/>
    <col min="11" max="11" width="3.140625" style="11" customWidth="1"/>
    <col min="12" max="16" width="9.140625" style="11"/>
    <col min="17" max="17" width="9.140625" style="175"/>
    <col min="18" max="16384" width="9.140625" style="11"/>
  </cols>
  <sheetData>
    <row r="1" spans="1:17" s="9" customFormat="1" ht="13.5" hidden="1" customHeight="1">
      <c r="B1" s="10"/>
      <c r="F1" s="9">
        <v>31616395</v>
      </c>
      <c r="G1" s="74"/>
      <c r="I1" s="20"/>
      <c r="Q1" s="174"/>
    </row>
    <row r="2" spans="1:17" s="9" customFormat="1" ht="12" hidden="1" customHeight="1">
      <c r="B2" s="10"/>
      <c r="G2" s="74"/>
      <c r="I2" s="20"/>
      <c r="Q2" s="174"/>
    </row>
    <row r="3" spans="1:17" hidden="1"/>
    <row r="4" spans="1:17" ht="11.25" customHeight="1">
      <c r="F4" s="79" t="str">
        <f>version</f>
        <v>Версия 1.0.1</v>
      </c>
    </row>
    <row r="5" spans="1:17" ht="39.950000000000003" customHeight="1">
      <c r="E5" s="391" t="s">
        <v>349</v>
      </c>
      <c r="F5" s="391"/>
      <c r="G5" s="80"/>
    </row>
    <row r="6" spans="1:17" ht="11.25" customHeight="1">
      <c r="E6" s="72"/>
      <c r="F6" s="81"/>
      <c r="G6" s="80"/>
    </row>
    <row r="7" spans="1:17" ht="19.5" customHeight="1">
      <c r="E7" s="72" t="s">
        <v>3</v>
      </c>
      <c r="F7" s="40" t="s">
        <v>306</v>
      </c>
      <c r="G7" s="80"/>
    </row>
    <row r="8" spans="1:17" ht="9.9499999999999993" hidden="1" customHeight="1">
      <c r="A8" s="73"/>
      <c r="D8" s="74"/>
      <c r="E8" s="72"/>
      <c r="F8" s="78"/>
    </row>
    <row r="9" spans="1:17" ht="19.5" hidden="1" customHeight="1">
      <c r="E9" s="122" t="s">
        <v>139</v>
      </c>
      <c r="F9" s="123" t="s">
        <v>47</v>
      </c>
      <c r="G9" s="11"/>
    </row>
    <row r="10" spans="1:17" ht="9.9499999999999993" customHeight="1">
      <c r="A10" s="73"/>
      <c r="D10" s="74"/>
      <c r="E10" s="72"/>
      <c r="F10" s="78"/>
    </row>
    <row r="11" spans="1:17" ht="33.75">
      <c r="E11" s="72" t="s">
        <v>231</v>
      </c>
      <c r="F11" s="266" t="s">
        <v>19</v>
      </c>
      <c r="G11" s="11"/>
    </row>
    <row r="12" spans="1:17" ht="9.9499999999999993" customHeight="1">
      <c r="A12" s="73"/>
      <c r="D12" s="74"/>
      <c r="E12" s="72"/>
      <c r="F12" s="78"/>
    </row>
    <row r="13" spans="1:17" ht="19.5" customHeight="1">
      <c r="A13" s="73"/>
      <c r="D13" s="74"/>
      <c r="E13" s="75" t="s">
        <v>156</v>
      </c>
      <c r="F13" s="190" t="s">
        <v>229</v>
      </c>
    </row>
    <row r="14" spans="1:17" ht="22.5" hidden="1">
      <c r="A14" s="73"/>
      <c r="D14" s="74"/>
      <c r="E14" s="75" t="s">
        <v>120</v>
      </c>
      <c r="F14" s="253" t="s">
        <v>352</v>
      </c>
    </row>
    <row r="15" spans="1:17" ht="9.9499999999999993" hidden="1" customHeight="1">
      <c r="A15" s="73"/>
      <c r="D15" s="74"/>
      <c r="E15" s="72"/>
      <c r="F15" s="78"/>
    </row>
    <row r="16" spans="1:17" ht="33.75" hidden="1" customHeight="1">
      <c r="A16" s="73"/>
      <c r="D16" s="74"/>
      <c r="E16" s="122" t="s">
        <v>157</v>
      </c>
      <c r="F16" s="146"/>
    </row>
    <row r="17" spans="1:8" ht="33.75" hidden="1" customHeight="1">
      <c r="A17" s="73"/>
      <c r="D17" s="74"/>
      <c r="E17" s="122" t="s">
        <v>158</v>
      </c>
      <c r="F17" s="147"/>
    </row>
    <row r="18" spans="1:8" ht="3" customHeight="1">
      <c r="A18" s="73"/>
      <c r="D18" s="74"/>
      <c r="E18" s="72"/>
      <c r="F18" s="78"/>
    </row>
    <row r="19" spans="1:8" ht="19.5" customHeight="1">
      <c r="A19" s="73"/>
      <c r="D19" s="74"/>
      <c r="E19" s="72"/>
      <c r="F19" s="78" t="s">
        <v>113</v>
      </c>
    </row>
    <row r="20" spans="1:8" ht="19.5" customHeight="1">
      <c r="A20" s="73"/>
      <c r="C20" s="185">
        <v>2022</v>
      </c>
      <c r="D20" s="74"/>
      <c r="E20" s="72" t="s">
        <v>115</v>
      </c>
      <c r="F20" s="161">
        <v>2022</v>
      </c>
    </row>
    <row r="21" spans="1:8" ht="19.5" customHeight="1">
      <c r="A21" s="73"/>
      <c r="C21" s="185" t="s">
        <v>60</v>
      </c>
      <c r="D21" s="74"/>
      <c r="E21" s="72" t="s">
        <v>114</v>
      </c>
      <c r="F21" s="161" t="s">
        <v>60</v>
      </c>
    </row>
    <row r="22" spans="1:8" ht="9.9499999999999993" customHeight="1">
      <c r="A22" s="73"/>
      <c r="D22" s="74"/>
      <c r="E22" s="72"/>
      <c r="F22" s="78"/>
    </row>
    <row r="23" spans="1:8" ht="33.75" customHeight="1">
      <c r="E23" s="75" t="s">
        <v>27</v>
      </c>
      <c r="F23" s="266" t="s">
        <v>19</v>
      </c>
      <c r="G23" s="11"/>
    </row>
    <row r="24" spans="1:8" ht="3.6" customHeight="1">
      <c r="E24" s="72"/>
      <c r="F24" s="72"/>
      <c r="G24" s="72"/>
      <c r="H24" s="72"/>
    </row>
    <row r="25" spans="1:8" ht="30" customHeight="1">
      <c r="C25" s="76"/>
      <c r="D25" s="74"/>
      <c r="E25" s="72"/>
      <c r="F25" s="78"/>
      <c r="G25" s="82"/>
    </row>
    <row r="26" spans="1:8">
      <c r="C26" s="76"/>
      <c r="D26" s="74"/>
      <c r="E26" s="75" t="s">
        <v>336</v>
      </c>
      <c r="F26" s="41" t="s">
        <v>372</v>
      </c>
      <c r="G26" s="82"/>
    </row>
    <row r="27" spans="1:8" ht="19.5" hidden="1" customHeight="1">
      <c r="C27" s="76"/>
      <c r="D27" s="74"/>
      <c r="E27" s="75" t="s">
        <v>337</v>
      </c>
      <c r="F27" s="42"/>
      <c r="G27" s="82"/>
    </row>
    <row r="28" spans="1:8">
      <c r="C28" s="76"/>
      <c r="D28" s="74"/>
      <c r="E28" s="72" t="s">
        <v>4</v>
      </c>
      <c r="F28" s="41" t="s">
        <v>373</v>
      </c>
      <c r="G28" s="82"/>
    </row>
    <row r="29" spans="1:8">
      <c r="C29" s="76"/>
      <c r="D29" s="74"/>
      <c r="E29" s="72" t="s">
        <v>5</v>
      </c>
      <c r="F29" s="41" t="s">
        <v>374</v>
      </c>
      <c r="G29" s="82"/>
      <c r="H29" s="12"/>
    </row>
    <row r="30" spans="1:8" ht="19.5" hidden="1" customHeight="1">
      <c r="C30" s="76"/>
      <c r="D30" s="74"/>
      <c r="E30" s="72" t="s">
        <v>116</v>
      </c>
      <c r="F30" s="42"/>
      <c r="G30" s="82"/>
      <c r="H30" s="12"/>
    </row>
    <row r="31" spans="1:8" ht="9.75" customHeight="1">
      <c r="A31" s="73"/>
      <c r="D31" s="74"/>
      <c r="E31" s="72"/>
      <c r="F31" s="78"/>
    </row>
    <row r="32" spans="1:8" ht="19.5" customHeight="1">
      <c r="B32" s="13"/>
      <c r="D32" s="36"/>
      <c r="E32" s="77" t="s">
        <v>101</v>
      </c>
      <c r="F32" s="47" t="s">
        <v>996</v>
      </c>
    </row>
    <row r="33" spans="2:6" ht="19.5" customHeight="1">
      <c r="B33" s="13"/>
      <c r="D33" s="36"/>
      <c r="E33" s="77" t="s">
        <v>108</v>
      </c>
      <c r="F33" s="47" t="s">
        <v>997</v>
      </c>
    </row>
    <row r="34" spans="2:6" ht="3" customHeight="1">
      <c r="B34" s="13"/>
      <c r="D34" s="36"/>
      <c r="E34" s="77"/>
      <c r="F34" s="77"/>
    </row>
    <row r="35" spans="2:6" ht="19.5" customHeight="1">
      <c r="E35" s="48"/>
      <c r="F35" s="78" t="s">
        <v>205</v>
      </c>
    </row>
    <row r="36" spans="2:6" ht="19.5" customHeight="1">
      <c r="E36" s="77" t="s">
        <v>21</v>
      </c>
      <c r="F36" s="47" t="s">
        <v>998</v>
      </c>
    </row>
    <row r="37" spans="2:6" ht="19.5" customHeight="1">
      <c r="E37" s="77" t="s">
        <v>22</v>
      </c>
      <c r="F37" s="47" t="s">
        <v>999</v>
      </c>
    </row>
    <row r="38" spans="2:6" ht="19.5" customHeight="1">
      <c r="E38" s="77" t="s">
        <v>28</v>
      </c>
      <c r="F38" s="47" t="s">
        <v>1000</v>
      </c>
    </row>
    <row r="39" spans="2:6" ht="19.5" customHeight="1">
      <c r="E39" s="77" t="s">
        <v>23</v>
      </c>
      <c r="F39" s="47" t="s">
        <v>1001</v>
      </c>
    </row>
    <row r="40" spans="2:6" ht="3" customHeight="1">
      <c r="E40" s="77"/>
      <c r="F40" s="36"/>
    </row>
    <row r="41" spans="2:6" ht="30" customHeight="1">
      <c r="E41" s="77"/>
      <c r="F41" s="36"/>
    </row>
    <row r="42" spans="2:6" ht="9.9499999999999993" customHeight="1"/>
  </sheetData>
  <sheetProtection algorithmName="SHA-512" hashValue="03wC0D/l98b67OU4AXiPNHF4lFGyqsWcAJdtHGwTccWGKnlkqRnovTbLFbXsIosfTwePwE2teGZSmQydVquUyA==" saltValue="J2XuGOg6SMDuUmdjZHSXxw==" spinCount="100000" sheet="1" objects="1" scenarios="1" formatColumns="0" formatRows="0"/>
  <dataConsolidate leftLabels="1" link="1"/>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xr:uid="{00000000-0002-0000-03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3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300-000002000000}"/>
    <dataValidation type="whole" allowBlank="1" showInputMessage="1" showErrorMessage="1" errorTitle="Ошибка" error="Допускается ввод чисел от 2 до 99!" prompt="Введите число от 2 до 99" sqref="F17" xr:uid="{00000000-0002-0000-03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300-000004000000}"/>
    <dataValidation type="list" allowBlank="1" showInputMessage="1" showErrorMessage="1" errorTitle="Ошибка" error="Выберите значение из списка" prompt="Выберите значение из списка" sqref="F21" xr:uid="{00000000-0002-0000-0300-000005000000}">
      <formula1>QUARTER</formula1>
    </dataValidation>
    <dataValidation type="list" allowBlank="1" showInputMessage="1" showErrorMessage="1" sqref="F20" xr:uid="{00000000-0002-0000-0300-00000600000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Comm">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ThisWorkbook">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SH_REESTR_MO">
    <tabColor indexed="47"/>
  </sheetPr>
  <dimension ref="A1:D251"/>
  <sheetViews>
    <sheetView showGridLines="0" zoomScaleNormal="100" workbookViewId="0"/>
  </sheetViews>
  <sheetFormatPr defaultRowHeight="11.25"/>
  <sheetData>
    <row r="1" spans="1:4">
      <c r="A1" t="s">
        <v>504</v>
      </c>
      <c r="B1" t="s">
        <v>150</v>
      </c>
      <c r="C1" t="s">
        <v>151</v>
      </c>
      <c r="D1" t="s">
        <v>995</v>
      </c>
    </row>
    <row r="2" spans="1:4">
      <c r="A2">
        <v>1</v>
      </c>
      <c r="B2" t="s">
        <v>506</v>
      </c>
      <c r="C2" t="s">
        <v>508</v>
      </c>
      <c r="D2" t="s">
        <v>509</v>
      </c>
    </row>
    <row r="3" spans="1:4">
      <c r="A3">
        <v>2</v>
      </c>
      <c r="B3" t="s">
        <v>506</v>
      </c>
      <c r="C3" t="s">
        <v>510</v>
      </c>
      <c r="D3" t="s">
        <v>511</v>
      </c>
    </row>
    <row r="4" spans="1:4">
      <c r="A4">
        <v>3</v>
      </c>
      <c r="B4" t="s">
        <v>506</v>
      </c>
      <c r="C4" t="s">
        <v>506</v>
      </c>
      <c r="D4" t="s">
        <v>507</v>
      </c>
    </row>
    <row r="5" spans="1:4">
      <c r="A5">
        <v>4</v>
      </c>
      <c r="B5" t="s">
        <v>506</v>
      </c>
      <c r="C5" t="s">
        <v>512</v>
      </c>
      <c r="D5" t="s">
        <v>513</v>
      </c>
    </row>
    <row r="6" spans="1:4">
      <c r="A6">
        <v>5</v>
      </c>
      <c r="B6" t="s">
        <v>506</v>
      </c>
      <c r="C6" t="s">
        <v>514</v>
      </c>
      <c r="D6" t="s">
        <v>515</v>
      </c>
    </row>
    <row r="7" spans="1:4">
      <c r="A7">
        <v>6</v>
      </c>
      <c r="B7" t="s">
        <v>506</v>
      </c>
      <c r="C7" t="s">
        <v>516</v>
      </c>
      <c r="D7" t="s">
        <v>517</v>
      </c>
    </row>
    <row r="8" spans="1:4">
      <c r="A8">
        <v>7</v>
      </c>
      <c r="B8" t="s">
        <v>506</v>
      </c>
      <c r="C8" t="s">
        <v>518</v>
      </c>
      <c r="D8" t="s">
        <v>519</v>
      </c>
    </row>
    <row r="9" spans="1:4">
      <c r="A9">
        <v>8</v>
      </c>
      <c r="B9" t="s">
        <v>506</v>
      </c>
      <c r="C9" t="s">
        <v>520</v>
      </c>
      <c r="D9" t="s">
        <v>521</v>
      </c>
    </row>
    <row r="10" spans="1:4">
      <c r="A10">
        <v>9</v>
      </c>
      <c r="B10" t="s">
        <v>506</v>
      </c>
      <c r="C10" t="s">
        <v>522</v>
      </c>
      <c r="D10" t="s">
        <v>523</v>
      </c>
    </row>
    <row r="11" spans="1:4">
      <c r="A11">
        <v>10</v>
      </c>
      <c r="B11" t="s">
        <v>506</v>
      </c>
      <c r="C11" t="s">
        <v>524</v>
      </c>
      <c r="D11" t="s">
        <v>525</v>
      </c>
    </row>
    <row r="12" spans="1:4">
      <c r="A12">
        <v>11</v>
      </c>
      <c r="B12" t="s">
        <v>506</v>
      </c>
      <c r="C12" t="s">
        <v>526</v>
      </c>
      <c r="D12" t="s">
        <v>527</v>
      </c>
    </row>
    <row r="13" spans="1:4">
      <c r="A13">
        <v>12</v>
      </c>
      <c r="B13" t="s">
        <v>506</v>
      </c>
      <c r="C13" t="s">
        <v>528</v>
      </c>
      <c r="D13" t="s">
        <v>529</v>
      </c>
    </row>
    <row r="14" spans="1:4">
      <c r="A14">
        <v>13</v>
      </c>
      <c r="B14" t="s">
        <v>506</v>
      </c>
      <c r="C14" t="s">
        <v>530</v>
      </c>
      <c r="D14" t="s">
        <v>531</v>
      </c>
    </row>
    <row r="15" spans="1:4">
      <c r="A15">
        <v>14</v>
      </c>
      <c r="B15" t="s">
        <v>506</v>
      </c>
      <c r="C15" t="s">
        <v>532</v>
      </c>
      <c r="D15" t="s">
        <v>533</v>
      </c>
    </row>
    <row r="16" spans="1:4">
      <c r="A16">
        <v>15</v>
      </c>
      <c r="B16" t="s">
        <v>506</v>
      </c>
      <c r="C16" t="s">
        <v>534</v>
      </c>
      <c r="D16" t="s">
        <v>535</v>
      </c>
    </row>
    <row r="17" spans="1:4">
      <c r="A17">
        <v>16</v>
      </c>
      <c r="B17" t="s">
        <v>536</v>
      </c>
      <c r="C17" t="s">
        <v>538</v>
      </c>
      <c r="D17" t="s">
        <v>539</v>
      </c>
    </row>
    <row r="18" spans="1:4">
      <c r="A18">
        <v>17</v>
      </c>
      <c r="B18" t="s">
        <v>536</v>
      </c>
      <c r="C18" t="s">
        <v>536</v>
      </c>
      <c r="D18" t="s">
        <v>537</v>
      </c>
    </row>
    <row r="19" spans="1:4">
      <c r="A19">
        <v>18</v>
      </c>
      <c r="B19" t="s">
        <v>536</v>
      </c>
      <c r="C19" t="s">
        <v>540</v>
      </c>
      <c r="D19" t="s">
        <v>541</v>
      </c>
    </row>
    <row r="20" spans="1:4">
      <c r="A20">
        <v>19</v>
      </c>
      <c r="B20" t="s">
        <v>536</v>
      </c>
      <c r="C20" t="s">
        <v>542</v>
      </c>
      <c r="D20" t="s">
        <v>543</v>
      </c>
    </row>
    <row r="21" spans="1:4">
      <c r="A21">
        <v>20</v>
      </c>
      <c r="B21" t="s">
        <v>536</v>
      </c>
      <c r="C21" t="s">
        <v>544</v>
      </c>
      <c r="D21" t="s">
        <v>545</v>
      </c>
    </row>
    <row r="22" spans="1:4">
      <c r="A22">
        <v>21</v>
      </c>
      <c r="B22" t="s">
        <v>536</v>
      </c>
      <c r="C22" t="s">
        <v>546</v>
      </c>
      <c r="D22" t="s">
        <v>547</v>
      </c>
    </row>
    <row r="23" spans="1:4">
      <c r="A23">
        <v>22</v>
      </c>
      <c r="B23" t="s">
        <v>536</v>
      </c>
      <c r="C23" t="s">
        <v>548</v>
      </c>
      <c r="D23" t="s">
        <v>549</v>
      </c>
    </row>
    <row r="24" spans="1:4">
      <c r="A24">
        <v>23</v>
      </c>
      <c r="B24" t="s">
        <v>536</v>
      </c>
      <c r="C24" t="s">
        <v>550</v>
      </c>
      <c r="D24" t="s">
        <v>551</v>
      </c>
    </row>
    <row r="25" spans="1:4">
      <c r="A25">
        <v>24</v>
      </c>
      <c r="B25" t="s">
        <v>536</v>
      </c>
      <c r="C25" t="s">
        <v>552</v>
      </c>
      <c r="D25" t="s">
        <v>553</v>
      </c>
    </row>
    <row r="26" spans="1:4">
      <c r="A26">
        <v>25</v>
      </c>
      <c r="B26" t="s">
        <v>536</v>
      </c>
      <c r="C26" t="s">
        <v>554</v>
      </c>
      <c r="D26" t="s">
        <v>555</v>
      </c>
    </row>
    <row r="27" spans="1:4">
      <c r="A27">
        <v>26</v>
      </c>
      <c r="B27" t="s">
        <v>536</v>
      </c>
      <c r="C27" t="s">
        <v>556</v>
      </c>
      <c r="D27" t="s">
        <v>557</v>
      </c>
    </row>
    <row r="28" spans="1:4">
      <c r="A28">
        <v>27</v>
      </c>
      <c r="B28" t="s">
        <v>536</v>
      </c>
      <c r="C28" t="s">
        <v>558</v>
      </c>
      <c r="D28" t="s">
        <v>559</v>
      </c>
    </row>
    <row r="29" spans="1:4">
      <c r="A29">
        <v>28</v>
      </c>
      <c r="B29" t="s">
        <v>560</v>
      </c>
      <c r="C29" t="s">
        <v>562</v>
      </c>
      <c r="D29" t="s">
        <v>563</v>
      </c>
    </row>
    <row r="30" spans="1:4">
      <c r="A30">
        <v>29</v>
      </c>
      <c r="B30" t="s">
        <v>560</v>
      </c>
      <c r="C30" t="s">
        <v>564</v>
      </c>
      <c r="D30" t="s">
        <v>565</v>
      </c>
    </row>
    <row r="31" spans="1:4">
      <c r="A31">
        <v>30</v>
      </c>
      <c r="B31" t="s">
        <v>560</v>
      </c>
      <c r="C31" t="s">
        <v>560</v>
      </c>
      <c r="D31" t="s">
        <v>561</v>
      </c>
    </row>
    <row r="32" spans="1:4">
      <c r="A32">
        <v>31</v>
      </c>
      <c r="B32" t="s">
        <v>560</v>
      </c>
      <c r="C32" t="s">
        <v>566</v>
      </c>
      <c r="D32" t="s">
        <v>567</v>
      </c>
    </row>
    <row r="33" spans="1:4">
      <c r="A33">
        <v>32</v>
      </c>
      <c r="B33" t="s">
        <v>560</v>
      </c>
      <c r="C33" t="s">
        <v>568</v>
      </c>
      <c r="D33" t="s">
        <v>569</v>
      </c>
    </row>
    <row r="34" spans="1:4">
      <c r="A34">
        <v>33</v>
      </c>
      <c r="B34" t="s">
        <v>560</v>
      </c>
      <c r="C34" t="s">
        <v>570</v>
      </c>
      <c r="D34" t="s">
        <v>571</v>
      </c>
    </row>
    <row r="35" spans="1:4">
      <c r="A35">
        <v>34</v>
      </c>
      <c r="B35" t="s">
        <v>560</v>
      </c>
      <c r="C35" t="s">
        <v>572</v>
      </c>
      <c r="D35" t="s">
        <v>573</v>
      </c>
    </row>
    <row r="36" spans="1:4">
      <c r="A36">
        <v>35</v>
      </c>
      <c r="B36" t="s">
        <v>560</v>
      </c>
      <c r="C36" t="s">
        <v>574</v>
      </c>
      <c r="D36" t="s">
        <v>575</v>
      </c>
    </row>
    <row r="37" spans="1:4">
      <c r="A37">
        <v>36</v>
      </c>
      <c r="B37" t="s">
        <v>560</v>
      </c>
      <c r="C37" t="s">
        <v>576</v>
      </c>
      <c r="D37" t="s">
        <v>577</v>
      </c>
    </row>
    <row r="38" spans="1:4">
      <c r="A38">
        <v>37</v>
      </c>
      <c r="B38" t="s">
        <v>578</v>
      </c>
      <c r="C38" t="s">
        <v>578</v>
      </c>
      <c r="D38" t="s">
        <v>579</v>
      </c>
    </row>
    <row r="39" spans="1:4">
      <c r="A39">
        <v>38</v>
      </c>
      <c r="B39" t="s">
        <v>580</v>
      </c>
      <c r="C39" t="s">
        <v>580</v>
      </c>
      <c r="D39" t="s">
        <v>581</v>
      </c>
    </row>
    <row r="40" spans="1:4">
      <c r="A40">
        <v>39</v>
      </c>
      <c r="B40" t="s">
        <v>582</v>
      </c>
      <c r="C40" t="s">
        <v>582</v>
      </c>
      <c r="D40" t="s">
        <v>583</v>
      </c>
    </row>
    <row r="41" spans="1:4">
      <c r="A41">
        <v>40</v>
      </c>
      <c r="B41" t="s">
        <v>584</v>
      </c>
      <c r="C41" t="s">
        <v>586</v>
      </c>
      <c r="D41" t="s">
        <v>587</v>
      </c>
    </row>
    <row r="42" spans="1:4">
      <c r="A42">
        <v>41</v>
      </c>
      <c r="B42" t="s">
        <v>584</v>
      </c>
      <c r="C42" t="s">
        <v>588</v>
      </c>
      <c r="D42" t="s">
        <v>589</v>
      </c>
    </row>
    <row r="43" spans="1:4">
      <c r="A43">
        <v>42</v>
      </c>
      <c r="B43" t="s">
        <v>584</v>
      </c>
      <c r="C43" t="s">
        <v>590</v>
      </c>
      <c r="D43" t="s">
        <v>591</v>
      </c>
    </row>
    <row r="44" spans="1:4">
      <c r="A44">
        <v>43</v>
      </c>
      <c r="B44" t="s">
        <v>584</v>
      </c>
      <c r="C44" t="s">
        <v>592</v>
      </c>
      <c r="D44" t="s">
        <v>593</v>
      </c>
    </row>
    <row r="45" spans="1:4">
      <c r="A45">
        <v>44</v>
      </c>
      <c r="B45" t="s">
        <v>584</v>
      </c>
      <c r="C45" t="s">
        <v>594</v>
      </c>
      <c r="D45" t="s">
        <v>595</v>
      </c>
    </row>
    <row r="46" spans="1:4">
      <c r="A46">
        <v>45</v>
      </c>
      <c r="B46" t="s">
        <v>584</v>
      </c>
      <c r="C46" t="s">
        <v>584</v>
      </c>
      <c r="D46" t="s">
        <v>585</v>
      </c>
    </row>
    <row r="47" spans="1:4">
      <c r="A47">
        <v>46</v>
      </c>
      <c r="B47" t="s">
        <v>584</v>
      </c>
      <c r="C47" t="s">
        <v>596</v>
      </c>
      <c r="D47" t="s">
        <v>597</v>
      </c>
    </row>
    <row r="48" spans="1:4">
      <c r="A48">
        <v>47</v>
      </c>
      <c r="B48" t="s">
        <v>584</v>
      </c>
      <c r="C48" t="s">
        <v>598</v>
      </c>
      <c r="D48" t="s">
        <v>599</v>
      </c>
    </row>
    <row r="49" spans="1:4">
      <c r="A49">
        <v>48</v>
      </c>
      <c r="B49" t="s">
        <v>584</v>
      </c>
      <c r="C49" t="s">
        <v>600</v>
      </c>
      <c r="D49" t="s">
        <v>601</v>
      </c>
    </row>
    <row r="50" spans="1:4">
      <c r="A50">
        <v>49</v>
      </c>
      <c r="B50" t="s">
        <v>584</v>
      </c>
      <c r="C50" t="s">
        <v>602</v>
      </c>
      <c r="D50" t="s">
        <v>603</v>
      </c>
    </row>
    <row r="51" spans="1:4">
      <c r="A51">
        <v>50</v>
      </c>
      <c r="B51" t="s">
        <v>584</v>
      </c>
      <c r="C51" t="s">
        <v>604</v>
      </c>
      <c r="D51" t="s">
        <v>605</v>
      </c>
    </row>
    <row r="52" spans="1:4">
      <c r="A52">
        <v>51</v>
      </c>
      <c r="B52" t="s">
        <v>584</v>
      </c>
      <c r="C52" t="s">
        <v>606</v>
      </c>
      <c r="D52" t="s">
        <v>607</v>
      </c>
    </row>
    <row r="53" spans="1:4">
      <c r="A53">
        <v>52</v>
      </c>
      <c r="B53" t="s">
        <v>584</v>
      </c>
      <c r="C53" t="s">
        <v>608</v>
      </c>
      <c r="D53" t="s">
        <v>609</v>
      </c>
    </row>
    <row r="54" spans="1:4">
      <c r="A54">
        <v>53</v>
      </c>
      <c r="B54" t="s">
        <v>584</v>
      </c>
      <c r="C54" t="s">
        <v>610</v>
      </c>
      <c r="D54" t="s">
        <v>611</v>
      </c>
    </row>
    <row r="55" spans="1:4">
      <c r="A55">
        <v>54</v>
      </c>
      <c r="B55" t="s">
        <v>612</v>
      </c>
      <c r="C55" t="s">
        <v>614</v>
      </c>
      <c r="D55" t="s">
        <v>615</v>
      </c>
    </row>
    <row r="56" spans="1:4">
      <c r="A56">
        <v>55</v>
      </c>
      <c r="B56" t="s">
        <v>612</v>
      </c>
      <c r="C56" t="s">
        <v>616</v>
      </c>
      <c r="D56" t="s">
        <v>617</v>
      </c>
    </row>
    <row r="57" spans="1:4">
      <c r="A57">
        <v>56</v>
      </c>
      <c r="B57" t="s">
        <v>612</v>
      </c>
      <c r="C57" t="s">
        <v>612</v>
      </c>
      <c r="D57" t="s">
        <v>613</v>
      </c>
    </row>
    <row r="58" spans="1:4">
      <c r="A58">
        <v>57</v>
      </c>
      <c r="B58" t="s">
        <v>612</v>
      </c>
      <c r="C58" t="s">
        <v>618</v>
      </c>
      <c r="D58" t="s">
        <v>619</v>
      </c>
    </row>
    <row r="59" spans="1:4">
      <c r="A59">
        <v>58</v>
      </c>
      <c r="B59" t="s">
        <v>612</v>
      </c>
      <c r="C59" t="s">
        <v>620</v>
      </c>
      <c r="D59" t="s">
        <v>621</v>
      </c>
    </row>
    <row r="60" spans="1:4">
      <c r="A60">
        <v>59</v>
      </c>
      <c r="B60" t="s">
        <v>612</v>
      </c>
      <c r="C60" t="s">
        <v>622</v>
      </c>
      <c r="D60" t="s">
        <v>623</v>
      </c>
    </row>
    <row r="61" spans="1:4">
      <c r="A61">
        <v>60</v>
      </c>
      <c r="B61" t="s">
        <v>612</v>
      </c>
      <c r="C61" t="s">
        <v>624</v>
      </c>
      <c r="D61" t="s">
        <v>625</v>
      </c>
    </row>
    <row r="62" spans="1:4">
      <c r="A62">
        <v>61</v>
      </c>
      <c r="B62" t="s">
        <v>612</v>
      </c>
      <c r="C62" t="s">
        <v>626</v>
      </c>
      <c r="D62" t="s">
        <v>627</v>
      </c>
    </row>
    <row r="63" spans="1:4">
      <c r="A63">
        <v>62</v>
      </c>
      <c r="B63" t="s">
        <v>612</v>
      </c>
      <c r="C63" t="s">
        <v>628</v>
      </c>
      <c r="D63" t="s">
        <v>629</v>
      </c>
    </row>
    <row r="64" spans="1:4">
      <c r="A64">
        <v>63</v>
      </c>
      <c r="B64" t="s">
        <v>630</v>
      </c>
      <c r="C64" t="s">
        <v>632</v>
      </c>
      <c r="D64" t="s">
        <v>633</v>
      </c>
    </row>
    <row r="65" spans="1:4">
      <c r="A65">
        <v>64</v>
      </c>
      <c r="B65" t="s">
        <v>630</v>
      </c>
      <c r="C65" t="s">
        <v>634</v>
      </c>
      <c r="D65" t="s">
        <v>635</v>
      </c>
    </row>
    <row r="66" spans="1:4">
      <c r="A66">
        <v>65</v>
      </c>
      <c r="B66" t="s">
        <v>630</v>
      </c>
      <c r="C66" t="s">
        <v>636</v>
      </c>
      <c r="D66" t="s">
        <v>637</v>
      </c>
    </row>
    <row r="67" spans="1:4">
      <c r="A67">
        <v>66</v>
      </c>
      <c r="B67" t="s">
        <v>630</v>
      </c>
      <c r="C67" t="s">
        <v>630</v>
      </c>
      <c r="D67" t="s">
        <v>631</v>
      </c>
    </row>
    <row r="68" spans="1:4">
      <c r="A68">
        <v>67</v>
      </c>
      <c r="B68" t="s">
        <v>630</v>
      </c>
      <c r="C68" t="s">
        <v>638</v>
      </c>
      <c r="D68" t="s">
        <v>639</v>
      </c>
    </row>
    <row r="69" spans="1:4">
      <c r="A69">
        <v>68</v>
      </c>
      <c r="B69" t="s">
        <v>630</v>
      </c>
      <c r="C69" t="s">
        <v>640</v>
      </c>
      <c r="D69" t="s">
        <v>641</v>
      </c>
    </row>
    <row r="70" spans="1:4">
      <c r="A70">
        <v>69</v>
      </c>
      <c r="B70" t="s">
        <v>630</v>
      </c>
      <c r="C70" t="s">
        <v>642</v>
      </c>
      <c r="D70" t="s">
        <v>643</v>
      </c>
    </row>
    <row r="71" spans="1:4">
      <c r="A71">
        <v>70</v>
      </c>
      <c r="B71" t="s">
        <v>630</v>
      </c>
      <c r="C71" t="s">
        <v>644</v>
      </c>
      <c r="D71" t="s">
        <v>645</v>
      </c>
    </row>
    <row r="72" spans="1:4">
      <c r="A72">
        <v>71</v>
      </c>
      <c r="B72" t="s">
        <v>630</v>
      </c>
      <c r="C72" t="s">
        <v>646</v>
      </c>
      <c r="D72" t="s">
        <v>647</v>
      </c>
    </row>
    <row r="73" spans="1:4">
      <c r="A73">
        <v>72</v>
      </c>
      <c r="B73" t="s">
        <v>630</v>
      </c>
      <c r="C73" t="s">
        <v>648</v>
      </c>
      <c r="D73" t="s">
        <v>649</v>
      </c>
    </row>
    <row r="74" spans="1:4">
      <c r="A74">
        <v>73</v>
      </c>
      <c r="B74" t="s">
        <v>630</v>
      </c>
      <c r="C74" t="s">
        <v>650</v>
      </c>
      <c r="D74" t="s">
        <v>651</v>
      </c>
    </row>
    <row r="75" spans="1:4">
      <c r="A75">
        <v>74</v>
      </c>
      <c r="B75" t="s">
        <v>630</v>
      </c>
      <c r="C75" t="s">
        <v>652</v>
      </c>
      <c r="D75" t="s">
        <v>653</v>
      </c>
    </row>
    <row r="76" spans="1:4">
      <c r="A76">
        <v>75</v>
      </c>
      <c r="B76" t="s">
        <v>654</v>
      </c>
      <c r="C76" t="s">
        <v>656</v>
      </c>
      <c r="D76" t="s">
        <v>657</v>
      </c>
    </row>
    <row r="77" spans="1:4">
      <c r="A77">
        <v>76</v>
      </c>
      <c r="B77" t="s">
        <v>654</v>
      </c>
      <c r="C77" t="s">
        <v>658</v>
      </c>
      <c r="D77" t="s">
        <v>659</v>
      </c>
    </row>
    <row r="78" spans="1:4">
      <c r="A78">
        <v>77</v>
      </c>
      <c r="B78" t="s">
        <v>654</v>
      </c>
      <c r="C78" t="s">
        <v>654</v>
      </c>
      <c r="D78" t="s">
        <v>655</v>
      </c>
    </row>
    <row r="79" spans="1:4">
      <c r="A79">
        <v>78</v>
      </c>
      <c r="B79" t="s">
        <v>654</v>
      </c>
      <c r="C79" t="s">
        <v>660</v>
      </c>
      <c r="D79" t="s">
        <v>661</v>
      </c>
    </row>
    <row r="80" spans="1:4">
      <c r="A80">
        <v>79</v>
      </c>
      <c r="B80" t="s">
        <v>654</v>
      </c>
      <c r="C80" t="s">
        <v>662</v>
      </c>
      <c r="D80" t="s">
        <v>663</v>
      </c>
    </row>
    <row r="81" spans="1:4">
      <c r="A81">
        <v>80</v>
      </c>
      <c r="B81" t="s">
        <v>654</v>
      </c>
      <c r="C81" t="s">
        <v>664</v>
      </c>
      <c r="D81" t="s">
        <v>665</v>
      </c>
    </row>
    <row r="82" spans="1:4">
      <c r="A82">
        <v>81</v>
      </c>
      <c r="B82" t="s">
        <v>654</v>
      </c>
      <c r="C82" t="s">
        <v>666</v>
      </c>
      <c r="D82" t="s">
        <v>667</v>
      </c>
    </row>
    <row r="83" spans="1:4">
      <c r="A83">
        <v>82</v>
      </c>
      <c r="B83" t="s">
        <v>654</v>
      </c>
      <c r="C83" t="s">
        <v>668</v>
      </c>
      <c r="D83" t="s">
        <v>669</v>
      </c>
    </row>
    <row r="84" spans="1:4">
      <c r="A84">
        <v>83</v>
      </c>
      <c r="B84" t="s">
        <v>670</v>
      </c>
      <c r="C84" t="s">
        <v>672</v>
      </c>
      <c r="D84" t="s">
        <v>673</v>
      </c>
    </row>
    <row r="85" spans="1:4">
      <c r="A85">
        <v>84</v>
      </c>
      <c r="B85" t="s">
        <v>670</v>
      </c>
      <c r="C85" t="s">
        <v>674</v>
      </c>
      <c r="D85" t="s">
        <v>675</v>
      </c>
    </row>
    <row r="86" spans="1:4">
      <c r="A86">
        <v>85</v>
      </c>
      <c r="B86" t="s">
        <v>670</v>
      </c>
      <c r="C86" t="s">
        <v>660</v>
      </c>
      <c r="D86" t="s">
        <v>676</v>
      </c>
    </row>
    <row r="87" spans="1:4">
      <c r="A87">
        <v>86</v>
      </c>
      <c r="B87" t="s">
        <v>670</v>
      </c>
      <c r="C87" t="s">
        <v>677</v>
      </c>
      <c r="D87" t="s">
        <v>678</v>
      </c>
    </row>
    <row r="88" spans="1:4">
      <c r="A88">
        <v>87</v>
      </c>
      <c r="B88" t="s">
        <v>670</v>
      </c>
      <c r="C88" t="s">
        <v>679</v>
      </c>
      <c r="D88" t="s">
        <v>680</v>
      </c>
    </row>
    <row r="89" spans="1:4">
      <c r="A89">
        <v>88</v>
      </c>
      <c r="B89" t="s">
        <v>670</v>
      </c>
      <c r="C89" t="s">
        <v>670</v>
      </c>
      <c r="D89" t="s">
        <v>671</v>
      </c>
    </row>
    <row r="90" spans="1:4">
      <c r="A90">
        <v>89</v>
      </c>
      <c r="B90" t="s">
        <v>670</v>
      </c>
      <c r="C90" t="s">
        <v>681</v>
      </c>
      <c r="D90" t="s">
        <v>682</v>
      </c>
    </row>
    <row r="91" spans="1:4">
      <c r="A91">
        <v>90</v>
      </c>
      <c r="B91" t="s">
        <v>670</v>
      </c>
      <c r="C91" t="s">
        <v>683</v>
      </c>
      <c r="D91" t="s">
        <v>684</v>
      </c>
    </row>
    <row r="92" spans="1:4">
      <c r="A92">
        <v>91</v>
      </c>
      <c r="B92" t="s">
        <v>670</v>
      </c>
      <c r="C92" t="s">
        <v>685</v>
      </c>
      <c r="D92" t="s">
        <v>686</v>
      </c>
    </row>
    <row r="93" spans="1:4">
      <c r="A93">
        <v>92</v>
      </c>
      <c r="B93" t="s">
        <v>670</v>
      </c>
      <c r="C93" t="s">
        <v>687</v>
      </c>
      <c r="D93" t="s">
        <v>688</v>
      </c>
    </row>
    <row r="94" spans="1:4">
      <c r="A94">
        <v>93</v>
      </c>
      <c r="B94" t="s">
        <v>670</v>
      </c>
      <c r="C94" t="s">
        <v>689</v>
      </c>
      <c r="D94" t="s">
        <v>690</v>
      </c>
    </row>
    <row r="95" spans="1:4">
      <c r="A95">
        <v>94</v>
      </c>
      <c r="B95" t="s">
        <v>691</v>
      </c>
      <c r="C95" t="s">
        <v>693</v>
      </c>
      <c r="D95" t="s">
        <v>694</v>
      </c>
    </row>
    <row r="96" spans="1:4">
      <c r="A96">
        <v>95</v>
      </c>
      <c r="B96" t="s">
        <v>691</v>
      </c>
      <c r="C96" t="s">
        <v>691</v>
      </c>
      <c r="D96" t="s">
        <v>692</v>
      </c>
    </row>
    <row r="97" spans="1:4">
      <c r="A97">
        <v>96</v>
      </c>
      <c r="B97" t="s">
        <v>691</v>
      </c>
      <c r="C97" t="s">
        <v>695</v>
      </c>
      <c r="D97" t="s">
        <v>696</v>
      </c>
    </row>
    <row r="98" spans="1:4">
      <c r="A98">
        <v>97</v>
      </c>
      <c r="B98" t="s">
        <v>691</v>
      </c>
      <c r="C98" t="s">
        <v>697</v>
      </c>
      <c r="D98" t="s">
        <v>698</v>
      </c>
    </row>
    <row r="99" spans="1:4">
      <c r="A99">
        <v>98</v>
      </c>
      <c r="B99" t="s">
        <v>691</v>
      </c>
      <c r="C99" t="s">
        <v>699</v>
      </c>
      <c r="D99" t="s">
        <v>700</v>
      </c>
    </row>
    <row r="100" spans="1:4">
      <c r="A100">
        <v>99</v>
      </c>
      <c r="B100" t="s">
        <v>691</v>
      </c>
      <c r="C100" t="s">
        <v>701</v>
      </c>
      <c r="D100" t="s">
        <v>702</v>
      </c>
    </row>
    <row r="101" spans="1:4">
      <c r="A101">
        <v>100</v>
      </c>
      <c r="B101" t="s">
        <v>691</v>
      </c>
      <c r="C101" t="s">
        <v>703</v>
      </c>
      <c r="D101" t="s">
        <v>704</v>
      </c>
    </row>
    <row r="102" spans="1:4">
      <c r="A102">
        <v>101</v>
      </c>
      <c r="B102" t="s">
        <v>691</v>
      </c>
      <c r="C102" t="s">
        <v>705</v>
      </c>
      <c r="D102" t="s">
        <v>706</v>
      </c>
    </row>
    <row r="103" spans="1:4">
      <c r="A103">
        <v>102</v>
      </c>
      <c r="B103" t="s">
        <v>707</v>
      </c>
      <c r="C103" t="s">
        <v>707</v>
      </c>
      <c r="D103" t="s">
        <v>708</v>
      </c>
    </row>
    <row r="104" spans="1:4">
      <c r="A104">
        <v>103</v>
      </c>
      <c r="B104" t="s">
        <v>707</v>
      </c>
      <c r="C104" t="s">
        <v>709</v>
      </c>
      <c r="D104" t="s">
        <v>710</v>
      </c>
    </row>
    <row r="105" spans="1:4">
      <c r="A105">
        <v>104</v>
      </c>
      <c r="B105" t="s">
        <v>707</v>
      </c>
      <c r="C105" t="s">
        <v>711</v>
      </c>
      <c r="D105" t="s">
        <v>712</v>
      </c>
    </row>
    <row r="106" spans="1:4">
      <c r="A106">
        <v>105</v>
      </c>
      <c r="B106" t="s">
        <v>707</v>
      </c>
      <c r="C106" t="s">
        <v>713</v>
      </c>
      <c r="D106" t="s">
        <v>714</v>
      </c>
    </row>
    <row r="107" spans="1:4">
      <c r="A107">
        <v>106</v>
      </c>
      <c r="B107" t="s">
        <v>707</v>
      </c>
      <c r="C107" t="s">
        <v>715</v>
      </c>
      <c r="D107" t="s">
        <v>716</v>
      </c>
    </row>
    <row r="108" spans="1:4">
      <c r="A108">
        <v>107</v>
      </c>
      <c r="B108" t="s">
        <v>707</v>
      </c>
      <c r="C108" t="s">
        <v>628</v>
      </c>
      <c r="D108" t="s">
        <v>717</v>
      </c>
    </row>
    <row r="109" spans="1:4">
      <c r="A109">
        <v>108</v>
      </c>
      <c r="B109" t="s">
        <v>718</v>
      </c>
      <c r="C109" t="s">
        <v>720</v>
      </c>
      <c r="D109" t="s">
        <v>721</v>
      </c>
    </row>
    <row r="110" spans="1:4">
      <c r="A110">
        <v>109</v>
      </c>
      <c r="B110" t="s">
        <v>718</v>
      </c>
      <c r="C110" t="s">
        <v>722</v>
      </c>
      <c r="D110" t="s">
        <v>723</v>
      </c>
    </row>
    <row r="111" spans="1:4">
      <c r="A111">
        <v>110</v>
      </c>
      <c r="B111" t="s">
        <v>718</v>
      </c>
      <c r="C111" t="s">
        <v>724</v>
      </c>
      <c r="D111" t="s">
        <v>725</v>
      </c>
    </row>
    <row r="112" spans="1:4">
      <c r="A112">
        <v>111</v>
      </c>
      <c r="B112" t="s">
        <v>718</v>
      </c>
      <c r="C112" t="s">
        <v>726</v>
      </c>
      <c r="D112" t="s">
        <v>727</v>
      </c>
    </row>
    <row r="113" spans="1:4">
      <c r="A113">
        <v>112</v>
      </c>
      <c r="B113" t="s">
        <v>718</v>
      </c>
      <c r="C113" t="s">
        <v>728</v>
      </c>
      <c r="D113" t="s">
        <v>729</v>
      </c>
    </row>
    <row r="114" spans="1:4">
      <c r="A114">
        <v>113</v>
      </c>
      <c r="B114" t="s">
        <v>718</v>
      </c>
      <c r="C114" t="s">
        <v>730</v>
      </c>
      <c r="D114" t="s">
        <v>731</v>
      </c>
    </row>
    <row r="115" spans="1:4">
      <c r="A115">
        <v>114</v>
      </c>
      <c r="B115" t="s">
        <v>718</v>
      </c>
      <c r="C115" t="s">
        <v>732</v>
      </c>
      <c r="D115" t="s">
        <v>733</v>
      </c>
    </row>
    <row r="116" spans="1:4">
      <c r="A116">
        <v>115</v>
      </c>
      <c r="B116" t="s">
        <v>718</v>
      </c>
      <c r="C116" t="s">
        <v>664</v>
      </c>
      <c r="D116" t="s">
        <v>734</v>
      </c>
    </row>
    <row r="117" spans="1:4">
      <c r="A117">
        <v>116</v>
      </c>
      <c r="B117" t="s">
        <v>718</v>
      </c>
      <c r="C117" t="s">
        <v>735</v>
      </c>
      <c r="D117" t="s">
        <v>736</v>
      </c>
    </row>
    <row r="118" spans="1:4">
      <c r="A118">
        <v>117</v>
      </c>
      <c r="B118" t="s">
        <v>718</v>
      </c>
      <c r="C118" t="s">
        <v>718</v>
      </c>
      <c r="D118" t="s">
        <v>719</v>
      </c>
    </row>
    <row r="119" spans="1:4">
      <c r="A119">
        <v>118</v>
      </c>
      <c r="B119" t="s">
        <v>718</v>
      </c>
      <c r="C119" t="s">
        <v>737</v>
      </c>
      <c r="D119" t="s">
        <v>738</v>
      </c>
    </row>
    <row r="120" spans="1:4">
      <c r="A120">
        <v>119</v>
      </c>
      <c r="B120" t="s">
        <v>718</v>
      </c>
      <c r="C120" t="s">
        <v>739</v>
      </c>
      <c r="D120" t="s">
        <v>740</v>
      </c>
    </row>
    <row r="121" spans="1:4">
      <c r="A121">
        <v>120</v>
      </c>
      <c r="B121" t="s">
        <v>718</v>
      </c>
      <c r="C121" t="s">
        <v>741</v>
      </c>
      <c r="D121" t="s">
        <v>742</v>
      </c>
    </row>
    <row r="122" spans="1:4">
      <c r="A122">
        <v>121</v>
      </c>
      <c r="B122" t="s">
        <v>718</v>
      </c>
      <c r="C122" t="s">
        <v>743</v>
      </c>
      <c r="D122" t="s">
        <v>744</v>
      </c>
    </row>
    <row r="123" spans="1:4">
      <c r="A123">
        <v>122</v>
      </c>
      <c r="B123" t="s">
        <v>745</v>
      </c>
      <c r="C123" t="s">
        <v>747</v>
      </c>
      <c r="D123" t="s">
        <v>748</v>
      </c>
    </row>
    <row r="124" spans="1:4">
      <c r="A124">
        <v>123</v>
      </c>
      <c r="B124" t="s">
        <v>745</v>
      </c>
      <c r="C124" t="s">
        <v>749</v>
      </c>
      <c r="D124" t="s">
        <v>750</v>
      </c>
    </row>
    <row r="125" spans="1:4">
      <c r="A125">
        <v>124</v>
      </c>
      <c r="B125" t="s">
        <v>745</v>
      </c>
      <c r="C125" t="s">
        <v>751</v>
      </c>
      <c r="D125" t="s">
        <v>752</v>
      </c>
    </row>
    <row r="126" spans="1:4">
      <c r="A126">
        <v>125</v>
      </c>
      <c r="B126" t="s">
        <v>745</v>
      </c>
      <c r="C126" t="s">
        <v>753</v>
      </c>
      <c r="D126" t="s">
        <v>754</v>
      </c>
    </row>
    <row r="127" spans="1:4">
      <c r="A127">
        <v>126</v>
      </c>
      <c r="B127" t="s">
        <v>745</v>
      </c>
      <c r="C127" t="s">
        <v>755</v>
      </c>
      <c r="D127" t="s">
        <v>756</v>
      </c>
    </row>
    <row r="128" spans="1:4">
      <c r="A128">
        <v>127</v>
      </c>
      <c r="B128" t="s">
        <v>745</v>
      </c>
      <c r="C128" t="s">
        <v>757</v>
      </c>
      <c r="D128" t="s">
        <v>758</v>
      </c>
    </row>
    <row r="129" spans="1:4">
      <c r="A129">
        <v>128</v>
      </c>
      <c r="B129" t="s">
        <v>745</v>
      </c>
      <c r="C129" t="s">
        <v>759</v>
      </c>
      <c r="D129" t="s">
        <v>760</v>
      </c>
    </row>
    <row r="130" spans="1:4">
      <c r="A130">
        <v>129</v>
      </c>
      <c r="B130" t="s">
        <v>745</v>
      </c>
      <c r="C130" t="s">
        <v>761</v>
      </c>
      <c r="D130" t="s">
        <v>762</v>
      </c>
    </row>
    <row r="131" spans="1:4">
      <c r="A131">
        <v>130</v>
      </c>
      <c r="B131" t="s">
        <v>745</v>
      </c>
      <c r="C131" t="s">
        <v>683</v>
      </c>
      <c r="D131" t="s">
        <v>763</v>
      </c>
    </row>
    <row r="132" spans="1:4">
      <c r="A132">
        <v>131</v>
      </c>
      <c r="B132" t="s">
        <v>745</v>
      </c>
      <c r="C132" t="s">
        <v>745</v>
      </c>
      <c r="D132" t="s">
        <v>746</v>
      </c>
    </row>
    <row r="133" spans="1:4">
      <c r="A133">
        <v>132</v>
      </c>
      <c r="B133" t="s">
        <v>745</v>
      </c>
      <c r="C133" t="s">
        <v>764</v>
      </c>
      <c r="D133" t="s">
        <v>765</v>
      </c>
    </row>
    <row r="134" spans="1:4">
      <c r="A134">
        <v>133</v>
      </c>
      <c r="B134" t="s">
        <v>745</v>
      </c>
      <c r="C134" t="s">
        <v>766</v>
      </c>
      <c r="D134" t="s">
        <v>767</v>
      </c>
    </row>
    <row r="135" spans="1:4">
      <c r="A135">
        <v>134</v>
      </c>
      <c r="B135" t="s">
        <v>745</v>
      </c>
      <c r="C135" t="s">
        <v>768</v>
      </c>
      <c r="D135" t="s">
        <v>769</v>
      </c>
    </row>
    <row r="136" spans="1:4">
      <c r="A136">
        <v>135</v>
      </c>
      <c r="B136" t="s">
        <v>745</v>
      </c>
      <c r="C136" t="s">
        <v>770</v>
      </c>
      <c r="D136" t="s">
        <v>771</v>
      </c>
    </row>
    <row r="137" spans="1:4">
      <c r="A137">
        <v>136</v>
      </c>
      <c r="B137" t="s">
        <v>745</v>
      </c>
      <c r="C137" t="s">
        <v>772</v>
      </c>
      <c r="D137" t="s">
        <v>773</v>
      </c>
    </row>
    <row r="138" spans="1:4">
      <c r="A138">
        <v>137</v>
      </c>
      <c r="B138" t="s">
        <v>745</v>
      </c>
      <c r="C138" t="s">
        <v>774</v>
      </c>
      <c r="D138" t="s">
        <v>775</v>
      </c>
    </row>
    <row r="139" spans="1:4">
      <c r="A139">
        <v>138</v>
      </c>
      <c r="B139" t="s">
        <v>745</v>
      </c>
      <c r="C139" t="s">
        <v>776</v>
      </c>
      <c r="D139" t="s">
        <v>777</v>
      </c>
    </row>
    <row r="140" spans="1:4">
      <c r="A140">
        <v>139</v>
      </c>
      <c r="B140" t="s">
        <v>778</v>
      </c>
      <c r="C140" t="s">
        <v>780</v>
      </c>
      <c r="D140" t="s">
        <v>781</v>
      </c>
    </row>
    <row r="141" spans="1:4">
      <c r="A141">
        <v>140</v>
      </c>
      <c r="B141" t="s">
        <v>778</v>
      </c>
      <c r="C141" t="s">
        <v>782</v>
      </c>
      <c r="D141" t="s">
        <v>783</v>
      </c>
    </row>
    <row r="142" spans="1:4">
      <c r="A142">
        <v>141</v>
      </c>
      <c r="B142" t="s">
        <v>778</v>
      </c>
      <c r="C142" t="s">
        <v>784</v>
      </c>
      <c r="D142" t="s">
        <v>785</v>
      </c>
    </row>
    <row r="143" spans="1:4">
      <c r="A143">
        <v>142</v>
      </c>
      <c r="B143" t="s">
        <v>778</v>
      </c>
      <c r="C143" t="s">
        <v>786</v>
      </c>
      <c r="D143" t="s">
        <v>787</v>
      </c>
    </row>
    <row r="144" spans="1:4">
      <c r="A144">
        <v>143</v>
      </c>
      <c r="B144" t="s">
        <v>778</v>
      </c>
      <c r="C144" t="s">
        <v>788</v>
      </c>
      <c r="D144" t="s">
        <v>789</v>
      </c>
    </row>
    <row r="145" spans="1:4">
      <c r="A145">
        <v>144</v>
      </c>
      <c r="B145" t="s">
        <v>778</v>
      </c>
      <c r="C145" t="s">
        <v>778</v>
      </c>
      <c r="D145" t="s">
        <v>779</v>
      </c>
    </row>
    <row r="146" spans="1:4">
      <c r="A146">
        <v>145</v>
      </c>
      <c r="B146" t="s">
        <v>778</v>
      </c>
      <c r="C146" t="s">
        <v>650</v>
      </c>
      <c r="D146" t="s">
        <v>790</v>
      </c>
    </row>
    <row r="147" spans="1:4">
      <c r="A147">
        <v>146</v>
      </c>
      <c r="B147" t="s">
        <v>778</v>
      </c>
      <c r="C147" t="s">
        <v>791</v>
      </c>
      <c r="D147" t="s">
        <v>792</v>
      </c>
    </row>
    <row r="148" spans="1:4">
      <c r="A148">
        <v>147</v>
      </c>
      <c r="B148" t="s">
        <v>778</v>
      </c>
      <c r="C148" t="s">
        <v>793</v>
      </c>
      <c r="D148" t="s">
        <v>794</v>
      </c>
    </row>
    <row r="149" spans="1:4">
      <c r="A149">
        <v>148</v>
      </c>
      <c r="B149" t="s">
        <v>795</v>
      </c>
      <c r="C149" t="s">
        <v>797</v>
      </c>
      <c r="D149" t="s">
        <v>798</v>
      </c>
    </row>
    <row r="150" spans="1:4">
      <c r="A150">
        <v>149</v>
      </c>
      <c r="B150" t="s">
        <v>795</v>
      </c>
      <c r="C150" t="s">
        <v>799</v>
      </c>
      <c r="D150" t="s">
        <v>800</v>
      </c>
    </row>
    <row r="151" spans="1:4">
      <c r="A151">
        <v>150</v>
      </c>
      <c r="B151" t="s">
        <v>795</v>
      </c>
      <c r="C151" t="s">
        <v>801</v>
      </c>
      <c r="D151" t="s">
        <v>802</v>
      </c>
    </row>
    <row r="152" spans="1:4">
      <c r="A152">
        <v>151</v>
      </c>
      <c r="B152" t="s">
        <v>795</v>
      </c>
      <c r="C152" t="s">
        <v>803</v>
      </c>
      <c r="D152" t="s">
        <v>804</v>
      </c>
    </row>
    <row r="153" spans="1:4">
      <c r="A153">
        <v>152</v>
      </c>
      <c r="B153" t="s">
        <v>795</v>
      </c>
      <c r="C153" t="s">
        <v>805</v>
      </c>
      <c r="D153" t="s">
        <v>806</v>
      </c>
    </row>
    <row r="154" spans="1:4">
      <c r="A154">
        <v>153</v>
      </c>
      <c r="B154" t="s">
        <v>795</v>
      </c>
      <c r="C154" t="s">
        <v>807</v>
      </c>
      <c r="D154" t="s">
        <v>808</v>
      </c>
    </row>
    <row r="155" spans="1:4">
      <c r="A155">
        <v>154</v>
      </c>
      <c r="B155" t="s">
        <v>795</v>
      </c>
      <c r="C155" t="s">
        <v>795</v>
      </c>
      <c r="D155" t="s">
        <v>796</v>
      </c>
    </row>
    <row r="156" spans="1:4">
      <c r="A156">
        <v>155</v>
      </c>
      <c r="B156" t="s">
        <v>795</v>
      </c>
      <c r="C156" t="s">
        <v>809</v>
      </c>
      <c r="D156" t="s">
        <v>810</v>
      </c>
    </row>
    <row r="157" spans="1:4">
      <c r="A157">
        <v>156</v>
      </c>
      <c r="B157" t="s">
        <v>795</v>
      </c>
      <c r="C157" t="s">
        <v>811</v>
      </c>
      <c r="D157" t="s">
        <v>812</v>
      </c>
    </row>
    <row r="158" spans="1:4">
      <c r="A158">
        <v>157</v>
      </c>
      <c r="B158" t="s">
        <v>795</v>
      </c>
      <c r="C158" t="s">
        <v>813</v>
      </c>
      <c r="D158" t="s">
        <v>814</v>
      </c>
    </row>
    <row r="159" spans="1:4">
      <c r="A159">
        <v>158</v>
      </c>
      <c r="B159" t="s">
        <v>795</v>
      </c>
      <c r="C159" t="s">
        <v>815</v>
      </c>
      <c r="D159" t="s">
        <v>816</v>
      </c>
    </row>
    <row r="160" spans="1:4">
      <c r="A160">
        <v>159</v>
      </c>
      <c r="B160" t="s">
        <v>795</v>
      </c>
      <c r="C160" t="s">
        <v>817</v>
      </c>
      <c r="D160" t="s">
        <v>818</v>
      </c>
    </row>
    <row r="161" spans="1:4">
      <c r="A161">
        <v>160</v>
      </c>
      <c r="B161" t="s">
        <v>795</v>
      </c>
      <c r="C161" t="s">
        <v>819</v>
      </c>
      <c r="D161" t="s">
        <v>820</v>
      </c>
    </row>
    <row r="162" spans="1:4">
      <c r="A162">
        <v>161</v>
      </c>
      <c r="B162" t="s">
        <v>795</v>
      </c>
      <c r="C162" t="s">
        <v>821</v>
      </c>
      <c r="D162" t="s">
        <v>822</v>
      </c>
    </row>
    <row r="163" spans="1:4">
      <c r="A163">
        <v>162</v>
      </c>
      <c r="B163" t="s">
        <v>795</v>
      </c>
      <c r="C163" t="s">
        <v>823</v>
      </c>
      <c r="D163" t="s">
        <v>824</v>
      </c>
    </row>
    <row r="164" spans="1:4">
      <c r="A164">
        <v>163</v>
      </c>
      <c r="B164" t="s">
        <v>825</v>
      </c>
      <c r="C164" t="s">
        <v>827</v>
      </c>
      <c r="D164" t="s">
        <v>828</v>
      </c>
    </row>
    <row r="165" spans="1:4">
      <c r="A165">
        <v>164</v>
      </c>
      <c r="B165" t="s">
        <v>825</v>
      </c>
      <c r="C165" t="s">
        <v>829</v>
      </c>
      <c r="D165" t="s">
        <v>830</v>
      </c>
    </row>
    <row r="166" spans="1:4">
      <c r="A166">
        <v>165</v>
      </c>
      <c r="B166" t="s">
        <v>825</v>
      </c>
      <c r="C166" t="s">
        <v>825</v>
      </c>
      <c r="D166" t="s">
        <v>826</v>
      </c>
    </row>
    <row r="167" spans="1:4">
      <c r="A167">
        <v>166</v>
      </c>
      <c r="B167" t="s">
        <v>825</v>
      </c>
      <c r="C167" t="s">
        <v>831</v>
      </c>
      <c r="D167" t="s">
        <v>832</v>
      </c>
    </row>
    <row r="168" spans="1:4">
      <c r="A168">
        <v>167</v>
      </c>
      <c r="B168" t="s">
        <v>825</v>
      </c>
      <c r="C168" t="s">
        <v>833</v>
      </c>
      <c r="D168" t="s">
        <v>834</v>
      </c>
    </row>
    <row r="169" spans="1:4">
      <c r="A169">
        <v>168</v>
      </c>
      <c r="B169" t="s">
        <v>825</v>
      </c>
      <c r="C169" t="s">
        <v>835</v>
      </c>
      <c r="D169" t="s">
        <v>836</v>
      </c>
    </row>
    <row r="170" spans="1:4">
      <c r="A170">
        <v>169</v>
      </c>
      <c r="B170" t="s">
        <v>825</v>
      </c>
      <c r="C170" t="s">
        <v>837</v>
      </c>
      <c r="D170" t="s">
        <v>838</v>
      </c>
    </row>
    <row r="171" spans="1:4">
      <c r="A171">
        <v>170</v>
      </c>
      <c r="B171" t="s">
        <v>825</v>
      </c>
      <c r="C171" t="s">
        <v>839</v>
      </c>
      <c r="D171" t="s">
        <v>840</v>
      </c>
    </row>
    <row r="172" spans="1:4">
      <c r="A172">
        <v>171</v>
      </c>
      <c r="B172" t="s">
        <v>825</v>
      </c>
      <c r="C172" t="s">
        <v>841</v>
      </c>
      <c r="D172" t="s">
        <v>842</v>
      </c>
    </row>
    <row r="173" spans="1:4">
      <c r="A173">
        <v>172</v>
      </c>
      <c r="B173" t="s">
        <v>843</v>
      </c>
      <c r="C173" t="s">
        <v>845</v>
      </c>
      <c r="D173" t="s">
        <v>846</v>
      </c>
    </row>
    <row r="174" spans="1:4">
      <c r="A174">
        <v>173</v>
      </c>
      <c r="B174" t="s">
        <v>843</v>
      </c>
      <c r="C174" t="s">
        <v>847</v>
      </c>
      <c r="D174" t="s">
        <v>848</v>
      </c>
    </row>
    <row r="175" spans="1:4">
      <c r="A175">
        <v>174</v>
      </c>
      <c r="B175" t="s">
        <v>843</v>
      </c>
      <c r="C175" t="s">
        <v>849</v>
      </c>
      <c r="D175" t="s">
        <v>850</v>
      </c>
    </row>
    <row r="176" spans="1:4">
      <c r="A176">
        <v>175</v>
      </c>
      <c r="B176" t="s">
        <v>843</v>
      </c>
      <c r="C176" t="s">
        <v>851</v>
      </c>
      <c r="D176" t="s">
        <v>852</v>
      </c>
    </row>
    <row r="177" spans="1:4">
      <c r="A177">
        <v>176</v>
      </c>
      <c r="B177" t="s">
        <v>843</v>
      </c>
      <c r="C177" t="s">
        <v>853</v>
      </c>
      <c r="D177" t="s">
        <v>854</v>
      </c>
    </row>
    <row r="178" spans="1:4">
      <c r="A178">
        <v>177</v>
      </c>
      <c r="B178" t="s">
        <v>843</v>
      </c>
      <c r="C178" t="s">
        <v>843</v>
      </c>
      <c r="D178" t="s">
        <v>844</v>
      </c>
    </row>
    <row r="179" spans="1:4">
      <c r="A179">
        <v>178</v>
      </c>
      <c r="B179" t="s">
        <v>843</v>
      </c>
      <c r="C179" t="s">
        <v>855</v>
      </c>
      <c r="D179" t="s">
        <v>856</v>
      </c>
    </row>
    <row r="180" spans="1:4">
      <c r="A180">
        <v>179</v>
      </c>
      <c r="B180" t="s">
        <v>843</v>
      </c>
      <c r="C180" t="s">
        <v>857</v>
      </c>
      <c r="D180" t="s">
        <v>858</v>
      </c>
    </row>
    <row r="181" spans="1:4">
      <c r="A181">
        <v>180</v>
      </c>
      <c r="B181" t="s">
        <v>843</v>
      </c>
      <c r="C181" t="s">
        <v>859</v>
      </c>
      <c r="D181" t="s">
        <v>860</v>
      </c>
    </row>
    <row r="182" spans="1:4">
      <c r="A182">
        <v>181</v>
      </c>
      <c r="B182" t="s">
        <v>861</v>
      </c>
      <c r="C182" t="s">
        <v>861</v>
      </c>
      <c r="D182" t="s">
        <v>862</v>
      </c>
    </row>
    <row r="183" spans="1:4">
      <c r="A183">
        <v>182</v>
      </c>
      <c r="B183" t="s">
        <v>863</v>
      </c>
      <c r="C183" t="s">
        <v>588</v>
      </c>
      <c r="D183" t="s">
        <v>865</v>
      </c>
    </row>
    <row r="184" spans="1:4">
      <c r="A184">
        <v>183</v>
      </c>
      <c r="B184" t="s">
        <v>863</v>
      </c>
      <c r="C184" t="s">
        <v>866</v>
      </c>
      <c r="D184" t="s">
        <v>867</v>
      </c>
    </row>
    <row r="185" spans="1:4">
      <c r="A185">
        <v>184</v>
      </c>
      <c r="B185" t="s">
        <v>863</v>
      </c>
      <c r="C185" t="s">
        <v>868</v>
      </c>
      <c r="D185" t="s">
        <v>869</v>
      </c>
    </row>
    <row r="186" spans="1:4">
      <c r="A186">
        <v>185</v>
      </c>
      <c r="B186" t="s">
        <v>863</v>
      </c>
      <c r="C186" t="s">
        <v>870</v>
      </c>
      <c r="D186" t="s">
        <v>871</v>
      </c>
    </row>
    <row r="187" spans="1:4">
      <c r="A187">
        <v>186</v>
      </c>
      <c r="B187" t="s">
        <v>863</v>
      </c>
      <c r="C187" t="s">
        <v>872</v>
      </c>
      <c r="D187" t="s">
        <v>873</v>
      </c>
    </row>
    <row r="188" spans="1:4">
      <c r="A188">
        <v>187</v>
      </c>
      <c r="B188" t="s">
        <v>863</v>
      </c>
      <c r="C188" t="s">
        <v>874</v>
      </c>
      <c r="D188" t="s">
        <v>875</v>
      </c>
    </row>
    <row r="189" spans="1:4">
      <c r="A189">
        <v>188</v>
      </c>
      <c r="B189" t="s">
        <v>863</v>
      </c>
      <c r="C189" t="s">
        <v>876</v>
      </c>
      <c r="D189" t="s">
        <v>877</v>
      </c>
    </row>
    <row r="190" spans="1:4">
      <c r="A190">
        <v>189</v>
      </c>
      <c r="B190" t="s">
        <v>863</v>
      </c>
      <c r="C190" t="s">
        <v>878</v>
      </c>
      <c r="D190" t="s">
        <v>879</v>
      </c>
    </row>
    <row r="191" spans="1:4">
      <c r="A191">
        <v>190</v>
      </c>
      <c r="B191" t="s">
        <v>863</v>
      </c>
      <c r="C191" t="s">
        <v>880</v>
      </c>
      <c r="D191" t="s">
        <v>881</v>
      </c>
    </row>
    <row r="192" spans="1:4">
      <c r="A192">
        <v>191</v>
      </c>
      <c r="B192" t="s">
        <v>863</v>
      </c>
      <c r="C192" t="s">
        <v>646</v>
      </c>
      <c r="D192" t="s">
        <v>882</v>
      </c>
    </row>
    <row r="193" spans="1:4">
      <c r="A193">
        <v>192</v>
      </c>
      <c r="B193" t="s">
        <v>863</v>
      </c>
      <c r="C193" t="s">
        <v>863</v>
      </c>
      <c r="D193" t="s">
        <v>864</v>
      </c>
    </row>
    <row r="194" spans="1:4">
      <c r="A194">
        <v>193</v>
      </c>
      <c r="B194" t="s">
        <v>863</v>
      </c>
      <c r="C194" t="s">
        <v>883</v>
      </c>
      <c r="D194" t="s">
        <v>884</v>
      </c>
    </row>
    <row r="195" spans="1:4">
      <c r="A195">
        <v>194</v>
      </c>
      <c r="B195" t="s">
        <v>863</v>
      </c>
      <c r="C195" t="s">
        <v>885</v>
      </c>
      <c r="D195" t="s">
        <v>886</v>
      </c>
    </row>
    <row r="196" spans="1:4">
      <c r="A196">
        <v>195</v>
      </c>
      <c r="B196" t="s">
        <v>863</v>
      </c>
      <c r="C196" t="s">
        <v>887</v>
      </c>
      <c r="D196" t="s">
        <v>888</v>
      </c>
    </row>
    <row r="197" spans="1:4">
      <c r="A197">
        <v>196</v>
      </c>
      <c r="B197" t="s">
        <v>863</v>
      </c>
      <c r="C197" t="s">
        <v>889</v>
      </c>
      <c r="D197" t="s">
        <v>890</v>
      </c>
    </row>
    <row r="198" spans="1:4">
      <c r="A198">
        <v>197</v>
      </c>
      <c r="B198" t="s">
        <v>891</v>
      </c>
      <c r="C198" t="s">
        <v>893</v>
      </c>
      <c r="D198" t="s">
        <v>894</v>
      </c>
    </row>
    <row r="199" spans="1:4">
      <c r="A199">
        <v>198</v>
      </c>
      <c r="B199" t="s">
        <v>891</v>
      </c>
      <c r="C199" t="s">
        <v>895</v>
      </c>
      <c r="D199" t="s">
        <v>896</v>
      </c>
    </row>
    <row r="200" spans="1:4">
      <c r="A200">
        <v>199</v>
      </c>
      <c r="B200" t="s">
        <v>891</v>
      </c>
      <c r="C200" t="s">
        <v>897</v>
      </c>
      <c r="D200" t="s">
        <v>898</v>
      </c>
    </row>
    <row r="201" spans="1:4">
      <c r="A201">
        <v>200</v>
      </c>
      <c r="B201" t="s">
        <v>891</v>
      </c>
      <c r="C201" t="s">
        <v>899</v>
      </c>
      <c r="D201" t="s">
        <v>900</v>
      </c>
    </row>
    <row r="202" spans="1:4">
      <c r="A202">
        <v>201</v>
      </c>
      <c r="B202" t="s">
        <v>891</v>
      </c>
      <c r="C202" t="s">
        <v>901</v>
      </c>
      <c r="D202" t="s">
        <v>902</v>
      </c>
    </row>
    <row r="203" spans="1:4">
      <c r="A203">
        <v>202</v>
      </c>
      <c r="B203" t="s">
        <v>891</v>
      </c>
      <c r="C203" t="s">
        <v>768</v>
      </c>
      <c r="D203" t="s">
        <v>903</v>
      </c>
    </row>
    <row r="204" spans="1:4">
      <c r="A204">
        <v>203</v>
      </c>
      <c r="B204" t="s">
        <v>891</v>
      </c>
      <c r="C204" t="s">
        <v>904</v>
      </c>
      <c r="D204" t="s">
        <v>905</v>
      </c>
    </row>
    <row r="205" spans="1:4">
      <c r="A205">
        <v>204</v>
      </c>
      <c r="B205" t="s">
        <v>891</v>
      </c>
      <c r="C205" t="s">
        <v>891</v>
      </c>
      <c r="D205" t="s">
        <v>892</v>
      </c>
    </row>
    <row r="206" spans="1:4">
      <c r="A206">
        <v>205</v>
      </c>
      <c r="B206" t="s">
        <v>891</v>
      </c>
      <c r="C206" t="s">
        <v>906</v>
      </c>
      <c r="D206" t="s">
        <v>907</v>
      </c>
    </row>
    <row r="207" spans="1:4">
      <c r="A207">
        <v>206</v>
      </c>
      <c r="B207" t="s">
        <v>908</v>
      </c>
      <c r="C207" t="s">
        <v>910</v>
      </c>
      <c r="D207" t="s">
        <v>911</v>
      </c>
    </row>
    <row r="208" spans="1:4">
      <c r="A208">
        <v>207</v>
      </c>
      <c r="B208" t="s">
        <v>908</v>
      </c>
      <c r="C208" t="s">
        <v>912</v>
      </c>
      <c r="D208" t="s">
        <v>913</v>
      </c>
    </row>
    <row r="209" spans="1:4">
      <c r="A209">
        <v>208</v>
      </c>
      <c r="B209" t="s">
        <v>908</v>
      </c>
      <c r="C209" t="s">
        <v>914</v>
      </c>
      <c r="D209" t="s">
        <v>915</v>
      </c>
    </row>
    <row r="210" spans="1:4">
      <c r="A210">
        <v>209</v>
      </c>
      <c r="B210" t="s">
        <v>908</v>
      </c>
      <c r="C210" t="s">
        <v>916</v>
      </c>
      <c r="D210" t="s">
        <v>917</v>
      </c>
    </row>
    <row r="211" spans="1:4">
      <c r="A211">
        <v>210</v>
      </c>
      <c r="B211" t="s">
        <v>908</v>
      </c>
      <c r="C211" t="s">
        <v>918</v>
      </c>
      <c r="D211" t="s">
        <v>919</v>
      </c>
    </row>
    <row r="212" spans="1:4">
      <c r="A212">
        <v>211</v>
      </c>
      <c r="B212" t="s">
        <v>908</v>
      </c>
      <c r="C212" t="s">
        <v>920</v>
      </c>
      <c r="D212" t="s">
        <v>921</v>
      </c>
    </row>
    <row r="213" spans="1:4">
      <c r="A213">
        <v>212</v>
      </c>
      <c r="B213" t="s">
        <v>908</v>
      </c>
      <c r="C213" t="s">
        <v>908</v>
      </c>
      <c r="D213" t="s">
        <v>909</v>
      </c>
    </row>
    <row r="214" spans="1:4">
      <c r="A214">
        <v>213</v>
      </c>
      <c r="B214" t="s">
        <v>908</v>
      </c>
      <c r="C214" t="s">
        <v>922</v>
      </c>
      <c r="D214" t="s">
        <v>923</v>
      </c>
    </row>
    <row r="215" spans="1:4">
      <c r="A215">
        <v>214</v>
      </c>
      <c r="B215" t="s">
        <v>924</v>
      </c>
      <c r="C215" t="s">
        <v>926</v>
      </c>
      <c r="D215" t="s">
        <v>927</v>
      </c>
    </row>
    <row r="216" spans="1:4">
      <c r="A216">
        <v>215</v>
      </c>
      <c r="B216" t="s">
        <v>924</v>
      </c>
      <c r="C216" t="s">
        <v>928</v>
      </c>
      <c r="D216" t="s">
        <v>929</v>
      </c>
    </row>
    <row r="217" spans="1:4">
      <c r="A217">
        <v>216</v>
      </c>
      <c r="B217" t="s">
        <v>924</v>
      </c>
      <c r="C217" t="s">
        <v>930</v>
      </c>
      <c r="D217" t="s">
        <v>931</v>
      </c>
    </row>
    <row r="218" spans="1:4">
      <c r="A218">
        <v>217</v>
      </c>
      <c r="B218" t="s">
        <v>924</v>
      </c>
      <c r="C218" t="s">
        <v>932</v>
      </c>
      <c r="D218" t="s">
        <v>933</v>
      </c>
    </row>
    <row r="219" spans="1:4">
      <c r="A219">
        <v>218</v>
      </c>
      <c r="B219" t="s">
        <v>924</v>
      </c>
      <c r="C219" t="s">
        <v>934</v>
      </c>
      <c r="D219" t="s">
        <v>935</v>
      </c>
    </row>
    <row r="220" spans="1:4">
      <c r="A220">
        <v>219</v>
      </c>
      <c r="B220" t="s">
        <v>924</v>
      </c>
      <c r="C220" t="s">
        <v>768</v>
      </c>
      <c r="D220" t="s">
        <v>936</v>
      </c>
    </row>
    <row r="221" spans="1:4">
      <c r="A221">
        <v>220</v>
      </c>
      <c r="B221" t="s">
        <v>924</v>
      </c>
      <c r="C221" t="s">
        <v>937</v>
      </c>
      <c r="D221" t="s">
        <v>938</v>
      </c>
    </row>
    <row r="222" spans="1:4">
      <c r="A222">
        <v>221</v>
      </c>
      <c r="B222" t="s">
        <v>924</v>
      </c>
      <c r="C222" t="s">
        <v>924</v>
      </c>
      <c r="D222" t="s">
        <v>925</v>
      </c>
    </row>
    <row r="223" spans="1:4">
      <c r="A223">
        <v>222</v>
      </c>
      <c r="B223" t="s">
        <v>924</v>
      </c>
      <c r="C223" t="s">
        <v>939</v>
      </c>
      <c r="D223" t="s">
        <v>940</v>
      </c>
    </row>
    <row r="224" spans="1:4">
      <c r="A224">
        <v>223</v>
      </c>
      <c r="B224" t="s">
        <v>941</v>
      </c>
      <c r="C224" t="s">
        <v>943</v>
      </c>
      <c r="D224" t="s">
        <v>944</v>
      </c>
    </row>
    <row r="225" spans="1:4">
      <c r="A225">
        <v>224</v>
      </c>
      <c r="B225" t="s">
        <v>941</v>
      </c>
      <c r="C225" t="s">
        <v>945</v>
      </c>
      <c r="D225" t="s">
        <v>946</v>
      </c>
    </row>
    <row r="226" spans="1:4">
      <c r="A226">
        <v>225</v>
      </c>
      <c r="B226" t="s">
        <v>941</v>
      </c>
      <c r="C226" t="s">
        <v>947</v>
      </c>
      <c r="D226" t="s">
        <v>948</v>
      </c>
    </row>
    <row r="227" spans="1:4">
      <c r="A227">
        <v>226</v>
      </c>
      <c r="B227" t="s">
        <v>941</v>
      </c>
      <c r="C227" t="s">
        <v>949</v>
      </c>
      <c r="D227" t="s">
        <v>950</v>
      </c>
    </row>
    <row r="228" spans="1:4">
      <c r="A228">
        <v>227</v>
      </c>
      <c r="B228" t="s">
        <v>941</v>
      </c>
      <c r="C228" t="s">
        <v>897</v>
      </c>
      <c r="D228" t="s">
        <v>951</v>
      </c>
    </row>
    <row r="229" spans="1:4">
      <c r="A229">
        <v>228</v>
      </c>
      <c r="B229" t="s">
        <v>941</v>
      </c>
      <c r="C229" t="s">
        <v>952</v>
      </c>
      <c r="D229" t="s">
        <v>953</v>
      </c>
    </row>
    <row r="230" spans="1:4">
      <c r="A230">
        <v>229</v>
      </c>
      <c r="B230" t="s">
        <v>941</v>
      </c>
      <c r="C230" t="s">
        <v>954</v>
      </c>
      <c r="D230" t="s">
        <v>955</v>
      </c>
    </row>
    <row r="231" spans="1:4">
      <c r="A231">
        <v>230</v>
      </c>
      <c r="B231" t="s">
        <v>941</v>
      </c>
      <c r="C231" t="s">
        <v>956</v>
      </c>
      <c r="D231" t="s">
        <v>957</v>
      </c>
    </row>
    <row r="232" spans="1:4">
      <c r="A232">
        <v>231</v>
      </c>
      <c r="B232" t="s">
        <v>941</v>
      </c>
      <c r="C232" t="s">
        <v>941</v>
      </c>
      <c r="D232" t="s">
        <v>942</v>
      </c>
    </row>
    <row r="233" spans="1:4">
      <c r="A233">
        <v>232</v>
      </c>
      <c r="B233" t="s">
        <v>958</v>
      </c>
      <c r="C233" t="s">
        <v>960</v>
      </c>
      <c r="D233" t="s">
        <v>961</v>
      </c>
    </row>
    <row r="234" spans="1:4">
      <c r="A234">
        <v>233</v>
      </c>
      <c r="B234" t="s">
        <v>958</v>
      </c>
      <c r="C234" t="s">
        <v>962</v>
      </c>
      <c r="D234" t="s">
        <v>963</v>
      </c>
    </row>
    <row r="235" spans="1:4">
      <c r="A235">
        <v>234</v>
      </c>
      <c r="B235" t="s">
        <v>958</v>
      </c>
      <c r="C235" t="s">
        <v>964</v>
      </c>
      <c r="D235" t="s">
        <v>965</v>
      </c>
    </row>
    <row r="236" spans="1:4">
      <c r="A236">
        <v>235</v>
      </c>
      <c r="B236" t="s">
        <v>958</v>
      </c>
      <c r="C236" t="s">
        <v>966</v>
      </c>
      <c r="D236" t="s">
        <v>967</v>
      </c>
    </row>
    <row r="237" spans="1:4">
      <c r="A237">
        <v>236</v>
      </c>
      <c r="B237" t="s">
        <v>958</v>
      </c>
      <c r="C237" t="s">
        <v>968</v>
      </c>
      <c r="D237" t="s">
        <v>969</v>
      </c>
    </row>
    <row r="238" spans="1:4">
      <c r="A238">
        <v>237</v>
      </c>
      <c r="B238" t="s">
        <v>958</v>
      </c>
      <c r="C238" t="s">
        <v>970</v>
      </c>
      <c r="D238" t="s">
        <v>971</v>
      </c>
    </row>
    <row r="239" spans="1:4">
      <c r="A239">
        <v>238</v>
      </c>
      <c r="B239" t="s">
        <v>958</v>
      </c>
      <c r="C239" t="s">
        <v>972</v>
      </c>
      <c r="D239" t="s">
        <v>973</v>
      </c>
    </row>
    <row r="240" spans="1:4">
      <c r="A240">
        <v>239</v>
      </c>
      <c r="B240" t="s">
        <v>958</v>
      </c>
      <c r="C240" t="s">
        <v>974</v>
      </c>
      <c r="D240" t="s">
        <v>975</v>
      </c>
    </row>
    <row r="241" spans="1:4">
      <c r="A241">
        <v>240</v>
      </c>
      <c r="B241" t="s">
        <v>958</v>
      </c>
      <c r="C241" t="s">
        <v>976</v>
      </c>
      <c r="D241" t="s">
        <v>977</v>
      </c>
    </row>
    <row r="242" spans="1:4">
      <c r="A242">
        <v>241</v>
      </c>
      <c r="B242" t="s">
        <v>958</v>
      </c>
      <c r="C242" t="s">
        <v>958</v>
      </c>
      <c r="D242" t="s">
        <v>959</v>
      </c>
    </row>
    <row r="243" spans="1:4">
      <c r="A243">
        <v>242</v>
      </c>
      <c r="B243" t="s">
        <v>978</v>
      </c>
      <c r="C243" t="s">
        <v>516</v>
      </c>
      <c r="D243" t="s">
        <v>980</v>
      </c>
    </row>
    <row r="244" spans="1:4">
      <c r="A244">
        <v>243</v>
      </c>
      <c r="B244" t="s">
        <v>978</v>
      </c>
      <c r="C244" t="s">
        <v>981</v>
      </c>
      <c r="D244" t="s">
        <v>982</v>
      </c>
    </row>
    <row r="245" spans="1:4">
      <c r="A245">
        <v>244</v>
      </c>
      <c r="B245" t="s">
        <v>978</v>
      </c>
      <c r="C245" t="s">
        <v>983</v>
      </c>
      <c r="D245" t="s">
        <v>984</v>
      </c>
    </row>
    <row r="246" spans="1:4">
      <c r="A246">
        <v>245</v>
      </c>
      <c r="B246" t="s">
        <v>978</v>
      </c>
      <c r="C246" t="s">
        <v>985</v>
      </c>
      <c r="D246" t="s">
        <v>986</v>
      </c>
    </row>
    <row r="247" spans="1:4">
      <c r="A247">
        <v>246</v>
      </c>
      <c r="B247" t="s">
        <v>978</v>
      </c>
      <c r="C247" t="s">
        <v>987</v>
      </c>
      <c r="D247" t="s">
        <v>988</v>
      </c>
    </row>
    <row r="248" spans="1:4">
      <c r="A248">
        <v>247</v>
      </c>
      <c r="B248" t="s">
        <v>978</v>
      </c>
      <c r="C248" t="s">
        <v>989</v>
      </c>
      <c r="D248" t="s">
        <v>990</v>
      </c>
    </row>
    <row r="249" spans="1:4">
      <c r="A249">
        <v>248</v>
      </c>
      <c r="B249" t="s">
        <v>978</v>
      </c>
      <c r="C249" t="s">
        <v>991</v>
      </c>
      <c r="D249" t="s">
        <v>992</v>
      </c>
    </row>
    <row r="250" spans="1:4">
      <c r="A250">
        <v>249</v>
      </c>
      <c r="B250" t="s">
        <v>978</v>
      </c>
      <c r="C250" t="s">
        <v>993</v>
      </c>
      <c r="D250" t="s">
        <v>994</v>
      </c>
    </row>
    <row r="251" spans="1:4">
      <c r="A251">
        <v>250</v>
      </c>
      <c r="B251" t="s">
        <v>978</v>
      </c>
      <c r="C251" t="s">
        <v>978</v>
      </c>
      <c r="D251" t="s">
        <v>979</v>
      </c>
    </row>
  </sheetData>
  <dataConsolidate leftLabels="1" link="1"/>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SH_REESTR_MO_FILTER">
    <tabColor rgb="FFFFCC99"/>
  </sheetPr>
  <dimension ref="A1"/>
  <sheetViews>
    <sheetView showGridLines="0" zoomScaleNormal="100" workbookViewId="0"/>
  </sheetViews>
  <sheetFormatPr defaultRowHeight="11.25"/>
  <cols>
    <col min="1" max="16384" width="9.140625" style="218"/>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modfrmReestrMR">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CheckUpdates">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REESTR_DS">
    <tabColor rgb="FFFFCC99"/>
  </sheetPr>
  <dimension ref="B3"/>
  <sheetViews>
    <sheetView showGridLines="0" zoomScaleNormal="100" workbookViewId="0"/>
  </sheetViews>
  <sheetFormatPr defaultRowHeight="11.25"/>
  <sheetData>
    <row r="3" spans="2:2">
      <c r="B3" t="s">
        <v>1004</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REESTR_CHS">
    <tabColor rgb="FFFFCC99"/>
  </sheetPr>
  <dimension ref="A1"/>
  <sheetViews>
    <sheetView showGridLines="0" zoomScaleNormal="100" workbookViewId="0"/>
  </sheetViews>
  <sheetFormatPr defaultRowHeight="11.25"/>
  <cols>
    <col min="1" max="16384" width="9.140625" style="84"/>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LINK">
    <tabColor rgb="FFFFCC99"/>
  </sheetPr>
  <dimension ref="A1:C3"/>
  <sheetViews>
    <sheetView showGridLines="0" zoomScaleNormal="100" workbookViewId="0"/>
  </sheetViews>
  <sheetFormatPr defaultRowHeight="11.25"/>
  <cols>
    <col min="1" max="1" width="9.140625" style="84"/>
    <col min="2" max="2" width="66.7109375" style="84" bestFit="1" customWidth="1"/>
    <col min="3" max="16384" width="9.140625" style="84"/>
  </cols>
  <sheetData>
    <row r="1" spans="1:3">
      <c r="A1" s="84" t="s">
        <v>133</v>
      </c>
      <c r="B1" s="84" t="s">
        <v>134</v>
      </c>
      <c r="C1" s="84" t="s">
        <v>135</v>
      </c>
    </row>
    <row r="2" spans="1:3">
      <c r="A2" s="84">
        <v>4189678</v>
      </c>
      <c r="B2" s="84" t="s">
        <v>353</v>
      </c>
      <c r="C2" s="84" t="s">
        <v>201</v>
      </c>
    </row>
    <row r="3" spans="1:3">
      <c r="A3" s="84">
        <v>4190415</v>
      </c>
      <c r="B3" s="84" t="s">
        <v>354</v>
      </c>
      <c r="C3" s="84"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276" hidden="1" customWidth="1"/>
    <col min="2" max="2" width="9.140625" style="277" hidden="1" customWidth="1"/>
    <col min="3" max="3" width="3.7109375" style="278" customWidth="1"/>
    <col min="4" max="4" width="6.28515625" style="277" customWidth="1"/>
    <col min="5" max="5" width="46.42578125" style="277" customWidth="1"/>
    <col min="6" max="6" width="3.7109375" style="277" customWidth="1"/>
    <col min="7" max="7" width="5.7109375" style="277" customWidth="1"/>
    <col min="8" max="8" width="41.42578125" style="277" bestFit="1" customWidth="1"/>
    <col min="9" max="9" width="3.7109375" style="277" customWidth="1"/>
    <col min="10" max="10" width="5.7109375" style="277" customWidth="1"/>
    <col min="11" max="11" width="32.5703125" style="277" customWidth="1"/>
    <col min="12" max="12" width="14.85546875" style="277" customWidth="1"/>
    <col min="13" max="13" width="13.140625" style="280" hidden="1" customWidth="1"/>
    <col min="14" max="16" width="9.140625" style="280" hidden="1" customWidth="1"/>
    <col min="17" max="17" width="25.7109375" style="280" hidden="1" customWidth="1"/>
    <col min="18" max="18" width="14.42578125" style="280" hidden="1" customWidth="1"/>
    <col min="19" max="22" width="9.140625" style="281"/>
    <col min="23" max="16384" width="9.140625" style="277"/>
  </cols>
  <sheetData>
    <row r="1" spans="1:256" s="268" customFormat="1" ht="16.5" hidden="1" customHeight="1">
      <c r="C1" s="269"/>
      <c r="H1" s="269"/>
      <c r="I1" s="269"/>
      <c r="J1" s="269"/>
      <c r="K1" s="269" t="s">
        <v>151</v>
      </c>
      <c r="L1" s="270" t="s">
        <v>142</v>
      </c>
      <c r="M1" s="271" t="s">
        <v>150</v>
      </c>
      <c r="N1" s="271"/>
      <c r="O1" s="271"/>
      <c r="P1" s="271"/>
      <c r="Q1" s="271"/>
      <c r="R1" s="271"/>
      <c r="S1" s="271"/>
      <c r="T1" s="271"/>
      <c r="U1" s="271"/>
      <c r="V1" s="271"/>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c r="DV1" s="270"/>
      <c r="DW1" s="270"/>
      <c r="DX1" s="270"/>
      <c r="DY1" s="270"/>
      <c r="DZ1" s="270"/>
      <c r="EA1" s="270"/>
      <c r="EB1" s="270"/>
      <c r="EC1" s="270"/>
      <c r="ED1" s="270"/>
      <c r="EE1" s="270"/>
      <c r="EF1" s="270"/>
      <c r="EG1" s="270"/>
      <c r="EH1" s="270"/>
      <c r="EI1" s="270"/>
      <c r="EJ1" s="270"/>
      <c r="EK1" s="270"/>
      <c r="EL1" s="270"/>
      <c r="EM1" s="270"/>
      <c r="EN1" s="270"/>
      <c r="EO1" s="270"/>
      <c r="EP1" s="270"/>
      <c r="EQ1" s="270"/>
      <c r="ER1" s="270"/>
      <c r="ES1" s="270"/>
      <c r="ET1" s="270"/>
      <c r="EU1" s="270"/>
      <c r="EV1" s="270"/>
      <c r="EW1" s="270"/>
      <c r="EX1" s="270"/>
      <c r="EY1" s="270"/>
      <c r="EZ1" s="270"/>
      <c r="FA1" s="270"/>
      <c r="FB1" s="270"/>
      <c r="FC1" s="270"/>
      <c r="FD1" s="270"/>
      <c r="FE1" s="270"/>
      <c r="FF1" s="270"/>
      <c r="FG1" s="270"/>
      <c r="FH1" s="270"/>
      <c r="FI1" s="270"/>
      <c r="FJ1" s="270"/>
      <c r="FK1" s="270"/>
      <c r="FL1" s="270"/>
      <c r="FM1" s="270"/>
      <c r="FN1" s="270"/>
      <c r="FO1" s="270"/>
      <c r="FP1" s="270"/>
      <c r="FQ1" s="270"/>
      <c r="FR1" s="270"/>
      <c r="FS1" s="270"/>
      <c r="FT1" s="270"/>
      <c r="FU1" s="270"/>
      <c r="FV1" s="270"/>
      <c r="FW1" s="270"/>
      <c r="FX1" s="270"/>
      <c r="FY1" s="270"/>
      <c r="FZ1" s="270"/>
      <c r="GA1" s="270"/>
      <c r="GB1" s="270"/>
      <c r="GC1" s="270"/>
      <c r="GD1" s="270"/>
      <c r="GE1" s="270"/>
      <c r="GF1" s="270"/>
      <c r="GG1" s="270"/>
      <c r="GH1" s="270"/>
      <c r="GI1" s="270"/>
      <c r="GJ1" s="270"/>
      <c r="GK1" s="270"/>
      <c r="GL1" s="270"/>
      <c r="GM1" s="270"/>
      <c r="GN1" s="270"/>
      <c r="GO1" s="270"/>
      <c r="GP1" s="270"/>
      <c r="GQ1" s="270"/>
      <c r="GR1" s="270"/>
      <c r="GS1" s="270"/>
      <c r="GT1" s="270"/>
      <c r="GU1" s="270"/>
      <c r="GV1" s="270"/>
      <c r="GW1" s="270"/>
      <c r="GX1" s="270"/>
      <c r="GY1" s="270"/>
      <c r="GZ1" s="270"/>
      <c r="HA1" s="270"/>
      <c r="HB1" s="270"/>
      <c r="HC1" s="270"/>
      <c r="HD1" s="270"/>
      <c r="HE1" s="270"/>
      <c r="HF1" s="270"/>
      <c r="HG1" s="270"/>
      <c r="HH1" s="270"/>
      <c r="HI1" s="270"/>
      <c r="HJ1" s="270"/>
      <c r="HK1" s="270"/>
      <c r="HL1" s="270"/>
      <c r="HM1" s="270"/>
      <c r="HN1" s="270"/>
      <c r="HO1" s="270"/>
      <c r="HP1" s="270"/>
      <c r="HQ1" s="270"/>
      <c r="HR1" s="270"/>
      <c r="HS1" s="270"/>
      <c r="HT1" s="270"/>
      <c r="HU1" s="270"/>
      <c r="HV1" s="270"/>
      <c r="HW1" s="270"/>
      <c r="HX1" s="270"/>
      <c r="HY1" s="270"/>
      <c r="HZ1" s="270"/>
      <c r="IA1" s="270"/>
      <c r="IB1" s="270"/>
      <c r="IC1" s="270"/>
      <c r="ID1" s="270"/>
      <c r="IE1" s="270"/>
      <c r="IF1" s="270"/>
      <c r="IG1" s="270"/>
      <c r="IH1" s="270"/>
      <c r="II1" s="270"/>
      <c r="IJ1" s="270"/>
      <c r="IK1" s="270"/>
      <c r="IL1" s="270"/>
      <c r="IM1" s="270"/>
      <c r="IN1" s="270"/>
      <c r="IO1" s="270"/>
      <c r="IP1" s="270"/>
      <c r="IQ1" s="270"/>
      <c r="IR1" s="270"/>
      <c r="IS1" s="270"/>
      <c r="IT1" s="270"/>
      <c r="IU1" s="270"/>
      <c r="IV1" s="270"/>
    </row>
    <row r="2" spans="1:256" s="275" customFormat="1" ht="16.5" hidden="1" customHeight="1">
      <c r="A2" s="272"/>
      <c r="B2" s="272"/>
      <c r="C2" s="273"/>
      <c r="D2" s="272"/>
      <c r="E2" s="272"/>
      <c r="F2" s="272"/>
      <c r="G2" s="272"/>
      <c r="H2" s="272"/>
      <c r="I2" s="272"/>
      <c r="J2" s="272"/>
      <c r="K2" s="272"/>
      <c r="L2" s="272"/>
      <c r="M2" s="271"/>
      <c r="N2" s="271"/>
      <c r="O2" s="271"/>
      <c r="P2" s="271"/>
      <c r="Q2" s="271"/>
      <c r="R2" s="271"/>
      <c r="S2" s="274"/>
      <c r="T2" s="274"/>
      <c r="U2" s="274"/>
      <c r="V2" s="274"/>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273"/>
      <c r="BH2" s="273"/>
      <c r="BI2" s="273"/>
      <c r="BJ2" s="273"/>
      <c r="BK2" s="273"/>
      <c r="BL2" s="273"/>
      <c r="BM2" s="273"/>
      <c r="BN2" s="273"/>
      <c r="BO2" s="273"/>
      <c r="BP2" s="273"/>
      <c r="BQ2" s="273"/>
      <c r="BR2" s="273"/>
      <c r="BS2" s="273"/>
      <c r="BT2" s="273"/>
      <c r="BU2" s="273"/>
      <c r="BV2" s="273"/>
      <c r="BW2" s="273"/>
      <c r="BX2" s="273"/>
      <c r="BY2" s="273"/>
      <c r="BZ2" s="273"/>
      <c r="CA2" s="273"/>
      <c r="CB2" s="273"/>
      <c r="CC2" s="273"/>
      <c r="CD2" s="273"/>
      <c r="CE2" s="273"/>
      <c r="CF2" s="273"/>
      <c r="CG2" s="273"/>
      <c r="CH2" s="273"/>
      <c r="CI2" s="273"/>
      <c r="CJ2" s="273"/>
      <c r="CK2" s="273"/>
      <c r="CL2" s="273"/>
      <c r="CM2" s="273"/>
      <c r="CN2" s="273"/>
      <c r="CO2" s="273"/>
      <c r="CP2" s="273"/>
      <c r="CQ2" s="273"/>
      <c r="CR2" s="273"/>
      <c r="CS2" s="273"/>
      <c r="CT2" s="273"/>
      <c r="CU2" s="273"/>
      <c r="CV2" s="273"/>
      <c r="CW2" s="273"/>
      <c r="CX2" s="273"/>
      <c r="CY2" s="273"/>
      <c r="CZ2" s="273"/>
      <c r="DA2" s="273"/>
      <c r="DB2" s="273"/>
      <c r="DC2" s="273"/>
      <c r="DD2" s="273"/>
      <c r="DE2" s="273"/>
      <c r="DF2" s="273"/>
      <c r="DG2" s="273"/>
      <c r="DH2" s="273"/>
      <c r="DI2" s="273"/>
      <c r="DJ2" s="273"/>
      <c r="DK2" s="273"/>
      <c r="DL2" s="273"/>
      <c r="DM2" s="273"/>
      <c r="DN2" s="273"/>
      <c r="DO2" s="273"/>
      <c r="DP2" s="273"/>
      <c r="DQ2" s="273"/>
      <c r="DR2" s="273"/>
      <c r="DS2" s="273"/>
      <c r="DT2" s="273"/>
      <c r="DU2" s="273"/>
      <c r="DV2" s="273"/>
      <c r="DW2" s="273"/>
      <c r="DX2" s="273"/>
      <c r="DY2" s="273"/>
      <c r="DZ2" s="273"/>
      <c r="EA2" s="273"/>
      <c r="EB2" s="273"/>
      <c r="EC2" s="273"/>
      <c r="ED2" s="273"/>
      <c r="EE2" s="273"/>
      <c r="EF2" s="273"/>
      <c r="EG2" s="273"/>
      <c r="EH2" s="273"/>
      <c r="EI2" s="273"/>
      <c r="EJ2" s="273"/>
      <c r="EK2" s="273"/>
      <c r="EL2" s="273"/>
      <c r="EM2" s="273"/>
      <c r="EN2" s="273"/>
      <c r="EO2" s="273"/>
      <c r="EP2" s="273"/>
      <c r="EQ2" s="273"/>
      <c r="ER2" s="273"/>
      <c r="ES2" s="273"/>
      <c r="ET2" s="273"/>
    </row>
    <row r="3" spans="1:256" s="282" customFormat="1" ht="3" customHeight="1">
      <c r="A3" s="276"/>
      <c r="B3" s="277"/>
      <c r="C3" s="278"/>
      <c r="D3" s="277"/>
      <c r="E3" s="277"/>
      <c r="F3" s="277"/>
      <c r="G3" s="277"/>
      <c r="H3" s="277"/>
      <c r="I3" s="277"/>
      <c r="J3" s="277"/>
      <c r="K3" s="277"/>
      <c r="L3" s="279"/>
      <c r="M3" s="280"/>
      <c r="N3" s="280"/>
      <c r="O3" s="280"/>
      <c r="P3" s="280"/>
      <c r="Q3" s="280"/>
      <c r="R3" s="280"/>
      <c r="S3" s="281"/>
      <c r="T3" s="281"/>
      <c r="U3" s="281"/>
      <c r="V3" s="281"/>
    </row>
    <row r="4" spans="1:256" s="282" customFormat="1" ht="22.5">
      <c r="A4" s="276"/>
      <c r="B4" s="277"/>
      <c r="C4" s="278"/>
      <c r="D4" s="406" t="s">
        <v>246</v>
      </c>
      <c r="E4" s="407"/>
      <c r="F4" s="407"/>
      <c r="G4" s="407"/>
      <c r="H4" s="408"/>
      <c r="I4" s="283"/>
      <c r="M4" s="280"/>
      <c r="N4" s="280"/>
      <c r="O4" s="280"/>
      <c r="P4" s="280"/>
      <c r="Q4" s="280"/>
      <c r="R4" s="280"/>
      <c r="S4" s="281"/>
      <c r="T4" s="281"/>
      <c r="U4" s="281"/>
      <c r="V4" s="281"/>
    </row>
    <row r="5" spans="1:256" s="282" customFormat="1" ht="3" hidden="1" customHeight="1">
      <c r="A5" s="276"/>
      <c r="B5" s="277"/>
      <c r="C5" s="278"/>
      <c r="D5" s="277"/>
      <c r="E5" s="277"/>
      <c r="F5" s="277"/>
      <c r="G5" s="277"/>
      <c r="H5" s="284"/>
      <c r="I5" s="284"/>
      <c r="J5" s="284"/>
      <c r="K5" s="284"/>
      <c r="L5" s="285"/>
      <c r="M5" s="280"/>
      <c r="N5" s="280"/>
      <c r="O5" s="280"/>
      <c r="P5" s="280"/>
      <c r="Q5" s="280"/>
      <c r="R5" s="280"/>
      <c r="S5" s="281"/>
      <c r="T5" s="281"/>
      <c r="U5" s="281"/>
      <c r="V5" s="281"/>
    </row>
    <row r="6" spans="1:256" s="282" customFormat="1" ht="20.100000000000001" hidden="1" customHeight="1">
      <c r="A6" s="286"/>
      <c r="B6" s="286"/>
      <c r="C6" s="278"/>
      <c r="D6" s="409"/>
      <c r="E6" s="409"/>
      <c r="F6" s="410" t="s">
        <v>18</v>
      </c>
      <c r="G6" s="410"/>
      <c r="H6" s="284"/>
      <c r="I6" s="284"/>
      <c r="J6" s="287"/>
      <c r="K6" s="288"/>
      <c r="L6" s="288"/>
      <c r="M6" s="280"/>
      <c r="N6" s="280"/>
      <c r="O6" s="280"/>
      <c r="P6" s="280"/>
      <c r="Q6" s="280"/>
      <c r="R6" s="280"/>
      <c r="S6" s="281"/>
      <c r="T6" s="281"/>
      <c r="U6" s="281"/>
      <c r="V6" s="281"/>
    </row>
    <row r="7" spans="1:256" ht="3" customHeight="1"/>
    <row r="8" spans="1:256" s="282" customFormat="1">
      <c r="A8" s="276"/>
      <c r="B8" s="277"/>
      <c r="C8" s="278"/>
      <c r="D8" s="395" t="s">
        <v>247</v>
      </c>
      <c r="E8" s="395"/>
      <c r="F8" s="395" t="s">
        <v>140</v>
      </c>
      <c r="G8" s="395"/>
      <c r="H8" s="395"/>
      <c r="I8" s="411" t="s">
        <v>141</v>
      </c>
      <c r="J8" s="411"/>
      <c r="K8" s="411"/>
      <c r="L8" s="411"/>
      <c r="M8" s="280"/>
      <c r="N8" s="280"/>
      <c r="O8" s="280"/>
      <c r="P8" s="280"/>
      <c r="Q8" s="280"/>
      <c r="R8" s="280"/>
      <c r="S8" s="281"/>
      <c r="T8" s="281"/>
      <c r="U8" s="281"/>
      <c r="V8" s="281"/>
    </row>
    <row r="9" spans="1:256" s="282" customFormat="1" ht="20.25" customHeight="1">
      <c r="A9" s="276"/>
      <c r="B9" s="277"/>
      <c r="C9" s="278"/>
      <c r="D9" s="289" t="s">
        <v>25</v>
      </c>
      <c r="E9" s="289" t="s">
        <v>148</v>
      </c>
      <c r="F9" s="402" t="s">
        <v>25</v>
      </c>
      <c r="G9" s="403"/>
      <c r="H9" s="290" t="s">
        <v>148</v>
      </c>
      <c r="I9" s="404" t="s">
        <v>25</v>
      </c>
      <c r="J9" s="404"/>
      <c r="K9" s="290" t="s">
        <v>148</v>
      </c>
      <c r="L9" s="290" t="s">
        <v>142</v>
      </c>
      <c r="M9" s="291"/>
      <c r="N9" s="291"/>
      <c r="O9" s="291"/>
      <c r="P9" s="291"/>
      <c r="Q9" s="291"/>
      <c r="R9" s="291"/>
      <c r="S9" s="281"/>
      <c r="T9" s="281"/>
      <c r="U9" s="281"/>
      <c r="V9" s="281"/>
    </row>
    <row r="10" spans="1:256" ht="12" customHeight="1">
      <c r="C10" s="292"/>
      <c r="D10" s="293" t="s">
        <v>26</v>
      </c>
      <c r="E10" s="293" t="s">
        <v>0</v>
      </c>
      <c r="F10" s="405" t="s">
        <v>1</v>
      </c>
      <c r="G10" s="405"/>
      <c r="H10" s="293" t="s">
        <v>2</v>
      </c>
      <c r="I10" s="405" t="s">
        <v>12</v>
      </c>
      <c r="J10" s="405"/>
      <c r="K10" s="293" t="s">
        <v>13</v>
      </c>
      <c r="L10" s="293" t="s">
        <v>31</v>
      </c>
      <c r="M10" s="291"/>
      <c r="N10" s="291"/>
      <c r="O10" s="291"/>
      <c r="P10" s="291"/>
      <c r="Q10" s="291"/>
      <c r="R10" s="291"/>
      <c r="S10" s="294"/>
      <c r="T10" s="294"/>
      <c r="U10" s="294"/>
      <c r="V10" s="294"/>
    </row>
    <row r="11" spans="1:256" s="282" customFormat="1" hidden="1">
      <c r="A11" s="277"/>
      <c r="B11" s="277"/>
      <c r="C11" s="278"/>
      <c r="D11" s="295">
        <v>0</v>
      </c>
      <c r="E11" s="296"/>
      <c r="F11" s="297" t="s">
        <v>144</v>
      </c>
      <c r="G11" s="297"/>
      <c r="H11" s="298"/>
      <c r="I11" s="299" t="s">
        <v>144</v>
      </c>
      <c r="J11" s="297"/>
      <c r="K11" s="298"/>
      <c r="L11" s="300"/>
      <c r="M11" s="301" t="s">
        <v>248</v>
      </c>
      <c r="N11" s="291"/>
      <c r="O11" s="291"/>
      <c r="P11" s="291" t="s">
        <v>249</v>
      </c>
      <c r="Q11" s="291" t="s">
        <v>250</v>
      </c>
      <c r="R11" s="291" t="s">
        <v>251</v>
      </c>
      <c r="S11" s="281"/>
      <c r="T11" s="281"/>
      <c r="U11" s="281"/>
      <c r="V11" s="281"/>
    </row>
    <row r="12" spans="1:256" s="314" customFormat="1" ht="15.75" hidden="1" customHeight="1">
      <c r="A12" s="302"/>
      <c r="B12" s="303" t="s">
        <v>149</v>
      </c>
      <c r="C12" s="393"/>
      <c r="D12" s="395">
        <v>1</v>
      </c>
      <c r="E12" s="396" t="s">
        <v>1004</v>
      </c>
      <c r="F12" s="304" t="s">
        <v>144</v>
      </c>
      <c r="G12" s="305">
        <v>0</v>
      </c>
      <c r="H12" s="306"/>
      <c r="I12" s="307" t="s">
        <v>144</v>
      </c>
      <c r="J12" s="308" t="s">
        <v>253</v>
      </c>
      <c r="K12" s="309"/>
      <c r="L12" s="310"/>
      <c r="M12" s="280">
        <f>mergeValue(H12)</f>
        <v>0</v>
      </c>
      <c r="N12" s="268"/>
      <c r="O12" s="268"/>
      <c r="P12" s="280" t="str">
        <f t="array" ref="P12">IF(ISERROR(MATCH(MID(Q12,1,250),MID(note_ter,1,250),0)),"n","y")</f>
        <v>y</v>
      </c>
      <c r="Q12" s="268" t="s">
        <v>1004</v>
      </c>
      <c r="R12" s="280" t="str">
        <f>K12&amp;"("&amp;L12&amp;")"</f>
        <v>()</v>
      </c>
      <c r="S12" s="303"/>
      <c r="T12" s="303"/>
      <c r="U12" s="311"/>
      <c r="V12" s="303"/>
      <c r="W12" s="303"/>
      <c r="X12" s="303"/>
      <c r="Y12" s="312"/>
      <c r="Z12" s="312"/>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2"/>
      <c r="BW12" s="312"/>
      <c r="BX12" s="312"/>
      <c r="BY12" s="312"/>
      <c r="BZ12" s="312"/>
      <c r="CA12" s="312"/>
      <c r="CB12" s="312"/>
      <c r="CC12" s="312"/>
      <c r="CD12" s="312"/>
      <c r="CE12" s="312"/>
    </row>
    <row r="13" spans="1:256" s="314" customFormat="1" ht="15" hidden="1" customHeight="1">
      <c r="A13" s="302"/>
      <c r="B13" s="303" t="s">
        <v>149</v>
      </c>
      <c r="C13" s="393"/>
      <c r="D13" s="395"/>
      <c r="E13" s="397"/>
      <c r="F13" s="399" t="s">
        <v>144</v>
      </c>
      <c r="G13" s="395">
        <v>1</v>
      </c>
      <c r="H13" s="392" t="s">
        <v>582</v>
      </c>
      <c r="I13" s="307" t="s">
        <v>144</v>
      </c>
      <c r="J13" s="308" t="s">
        <v>253</v>
      </c>
      <c r="K13" s="309"/>
      <c r="L13" s="310"/>
      <c r="M13" s="280" t="str">
        <f>mergeValue(H13)</f>
        <v>Город Орёл</v>
      </c>
      <c r="N13" s="268"/>
      <c r="O13" s="268"/>
      <c r="P13" s="268"/>
      <c r="Q13" s="268"/>
      <c r="R13" s="280" t="str">
        <f>K13&amp;"("&amp;L13&amp;")"</f>
        <v>()</v>
      </c>
      <c r="S13" s="303"/>
      <c r="T13" s="303"/>
      <c r="U13" s="311"/>
      <c r="V13" s="303"/>
      <c r="W13" s="303"/>
      <c r="X13" s="303"/>
      <c r="Y13" s="312"/>
      <c r="Z13" s="312"/>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3"/>
      <c r="BO13" s="313"/>
      <c r="BP13" s="313"/>
      <c r="BQ13" s="313"/>
      <c r="BR13" s="313"/>
      <c r="BS13" s="313"/>
      <c r="BT13" s="313"/>
      <c r="BU13" s="313"/>
      <c r="BV13" s="312"/>
      <c r="BW13" s="312"/>
      <c r="BX13" s="312"/>
      <c r="BY13" s="312"/>
      <c r="BZ13" s="312"/>
      <c r="CA13" s="312"/>
      <c r="CB13" s="312"/>
      <c r="CC13" s="312"/>
      <c r="CD13" s="312"/>
      <c r="CE13" s="312"/>
    </row>
    <row r="14" spans="1:256" s="314" customFormat="1" ht="45" customHeight="1">
      <c r="A14" s="302"/>
      <c r="B14" s="303" t="s">
        <v>149</v>
      </c>
      <c r="C14" s="393"/>
      <c r="D14" s="395"/>
      <c r="E14" s="397"/>
      <c r="F14" s="400"/>
      <c r="G14" s="395"/>
      <c r="H14" s="392"/>
      <c r="I14" s="315" t="s">
        <v>144</v>
      </c>
      <c r="J14" s="305">
        <v>1</v>
      </c>
      <c r="K14" s="316" t="s">
        <v>582</v>
      </c>
      <c r="L14" s="317" t="s">
        <v>583</v>
      </c>
      <c r="M14" s="280" t="str">
        <f>mergeValue(H14)</f>
        <v>Город Орёл</v>
      </c>
      <c r="N14" s="268"/>
      <c r="O14" s="268"/>
      <c r="P14" s="268"/>
      <c r="Q14" s="268"/>
      <c r="R14" s="280" t="str">
        <f>K14&amp;" ("&amp;L14&amp;")"</f>
        <v>Город Орёл (54701000)</v>
      </c>
      <c r="S14" s="303"/>
      <c r="T14" s="303"/>
      <c r="U14" s="311"/>
      <c r="V14" s="303"/>
      <c r="W14" s="303"/>
      <c r="X14" s="303"/>
      <c r="Y14" s="312"/>
      <c r="Z14" s="312"/>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2"/>
      <c r="BW14" s="312"/>
      <c r="BX14" s="312"/>
      <c r="BY14" s="312"/>
      <c r="BZ14" s="312"/>
      <c r="CA14" s="312"/>
      <c r="CB14" s="312"/>
      <c r="CC14" s="312"/>
      <c r="CD14" s="312"/>
      <c r="CE14" s="312"/>
    </row>
    <row r="15" spans="1:256" s="314" customFormat="1" ht="0.95" customHeight="1">
      <c r="A15" s="302"/>
      <c r="B15" s="302"/>
      <c r="C15" s="393"/>
      <c r="D15" s="395"/>
      <c r="E15" s="397"/>
      <c r="F15" s="401"/>
      <c r="G15" s="395"/>
      <c r="H15" s="392"/>
      <c r="I15" s="318" t="s">
        <v>144</v>
      </c>
      <c r="J15" s="318"/>
      <c r="K15" s="309" t="s">
        <v>144</v>
      </c>
      <c r="L15" s="310"/>
      <c r="M15" s="268"/>
      <c r="N15" s="268"/>
      <c r="O15" s="268"/>
      <c r="P15" s="268"/>
      <c r="Q15" s="280"/>
      <c r="R15" s="268"/>
      <c r="S15" s="303"/>
      <c r="T15" s="303"/>
      <c r="U15" s="311"/>
      <c r="V15" s="303"/>
      <c r="W15" s="303"/>
      <c r="X15" s="303"/>
      <c r="Y15" s="312"/>
      <c r="Z15" s="312"/>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3"/>
      <c r="AY15" s="313"/>
      <c r="AZ15" s="313"/>
      <c r="BA15" s="313"/>
      <c r="BB15" s="313"/>
      <c r="BC15" s="313"/>
      <c r="BD15" s="313"/>
      <c r="BE15" s="313"/>
      <c r="BF15" s="313"/>
      <c r="BG15" s="313"/>
      <c r="BH15" s="313"/>
      <c r="BI15" s="313"/>
      <c r="BJ15" s="313"/>
      <c r="BK15" s="313"/>
      <c r="BL15" s="313"/>
      <c r="BM15" s="313"/>
      <c r="BN15" s="313"/>
      <c r="BO15" s="313"/>
      <c r="BP15" s="313"/>
      <c r="BQ15" s="313"/>
      <c r="BR15" s="313"/>
      <c r="BS15" s="313"/>
      <c r="BT15" s="313"/>
      <c r="BU15" s="313"/>
      <c r="BV15" s="312"/>
      <c r="BW15" s="312"/>
      <c r="BX15" s="312"/>
      <c r="BY15" s="312"/>
      <c r="BZ15" s="312"/>
      <c r="CA15" s="312"/>
      <c r="CB15" s="312"/>
      <c r="CC15" s="312"/>
      <c r="CD15" s="312"/>
      <c r="CE15" s="312"/>
    </row>
    <row r="16" spans="1:256" s="314" customFormat="1" ht="0.95" customHeight="1">
      <c r="A16" s="302"/>
      <c r="B16" s="302"/>
      <c r="C16" s="394"/>
      <c r="D16" s="395"/>
      <c r="E16" s="398"/>
      <c r="F16" s="307" t="s">
        <v>144</v>
      </c>
      <c r="G16" s="318" t="s">
        <v>144</v>
      </c>
      <c r="H16" s="309" t="s">
        <v>144</v>
      </c>
      <c r="I16" s="318" t="s">
        <v>144</v>
      </c>
      <c r="J16" s="318"/>
      <c r="K16" s="319"/>
      <c r="L16" s="310"/>
      <c r="M16" s="268"/>
      <c r="N16" s="268"/>
      <c r="O16" s="268"/>
      <c r="P16" s="268"/>
      <c r="Q16" s="280"/>
      <c r="R16" s="268"/>
      <c r="S16" s="303"/>
      <c r="T16" s="303"/>
      <c r="U16" s="311"/>
      <c r="V16" s="303"/>
      <c r="W16" s="303"/>
      <c r="X16" s="303"/>
      <c r="Y16" s="312"/>
      <c r="Z16" s="312"/>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D16" s="313"/>
      <c r="BE16" s="313"/>
      <c r="BF16" s="313"/>
      <c r="BG16" s="313"/>
      <c r="BH16" s="313"/>
      <c r="BI16" s="313"/>
      <c r="BJ16" s="313"/>
      <c r="BK16" s="313"/>
      <c r="BL16" s="313"/>
      <c r="BM16" s="313"/>
      <c r="BN16" s="313"/>
      <c r="BO16" s="313"/>
      <c r="BP16" s="313"/>
      <c r="BQ16" s="313"/>
      <c r="BR16" s="313"/>
      <c r="BS16" s="313"/>
      <c r="BT16" s="313"/>
      <c r="BU16" s="313"/>
      <c r="BV16" s="312"/>
      <c r="BW16" s="312"/>
      <c r="BX16" s="312"/>
      <c r="BY16" s="312"/>
      <c r="BZ16" s="312"/>
      <c r="CA16" s="312"/>
      <c r="CB16" s="312"/>
      <c r="CC16" s="312"/>
      <c r="CD16" s="312"/>
      <c r="CE16" s="312"/>
    </row>
    <row r="17" spans="1:22" s="282" customFormat="1" hidden="1">
      <c r="A17" s="277"/>
      <c r="B17" s="277" t="s">
        <v>166</v>
      </c>
      <c r="C17" s="278"/>
      <c r="D17" s="307"/>
      <c r="E17" s="320" t="s">
        <v>144</v>
      </c>
      <c r="F17" s="321" t="s">
        <v>144</v>
      </c>
      <c r="G17" s="321"/>
      <c r="H17" s="321"/>
      <c r="I17" s="321" t="s">
        <v>144</v>
      </c>
      <c r="J17" s="321"/>
      <c r="K17" s="321"/>
      <c r="L17" s="322"/>
      <c r="M17" s="301"/>
      <c r="N17" s="291"/>
      <c r="O17" s="291"/>
      <c r="P17" s="291"/>
      <c r="Q17" s="291" t="s">
        <v>252</v>
      </c>
      <c r="R17" s="291"/>
      <c r="S17" s="281"/>
      <c r="T17" s="281"/>
      <c r="U17" s="281"/>
      <c r="V17" s="281"/>
    </row>
    <row r="18" spans="1:22" s="282" customFormat="1" ht="21" customHeight="1">
      <c r="A18" s="276"/>
      <c r="B18" s="277"/>
      <c r="C18" s="278"/>
      <c r="D18" s="323"/>
      <c r="E18" s="323"/>
      <c r="F18" s="323"/>
      <c r="G18" s="323"/>
      <c r="H18" s="323"/>
      <c r="I18" s="323"/>
      <c r="J18" s="323"/>
      <c r="K18" s="323"/>
      <c r="L18" s="323"/>
      <c r="M18" s="291"/>
      <c r="N18" s="291"/>
      <c r="O18" s="291"/>
      <c r="P18" s="291"/>
      <c r="Q18" s="291"/>
      <c r="R18" s="291"/>
      <c r="S18" s="281"/>
      <c r="T18" s="281"/>
      <c r="U18" s="281"/>
      <c r="V18" s="281"/>
    </row>
    <row r="19" spans="1:22" s="282" customFormat="1">
      <c r="A19" s="276"/>
      <c r="B19" s="277"/>
      <c r="C19" s="278"/>
      <c r="D19" s="277"/>
      <c r="E19" s="277"/>
      <c r="F19" s="277"/>
      <c r="G19" s="277"/>
      <c r="H19" s="277"/>
      <c r="I19" s="277"/>
      <c r="J19" s="277"/>
      <c r="K19" s="277"/>
      <c r="L19" s="277"/>
      <c r="M19" s="280"/>
      <c r="N19" s="280"/>
      <c r="O19" s="280"/>
      <c r="P19" s="280"/>
      <c r="Q19" s="280"/>
      <c r="R19" s="280"/>
      <c r="S19" s="281"/>
      <c r="T19" s="281"/>
      <c r="U19" s="281"/>
      <c r="V19" s="281"/>
    </row>
    <row r="20" spans="1:22" s="282" customFormat="1" ht="0.75" customHeight="1">
      <c r="A20" s="276"/>
      <c r="B20" s="277"/>
      <c r="C20" s="278"/>
      <c r="D20" s="277"/>
      <c r="E20" s="277"/>
      <c r="F20" s="277"/>
      <c r="G20" s="277"/>
      <c r="H20" s="277"/>
      <c r="I20" s="277"/>
      <c r="J20" s="277"/>
      <c r="K20" s="277"/>
      <c r="L20" s="277"/>
      <c r="M20" s="280"/>
      <c r="N20" s="280"/>
      <c r="O20" s="280"/>
      <c r="P20" s="280"/>
      <c r="Q20" s="280"/>
      <c r="R20" s="280"/>
      <c r="S20" s="281"/>
      <c r="T20" s="281"/>
      <c r="U20" s="281"/>
      <c r="V20" s="281"/>
    </row>
    <row r="21" spans="1:22" s="325" customFormat="1" ht="10.5">
      <c r="A21" s="324"/>
      <c r="C21" s="326"/>
      <c r="D21" s="327"/>
      <c r="E21" s="327"/>
      <c r="M21" s="280"/>
      <c r="N21" s="280"/>
      <c r="O21" s="280"/>
      <c r="P21" s="280"/>
      <c r="Q21" s="280"/>
      <c r="R21" s="280"/>
      <c r="S21" s="281"/>
      <c r="T21" s="281"/>
      <c r="U21" s="281"/>
      <c r="V21" s="281"/>
    </row>
    <row r="22" spans="1:22" s="325" customFormat="1" ht="10.5">
      <c r="A22" s="324"/>
      <c r="C22" s="326"/>
      <c r="D22" s="327"/>
      <c r="E22" s="327"/>
      <c r="M22" s="280"/>
      <c r="N22" s="280"/>
      <c r="O22" s="280"/>
      <c r="P22" s="280"/>
      <c r="Q22" s="280"/>
      <c r="R22" s="280"/>
      <c r="S22" s="281"/>
      <c r="T22" s="281"/>
      <c r="U22" s="281"/>
      <c r="V22" s="281"/>
    </row>
  </sheetData>
  <sheetProtection algorithmName="SHA-512" hashValue="VPWHDO7WHjmowsy0Mtlol/8xAK4JiYHKecLVzu6+ThKGG6o3OFw8IOIrNd9dKNtRzvv2keL/l0Modzqs/Fsthg==" saltValue="GUb19dFeOh6v5/U6ODm0qA=="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C44B7739-64A7-4F43-8414-9F5215FD199B}">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7"/>
  <dimension ref="A1:AL120"/>
  <sheetViews>
    <sheetView showGridLines="0" topLeftCell="C100" zoomScaleNormal="100" workbookViewId="0">
      <selection activeCell="M29" sqref="M29"/>
    </sheetView>
  </sheetViews>
  <sheetFormatPr defaultRowHeight="15"/>
  <cols>
    <col min="1" max="1" width="6.42578125" style="328" hidden="1" customWidth="1"/>
    <col min="2" max="2" width="2" style="328" hidden="1" customWidth="1"/>
    <col min="3" max="3" width="3.7109375" style="328" customWidth="1"/>
    <col min="4" max="4" width="4.28515625" style="328" customWidth="1"/>
    <col min="5" max="5" width="45" style="328" customWidth="1"/>
    <col min="6" max="6" width="6.42578125" style="328" bestFit="1" customWidth="1"/>
    <col min="7" max="7" width="4.42578125" style="328" customWidth="1"/>
    <col min="8" max="8" width="5.5703125" style="328" customWidth="1"/>
    <col min="9" max="9" width="52.85546875" style="328" customWidth="1"/>
    <col min="10" max="10" width="7" style="328" bestFit="1" customWidth="1"/>
    <col min="11" max="11" width="3.7109375" style="328" bestFit="1" customWidth="1"/>
    <col min="12" max="12" width="6.28515625" style="328" bestFit="1" customWidth="1"/>
    <col min="13" max="13" width="61" style="328" customWidth="1"/>
    <col min="14" max="15" width="9.140625" style="329"/>
    <col min="16" max="16" width="9.140625" style="330"/>
    <col min="17" max="38" width="9.140625" style="329"/>
    <col min="39" max="16384" width="9.140625" style="328"/>
  </cols>
  <sheetData>
    <row r="1" spans="1:38" hidden="1"/>
    <row r="2" spans="1:38" hidden="1"/>
    <row r="3" spans="1:38" ht="10.5" customHeight="1"/>
    <row r="4" spans="1:38" ht="27" customHeight="1">
      <c r="A4" s="331"/>
      <c r="B4" s="331"/>
      <c r="D4" s="41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15"/>
      <c r="F4" s="415"/>
      <c r="G4" s="415"/>
      <c r="H4" s="415"/>
      <c r="I4" s="416"/>
      <c r="J4" s="329"/>
      <c r="K4" s="329"/>
      <c r="L4" s="329"/>
      <c r="M4" s="329"/>
    </row>
    <row r="5" spans="1:38" s="334" customFormat="1" ht="15.75">
      <c r="A5" s="331"/>
      <c r="B5" s="331"/>
      <c r="C5" s="331"/>
      <c r="D5" s="417" t="str">
        <f>IF(org=0,"Не определено",org)</f>
        <v>АО "Орелгортеплоэнерго"</v>
      </c>
      <c r="E5" s="418"/>
      <c r="F5" s="418"/>
      <c r="G5" s="418"/>
      <c r="H5" s="418"/>
      <c r="I5" s="419"/>
      <c r="J5" s="332"/>
      <c r="K5" s="332"/>
      <c r="L5" s="332"/>
      <c r="M5" s="332"/>
      <c r="N5" s="332"/>
      <c r="O5" s="332"/>
      <c r="P5" s="333"/>
      <c r="Q5" s="332"/>
      <c r="R5" s="332"/>
      <c r="S5" s="332"/>
      <c r="T5" s="332"/>
      <c r="U5" s="332"/>
      <c r="V5" s="332"/>
      <c r="W5" s="332"/>
      <c r="X5" s="332"/>
      <c r="Y5" s="332"/>
      <c r="Z5" s="332"/>
      <c r="AA5" s="332"/>
      <c r="AB5" s="332"/>
      <c r="AC5" s="332"/>
      <c r="AD5" s="332"/>
      <c r="AE5" s="332"/>
      <c r="AF5" s="332"/>
      <c r="AG5" s="332"/>
      <c r="AH5" s="332"/>
      <c r="AI5" s="332"/>
      <c r="AJ5" s="332"/>
      <c r="AK5" s="332"/>
      <c r="AL5" s="332"/>
    </row>
    <row r="6" spans="1:38" s="336" customFormat="1" ht="3" customHeight="1">
      <c r="A6" s="422"/>
      <c r="B6" s="422"/>
      <c r="C6" s="422"/>
      <c r="D6" s="422"/>
      <c r="E6" s="422"/>
      <c r="F6" s="422"/>
      <c r="G6" s="335"/>
      <c r="H6" s="335"/>
      <c r="I6" s="335"/>
      <c r="J6" s="335"/>
      <c r="K6" s="335"/>
      <c r="N6" s="337"/>
      <c r="O6" s="337"/>
      <c r="P6" s="338"/>
      <c r="Q6" s="337"/>
      <c r="R6" s="337"/>
      <c r="S6" s="337"/>
      <c r="T6" s="337"/>
      <c r="U6" s="337"/>
      <c r="V6" s="337"/>
      <c r="W6" s="337"/>
      <c r="X6" s="337"/>
      <c r="Y6" s="337"/>
      <c r="Z6" s="337"/>
      <c r="AA6" s="337"/>
      <c r="AB6" s="337"/>
      <c r="AC6" s="337"/>
      <c r="AD6" s="337"/>
      <c r="AE6" s="337"/>
      <c r="AF6" s="337"/>
      <c r="AG6" s="337"/>
      <c r="AH6" s="337"/>
      <c r="AI6" s="337"/>
      <c r="AJ6" s="337"/>
      <c r="AK6" s="337"/>
      <c r="AL6" s="337"/>
    </row>
    <row r="7" spans="1:38" ht="3.75" customHeight="1">
      <c r="A7" s="422"/>
      <c r="B7" s="422"/>
      <c r="C7" s="422"/>
      <c r="D7" s="422"/>
      <c r="E7" s="422"/>
      <c r="F7" s="422"/>
    </row>
    <row r="8" spans="1:38" ht="0.2" customHeight="1">
      <c r="B8" s="421"/>
      <c r="C8" s="421"/>
      <c r="D8" s="421"/>
      <c r="E8" s="420"/>
      <c r="F8" s="420"/>
    </row>
    <row r="9" spans="1:38" ht="0.2" customHeight="1">
      <c r="B9" s="421"/>
      <c r="C9" s="421"/>
      <c r="D9" s="421"/>
      <c r="E9" s="420"/>
      <c r="F9" s="420"/>
    </row>
    <row r="10" spans="1:38" ht="0.2" customHeight="1">
      <c r="B10" s="421"/>
      <c r="C10" s="421"/>
      <c r="D10" s="421"/>
      <c r="E10" s="420"/>
      <c r="F10" s="420"/>
    </row>
    <row r="11" spans="1:38" ht="6" hidden="1" customHeight="1">
      <c r="B11" s="421"/>
      <c r="C11" s="421"/>
      <c r="D11" s="421"/>
      <c r="E11" s="420"/>
      <c r="F11" s="420"/>
    </row>
    <row r="12" spans="1:38" ht="20.25" hidden="1" customHeight="1">
      <c r="A12" s="339"/>
      <c r="B12" s="421"/>
      <c r="C12" s="421"/>
      <c r="D12" s="421"/>
      <c r="E12" s="340"/>
      <c r="F12" s="339"/>
      <c r="G12" s="340"/>
      <c r="H12" s="340"/>
      <c r="I12" s="339"/>
      <c r="J12" s="339"/>
      <c r="K12" s="340"/>
    </row>
    <row r="13" spans="1:38" ht="20.25" hidden="1" customHeight="1">
      <c r="B13" s="421"/>
      <c r="C13" s="421"/>
      <c r="D13" s="421"/>
      <c r="E13" s="340"/>
      <c r="F13" s="341"/>
      <c r="G13" s="339"/>
      <c r="H13" s="339"/>
      <c r="I13" s="339"/>
      <c r="J13" s="339"/>
      <c r="K13" s="340"/>
    </row>
    <row r="14" spans="1:38" ht="6" hidden="1" customHeight="1">
      <c r="B14" s="423"/>
      <c r="C14" s="423"/>
      <c r="D14" s="423"/>
      <c r="E14" s="339"/>
      <c r="F14" s="339"/>
      <c r="G14" s="339"/>
      <c r="H14" s="339"/>
      <c r="I14" s="339"/>
      <c r="J14" s="339"/>
      <c r="K14" s="340"/>
    </row>
    <row r="15" spans="1:38" ht="3" customHeight="1"/>
    <row r="16" spans="1:38" ht="0.2" customHeight="1"/>
    <row r="17" spans="1:38" s="334" customFormat="1" ht="0.2" customHeight="1">
      <c r="A17" s="342"/>
      <c r="B17" s="342"/>
      <c r="C17" s="342"/>
      <c r="D17" s="342"/>
      <c r="E17" s="342"/>
      <c r="F17" s="342"/>
      <c r="G17" s="342"/>
      <c r="H17" s="342"/>
      <c r="I17" s="342"/>
      <c r="J17" s="342"/>
      <c r="K17" s="342"/>
      <c r="L17" s="342"/>
      <c r="M17" s="336"/>
      <c r="N17" s="332"/>
      <c r="O17" s="332"/>
      <c r="P17" s="333"/>
      <c r="Q17" s="332"/>
      <c r="R17" s="332"/>
      <c r="S17" s="332"/>
      <c r="T17" s="332"/>
      <c r="U17" s="332"/>
      <c r="V17" s="332"/>
      <c r="W17" s="332"/>
      <c r="X17" s="332"/>
      <c r="Y17" s="332"/>
      <c r="Z17" s="332"/>
      <c r="AA17" s="332"/>
      <c r="AB17" s="332"/>
      <c r="AC17" s="332"/>
      <c r="AD17" s="332"/>
      <c r="AE17" s="332"/>
      <c r="AF17" s="332"/>
      <c r="AG17" s="332"/>
      <c r="AH17" s="332"/>
      <c r="AI17" s="332"/>
      <c r="AJ17" s="332"/>
      <c r="AK17" s="332"/>
      <c r="AL17" s="332"/>
    </row>
    <row r="18" spans="1:38" ht="23.25" customHeight="1">
      <c r="A18" s="412"/>
      <c r="B18" s="339"/>
      <c r="C18" s="339"/>
      <c r="D18" s="413" t="s">
        <v>116</v>
      </c>
      <c r="E18" s="413"/>
      <c r="F18" s="430" t="s">
        <v>202</v>
      </c>
      <c r="G18" s="430"/>
      <c r="H18" s="430"/>
      <c r="I18" s="430"/>
      <c r="J18" s="430" t="s">
        <v>334</v>
      </c>
      <c r="K18" s="430"/>
      <c r="L18" s="430"/>
      <c r="M18" s="430"/>
    </row>
    <row r="19" spans="1:38" ht="23.25" customHeight="1">
      <c r="A19" s="412"/>
      <c r="B19" s="343"/>
      <c r="C19" s="344"/>
      <c r="D19" s="345" t="s">
        <v>25</v>
      </c>
      <c r="E19" s="345" t="s">
        <v>148</v>
      </c>
      <c r="F19" s="345" t="s">
        <v>143</v>
      </c>
      <c r="G19" s="438" t="s">
        <v>25</v>
      </c>
      <c r="H19" s="439"/>
      <c r="I19" s="345" t="s">
        <v>148</v>
      </c>
      <c r="J19" s="345" t="s">
        <v>143</v>
      </c>
      <c r="K19" s="438" t="s">
        <v>25</v>
      </c>
      <c r="L19" s="439"/>
      <c r="M19" s="345" t="s">
        <v>148</v>
      </c>
    </row>
    <row r="20" spans="1:38" ht="14.25" customHeight="1">
      <c r="A20" s="346"/>
      <c r="B20" s="346"/>
      <c r="C20" s="346"/>
      <c r="D20" s="347" t="s">
        <v>26</v>
      </c>
      <c r="E20" s="347" t="s">
        <v>0</v>
      </c>
      <c r="F20" s="347" t="s">
        <v>1</v>
      </c>
      <c r="G20" s="436" t="s">
        <v>2</v>
      </c>
      <c r="H20" s="437"/>
      <c r="I20" s="347" t="s">
        <v>12</v>
      </c>
      <c r="J20" s="347" t="s">
        <v>13</v>
      </c>
      <c r="K20" s="436" t="s">
        <v>31</v>
      </c>
      <c r="L20" s="437"/>
      <c r="M20" s="347" t="s">
        <v>32</v>
      </c>
    </row>
    <row r="21" spans="1:38" hidden="1">
      <c r="A21" s="348"/>
      <c r="B21" s="349"/>
      <c r="C21" s="349"/>
      <c r="D21" s="350"/>
      <c r="E21" s="297"/>
      <c r="F21" s="351"/>
      <c r="G21" s="297"/>
      <c r="H21" s="297"/>
      <c r="I21" s="351"/>
      <c r="J21" s="351"/>
      <c r="K21" s="299"/>
      <c r="L21" s="297"/>
      <c r="M21" s="352"/>
    </row>
    <row r="22" spans="1:38" ht="15" customHeight="1">
      <c r="A22" s="314"/>
      <c r="B22" s="314"/>
      <c r="C22" s="278"/>
      <c r="D22" s="429" t="s">
        <v>26</v>
      </c>
      <c r="E22" s="424" t="s">
        <v>355</v>
      </c>
      <c r="F22" s="427" t="s">
        <v>18</v>
      </c>
      <c r="G22" s="431"/>
      <c r="H22" s="395">
        <v>1</v>
      </c>
      <c r="I22" s="433" t="s">
        <v>1004</v>
      </c>
      <c r="J22" s="427" t="s">
        <v>18</v>
      </c>
      <c r="K22" s="353" t="s">
        <v>144</v>
      </c>
      <c r="L22" s="354" t="s">
        <v>26</v>
      </c>
      <c r="M22" s="355" t="s">
        <v>1091</v>
      </c>
      <c r="X22" s="329">
        <v>4189706</v>
      </c>
      <c r="Y22" s="329" t="s">
        <v>145</v>
      </c>
      <c r="Z22" s="329">
        <v>1705000</v>
      </c>
    </row>
    <row r="23" spans="1:38" ht="15" customHeight="1">
      <c r="A23" s="314"/>
      <c r="B23" s="314"/>
      <c r="C23" s="292"/>
      <c r="D23" s="429"/>
      <c r="E23" s="425"/>
      <c r="F23" s="428"/>
      <c r="G23" s="432"/>
      <c r="H23" s="395"/>
      <c r="I23" s="434"/>
      <c r="J23" s="428"/>
      <c r="K23" s="356" t="s">
        <v>144</v>
      </c>
      <c r="L23" s="354" t="s">
        <v>0</v>
      </c>
      <c r="M23" s="355" t="s">
        <v>1092</v>
      </c>
      <c r="N23" s="357"/>
      <c r="P23" s="329"/>
      <c r="U23" s="330"/>
      <c r="Y23" s="329" t="s">
        <v>145</v>
      </c>
      <c r="Z23" s="329">
        <v>1705000</v>
      </c>
    </row>
    <row r="24" spans="1:38" ht="15" customHeight="1">
      <c r="A24" s="314"/>
      <c r="B24" s="314"/>
      <c r="C24" s="292"/>
      <c r="D24" s="429"/>
      <c r="E24" s="425"/>
      <c r="F24" s="428"/>
      <c r="G24" s="432"/>
      <c r="H24" s="395"/>
      <c r="I24" s="434"/>
      <c r="J24" s="428"/>
      <c r="K24" s="356" t="s">
        <v>144</v>
      </c>
      <c r="L24" s="354" t="s">
        <v>1</v>
      </c>
      <c r="M24" s="355" t="s">
        <v>1093</v>
      </c>
      <c r="N24" s="357"/>
      <c r="P24" s="329"/>
      <c r="U24" s="330"/>
      <c r="Y24" s="329" t="s">
        <v>145</v>
      </c>
      <c r="Z24" s="329">
        <v>1705000</v>
      </c>
    </row>
    <row r="25" spans="1:38" ht="15" customHeight="1">
      <c r="A25" s="314"/>
      <c r="B25" s="314"/>
      <c r="C25" s="292"/>
      <c r="D25" s="429"/>
      <c r="E25" s="425"/>
      <c r="F25" s="428"/>
      <c r="G25" s="432"/>
      <c r="H25" s="395"/>
      <c r="I25" s="434"/>
      <c r="J25" s="428"/>
      <c r="K25" s="356" t="s">
        <v>144</v>
      </c>
      <c r="L25" s="354" t="s">
        <v>2</v>
      </c>
      <c r="M25" s="355" t="s">
        <v>1094</v>
      </c>
      <c r="N25" s="357"/>
      <c r="P25" s="329"/>
      <c r="U25" s="330"/>
      <c r="Y25" s="329" t="s">
        <v>145</v>
      </c>
      <c r="Z25" s="329">
        <v>1705000</v>
      </c>
    </row>
    <row r="26" spans="1:38" ht="15" customHeight="1">
      <c r="A26" s="314"/>
      <c r="B26" s="314"/>
      <c r="C26" s="292"/>
      <c r="D26" s="429"/>
      <c r="E26" s="425"/>
      <c r="F26" s="428"/>
      <c r="G26" s="432"/>
      <c r="H26" s="395"/>
      <c r="I26" s="434"/>
      <c r="J26" s="428"/>
      <c r="K26" s="356" t="s">
        <v>144</v>
      </c>
      <c r="L26" s="354" t="s">
        <v>12</v>
      </c>
      <c r="M26" s="355" t="s">
        <v>1095</v>
      </c>
      <c r="N26" s="357"/>
      <c r="P26" s="329"/>
      <c r="U26" s="330"/>
      <c r="Y26" s="329" t="s">
        <v>145</v>
      </c>
      <c r="Z26" s="329">
        <v>1705000</v>
      </c>
    </row>
    <row r="27" spans="1:38" ht="15" customHeight="1">
      <c r="A27" s="314"/>
      <c r="B27" s="314"/>
      <c r="C27" s="292"/>
      <c r="D27" s="429"/>
      <c r="E27" s="425"/>
      <c r="F27" s="428"/>
      <c r="G27" s="432"/>
      <c r="H27" s="395"/>
      <c r="I27" s="434"/>
      <c r="J27" s="428"/>
      <c r="K27" s="356" t="s">
        <v>144</v>
      </c>
      <c r="L27" s="354" t="s">
        <v>13</v>
      </c>
      <c r="M27" s="355" t="s">
        <v>1096</v>
      </c>
      <c r="N27" s="357"/>
      <c r="P27" s="329"/>
      <c r="U27" s="330"/>
      <c r="Y27" s="329" t="s">
        <v>145</v>
      </c>
      <c r="Z27" s="329">
        <v>1705000</v>
      </c>
    </row>
    <row r="28" spans="1:38" ht="15" customHeight="1">
      <c r="A28" s="314"/>
      <c r="B28" s="314"/>
      <c r="C28" s="292"/>
      <c r="D28" s="429"/>
      <c r="E28" s="425"/>
      <c r="F28" s="428"/>
      <c r="G28" s="432"/>
      <c r="H28" s="395"/>
      <c r="I28" s="434"/>
      <c r="J28" s="428"/>
      <c r="K28" s="356" t="s">
        <v>144</v>
      </c>
      <c r="L28" s="354" t="s">
        <v>31</v>
      </c>
      <c r="M28" s="355" t="s">
        <v>1097</v>
      </c>
      <c r="N28" s="357"/>
      <c r="P28" s="329"/>
      <c r="U28" s="330"/>
      <c r="Y28" s="329" t="s">
        <v>145</v>
      </c>
      <c r="Z28" s="329">
        <v>1705000</v>
      </c>
    </row>
    <row r="29" spans="1:38" ht="15" customHeight="1">
      <c r="A29" s="314"/>
      <c r="B29" s="314"/>
      <c r="C29" s="292"/>
      <c r="D29" s="429"/>
      <c r="E29" s="425"/>
      <c r="F29" s="428"/>
      <c r="G29" s="432"/>
      <c r="H29" s="395"/>
      <c r="I29" s="434"/>
      <c r="J29" s="428"/>
      <c r="K29" s="356" t="s">
        <v>144</v>
      </c>
      <c r="L29" s="354" t="s">
        <v>32</v>
      </c>
      <c r="M29" s="355" t="s">
        <v>1098</v>
      </c>
      <c r="N29" s="357"/>
      <c r="P29" s="329"/>
      <c r="U29" s="330"/>
      <c r="Y29" s="329" t="s">
        <v>145</v>
      </c>
      <c r="Z29" s="329">
        <v>1705000</v>
      </c>
    </row>
    <row r="30" spans="1:38" ht="15" customHeight="1">
      <c r="A30" s="314"/>
      <c r="B30" s="314"/>
      <c r="C30" s="292"/>
      <c r="D30" s="429"/>
      <c r="E30" s="425"/>
      <c r="F30" s="428"/>
      <c r="G30" s="432"/>
      <c r="H30" s="395"/>
      <c r="I30" s="434"/>
      <c r="J30" s="428"/>
      <c r="K30" s="356" t="s">
        <v>144</v>
      </c>
      <c r="L30" s="354" t="s">
        <v>1005</v>
      </c>
      <c r="M30" s="355" t="s">
        <v>1099</v>
      </c>
      <c r="N30" s="357"/>
      <c r="P30" s="329"/>
      <c r="U30" s="330"/>
      <c r="Y30" s="329" t="s">
        <v>145</v>
      </c>
      <c r="Z30" s="329">
        <v>1705000</v>
      </c>
    </row>
    <row r="31" spans="1:38" ht="15" customHeight="1">
      <c r="A31" s="314"/>
      <c r="B31" s="314"/>
      <c r="C31" s="292"/>
      <c r="D31" s="429"/>
      <c r="E31" s="425"/>
      <c r="F31" s="428"/>
      <c r="G31" s="432"/>
      <c r="H31" s="395"/>
      <c r="I31" s="434"/>
      <c r="J31" s="428"/>
      <c r="K31" s="356" t="s">
        <v>144</v>
      </c>
      <c r="L31" s="354" t="s">
        <v>1006</v>
      </c>
      <c r="M31" s="355" t="s">
        <v>1100</v>
      </c>
      <c r="N31" s="357"/>
      <c r="P31" s="329"/>
      <c r="U31" s="330"/>
      <c r="Y31" s="329" t="s">
        <v>145</v>
      </c>
      <c r="Z31" s="329">
        <v>1705000</v>
      </c>
    </row>
    <row r="32" spans="1:38" ht="15" customHeight="1">
      <c r="A32" s="314"/>
      <c r="B32" s="314"/>
      <c r="C32" s="292"/>
      <c r="D32" s="429"/>
      <c r="E32" s="425"/>
      <c r="F32" s="428"/>
      <c r="G32" s="432"/>
      <c r="H32" s="395"/>
      <c r="I32" s="434"/>
      <c r="J32" s="428"/>
      <c r="K32" s="356" t="s">
        <v>144</v>
      </c>
      <c r="L32" s="354" t="s">
        <v>1007</v>
      </c>
      <c r="M32" s="355" t="s">
        <v>1101</v>
      </c>
      <c r="N32" s="357"/>
      <c r="P32" s="329"/>
      <c r="U32" s="330"/>
      <c r="Y32" s="329" t="s">
        <v>145</v>
      </c>
      <c r="Z32" s="329">
        <v>1705000</v>
      </c>
    </row>
    <row r="33" spans="1:26" ht="15" customHeight="1">
      <c r="A33" s="314"/>
      <c r="B33" s="314"/>
      <c r="C33" s="292"/>
      <c r="D33" s="429"/>
      <c r="E33" s="425"/>
      <c r="F33" s="428"/>
      <c r="G33" s="432"/>
      <c r="H33" s="395"/>
      <c r="I33" s="434"/>
      <c r="J33" s="428"/>
      <c r="K33" s="356" t="s">
        <v>144</v>
      </c>
      <c r="L33" s="354" t="s">
        <v>1008</v>
      </c>
      <c r="M33" s="355" t="s">
        <v>1102</v>
      </c>
      <c r="N33" s="357"/>
      <c r="P33" s="329"/>
      <c r="U33" s="330"/>
      <c r="Y33" s="329" t="s">
        <v>145</v>
      </c>
      <c r="Z33" s="329">
        <v>1705000</v>
      </c>
    </row>
    <row r="34" spans="1:26" ht="15" customHeight="1">
      <c r="A34" s="314"/>
      <c r="B34" s="314"/>
      <c r="C34" s="292"/>
      <c r="D34" s="429"/>
      <c r="E34" s="425"/>
      <c r="F34" s="428"/>
      <c r="G34" s="432"/>
      <c r="H34" s="395"/>
      <c r="I34" s="434"/>
      <c r="J34" s="428"/>
      <c r="K34" s="356" t="s">
        <v>144</v>
      </c>
      <c r="L34" s="354" t="s">
        <v>1009</v>
      </c>
      <c r="M34" s="355" t="s">
        <v>1103</v>
      </c>
      <c r="N34" s="357"/>
      <c r="P34" s="329"/>
      <c r="U34" s="330"/>
      <c r="Y34" s="329" t="s">
        <v>145</v>
      </c>
      <c r="Z34" s="329">
        <v>1705000</v>
      </c>
    </row>
    <row r="35" spans="1:26" ht="15" customHeight="1">
      <c r="A35" s="314"/>
      <c r="B35" s="314"/>
      <c r="C35" s="292"/>
      <c r="D35" s="429"/>
      <c r="E35" s="425"/>
      <c r="F35" s="428"/>
      <c r="G35" s="432"/>
      <c r="H35" s="395"/>
      <c r="I35" s="434"/>
      <c r="J35" s="428"/>
      <c r="K35" s="356" t="s">
        <v>144</v>
      </c>
      <c r="L35" s="354" t="s">
        <v>1010</v>
      </c>
      <c r="M35" s="355" t="s">
        <v>1104</v>
      </c>
      <c r="N35" s="357"/>
      <c r="P35" s="329"/>
      <c r="U35" s="330"/>
      <c r="Y35" s="329" t="s">
        <v>145</v>
      </c>
      <c r="Z35" s="329">
        <v>1705000</v>
      </c>
    </row>
    <row r="36" spans="1:26" ht="15" customHeight="1">
      <c r="A36" s="314"/>
      <c r="B36" s="314"/>
      <c r="C36" s="292"/>
      <c r="D36" s="429"/>
      <c r="E36" s="425"/>
      <c r="F36" s="428"/>
      <c r="G36" s="432"/>
      <c r="H36" s="395"/>
      <c r="I36" s="434"/>
      <c r="J36" s="428"/>
      <c r="K36" s="356" t="s">
        <v>144</v>
      </c>
      <c r="L36" s="354" t="s">
        <v>1011</v>
      </c>
      <c r="M36" s="355" t="s">
        <v>1105</v>
      </c>
      <c r="N36" s="357"/>
      <c r="P36" s="329"/>
      <c r="U36" s="330"/>
      <c r="Y36" s="329" t="s">
        <v>145</v>
      </c>
      <c r="Z36" s="329">
        <v>1705000</v>
      </c>
    </row>
    <row r="37" spans="1:26" ht="15" customHeight="1">
      <c r="A37" s="314"/>
      <c r="B37" s="314"/>
      <c r="C37" s="292"/>
      <c r="D37" s="429"/>
      <c r="E37" s="425"/>
      <c r="F37" s="428"/>
      <c r="G37" s="432"/>
      <c r="H37" s="395"/>
      <c r="I37" s="434"/>
      <c r="J37" s="428"/>
      <c r="K37" s="356" t="s">
        <v>144</v>
      </c>
      <c r="L37" s="354" t="s">
        <v>1012</v>
      </c>
      <c r="M37" s="355" t="s">
        <v>1106</v>
      </c>
      <c r="N37" s="357"/>
      <c r="P37" s="329"/>
      <c r="U37" s="330"/>
      <c r="Y37" s="329" t="s">
        <v>145</v>
      </c>
      <c r="Z37" s="329">
        <v>1705000</v>
      </c>
    </row>
    <row r="38" spans="1:26" ht="15" customHeight="1">
      <c r="A38" s="314"/>
      <c r="B38" s="314"/>
      <c r="C38" s="292"/>
      <c r="D38" s="429"/>
      <c r="E38" s="425"/>
      <c r="F38" s="428"/>
      <c r="G38" s="432"/>
      <c r="H38" s="395"/>
      <c r="I38" s="434"/>
      <c r="J38" s="428"/>
      <c r="K38" s="356" t="s">
        <v>144</v>
      </c>
      <c r="L38" s="354" t="s">
        <v>1013</v>
      </c>
      <c r="M38" s="355" t="s">
        <v>1107</v>
      </c>
      <c r="N38" s="357"/>
      <c r="P38" s="329"/>
      <c r="U38" s="330"/>
      <c r="Y38" s="329" t="s">
        <v>145</v>
      </c>
      <c r="Z38" s="329">
        <v>1705000</v>
      </c>
    </row>
    <row r="39" spans="1:26" ht="15" customHeight="1">
      <c r="A39" s="314"/>
      <c r="B39" s="314"/>
      <c r="C39" s="292"/>
      <c r="D39" s="429"/>
      <c r="E39" s="425"/>
      <c r="F39" s="428"/>
      <c r="G39" s="432"/>
      <c r="H39" s="395"/>
      <c r="I39" s="434"/>
      <c r="J39" s="428"/>
      <c r="K39" s="356" t="s">
        <v>144</v>
      </c>
      <c r="L39" s="354" t="s">
        <v>1014</v>
      </c>
      <c r="M39" s="355" t="s">
        <v>1108</v>
      </c>
      <c r="N39" s="357"/>
      <c r="P39" s="329"/>
      <c r="U39" s="330"/>
      <c r="Y39" s="329" t="s">
        <v>145</v>
      </c>
      <c r="Z39" s="329">
        <v>1705000</v>
      </c>
    </row>
    <row r="40" spans="1:26" ht="15" customHeight="1">
      <c r="A40" s="314"/>
      <c r="B40" s="314"/>
      <c r="C40" s="292"/>
      <c r="D40" s="429"/>
      <c r="E40" s="425"/>
      <c r="F40" s="428"/>
      <c r="G40" s="432"/>
      <c r="H40" s="395"/>
      <c r="I40" s="434"/>
      <c r="J40" s="428"/>
      <c r="K40" s="356" t="s">
        <v>144</v>
      </c>
      <c r="L40" s="354" t="s">
        <v>1015</v>
      </c>
      <c r="M40" s="355" t="s">
        <v>1109</v>
      </c>
      <c r="N40" s="357"/>
      <c r="P40" s="329"/>
      <c r="U40" s="330"/>
      <c r="Y40" s="329" t="s">
        <v>145</v>
      </c>
      <c r="Z40" s="329">
        <v>1705000</v>
      </c>
    </row>
    <row r="41" spans="1:26" ht="15" customHeight="1">
      <c r="A41" s="314"/>
      <c r="B41" s="314"/>
      <c r="C41" s="292"/>
      <c r="D41" s="429"/>
      <c r="E41" s="425"/>
      <c r="F41" s="428"/>
      <c r="G41" s="432"/>
      <c r="H41" s="395"/>
      <c r="I41" s="434"/>
      <c r="J41" s="428"/>
      <c r="K41" s="356" t="s">
        <v>144</v>
      </c>
      <c r="L41" s="354" t="s">
        <v>1016</v>
      </c>
      <c r="M41" s="355" t="s">
        <v>1110</v>
      </c>
      <c r="N41" s="357"/>
      <c r="P41" s="329"/>
      <c r="U41" s="330"/>
      <c r="Y41" s="329" t="s">
        <v>145</v>
      </c>
      <c r="Z41" s="329">
        <v>1705000</v>
      </c>
    </row>
    <row r="42" spans="1:26" ht="15" customHeight="1">
      <c r="A42" s="314"/>
      <c r="B42" s="314"/>
      <c r="C42" s="292"/>
      <c r="D42" s="429"/>
      <c r="E42" s="425"/>
      <c r="F42" s="428"/>
      <c r="G42" s="432"/>
      <c r="H42" s="395"/>
      <c r="I42" s="434"/>
      <c r="J42" s="428"/>
      <c r="K42" s="356" t="s">
        <v>144</v>
      </c>
      <c r="L42" s="354" t="s">
        <v>1017</v>
      </c>
      <c r="M42" s="355" t="s">
        <v>1111</v>
      </c>
      <c r="N42" s="357"/>
      <c r="P42" s="329"/>
      <c r="U42" s="330"/>
      <c r="Y42" s="329" t="s">
        <v>145</v>
      </c>
      <c r="Z42" s="329">
        <v>1705000</v>
      </c>
    </row>
    <row r="43" spans="1:26" ht="15" customHeight="1">
      <c r="A43" s="314"/>
      <c r="B43" s="314"/>
      <c r="C43" s="292"/>
      <c r="D43" s="429"/>
      <c r="E43" s="425"/>
      <c r="F43" s="428"/>
      <c r="G43" s="432"/>
      <c r="H43" s="395"/>
      <c r="I43" s="434"/>
      <c r="J43" s="428"/>
      <c r="K43" s="356" t="s">
        <v>144</v>
      </c>
      <c r="L43" s="354" t="s">
        <v>1018</v>
      </c>
      <c r="M43" s="355" t="s">
        <v>1112</v>
      </c>
      <c r="N43" s="357"/>
      <c r="P43" s="329"/>
      <c r="U43" s="330"/>
      <c r="Y43" s="329" t="s">
        <v>145</v>
      </c>
      <c r="Z43" s="329">
        <v>1705000</v>
      </c>
    </row>
    <row r="44" spans="1:26" ht="15" customHeight="1">
      <c r="A44" s="314"/>
      <c r="B44" s="314"/>
      <c r="C44" s="292"/>
      <c r="D44" s="429"/>
      <c r="E44" s="425"/>
      <c r="F44" s="428"/>
      <c r="G44" s="432"/>
      <c r="H44" s="395"/>
      <c r="I44" s="434"/>
      <c r="J44" s="428"/>
      <c r="K44" s="356" t="s">
        <v>144</v>
      </c>
      <c r="L44" s="354" t="s">
        <v>1019</v>
      </c>
      <c r="M44" s="355" t="s">
        <v>1113</v>
      </c>
      <c r="N44" s="357"/>
      <c r="P44" s="329"/>
      <c r="U44" s="330"/>
      <c r="Y44" s="329" t="s">
        <v>145</v>
      </c>
      <c r="Z44" s="329">
        <v>1705000</v>
      </c>
    </row>
    <row r="45" spans="1:26" ht="15" customHeight="1">
      <c r="A45" s="314"/>
      <c r="B45" s="314"/>
      <c r="C45" s="292"/>
      <c r="D45" s="429"/>
      <c r="E45" s="425"/>
      <c r="F45" s="428"/>
      <c r="G45" s="432"/>
      <c r="H45" s="395"/>
      <c r="I45" s="434"/>
      <c r="J45" s="428"/>
      <c r="K45" s="356" t="s">
        <v>144</v>
      </c>
      <c r="L45" s="354" t="s">
        <v>1020</v>
      </c>
      <c r="M45" s="355" t="s">
        <v>1114</v>
      </c>
      <c r="N45" s="357"/>
      <c r="P45" s="329"/>
      <c r="U45" s="330"/>
      <c r="Y45" s="329" t="s">
        <v>145</v>
      </c>
      <c r="Z45" s="329">
        <v>1705000</v>
      </c>
    </row>
    <row r="46" spans="1:26" ht="15" customHeight="1">
      <c r="A46" s="314"/>
      <c r="B46" s="314"/>
      <c r="C46" s="292"/>
      <c r="D46" s="429"/>
      <c r="E46" s="425"/>
      <c r="F46" s="428"/>
      <c r="G46" s="432"/>
      <c r="H46" s="395"/>
      <c r="I46" s="434"/>
      <c r="J46" s="428"/>
      <c r="K46" s="356" t="s">
        <v>144</v>
      </c>
      <c r="L46" s="354" t="s">
        <v>1021</v>
      </c>
      <c r="M46" s="355" t="s">
        <v>1115</v>
      </c>
      <c r="N46" s="357"/>
      <c r="P46" s="329"/>
      <c r="U46" s="330"/>
      <c r="Y46" s="329" t="s">
        <v>145</v>
      </c>
      <c r="Z46" s="329">
        <v>1705000</v>
      </c>
    </row>
    <row r="47" spans="1:26" ht="15" customHeight="1">
      <c r="A47" s="314"/>
      <c r="B47" s="314"/>
      <c r="C47" s="292"/>
      <c r="D47" s="429"/>
      <c r="E47" s="425"/>
      <c r="F47" s="428"/>
      <c r="G47" s="432"/>
      <c r="H47" s="395"/>
      <c r="I47" s="434"/>
      <c r="J47" s="428"/>
      <c r="K47" s="356" t="s">
        <v>144</v>
      </c>
      <c r="L47" s="354" t="s">
        <v>1022</v>
      </c>
      <c r="M47" s="355" t="s">
        <v>1116</v>
      </c>
      <c r="N47" s="357"/>
      <c r="P47" s="329"/>
      <c r="U47" s="330"/>
      <c r="Y47" s="329" t="s">
        <v>145</v>
      </c>
      <c r="Z47" s="329">
        <v>1705000</v>
      </c>
    </row>
    <row r="48" spans="1:26" ht="15" customHeight="1">
      <c r="A48" s="314"/>
      <c r="B48" s="314"/>
      <c r="C48" s="292"/>
      <c r="D48" s="429"/>
      <c r="E48" s="425"/>
      <c r="F48" s="428"/>
      <c r="G48" s="432"/>
      <c r="H48" s="395"/>
      <c r="I48" s="434"/>
      <c r="J48" s="428"/>
      <c r="K48" s="356" t="s">
        <v>144</v>
      </c>
      <c r="L48" s="354" t="s">
        <v>1023</v>
      </c>
      <c r="M48" s="355" t="s">
        <v>1117</v>
      </c>
      <c r="N48" s="357"/>
      <c r="P48" s="329"/>
      <c r="U48" s="330"/>
      <c r="Y48" s="329" t="s">
        <v>145</v>
      </c>
      <c r="Z48" s="329">
        <v>1705000</v>
      </c>
    </row>
    <row r="49" spans="1:26" ht="15" customHeight="1">
      <c r="A49" s="314"/>
      <c r="B49" s="314"/>
      <c r="C49" s="292"/>
      <c r="D49" s="429"/>
      <c r="E49" s="425"/>
      <c r="F49" s="428"/>
      <c r="G49" s="432"/>
      <c r="H49" s="395"/>
      <c r="I49" s="434"/>
      <c r="J49" s="428"/>
      <c r="K49" s="356" t="s">
        <v>144</v>
      </c>
      <c r="L49" s="354" t="s">
        <v>1024</v>
      </c>
      <c r="M49" s="355" t="s">
        <v>1118</v>
      </c>
      <c r="N49" s="357"/>
      <c r="P49" s="329"/>
      <c r="U49" s="330"/>
      <c r="Y49" s="329" t="s">
        <v>145</v>
      </c>
      <c r="Z49" s="329">
        <v>1705000</v>
      </c>
    </row>
    <row r="50" spans="1:26" ht="15" customHeight="1">
      <c r="A50" s="314"/>
      <c r="B50" s="314"/>
      <c r="C50" s="292"/>
      <c r="D50" s="429"/>
      <c r="E50" s="425"/>
      <c r="F50" s="428"/>
      <c r="G50" s="432"/>
      <c r="H50" s="395"/>
      <c r="I50" s="434"/>
      <c r="J50" s="428"/>
      <c r="K50" s="356" t="s">
        <v>144</v>
      </c>
      <c r="L50" s="354" t="s">
        <v>1025</v>
      </c>
      <c r="M50" s="355" t="s">
        <v>1119</v>
      </c>
      <c r="N50" s="357"/>
      <c r="P50" s="329"/>
      <c r="U50" s="330"/>
      <c r="Y50" s="329" t="s">
        <v>145</v>
      </c>
      <c r="Z50" s="329">
        <v>1705000</v>
      </c>
    </row>
    <row r="51" spans="1:26" ht="15" customHeight="1">
      <c r="A51" s="314"/>
      <c r="B51" s="314"/>
      <c r="C51" s="292"/>
      <c r="D51" s="429"/>
      <c r="E51" s="425"/>
      <c r="F51" s="428"/>
      <c r="G51" s="432"/>
      <c r="H51" s="395"/>
      <c r="I51" s="434"/>
      <c r="J51" s="428"/>
      <c r="K51" s="356" t="s">
        <v>144</v>
      </c>
      <c r="L51" s="354" t="s">
        <v>1026</v>
      </c>
      <c r="M51" s="355" t="s">
        <v>1120</v>
      </c>
      <c r="N51" s="357"/>
      <c r="P51" s="329"/>
      <c r="U51" s="330"/>
      <c r="Y51" s="329" t="s">
        <v>145</v>
      </c>
      <c r="Z51" s="329">
        <v>1705000</v>
      </c>
    </row>
    <row r="52" spans="1:26" ht="15" customHeight="1">
      <c r="A52" s="314"/>
      <c r="B52" s="314"/>
      <c r="C52" s="292"/>
      <c r="D52" s="429"/>
      <c r="E52" s="425"/>
      <c r="F52" s="428"/>
      <c r="G52" s="432"/>
      <c r="H52" s="395"/>
      <c r="I52" s="434"/>
      <c r="J52" s="428"/>
      <c r="K52" s="356" t="s">
        <v>144</v>
      </c>
      <c r="L52" s="354" t="s">
        <v>1027</v>
      </c>
      <c r="M52" s="355" t="s">
        <v>1121</v>
      </c>
      <c r="N52" s="357"/>
      <c r="P52" s="329"/>
      <c r="U52" s="330"/>
      <c r="Y52" s="329" t="s">
        <v>145</v>
      </c>
      <c r="Z52" s="329">
        <v>1705000</v>
      </c>
    </row>
    <row r="53" spans="1:26" ht="15" customHeight="1">
      <c r="A53" s="314"/>
      <c r="B53" s="314"/>
      <c r="C53" s="292"/>
      <c r="D53" s="429"/>
      <c r="E53" s="425"/>
      <c r="F53" s="428"/>
      <c r="G53" s="432"/>
      <c r="H53" s="395"/>
      <c r="I53" s="434"/>
      <c r="J53" s="428"/>
      <c r="K53" s="356" t="s">
        <v>144</v>
      </c>
      <c r="L53" s="354" t="s">
        <v>1028</v>
      </c>
      <c r="M53" s="355" t="s">
        <v>1122</v>
      </c>
      <c r="N53" s="357"/>
      <c r="P53" s="329"/>
      <c r="U53" s="330"/>
      <c r="Y53" s="329" t="s">
        <v>145</v>
      </c>
      <c r="Z53" s="329">
        <v>1705000</v>
      </c>
    </row>
    <row r="54" spans="1:26" ht="15" customHeight="1">
      <c r="A54" s="314"/>
      <c r="B54" s="314"/>
      <c r="C54" s="292"/>
      <c r="D54" s="429"/>
      <c r="E54" s="425"/>
      <c r="F54" s="428"/>
      <c r="G54" s="432"/>
      <c r="H54" s="395"/>
      <c r="I54" s="434"/>
      <c r="J54" s="428"/>
      <c r="K54" s="356" t="s">
        <v>144</v>
      </c>
      <c r="L54" s="354" t="s">
        <v>1029</v>
      </c>
      <c r="M54" s="355" t="s">
        <v>1123</v>
      </c>
      <c r="N54" s="357"/>
      <c r="P54" s="329"/>
      <c r="U54" s="330"/>
      <c r="Y54" s="329" t="s">
        <v>145</v>
      </c>
      <c r="Z54" s="329">
        <v>1705000</v>
      </c>
    </row>
    <row r="55" spans="1:26" ht="15" customHeight="1">
      <c r="A55" s="314"/>
      <c r="B55" s="314"/>
      <c r="C55" s="292"/>
      <c r="D55" s="429"/>
      <c r="E55" s="425"/>
      <c r="F55" s="428"/>
      <c r="G55" s="432"/>
      <c r="H55" s="395"/>
      <c r="I55" s="434"/>
      <c r="J55" s="428"/>
      <c r="K55" s="356" t="s">
        <v>144</v>
      </c>
      <c r="L55" s="354" t="s">
        <v>1030</v>
      </c>
      <c r="M55" s="355" t="s">
        <v>1124</v>
      </c>
      <c r="N55" s="357"/>
      <c r="P55" s="329"/>
      <c r="U55" s="330"/>
      <c r="Y55" s="329" t="s">
        <v>145</v>
      </c>
      <c r="Z55" s="329">
        <v>1705000</v>
      </c>
    </row>
    <row r="56" spans="1:26" ht="15" customHeight="1">
      <c r="A56" s="314"/>
      <c r="B56" s="314"/>
      <c r="C56" s="292"/>
      <c r="D56" s="429"/>
      <c r="E56" s="425"/>
      <c r="F56" s="428"/>
      <c r="G56" s="432"/>
      <c r="H56" s="395"/>
      <c r="I56" s="434"/>
      <c r="J56" s="428"/>
      <c r="K56" s="356" t="s">
        <v>144</v>
      </c>
      <c r="L56" s="354" t="s">
        <v>1031</v>
      </c>
      <c r="M56" s="355" t="s">
        <v>1125</v>
      </c>
      <c r="N56" s="357"/>
      <c r="P56" s="329"/>
      <c r="U56" s="330"/>
      <c r="Y56" s="329" t="s">
        <v>145</v>
      </c>
      <c r="Z56" s="329">
        <v>1705000</v>
      </c>
    </row>
    <row r="57" spans="1:26" ht="15" customHeight="1">
      <c r="A57" s="314"/>
      <c r="B57" s="314"/>
      <c r="C57" s="292"/>
      <c r="D57" s="429"/>
      <c r="E57" s="425"/>
      <c r="F57" s="428"/>
      <c r="G57" s="432"/>
      <c r="H57" s="395"/>
      <c r="I57" s="434"/>
      <c r="J57" s="428"/>
      <c r="K57" s="356" t="s">
        <v>144</v>
      </c>
      <c r="L57" s="354" t="s">
        <v>1032</v>
      </c>
      <c r="M57" s="355" t="s">
        <v>1126</v>
      </c>
      <c r="N57" s="357"/>
      <c r="P57" s="329"/>
      <c r="U57" s="330"/>
      <c r="Y57" s="329" t="s">
        <v>145</v>
      </c>
      <c r="Z57" s="329">
        <v>1705000</v>
      </c>
    </row>
    <row r="58" spans="1:26" ht="15" customHeight="1">
      <c r="A58" s="314"/>
      <c r="B58" s="314"/>
      <c r="C58" s="292"/>
      <c r="D58" s="429"/>
      <c r="E58" s="425"/>
      <c r="F58" s="428"/>
      <c r="G58" s="432"/>
      <c r="H58" s="395"/>
      <c r="I58" s="434"/>
      <c r="J58" s="428"/>
      <c r="K58" s="356" t="s">
        <v>144</v>
      </c>
      <c r="L58" s="354" t="s">
        <v>1033</v>
      </c>
      <c r="M58" s="355" t="s">
        <v>1127</v>
      </c>
      <c r="N58" s="357"/>
      <c r="P58" s="329"/>
      <c r="U58" s="330"/>
      <c r="Y58" s="329" t="s">
        <v>145</v>
      </c>
      <c r="Z58" s="329">
        <v>1705000</v>
      </c>
    </row>
    <row r="59" spans="1:26" ht="15" customHeight="1">
      <c r="A59" s="314"/>
      <c r="B59" s="314"/>
      <c r="C59" s="292"/>
      <c r="D59" s="429"/>
      <c r="E59" s="425"/>
      <c r="F59" s="428"/>
      <c r="G59" s="432"/>
      <c r="H59" s="395"/>
      <c r="I59" s="434"/>
      <c r="J59" s="428"/>
      <c r="K59" s="356" t="s">
        <v>144</v>
      </c>
      <c r="L59" s="354" t="s">
        <v>1034</v>
      </c>
      <c r="M59" s="355" t="s">
        <v>1128</v>
      </c>
      <c r="N59" s="357"/>
      <c r="P59" s="329"/>
      <c r="U59" s="330"/>
      <c r="Y59" s="329" t="s">
        <v>145</v>
      </c>
      <c r="Z59" s="329">
        <v>1705000</v>
      </c>
    </row>
    <row r="60" spans="1:26" ht="15" customHeight="1">
      <c r="A60" s="314"/>
      <c r="B60" s="314"/>
      <c r="C60" s="292"/>
      <c r="D60" s="429"/>
      <c r="E60" s="425"/>
      <c r="F60" s="428"/>
      <c r="G60" s="432"/>
      <c r="H60" s="395"/>
      <c r="I60" s="434"/>
      <c r="J60" s="428"/>
      <c r="K60" s="356" t="s">
        <v>144</v>
      </c>
      <c r="L60" s="354" t="s">
        <v>1035</v>
      </c>
      <c r="M60" s="355" t="s">
        <v>1129</v>
      </c>
      <c r="N60" s="357"/>
      <c r="P60" s="329"/>
      <c r="U60" s="330"/>
      <c r="Y60" s="329" t="s">
        <v>145</v>
      </c>
      <c r="Z60" s="329">
        <v>1705000</v>
      </c>
    </row>
    <row r="61" spans="1:26" ht="15" customHeight="1">
      <c r="A61" s="314"/>
      <c r="B61" s="314"/>
      <c r="C61" s="292"/>
      <c r="D61" s="429"/>
      <c r="E61" s="425"/>
      <c r="F61" s="428"/>
      <c r="G61" s="432"/>
      <c r="H61" s="395"/>
      <c r="I61" s="434"/>
      <c r="J61" s="428"/>
      <c r="K61" s="356" t="s">
        <v>144</v>
      </c>
      <c r="L61" s="354" t="s">
        <v>1036</v>
      </c>
      <c r="M61" s="355" t="s">
        <v>1130</v>
      </c>
      <c r="N61" s="357"/>
      <c r="P61" s="329"/>
      <c r="U61" s="330"/>
      <c r="Y61" s="329" t="s">
        <v>145</v>
      </c>
      <c r="Z61" s="329">
        <v>1705000</v>
      </c>
    </row>
    <row r="62" spans="1:26" ht="15" customHeight="1">
      <c r="A62" s="314"/>
      <c r="B62" s="314"/>
      <c r="C62" s="292"/>
      <c r="D62" s="429"/>
      <c r="E62" s="425"/>
      <c r="F62" s="428"/>
      <c r="G62" s="432"/>
      <c r="H62" s="395"/>
      <c r="I62" s="434"/>
      <c r="J62" s="428"/>
      <c r="K62" s="356" t="s">
        <v>144</v>
      </c>
      <c r="L62" s="354" t="s">
        <v>1037</v>
      </c>
      <c r="M62" s="355" t="s">
        <v>1131</v>
      </c>
      <c r="N62" s="357"/>
      <c r="P62" s="329"/>
      <c r="U62" s="330"/>
      <c r="Y62" s="329" t="s">
        <v>145</v>
      </c>
      <c r="Z62" s="329">
        <v>1705000</v>
      </c>
    </row>
    <row r="63" spans="1:26" ht="15" customHeight="1">
      <c r="A63" s="314"/>
      <c r="B63" s="314"/>
      <c r="C63" s="292"/>
      <c r="D63" s="429"/>
      <c r="E63" s="425"/>
      <c r="F63" s="428"/>
      <c r="G63" s="432"/>
      <c r="H63" s="395"/>
      <c r="I63" s="434"/>
      <c r="J63" s="428"/>
      <c r="K63" s="356" t="s">
        <v>144</v>
      </c>
      <c r="L63" s="354" t="s">
        <v>1038</v>
      </c>
      <c r="M63" s="355" t="s">
        <v>1132</v>
      </c>
      <c r="N63" s="357"/>
      <c r="P63" s="329"/>
      <c r="U63" s="330"/>
      <c r="Y63" s="329" t="s">
        <v>145</v>
      </c>
      <c r="Z63" s="329">
        <v>1705000</v>
      </c>
    </row>
    <row r="64" spans="1:26" ht="15" customHeight="1">
      <c r="A64" s="314"/>
      <c r="B64" s="314"/>
      <c r="C64" s="292"/>
      <c r="D64" s="429"/>
      <c r="E64" s="425"/>
      <c r="F64" s="428"/>
      <c r="G64" s="432"/>
      <c r="H64" s="395"/>
      <c r="I64" s="434"/>
      <c r="J64" s="428"/>
      <c r="K64" s="356" t="s">
        <v>144</v>
      </c>
      <c r="L64" s="354" t="s">
        <v>1039</v>
      </c>
      <c r="M64" s="355" t="s">
        <v>1133</v>
      </c>
      <c r="N64" s="357"/>
      <c r="P64" s="329"/>
      <c r="U64" s="330"/>
      <c r="Y64" s="329" t="s">
        <v>145</v>
      </c>
      <c r="Z64" s="329">
        <v>1705000</v>
      </c>
    </row>
    <row r="65" spans="1:26" ht="15" customHeight="1">
      <c r="A65" s="314"/>
      <c r="B65" s="314"/>
      <c r="C65" s="292"/>
      <c r="D65" s="429"/>
      <c r="E65" s="425"/>
      <c r="F65" s="428"/>
      <c r="G65" s="432"/>
      <c r="H65" s="395"/>
      <c r="I65" s="434"/>
      <c r="J65" s="428"/>
      <c r="K65" s="356" t="s">
        <v>144</v>
      </c>
      <c r="L65" s="354" t="s">
        <v>1040</v>
      </c>
      <c r="M65" s="355" t="s">
        <v>1134</v>
      </c>
      <c r="N65" s="357"/>
      <c r="P65" s="329"/>
      <c r="U65" s="330"/>
      <c r="Y65" s="329" t="s">
        <v>145</v>
      </c>
      <c r="Z65" s="329">
        <v>1705000</v>
      </c>
    </row>
    <row r="66" spans="1:26" ht="15" customHeight="1">
      <c r="A66" s="314"/>
      <c r="B66" s="314"/>
      <c r="C66" s="292"/>
      <c r="D66" s="429"/>
      <c r="E66" s="425"/>
      <c r="F66" s="428"/>
      <c r="G66" s="432"/>
      <c r="H66" s="395"/>
      <c r="I66" s="434"/>
      <c r="J66" s="428"/>
      <c r="K66" s="356" t="s">
        <v>144</v>
      </c>
      <c r="L66" s="354" t="s">
        <v>1041</v>
      </c>
      <c r="M66" s="355" t="s">
        <v>1135</v>
      </c>
      <c r="N66" s="357"/>
      <c r="P66" s="329"/>
      <c r="U66" s="330"/>
      <c r="Y66" s="329" t="s">
        <v>145</v>
      </c>
      <c r="Z66" s="329">
        <v>1705000</v>
      </c>
    </row>
    <row r="67" spans="1:26" ht="15" customHeight="1">
      <c r="A67" s="314"/>
      <c r="B67" s="314"/>
      <c r="C67" s="292"/>
      <c r="D67" s="429"/>
      <c r="E67" s="425"/>
      <c r="F67" s="428"/>
      <c r="G67" s="432"/>
      <c r="H67" s="395"/>
      <c r="I67" s="434"/>
      <c r="J67" s="428"/>
      <c r="K67" s="356" t="s">
        <v>144</v>
      </c>
      <c r="L67" s="354" t="s">
        <v>1042</v>
      </c>
      <c r="M67" s="355" t="s">
        <v>1136</v>
      </c>
      <c r="N67" s="357"/>
      <c r="P67" s="329"/>
      <c r="U67" s="330"/>
      <c r="Y67" s="329" t="s">
        <v>145</v>
      </c>
      <c r="Z67" s="329">
        <v>1705000</v>
      </c>
    </row>
    <row r="68" spans="1:26" ht="15" customHeight="1">
      <c r="A68" s="314"/>
      <c r="B68" s="314"/>
      <c r="C68" s="292"/>
      <c r="D68" s="429"/>
      <c r="E68" s="425"/>
      <c r="F68" s="428"/>
      <c r="G68" s="432"/>
      <c r="H68" s="395"/>
      <c r="I68" s="434"/>
      <c r="J68" s="428"/>
      <c r="K68" s="356" t="s">
        <v>144</v>
      </c>
      <c r="L68" s="354" t="s">
        <v>1043</v>
      </c>
      <c r="M68" s="355" t="s">
        <v>1137</v>
      </c>
      <c r="N68" s="357"/>
      <c r="P68" s="329"/>
      <c r="U68" s="330"/>
      <c r="Y68" s="329" t="s">
        <v>145</v>
      </c>
      <c r="Z68" s="329">
        <v>1705000</v>
      </c>
    </row>
    <row r="69" spans="1:26" ht="15" customHeight="1">
      <c r="A69" s="314"/>
      <c r="B69" s="314"/>
      <c r="C69" s="292"/>
      <c r="D69" s="429"/>
      <c r="E69" s="425"/>
      <c r="F69" s="428"/>
      <c r="G69" s="432"/>
      <c r="H69" s="395"/>
      <c r="I69" s="434"/>
      <c r="J69" s="428"/>
      <c r="K69" s="356" t="s">
        <v>144</v>
      </c>
      <c r="L69" s="354" t="s">
        <v>1044</v>
      </c>
      <c r="M69" s="355" t="s">
        <v>1138</v>
      </c>
      <c r="N69" s="357"/>
      <c r="P69" s="329"/>
      <c r="U69" s="330"/>
      <c r="Y69" s="329" t="s">
        <v>145</v>
      </c>
      <c r="Z69" s="329">
        <v>1705000</v>
      </c>
    </row>
    <row r="70" spans="1:26" ht="15" customHeight="1">
      <c r="A70" s="314"/>
      <c r="B70" s="314"/>
      <c r="C70" s="292"/>
      <c r="D70" s="429"/>
      <c r="E70" s="425"/>
      <c r="F70" s="428"/>
      <c r="G70" s="432"/>
      <c r="H70" s="395"/>
      <c r="I70" s="434"/>
      <c r="J70" s="428"/>
      <c r="K70" s="356" t="s">
        <v>144</v>
      </c>
      <c r="L70" s="354" t="s">
        <v>1045</v>
      </c>
      <c r="M70" s="355" t="s">
        <v>1139</v>
      </c>
      <c r="N70" s="357"/>
      <c r="P70" s="329"/>
      <c r="U70" s="330"/>
      <c r="Y70" s="329" t="s">
        <v>145</v>
      </c>
      <c r="Z70" s="329">
        <v>1705000</v>
      </c>
    </row>
    <row r="71" spans="1:26" ht="15" customHeight="1">
      <c r="A71" s="314"/>
      <c r="B71" s="314"/>
      <c r="C71" s="292"/>
      <c r="D71" s="429"/>
      <c r="E71" s="425"/>
      <c r="F71" s="428"/>
      <c r="G71" s="432"/>
      <c r="H71" s="395"/>
      <c r="I71" s="434"/>
      <c r="J71" s="428"/>
      <c r="K71" s="356" t="s">
        <v>144</v>
      </c>
      <c r="L71" s="354" t="s">
        <v>1046</v>
      </c>
      <c r="M71" s="355" t="s">
        <v>1140</v>
      </c>
      <c r="N71" s="357"/>
      <c r="P71" s="329"/>
      <c r="U71" s="330"/>
      <c r="Y71" s="329" t="s">
        <v>145</v>
      </c>
      <c r="Z71" s="329">
        <v>1705000</v>
      </c>
    </row>
    <row r="72" spans="1:26" ht="15" customHeight="1">
      <c r="A72" s="314"/>
      <c r="B72" s="314"/>
      <c r="C72" s="292"/>
      <c r="D72" s="429"/>
      <c r="E72" s="425"/>
      <c r="F72" s="428"/>
      <c r="G72" s="432"/>
      <c r="H72" s="395"/>
      <c r="I72" s="434"/>
      <c r="J72" s="428"/>
      <c r="K72" s="356" t="s">
        <v>144</v>
      </c>
      <c r="L72" s="354" t="s">
        <v>1047</v>
      </c>
      <c r="M72" s="355" t="s">
        <v>1141</v>
      </c>
      <c r="N72" s="357"/>
      <c r="P72" s="329"/>
      <c r="U72" s="330"/>
      <c r="Y72" s="329" t="s">
        <v>145</v>
      </c>
      <c r="Z72" s="329">
        <v>1705000</v>
      </c>
    </row>
    <row r="73" spans="1:26" ht="15" customHeight="1">
      <c r="A73" s="314"/>
      <c r="B73" s="314"/>
      <c r="C73" s="292"/>
      <c r="D73" s="429"/>
      <c r="E73" s="425"/>
      <c r="F73" s="428"/>
      <c r="G73" s="432"/>
      <c r="H73" s="395"/>
      <c r="I73" s="434"/>
      <c r="J73" s="428"/>
      <c r="K73" s="356" t="s">
        <v>144</v>
      </c>
      <c r="L73" s="354" t="s">
        <v>1048</v>
      </c>
      <c r="M73" s="355" t="s">
        <v>1142</v>
      </c>
      <c r="N73" s="357"/>
      <c r="P73" s="329"/>
      <c r="U73" s="330"/>
      <c r="Y73" s="329" t="s">
        <v>145</v>
      </c>
      <c r="Z73" s="329">
        <v>1705000</v>
      </c>
    </row>
    <row r="74" spans="1:26" ht="15" customHeight="1">
      <c r="A74" s="314"/>
      <c r="B74" s="314"/>
      <c r="C74" s="292"/>
      <c r="D74" s="429"/>
      <c r="E74" s="425"/>
      <c r="F74" s="428"/>
      <c r="G74" s="432"/>
      <c r="H74" s="395"/>
      <c r="I74" s="434"/>
      <c r="J74" s="428"/>
      <c r="K74" s="356" t="s">
        <v>144</v>
      </c>
      <c r="L74" s="354" t="s">
        <v>1049</v>
      </c>
      <c r="M74" s="355" t="s">
        <v>1143</v>
      </c>
      <c r="N74" s="357"/>
      <c r="P74" s="329"/>
      <c r="U74" s="330"/>
      <c r="Y74" s="329" t="s">
        <v>145</v>
      </c>
      <c r="Z74" s="329">
        <v>1705000</v>
      </c>
    </row>
    <row r="75" spans="1:26" ht="15" customHeight="1">
      <c r="A75" s="314"/>
      <c r="B75" s="314"/>
      <c r="C75" s="292"/>
      <c r="D75" s="429"/>
      <c r="E75" s="425"/>
      <c r="F75" s="428"/>
      <c r="G75" s="432"/>
      <c r="H75" s="395"/>
      <c r="I75" s="434"/>
      <c r="J75" s="428"/>
      <c r="K75" s="356" t="s">
        <v>144</v>
      </c>
      <c r="L75" s="354" t="s">
        <v>1050</v>
      </c>
      <c r="M75" s="355" t="s">
        <v>1144</v>
      </c>
      <c r="N75" s="357"/>
      <c r="P75" s="329"/>
      <c r="U75" s="330"/>
      <c r="Y75" s="329" t="s">
        <v>145</v>
      </c>
      <c r="Z75" s="329">
        <v>1705000</v>
      </c>
    </row>
    <row r="76" spans="1:26" ht="15" customHeight="1">
      <c r="A76" s="314"/>
      <c r="B76" s="314"/>
      <c r="C76" s="292"/>
      <c r="D76" s="429"/>
      <c r="E76" s="425"/>
      <c r="F76" s="428"/>
      <c r="G76" s="432"/>
      <c r="H76" s="395"/>
      <c r="I76" s="434"/>
      <c r="J76" s="428"/>
      <c r="K76" s="356" t="s">
        <v>144</v>
      </c>
      <c r="L76" s="354" t="s">
        <v>1051</v>
      </c>
      <c r="M76" s="355" t="s">
        <v>1145</v>
      </c>
      <c r="N76" s="357"/>
      <c r="P76" s="329"/>
      <c r="U76" s="330"/>
      <c r="Y76" s="329" t="s">
        <v>145</v>
      </c>
      <c r="Z76" s="329">
        <v>1705000</v>
      </c>
    </row>
    <row r="77" spans="1:26" ht="15" customHeight="1">
      <c r="A77" s="314"/>
      <c r="B77" s="314"/>
      <c r="C77" s="292"/>
      <c r="D77" s="429"/>
      <c r="E77" s="425"/>
      <c r="F77" s="428"/>
      <c r="G77" s="432"/>
      <c r="H77" s="395"/>
      <c r="I77" s="434"/>
      <c r="J77" s="428"/>
      <c r="K77" s="356" t="s">
        <v>144</v>
      </c>
      <c r="L77" s="354" t="s">
        <v>1052</v>
      </c>
      <c r="M77" s="355" t="s">
        <v>1146</v>
      </c>
      <c r="N77" s="357"/>
      <c r="P77" s="329"/>
      <c r="U77" s="330"/>
      <c r="Y77" s="329" t="s">
        <v>145</v>
      </c>
      <c r="Z77" s="329">
        <v>1705000</v>
      </c>
    </row>
    <row r="78" spans="1:26" ht="15" customHeight="1">
      <c r="A78" s="314"/>
      <c r="B78" s="314"/>
      <c r="C78" s="292"/>
      <c r="D78" s="429"/>
      <c r="E78" s="425"/>
      <c r="F78" s="428"/>
      <c r="G78" s="432"/>
      <c r="H78" s="395"/>
      <c r="I78" s="434"/>
      <c r="J78" s="428"/>
      <c r="K78" s="356" t="s">
        <v>144</v>
      </c>
      <c r="L78" s="354" t="s">
        <v>1053</v>
      </c>
      <c r="M78" s="355" t="s">
        <v>1147</v>
      </c>
      <c r="N78" s="357"/>
      <c r="P78" s="329"/>
      <c r="U78" s="330"/>
      <c r="Y78" s="329" t="s">
        <v>145</v>
      </c>
      <c r="Z78" s="329">
        <v>1705000</v>
      </c>
    </row>
    <row r="79" spans="1:26" ht="15" customHeight="1">
      <c r="A79" s="314"/>
      <c r="B79" s="314"/>
      <c r="C79" s="292"/>
      <c r="D79" s="429"/>
      <c r="E79" s="425"/>
      <c r="F79" s="428"/>
      <c r="G79" s="432"/>
      <c r="H79" s="395"/>
      <c r="I79" s="434"/>
      <c r="J79" s="428"/>
      <c r="K79" s="356" t="s">
        <v>144</v>
      </c>
      <c r="L79" s="354" t="s">
        <v>1054</v>
      </c>
      <c r="M79" s="355" t="s">
        <v>1148</v>
      </c>
      <c r="N79" s="357"/>
      <c r="P79" s="329"/>
      <c r="U79" s="330"/>
      <c r="Y79" s="329" t="s">
        <v>145</v>
      </c>
      <c r="Z79" s="329">
        <v>1705000</v>
      </c>
    </row>
    <row r="80" spans="1:26" ht="15" customHeight="1">
      <c r="A80" s="314"/>
      <c r="B80" s="314"/>
      <c r="C80" s="292"/>
      <c r="D80" s="429"/>
      <c r="E80" s="425"/>
      <c r="F80" s="428"/>
      <c r="G80" s="432"/>
      <c r="H80" s="395"/>
      <c r="I80" s="434"/>
      <c r="J80" s="428"/>
      <c r="K80" s="356" t="s">
        <v>144</v>
      </c>
      <c r="L80" s="354" t="s">
        <v>1055</v>
      </c>
      <c r="M80" s="355" t="s">
        <v>1149</v>
      </c>
      <c r="N80" s="357"/>
      <c r="P80" s="329"/>
      <c r="U80" s="330"/>
      <c r="Y80" s="329" t="s">
        <v>145</v>
      </c>
      <c r="Z80" s="329">
        <v>1705000</v>
      </c>
    </row>
    <row r="81" spans="1:26" ht="15" customHeight="1">
      <c r="A81" s="314"/>
      <c r="B81" s="314"/>
      <c r="C81" s="292"/>
      <c r="D81" s="429"/>
      <c r="E81" s="425"/>
      <c r="F81" s="428"/>
      <c r="G81" s="432"/>
      <c r="H81" s="395"/>
      <c r="I81" s="434"/>
      <c r="J81" s="428"/>
      <c r="K81" s="356" t="s">
        <v>144</v>
      </c>
      <c r="L81" s="354" t="s">
        <v>1056</v>
      </c>
      <c r="M81" s="355" t="s">
        <v>1150</v>
      </c>
      <c r="N81" s="357"/>
      <c r="P81" s="329"/>
      <c r="U81" s="330"/>
      <c r="Y81" s="329" t="s">
        <v>145</v>
      </c>
      <c r="Z81" s="329">
        <v>1705000</v>
      </c>
    </row>
    <row r="82" spans="1:26" ht="15" customHeight="1">
      <c r="A82" s="314"/>
      <c r="B82" s="314"/>
      <c r="C82" s="292"/>
      <c r="D82" s="429"/>
      <c r="E82" s="425"/>
      <c r="F82" s="428"/>
      <c r="G82" s="432"/>
      <c r="H82" s="395"/>
      <c r="I82" s="434"/>
      <c r="J82" s="428"/>
      <c r="K82" s="356" t="s">
        <v>144</v>
      </c>
      <c r="L82" s="354" t="s">
        <v>1057</v>
      </c>
      <c r="M82" s="355" t="s">
        <v>1151</v>
      </c>
      <c r="N82" s="357"/>
      <c r="P82" s="329"/>
      <c r="U82" s="330"/>
      <c r="Y82" s="329" t="s">
        <v>145</v>
      </c>
      <c r="Z82" s="329">
        <v>1705000</v>
      </c>
    </row>
    <row r="83" spans="1:26" ht="15" customHeight="1">
      <c r="A83" s="314"/>
      <c r="B83" s="314"/>
      <c r="C83" s="292"/>
      <c r="D83" s="429"/>
      <c r="E83" s="425"/>
      <c r="F83" s="428"/>
      <c r="G83" s="432"/>
      <c r="H83" s="395"/>
      <c r="I83" s="434"/>
      <c r="J83" s="428"/>
      <c r="K83" s="356" t="s">
        <v>144</v>
      </c>
      <c r="L83" s="354" t="s">
        <v>1058</v>
      </c>
      <c r="M83" s="355" t="s">
        <v>1152</v>
      </c>
      <c r="N83" s="357"/>
      <c r="P83" s="329"/>
      <c r="U83" s="330"/>
      <c r="Y83" s="329" t="s">
        <v>145</v>
      </c>
      <c r="Z83" s="329">
        <v>1705000</v>
      </c>
    </row>
    <row r="84" spans="1:26" ht="15" customHeight="1">
      <c r="A84" s="314"/>
      <c r="B84" s="314"/>
      <c r="C84" s="292"/>
      <c r="D84" s="429"/>
      <c r="E84" s="425"/>
      <c r="F84" s="428"/>
      <c r="G84" s="432"/>
      <c r="H84" s="395"/>
      <c r="I84" s="434"/>
      <c r="J84" s="428"/>
      <c r="K84" s="356" t="s">
        <v>144</v>
      </c>
      <c r="L84" s="354" t="s">
        <v>1059</v>
      </c>
      <c r="M84" s="355" t="s">
        <v>1153</v>
      </c>
      <c r="N84" s="357"/>
      <c r="P84" s="329"/>
      <c r="U84" s="330"/>
      <c r="Y84" s="329" t="s">
        <v>145</v>
      </c>
      <c r="Z84" s="329">
        <v>1705000</v>
      </c>
    </row>
    <row r="85" spans="1:26" ht="15" customHeight="1">
      <c r="A85" s="314"/>
      <c r="B85" s="314"/>
      <c r="C85" s="292"/>
      <c r="D85" s="429"/>
      <c r="E85" s="425"/>
      <c r="F85" s="428"/>
      <c r="G85" s="432"/>
      <c r="H85" s="395"/>
      <c r="I85" s="434"/>
      <c r="J85" s="428"/>
      <c r="K85" s="356" t="s">
        <v>144</v>
      </c>
      <c r="L85" s="354" t="s">
        <v>1060</v>
      </c>
      <c r="M85" s="355" t="s">
        <v>1154</v>
      </c>
      <c r="N85" s="357"/>
      <c r="P85" s="329"/>
      <c r="U85" s="330"/>
      <c r="Y85" s="329" t="s">
        <v>145</v>
      </c>
      <c r="Z85" s="329">
        <v>1705000</v>
      </c>
    </row>
    <row r="86" spans="1:26" ht="15" customHeight="1">
      <c r="A86" s="314"/>
      <c r="B86" s="314"/>
      <c r="C86" s="292"/>
      <c r="D86" s="429"/>
      <c r="E86" s="425"/>
      <c r="F86" s="428"/>
      <c r="G86" s="432"/>
      <c r="H86" s="395"/>
      <c r="I86" s="434"/>
      <c r="J86" s="428"/>
      <c r="K86" s="356" t="s">
        <v>144</v>
      </c>
      <c r="L86" s="354" t="s">
        <v>1061</v>
      </c>
      <c r="M86" s="355" t="s">
        <v>1155</v>
      </c>
      <c r="N86" s="357"/>
      <c r="P86" s="329"/>
      <c r="U86" s="330"/>
      <c r="Y86" s="329" t="s">
        <v>145</v>
      </c>
      <c r="Z86" s="329">
        <v>1705000</v>
      </c>
    </row>
    <row r="87" spans="1:26" ht="15" customHeight="1">
      <c r="A87" s="314"/>
      <c r="B87" s="314"/>
      <c r="C87" s="292"/>
      <c r="D87" s="429"/>
      <c r="E87" s="425"/>
      <c r="F87" s="428"/>
      <c r="G87" s="432"/>
      <c r="H87" s="395"/>
      <c r="I87" s="434"/>
      <c r="J87" s="428"/>
      <c r="K87" s="356" t="s">
        <v>144</v>
      </c>
      <c r="L87" s="354" t="s">
        <v>1062</v>
      </c>
      <c r="M87" s="355" t="s">
        <v>1156</v>
      </c>
      <c r="N87" s="357"/>
      <c r="P87" s="329"/>
      <c r="U87" s="330"/>
      <c r="Y87" s="329" t="s">
        <v>145</v>
      </c>
      <c r="Z87" s="329">
        <v>1705000</v>
      </c>
    </row>
    <row r="88" spans="1:26" ht="15" customHeight="1">
      <c r="A88" s="314"/>
      <c r="B88" s="314"/>
      <c r="C88" s="292"/>
      <c r="D88" s="429"/>
      <c r="E88" s="425"/>
      <c r="F88" s="428"/>
      <c r="G88" s="432"/>
      <c r="H88" s="395"/>
      <c r="I88" s="434"/>
      <c r="J88" s="428"/>
      <c r="K88" s="356" t="s">
        <v>144</v>
      </c>
      <c r="L88" s="354" t="s">
        <v>1063</v>
      </c>
      <c r="M88" s="355" t="s">
        <v>1157</v>
      </c>
      <c r="N88" s="357"/>
      <c r="P88" s="329"/>
      <c r="U88" s="330"/>
      <c r="Y88" s="329" t="s">
        <v>145</v>
      </c>
      <c r="Z88" s="329">
        <v>1705000</v>
      </c>
    </row>
    <row r="89" spans="1:26" ht="15" customHeight="1">
      <c r="A89" s="314"/>
      <c r="B89" s="314"/>
      <c r="C89" s="292"/>
      <c r="D89" s="429"/>
      <c r="E89" s="425"/>
      <c r="F89" s="428"/>
      <c r="G89" s="432"/>
      <c r="H89" s="395"/>
      <c r="I89" s="434"/>
      <c r="J89" s="428"/>
      <c r="K89" s="356" t="s">
        <v>144</v>
      </c>
      <c r="L89" s="354" t="s">
        <v>1064</v>
      </c>
      <c r="M89" s="355" t="s">
        <v>1158</v>
      </c>
      <c r="N89" s="357"/>
      <c r="P89" s="329"/>
      <c r="U89" s="330"/>
      <c r="Y89" s="329" t="s">
        <v>145</v>
      </c>
      <c r="Z89" s="329">
        <v>1705000</v>
      </c>
    </row>
    <row r="90" spans="1:26" ht="15" customHeight="1">
      <c r="A90" s="314"/>
      <c r="B90" s="314"/>
      <c r="C90" s="292"/>
      <c r="D90" s="429"/>
      <c r="E90" s="425"/>
      <c r="F90" s="428"/>
      <c r="G90" s="432"/>
      <c r="H90" s="395"/>
      <c r="I90" s="434"/>
      <c r="J90" s="428"/>
      <c r="K90" s="356" t="s">
        <v>144</v>
      </c>
      <c r="L90" s="354" t="s">
        <v>1065</v>
      </c>
      <c r="M90" s="355" t="s">
        <v>1159</v>
      </c>
      <c r="N90" s="357"/>
      <c r="P90" s="329"/>
      <c r="U90" s="330"/>
      <c r="Y90" s="329" t="s">
        <v>145</v>
      </c>
      <c r="Z90" s="329">
        <v>1705000</v>
      </c>
    </row>
    <row r="91" spans="1:26" ht="15" customHeight="1">
      <c r="A91" s="314"/>
      <c r="B91" s="314"/>
      <c r="C91" s="292"/>
      <c r="D91" s="429"/>
      <c r="E91" s="425"/>
      <c r="F91" s="428"/>
      <c r="G91" s="432"/>
      <c r="H91" s="395"/>
      <c r="I91" s="434"/>
      <c r="J91" s="428"/>
      <c r="K91" s="356" t="s">
        <v>144</v>
      </c>
      <c r="L91" s="354" t="s">
        <v>1066</v>
      </c>
      <c r="M91" s="355" t="s">
        <v>1160</v>
      </c>
      <c r="N91" s="357"/>
      <c r="P91" s="329"/>
      <c r="U91" s="330"/>
      <c r="Y91" s="329" t="s">
        <v>145</v>
      </c>
      <c r="Z91" s="329">
        <v>1705000</v>
      </c>
    </row>
    <row r="92" spans="1:26" ht="15" customHeight="1">
      <c r="A92" s="314"/>
      <c r="B92" s="314"/>
      <c r="C92" s="292"/>
      <c r="D92" s="429"/>
      <c r="E92" s="425"/>
      <c r="F92" s="428"/>
      <c r="G92" s="432"/>
      <c r="H92" s="395"/>
      <c r="I92" s="434"/>
      <c r="J92" s="428"/>
      <c r="K92" s="356" t="s">
        <v>144</v>
      </c>
      <c r="L92" s="354" t="s">
        <v>1067</v>
      </c>
      <c r="M92" s="355" t="s">
        <v>1161</v>
      </c>
      <c r="N92" s="357"/>
      <c r="P92" s="329"/>
      <c r="U92" s="330"/>
      <c r="Y92" s="329" t="s">
        <v>145</v>
      </c>
      <c r="Z92" s="329">
        <v>1705000</v>
      </c>
    </row>
    <row r="93" spans="1:26" ht="15" customHeight="1">
      <c r="A93" s="314"/>
      <c r="B93" s="314"/>
      <c r="C93" s="292"/>
      <c r="D93" s="429"/>
      <c r="E93" s="425"/>
      <c r="F93" s="428"/>
      <c r="G93" s="432"/>
      <c r="H93" s="395"/>
      <c r="I93" s="434"/>
      <c r="J93" s="428"/>
      <c r="K93" s="356" t="s">
        <v>144</v>
      </c>
      <c r="L93" s="354" t="s">
        <v>1068</v>
      </c>
      <c r="M93" s="355" t="s">
        <v>1162</v>
      </c>
      <c r="N93" s="357"/>
      <c r="P93" s="329"/>
      <c r="U93" s="330"/>
      <c r="Y93" s="329" t="s">
        <v>145</v>
      </c>
      <c r="Z93" s="329">
        <v>1705000</v>
      </c>
    </row>
    <row r="94" spans="1:26" ht="15" customHeight="1">
      <c r="A94" s="314"/>
      <c r="B94" s="314"/>
      <c r="C94" s="292"/>
      <c r="D94" s="429"/>
      <c r="E94" s="425"/>
      <c r="F94" s="428"/>
      <c r="G94" s="432"/>
      <c r="H94" s="395"/>
      <c r="I94" s="434"/>
      <c r="J94" s="428"/>
      <c r="K94" s="356" t="s">
        <v>144</v>
      </c>
      <c r="L94" s="354" t="s">
        <v>1069</v>
      </c>
      <c r="M94" s="355" t="s">
        <v>1163</v>
      </c>
      <c r="N94" s="357"/>
      <c r="P94" s="329"/>
      <c r="U94" s="330"/>
      <c r="Y94" s="329" t="s">
        <v>145</v>
      </c>
      <c r="Z94" s="329">
        <v>1705000</v>
      </c>
    </row>
    <row r="95" spans="1:26" ht="15" customHeight="1">
      <c r="A95" s="314"/>
      <c r="B95" s="314"/>
      <c r="C95" s="292"/>
      <c r="D95" s="429"/>
      <c r="E95" s="425"/>
      <c r="F95" s="428"/>
      <c r="G95" s="432"/>
      <c r="H95" s="395"/>
      <c r="I95" s="434"/>
      <c r="J95" s="428"/>
      <c r="K95" s="356" t="s">
        <v>144</v>
      </c>
      <c r="L95" s="354" t="s">
        <v>1070</v>
      </c>
      <c r="M95" s="355" t="s">
        <v>1164</v>
      </c>
      <c r="N95" s="357"/>
      <c r="P95" s="329"/>
      <c r="U95" s="330"/>
      <c r="Y95" s="329" t="s">
        <v>145</v>
      </c>
      <c r="Z95" s="329">
        <v>1705000</v>
      </c>
    </row>
    <row r="96" spans="1:26" ht="15" customHeight="1">
      <c r="A96" s="314"/>
      <c r="B96" s="314"/>
      <c r="C96" s="292"/>
      <c r="D96" s="429"/>
      <c r="E96" s="425"/>
      <c r="F96" s="428"/>
      <c r="G96" s="432"/>
      <c r="H96" s="395"/>
      <c r="I96" s="434"/>
      <c r="J96" s="428"/>
      <c r="K96" s="356" t="s">
        <v>144</v>
      </c>
      <c r="L96" s="354" t="s">
        <v>1071</v>
      </c>
      <c r="M96" s="355" t="s">
        <v>1165</v>
      </c>
      <c r="N96" s="357"/>
      <c r="P96" s="329"/>
      <c r="U96" s="330"/>
      <c r="Y96" s="329" t="s">
        <v>145</v>
      </c>
      <c r="Z96" s="329">
        <v>1705000</v>
      </c>
    </row>
    <row r="97" spans="1:26" ht="15" customHeight="1">
      <c r="A97" s="314"/>
      <c r="B97" s="314"/>
      <c r="C97" s="292"/>
      <c r="D97" s="429"/>
      <c r="E97" s="425"/>
      <c r="F97" s="428"/>
      <c r="G97" s="432"/>
      <c r="H97" s="395"/>
      <c r="I97" s="434"/>
      <c r="J97" s="428"/>
      <c r="K97" s="356" t="s">
        <v>144</v>
      </c>
      <c r="L97" s="354" t="s">
        <v>1072</v>
      </c>
      <c r="M97" s="355" t="s">
        <v>1166</v>
      </c>
      <c r="N97" s="357"/>
      <c r="P97" s="329"/>
      <c r="U97" s="330"/>
      <c r="Y97" s="329" t="s">
        <v>145</v>
      </c>
      <c r="Z97" s="329">
        <v>1705000</v>
      </c>
    </row>
    <row r="98" spans="1:26" ht="15" customHeight="1">
      <c r="A98" s="314"/>
      <c r="B98" s="314"/>
      <c r="C98" s="292"/>
      <c r="D98" s="429"/>
      <c r="E98" s="425"/>
      <c r="F98" s="428"/>
      <c r="G98" s="432"/>
      <c r="H98" s="395"/>
      <c r="I98" s="434"/>
      <c r="J98" s="428"/>
      <c r="K98" s="356" t="s">
        <v>144</v>
      </c>
      <c r="L98" s="354" t="s">
        <v>1073</v>
      </c>
      <c r="M98" s="355" t="s">
        <v>1167</v>
      </c>
      <c r="N98" s="357"/>
      <c r="P98" s="329"/>
      <c r="U98" s="330"/>
      <c r="Y98" s="329" t="s">
        <v>145</v>
      </c>
      <c r="Z98" s="329">
        <v>1705000</v>
      </c>
    </row>
    <row r="99" spans="1:26" ht="15" customHeight="1">
      <c r="A99" s="314"/>
      <c r="B99" s="314"/>
      <c r="C99" s="292"/>
      <c r="D99" s="429"/>
      <c r="E99" s="425"/>
      <c r="F99" s="428"/>
      <c r="G99" s="432"/>
      <c r="H99" s="395"/>
      <c r="I99" s="434"/>
      <c r="J99" s="428"/>
      <c r="K99" s="356" t="s">
        <v>144</v>
      </c>
      <c r="L99" s="354" t="s">
        <v>1074</v>
      </c>
      <c r="M99" s="355" t="s">
        <v>1168</v>
      </c>
      <c r="N99" s="357"/>
      <c r="P99" s="329"/>
      <c r="U99" s="330"/>
      <c r="Y99" s="329" t="s">
        <v>145</v>
      </c>
      <c r="Z99" s="329">
        <v>1705000</v>
      </c>
    </row>
    <row r="100" spans="1:26" ht="15" customHeight="1">
      <c r="A100" s="314"/>
      <c r="B100" s="314"/>
      <c r="C100" s="292"/>
      <c r="D100" s="429"/>
      <c r="E100" s="425"/>
      <c r="F100" s="428"/>
      <c r="G100" s="432"/>
      <c r="H100" s="395"/>
      <c r="I100" s="434"/>
      <c r="J100" s="428"/>
      <c r="K100" s="356" t="s">
        <v>144</v>
      </c>
      <c r="L100" s="354" t="s">
        <v>1075</v>
      </c>
      <c r="M100" s="355" t="s">
        <v>1169</v>
      </c>
      <c r="N100" s="357"/>
      <c r="P100" s="329"/>
      <c r="U100" s="330"/>
      <c r="Y100" s="329" t="s">
        <v>145</v>
      </c>
      <c r="Z100" s="329">
        <v>1705000</v>
      </c>
    </row>
    <row r="101" spans="1:26" ht="15" customHeight="1">
      <c r="A101" s="314"/>
      <c r="B101" s="314"/>
      <c r="C101" s="292"/>
      <c r="D101" s="429"/>
      <c r="E101" s="425"/>
      <c r="F101" s="428"/>
      <c r="G101" s="432"/>
      <c r="H101" s="395"/>
      <c r="I101" s="434"/>
      <c r="J101" s="428"/>
      <c r="K101" s="356" t="s">
        <v>144</v>
      </c>
      <c r="L101" s="354" t="s">
        <v>1076</v>
      </c>
      <c r="M101" s="355" t="s">
        <v>1170</v>
      </c>
      <c r="N101" s="357"/>
      <c r="P101" s="329"/>
      <c r="U101" s="330"/>
      <c r="Y101" s="329" t="s">
        <v>145</v>
      </c>
      <c r="Z101" s="329">
        <v>1705000</v>
      </c>
    </row>
    <row r="102" spans="1:26" ht="15" customHeight="1">
      <c r="A102" s="314"/>
      <c r="B102" s="314"/>
      <c r="C102" s="292"/>
      <c r="D102" s="429"/>
      <c r="E102" s="425"/>
      <c r="F102" s="428"/>
      <c r="G102" s="432"/>
      <c r="H102" s="395"/>
      <c r="I102" s="434"/>
      <c r="J102" s="428"/>
      <c r="K102" s="356" t="s">
        <v>144</v>
      </c>
      <c r="L102" s="354" t="s">
        <v>1077</v>
      </c>
      <c r="M102" s="355" t="s">
        <v>1171</v>
      </c>
      <c r="N102" s="357"/>
      <c r="P102" s="329"/>
      <c r="U102" s="330"/>
      <c r="Y102" s="329" t="s">
        <v>145</v>
      </c>
      <c r="Z102" s="329">
        <v>1705000</v>
      </c>
    </row>
    <row r="103" spans="1:26" ht="15" customHeight="1">
      <c r="A103" s="314"/>
      <c r="B103" s="314"/>
      <c r="C103" s="292"/>
      <c r="D103" s="429"/>
      <c r="E103" s="425"/>
      <c r="F103" s="428"/>
      <c r="G103" s="432"/>
      <c r="H103" s="395"/>
      <c r="I103" s="434"/>
      <c r="J103" s="428"/>
      <c r="K103" s="356" t="s">
        <v>144</v>
      </c>
      <c r="L103" s="354" t="s">
        <v>1078</v>
      </c>
      <c r="M103" s="355" t="s">
        <v>1172</v>
      </c>
      <c r="N103" s="357"/>
      <c r="P103" s="329"/>
      <c r="U103" s="330"/>
      <c r="Y103" s="329" t="s">
        <v>145</v>
      </c>
      <c r="Z103" s="329">
        <v>1705000</v>
      </c>
    </row>
    <row r="104" spans="1:26" ht="15" customHeight="1">
      <c r="A104" s="314"/>
      <c r="B104" s="314"/>
      <c r="C104" s="292"/>
      <c r="D104" s="429"/>
      <c r="E104" s="425"/>
      <c r="F104" s="428"/>
      <c r="G104" s="432"/>
      <c r="H104" s="395"/>
      <c r="I104" s="434"/>
      <c r="J104" s="428"/>
      <c r="K104" s="356" t="s">
        <v>144</v>
      </c>
      <c r="L104" s="354" t="s">
        <v>1079</v>
      </c>
      <c r="M104" s="355" t="s">
        <v>1173</v>
      </c>
      <c r="N104" s="357"/>
      <c r="P104" s="329"/>
      <c r="U104" s="330"/>
      <c r="Y104" s="329" t="s">
        <v>145</v>
      </c>
      <c r="Z104" s="329">
        <v>1705000</v>
      </c>
    </row>
    <row r="105" spans="1:26" ht="15" customHeight="1">
      <c r="A105" s="314"/>
      <c r="B105" s="314"/>
      <c r="C105" s="292"/>
      <c r="D105" s="429"/>
      <c r="E105" s="425"/>
      <c r="F105" s="428"/>
      <c r="G105" s="432"/>
      <c r="H105" s="395"/>
      <c r="I105" s="434"/>
      <c r="J105" s="428"/>
      <c r="K105" s="356" t="s">
        <v>144</v>
      </c>
      <c r="L105" s="354" t="s">
        <v>1080</v>
      </c>
      <c r="M105" s="355" t="s">
        <v>1174</v>
      </c>
      <c r="N105" s="357"/>
      <c r="P105" s="329"/>
      <c r="U105" s="330"/>
      <c r="Y105" s="329" t="s">
        <v>145</v>
      </c>
      <c r="Z105" s="329">
        <v>1705000</v>
      </c>
    </row>
    <row r="106" spans="1:26" ht="15" customHeight="1">
      <c r="A106" s="314"/>
      <c r="B106" s="314"/>
      <c r="C106" s="292"/>
      <c r="D106" s="429"/>
      <c r="E106" s="425"/>
      <c r="F106" s="428"/>
      <c r="G106" s="432"/>
      <c r="H106" s="395"/>
      <c r="I106" s="434"/>
      <c r="J106" s="428"/>
      <c r="K106" s="356" t="s">
        <v>144</v>
      </c>
      <c r="L106" s="354" t="s">
        <v>1081</v>
      </c>
      <c r="M106" s="355" t="s">
        <v>1175</v>
      </c>
      <c r="N106" s="357"/>
      <c r="P106" s="329"/>
      <c r="U106" s="330"/>
      <c r="Y106" s="329" t="s">
        <v>145</v>
      </c>
      <c r="Z106" s="329">
        <v>1705000</v>
      </c>
    </row>
    <row r="107" spans="1:26" ht="15" customHeight="1">
      <c r="A107" s="314"/>
      <c r="B107" s="314"/>
      <c r="C107" s="292"/>
      <c r="D107" s="429"/>
      <c r="E107" s="425"/>
      <c r="F107" s="428"/>
      <c r="G107" s="432"/>
      <c r="H107" s="395"/>
      <c r="I107" s="434"/>
      <c r="J107" s="428"/>
      <c r="K107" s="356" t="s">
        <v>144</v>
      </c>
      <c r="L107" s="354" t="s">
        <v>1082</v>
      </c>
      <c r="M107" s="355" t="s">
        <v>1176</v>
      </c>
      <c r="N107" s="357"/>
      <c r="P107" s="329"/>
      <c r="U107" s="330"/>
      <c r="Y107" s="329" t="s">
        <v>145</v>
      </c>
      <c r="Z107" s="329">
        <v>1705000</v>
      </c>
    </row>
    <row r="108" spans="1:26" ht="15" customHeight="1">
      <c r="A108" s="314"/>
      <c r="B108" s="314"/>
      <c r="C108" s="292"/>
      <c r="D108" s="429"/>
      <c r="E108" s="425"/>
      <c r="F108" s="428"/>
      <c r="G108" s="432"/>
      <c r="H108" s="395"/>
      <c r="I108" s="434"/>
      <c r="J108" s="428"/>
      <c r="K108" s="356" t="s">
        <v>144</v>
      </c>
      <c r="L108" s="354" t="s">
        <v>1083</v>
      </c>
      <c r="M108" s="355" t="s">
        <v>1177</v>
      </c>
      <c r="N108" s="357"/>
      <c r="P108" s="329"/>
      <c r="U108" s="330"/>
      <c r="Y108" s="329" t="s">
        <v>145</v>
      </c>
      <c r="Z108" s="329">
        <v>1705000</v>
      </c>
    </row>
    <row r="109" spans="1:26" ht="15" customHeight="1">
      <c r="A109" s="314"/>
      <c r="B109" s="314"/>
      <c r="C109" s="292"/>
      <c r="D109" s="429"/>
      <c r="E109" s="425"/>
      <c r="F109" s="428"/>
      <c r="G109" s="432"/>
      <c r="H109" s="395"/>
      <c r="I109" s="434"/>
      <c r="J109" s="428"/>
      <c r="K109" s="356" t="s">
        <v>144</v>
      </c>
      <c r="L109" s="354" t="s">
        <v>1084</v>
      </c>
      <c r="M109" s="355" t="s">
        <v>1178</v>
      </c>
      <c r="N109" s="357"/>
      <c r="P109" s="329"/>
      <c r="U109" s="330"/>
      <c r="Y109" s="329" t="s">
        <v>145</v>
      </c>
      <c r="Z109" s="329">
        <v>1705000</v>
      </c>
    </row>
    <row r="110" spans="1:26" ht="15" customHeight="1">
      <c r="A110" s="314"/>
      <c r="B110" s="314"/>
      <c r="C110" s="292"/>
      <c r="D110" s="429"/>
      <c r="E110" s="425"/>
      <c r="F110" s="428"/>
      <c r="G110" s="432"/>
      <c r="H110" s="395"/>
      <c r="I110" s="434"/>
      <c r="J110" s="428"/>
      <c r="K110" s="356" t="s">
        <v>144</v>
      </c>
      <c r="L110" s="354" t="s">
        <v>1085</v>
      </c>
      <c r="M110" s="355" t="s">
        <v>1179</v>
      </c>
      <c r="N110" s="357"/>
      <c r="P110" s="329"/>
      <c r="U110" s="330"/>
      <c r="Y110" s="329" t="s">
        <v>145</v>
      </c>
      <c r="Z110" s="329">
        <v>1705000</v>
      </c>
    </row>
    <row r="111" spans="1:26" ht="15" customHeight="1">
      <c r="A111" s="314"/>
      <c r="B111" s="314"/>
      <c r="C111" s="292"/>
      <c r="D111" s="429"/>
      <c r="E111" s="425"/>
      <c r="F111" s="428"/>
      <c r="G111" s="432"/>
      <c r="H111" s="395"/>
      <c r="I111" s="434"/>
      <c r="J111" s="428"/>
      <c r="K111" s="356" t="s">
        <v>144</v>
      </c>
      <c r="L111" s="354" t="s">
        <v>1086</v>
      </c>
      <c r="M111" s="355" t="s">
        <v>1180</v>
      </c>
      <c r="N111" s="357"/>
      <c r="P111" s="329"/>
      <c r="U111" s="330"/>
      <c r="Y111" s="329" t="s">
        <v>145</v>
      </c>
      <c r="Z111" s="329">
        <v>1705000</v>
      </c>
    </row>
    <row r="112" spans="1:26" ht="15" customHeight="1">
      <c r="A112" s="314"/>
      <c r="B112" s="314"/>
      <c r="C112" s="292"/>
      <c r="D112" s="429"/>
      <c r="E112" s="425"/>
      <c r="F112" s="428"/>
      <c r="G112" s="432"/>
      <c r="H112" s="395"/>
      <c r="I112" s="434"/>
      <c r="J112" s="428"/>
      <c r="K112" s="356" t="s">
        <v>144</v>
      </c>
      <c r="L112" s="354" t="s">
        <v>1087</v>
      </c>
      <c r="M112" s="355" t="s">
        <v>1181</v>
      </c>
      <c r="N112" s="357"/>
      <c r="P112" s="329"/>
      <c r="U112" s="330"/>
      <c r="Y112" s="329" t="s">
        <v>145</v>
      </c>
      <c r="Z112" s="329">
        <v>1705000</v>
      </c>
    </row>
    <row r="113" spans="1:26" ht="15" customHeight="1">
      <c r="A113" s="314"/>
      <c r="B113" s="314"/>
      <c r="C113" s="292"/>
      <c r="D113" s="429"/>
      <c r="E113" s="425"/>
      <c r="F113" s="428"/>
      <c r="G113" s="432"/>
      <c r="H113" s="395"/>
      <c r="I113" s="434"/>
      <c r="J113" s="428"/>
      <c r="K113" s="356" t="s">
        <v>144</v>
      </c>
      <c r="L113" s="354" t="s">
        <v>1088</v>
      </c>
      <c r="M113" s="355" t="s">
        <v>1182</v>
      </c>
      <c r="N113" s="357"/>
      <c r="P113" s="329"/>
      <c r="U113" s="330"/>
      <c r="Y113" s="329" t="s">
        <v>145</v>
      </c>
      <c r="Z113" s="329">
        <v>1705000</v>
      </c>
    </row>
    <row r="114" spans="1:26" ht="15" customHeight="1">
      <c r="A114" s="314"/>
      <c r="B114" s="314"/>
      <c r="C114" s="292"/>
      <c r="D114" s="429"/>
      <c r="E114" s="425"/>
      <c r="F114" s="428"/>
      <c r="G114" s="432"/>
      <c r="H114" s="395"/>
      <c r="I114" s="434"/>
      <c r="J114" s="428"/>
      <c r="K114" s="356" t="s">
        <v>144</v>
      </c>
      <c r="L114" s="354" t="s">
        <v>1089</v>
      </c>
      <c r="M114" s="355" t="s">
        <v>1183</v>
      </c>
      <c r="N114" s="357"/>
      <c r="P114" s="329"/>
      <c r="U114" s="330"/>
      <c r="Y114" s="329" t="s">
        <v>145</v>
      </c>
      <c r="Z114" s="329">
        <v>1705000</v>
      </c>
    </row>
    <row r="115" spans="1:26" ht="45" customHeight="1">
      <c r="A115" s="314"/>
      <c r="B115" s="314"/>
      <c r="C115" s="292"/>
      <c r="D115" s="429"/>
      <c r="E115" s="425"/>
      <c r="F115" s="428"/>
      <c r="G115" s="432"/>
      <c r="H115" s="395"/>
      <c r="I115" s="434"/>
      <c r="J115" s="428"/>
      <c r="K115" s="356" t="s">
        <v>144</v>
      </c>
      <c r="L115" s="354" t="s">
        <v>1090</v>
      </c>
      <c r="M115" s="355" t="s">
        <v>1184</v>
      </c>
      <c r="N115" s="357"/>
      <c r="P115" s="329"/>
      <c r="U115" s="330"/>
      <c r="Y115" s="329" t="s">
        <v>145</v>
      </c>
      <c r="Z115" s="329">
        <v>1705000</v>
      </c>
    </row>
    <row r="116" spans="1:26" ht="15" hidden="1" customHeight="1">
      <c r="A116" s="314"/>
      <c r="B116" s="314"/>
      <c r="C116" s="292"/>
      <c r="D116" s="429"/>
      <c r="E116" s="425"/>
      <c r="F116" s="428"/>
      <c r="G116" s="432"/>
      <c r="H116" s="395"/>
      <c r="I116" s="435"/>
      <c r="J116" s="428"/>
      <c r="K116" s="307" t="s">
        <v>144</v>
      </c>
      <c r="L116" s="318"/>
      <c r="M116" s="358" t="s">
        <v>144</v>
      </c>
    </row>
    <row r="117" spans="1:26" ht="15" hidden="1" customHeight="1">
      <c r="A117" s="314"/>
      <c r="B117" s="314"/>
      <c r="C117" s="292"/>
      <c r="D117" s="429"/>
      <c r="E117" s="426"/>
      <c r="F117" s="428"/>
      <c r="G117" s="307"/>
      <c r="H117" s="318"/>
      <c r="I117" s="320" t="s">
        <v>144</v>
      </c>
      <c r="J117" s="318"/>
      <c r="K117" s="318" t="s">
        <v>144</v>
      </c>
      <c r="L117" s="318"/>
      <c r="M117" s="359"/>
    </row>
    <row r="118" spans="1:26" ht="15" hidden="1" customHeight="1">
      <c r="A118" s="360"/>
      <c r="B118" s="361"/>
      <c r="C118" s="410"/>
      <c r="D118" s="307"/>
      <c r="E118" s="362" t="s">
        <v>144</v>
      </c>
      <c r="F118" s="318"/>
      <c r="G118" s="318"/>
      <c r="H118" s="318"/>
      <c r="I118" s="318"/>
      <c r="J118" s="318"/>
      <c r="K118" s="318" t="s">
        <v>144</v>
      </c>
      <c r="L118" s="318"/>
      <c r="M118" s="359"/>
    </row>
    <row r="119" spans="1:26" ht="15" customHeight="1">
      <c r="C119" s="410"/>
      <c r="D119" s="363"/>
      <c r="E119" s="363"/>
      <c r="F119" s="363"/>
      <c r="G119" s="363"/>
      <c r="H119" s="363"/>
      <c r="I119" s="363"/>
      <c r="J119" s="363"/>
      <c r="K119" s="363" t="s">
        <v>144</v>
      </c>
      <c r="L119" s="363"/>
      <c r="M119" s="363"/>
    </row>
    <row r="120" spans="1:26" ht="37.5" customHeight="1"/>
  </sheetData>
  <sheetProtection algorithmName="SHA-512" hashValue="deJ3KKRJbtLV9vmtD+67ZgQxrtjmrT/l+PJ/aIAhU9gWI2RxClSXNUANrO1Ir75cRRbHR3/CwhpIr9Rshhc/rA==" saltValue="HzSp3wyXe9TNdJdTk4nX/Q==" spinCount="100000" sheet="1" objects="1" scenarios="1" formatColumns="0" formatRows="0"/>
  <dataConsolidate link="1"/>
  <mergeCells count="30">
    <mergeCell ref="J22:J116"/>
    <mergeCell ref="J18:M18"/>
    <mergeCell ref="G20:H20"/>
    <mergeCell ref="K20:L20"/>
    <mergeCell ref="K19:L19"/>
    <mergeCell ref="G19:H19"/>
    <mergeCell ref="C118:C119"/>
    <mergeCell ref="B12:D12"/>
    <mergeCell ref="B13:D13"/>
    <mergeCell ref="E22:E117"/>
    <mergeCell ref="F22:F117"/>
    <mergeCell ref="D22:D117"/>
    <mergeCell ref="F18:I18"/>
    <mergeCell ref="G22:G116"/>
    <mergeCell ref="H22:H116"/>
    <mergeCell ref="I22:I116"/>
    <mergeCell ref="A18:A19"/>
    <mergeCell ref="D18:E18"/>
    <mergeCell ref="D4:I4"/>
    <mergeCell ref="D5:I5"/>
    <mergeCell ref="E8:F8"/>
    <mergeCell ref="B9:D9"/>
    <mergeCell ref="A6:F7"/>
    <mergeCell ref="B8:D8"/>
    <mergeCell ref="E9:F9"/>
    <mergeCell ref="B10:D10"/>
    <mergeCell ref="E10:F10"/>
    <mergeCell ref="B14:D14"/>
    <mergeCell ref="E11:F11"/>
    <mergeCell ref="B11:D11"/>
  </mergeCells>
  <dataValidations count="3">
    <dataValidation type="textLength" operator="lessThanOrEqual" allowBlank="1" showInputMessage="1" showErrorMessage="1" errorTitle="Ошибка" error="Допускается ввод не более 900 символов!" sqref="E12" xr:uid="{00000000-0002-0000-0500-000000000000}">
      <formula1>900</formula1>
    </dataValidation>
    <dataValidation type="textLength" operator="lessThan" allowBlank="1" showInputMessage="1" showErrorMessage="1" error="Допускается ввод не более 900 символов!" sqref="M22:M115" xr:uid="{00000000-0002-0000-0500-000001000000}">
      <formula1>900</formula1>
    </dataValidation>
    <dataValidation type="list" showInputMessage="1" showErrorMessage="1" errorTitle="Ошибка" error="Выберите значение из списка" prompt="Выберите значение из списка" sqref="I22" xr:uid="{00000000-0002-0000-0500-000002000000}">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36"/>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3:21" s="134" customFormat="1" ht="15" hidden="1" customHeight="1">
      <c r="C1" s="167"/>
      <c r="G1" s="134">
        <v>4</v>
      </c>
      <c r="R1" s="177"/>
    </row>
    <row r="2" spans="3:21" s="134" customFormat="1" ht="15" hidden="1" customHeight="1">
      <c r="C2" s="167"/>
      <c r="R2" s="177"/>
    </row>
    <row r="3" spans="3:21" s="134" customFormat="1" ht="15" hidden="1" customHeight="1">
      <c r="C3" s="167"/>
      <c r="R3" s="177"/>
    </row>
    <row r="4" spans="3:21" ht="11.25" customHeight="1"/>
    <row r="5" spans="3:21">
      <c r="D5" s="447" t="s">
        <v>258</v>
      </c>
      <c r="E5" s="447"/>
      <c r="F5" s="447"/>
      <c r="G5" s="447"/>
    </row>
    <row r="6" spans="3:21" ht="15" customHeight="1">
      <c r="D6" s="448" t="str">
        <f>IF(org=0,"Не определено",org)</f>
        <v>АО "Орелгортеплоэнерго"</v>
      </c>
      <c r="E6" s="448"/>
      <c r="F6" s="448"/>
      <c r="G6" s="448"/>
    </row>
    <row r="7" spans="3:21" s="64" customFormat="1">
      <c r="D7" s="251"/>
      <c r="E7" s="219"/>
      <c r="F7" s="219"/>
      <c r="G7" s="219"/>
      <c r="U7" s="179"/>
    </row>
    <row r="8" spans="3:21" customFormat="1">
      <c r="C8" s="91">
        <v>22</v>
      </c>
      <c r="D8" s="440" t="s">
        <v>244</v>
      </c>
      <c r="E8" s="441"/>
      <c r="F8" s="441"/>
      <c r="G8" s="442"/>
      <c r="U8" s="183"/>
    </row>
    <row r="9" spans="3:21" ht="11.25" customHeight="1">
      <c r="D9" s="443" t="s">
        <v>233</v>
      </c>
      <c r="E9" s="443"/>
      <c r="F9" s="443"/>
      <c r="G9" s="444" t="s">
        <v>234</v>
      </c>
    </row>
    <row r="10" spans="3:21" ht="11.25" customHeight="1">
      <c r="D10" s="234" t="s">
        <v>25</v>
      </c>
      <c r="E10" s="137" t="s">
        <v>257</v>
      </c>
      <c r="F10" s="235" t="s">
        <v>223</v>
      </c>
      <c r="G10" s="445"/>
    </row>
    <row r="11" spans="3:21" ht="12" customHeight="1">
      <c r="D11" s="250" t="s">
        <v>26</v>
      </c>
      <c r="E11" s="236">
        <v>2</v>
      </c>
      <c r="F11" s="237">
        <v>3</v>
      </c>
      <c r="G11" s="238">
        <v>4</v>
      </c>
    </row>
    <row r="12" spans="3:21">
      <c r="D12" s="232">
        <v>1</v>
      </c>
      <c r="E12" s="239" t="s">
        <v>259</v>
      </c>
      <c r="F12" s="258" t="str">
        <f>IF(form_up_date="","",form_up_date)</f>
        <v>09.01.2023</v>
      </c>
      <c r="G12" s="260" t="s">
        <v>260</v>
      </c>
    </row>
    <row r="13" spans="3:21" ht="45">
      <c r="D13" s="232" t="s">
        <v>271</v>
      </c>
      <c r="E13" s="239" t="s">
        <v>261</v>
      </c>
      <c r="F13" s="258" t="s">
        <v>1091</v>
      </c>
      <c r="G13" s="225" t="s">
        <v>333</v>
      </c>
    </row>
    <row r="14" spans="3:21" ht="22.5">
      <c r="D14" s="232" t="s">
        <v>272</v>
      </c>
      <c r="E14" s="239" t="s">
        <v>262</v>
      </c>
      <c r="F14" s="258" t="s">
        <v>355</v>
      </c>
      <c r="G14" s="260" t="s">
        <v>263</v>
      </c>
    </row>
    <row r="15" spans="3:21" ht="22.5">
      <c r="D15" s="232" t="s">
        <v>273</v>
      </c>
      <c r="E15" s="239" t="s">
        <v>264</v>
      </c>
      <c r="F15" s="259" t="s">
        <v>265</v>
      </c>
      <c r="G15" s="225"/>
    </row>
    <row r="16" spans="3:21">
      <c r="D16" s="132" t="str">
        <f>D15&amp;".1"</f>
        <v>4.1.1</v>
      </c>
      <c r="E16" s="240" t="s">
        <v>3</v>
      </c>
      <c r="F16" s="258" t="str">
        <f>IF(region_name="","",region_name)</f>
        <v>Орловская область</v>
      </c>
      <c r="G16" s="260" t="s">
        <v>266</v>
      </c>
    </row>
    <row r="17" spans="3:21" ht="22.5">
      <c r="D17" s="232" t="s">
        <v>274</v>
      </c>
      <c r="E17" s="241" t="s">
        <v>267</v>
      </c>
      <c r="F17" s="258" t="s">
        <v>582</v>
      </c>
      <c r="G17" s="262" t="s">
        <v>268</v>
      </c>
    </row>
    <row r="18" spans="3:21" ht="56.25">
      <c r="D18" s="232" t="s">
        <v>275</v>
      </c>
      <c r="E18" s="242" t="s">
        <v>269</v>
      </c>
      <c r="F18" s="258" t="s">
        <v>1279</v>
      </c>
      <c r="G18" s="249" t="s">
        <v>332</v>
      </c>
    </row>
    <row r="19" spans="3:21" s="64" customFormat="1">
      <c r="D19" s="251"/>
      <c r="E19" s="219"/>
      <c r="F19" s="219"/>
      <c r="G19" s="219"/>
      <c r="U19" s="179"/>
    </row>
    <row r="20" spans="3:21" customFormat="1">
      <c r="C20" s="91">
        <v>23</v>
      </c>
      <c r="D20" s="440" t="s">
        <v>244</v>
      </c>
      <c r="E20" s="441"/>
      <c r="F20" s="441"/>
      <c r="G20" s="442"/>
      <c r="U20" s="183"/>
    </row>
    <row r="21" spans="3:21" ht="11.25" customHeight="1">
      <c r="D21" s="443" t="s">
        <v>233</v>
      </c>
      <c r="E21" s="443"/>
      <c r="F21" s="443"/>
      <c r="G21" s="444" t="s">
        <v>234</v>
      </c>
    </row>
    <row r="22" spans="3:21" ht="11.25" customHeight="1">
      <c r="D22" s="234" t="s">
        <v>25</v>
      </c>
      <c r="E22" s="137" t="s">
        <v>257</v>
      </c>
      <c r="F22" s="235" t="s">
        <v>223</v>
      </c>
      <c r="G22" s="445"/>
    </row>
    <row r="23" spans="3:21" ht="12" customHeight="1">
      <c r="D23" s="250" t="s">
        <v>26</v>
      </c>
      <c r="E23" s="236">
        <v>2</v>
      </c>
      <c r="F23" s="237">
        <v>3</v>
      </c>
      <c r="G23" s="238">
        <v>4</v>
      </c>
    </row>
    <row r="24" spans="3:21">
      <c r="D24" s="232">
        <v>1</v>
      </c>
      <c r="E24" s="239" t="s">
        <v>259</v>
      </c>
      <c r="F24" s="258" t="str">
        <f>IF(form_up_date="","",form_up_date)</f>
        <v>09.01.2023</v>
      </c>
      <c r="G24" s="260" t="s">
        <v>260</v>
      </c>
    </row>
    <row r="25" spans="3:21" ht="45">
      <c r="D25" s="232" t="s">
        <v>271</v>
      </c>
      <c r="E25" s="239" t="s">
        <v>261</v>
      </c>
      <c r="F25" s="258" t="s">
        <v>1092</v>
      </c>
      <c r="G25" s="225" t="s">
        <v>333</v>
      </c>
    </row>
    <row r="26" spans="3:21" ht="22.5">
      <c r="D26" s="232" t="s">
        <v>272</v>
      </c>
      <c r="E26" s="239" t="s">
        <v>262</v>
      </c>
      <c r="F26" s="258" t="s">
        <v>355</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582</v>
      </c>
      <c r="G29" s="262" t="s">
        <v>268</v>
      </c>
    </row>
    <row r="30" spans="3:21" ht="56.25">
      <c r="D30" s="232" t="s">
        <v>275</v>
      </c>
      <c r="E30" s="242" t="s">
        <v>269</v>
      </c>
      <c r="F30" s="258" t="s">
        <v>1279</v>
      </c>
      <c r="G30" s="249" t="s">
        <v>332</v>
      </c>
    </row>
    <row r="31" spans="3:21" s="64" customFormat="1">
      <c r="D31" s="251"/>
      <c r="E31" s="219"/>
      <c r="F31" s="219"/>
      <c r="G31" s="219"/>
      <c r="U31" s="179"/>
    </row>
    <row r="32" spans="3:21" customFormat="1">
      <c r="C32" s="91">
        <v>24</v>
      </c>
      <c r="D32" s="440" t="s">
        <v>244</v>
      </c>
      <c r="E32" s="441"/>
      <c r="F32" s="441"/>
      <c r="G32" s="442"/>
      <c r="U32" s="183"/>
    </row>
    <row r="33" spans="3:21" ht="11.25" customHeight="1">
      <c r="D33" s="443" t="s">
        <v>233</v>
      </c>
      <c r="E33" s="443"/>
      <c r="F33" s="443"/>
      <c r="G33" s="444" t="s">
        <v>234</v>
      </c>
    </row>
    <row r="34" spans="3:21" ht="11.25" customHeight="1">
      <c r="D34" s="234" t="s">
        <v>25</v>
      </c>
      <c r="E34" s="137" t="s">
        <v>257</v>
      </c>
      <c r="F34" s="235" t="s">
        <v>223</v>
      </c>
      <c r="G34" s="445"/>
    </row>
    <row r="35" spans="3:21" ht="12" customHeight="1">
      <c r="D35" s="250" t="s">
        <v>26</v>
      </c>
      <c r="E35" s="236">
        <v>2</v>
      </c>
      <c r="F35" s="237">
        <v>3</v>
      </c>
      <c r="G35" s="238">
        <v>4</v>
      </c>
    </row>
    <row r="36" spans="3:21">
      <c r="D36" s="232">
        <v>1</v>
      </c>
      <c r="E36" s="239" t="s">
        <v>259</v>
      </c>
      <c r="F36" s="258" t="str">
        <f>IF(form_up_date="","",form_up_date)</f>
        <v>09.01.2023</v>
      </c>
      <c r="G36" s="260" t="s">
        <v>260</v>
      </c>
    </row>
    <row r="37" spans="3:21" ht="45">
      <c r="D37" s="232" t="s">
        <v>271</v>
      </c>
      <c r="E37" s="239" t="s">
        <v>261</v>
      </c>
      <c r="F37" s="258" t="s">
        <v>1093</v>
      </c>
      <c r="G37" s="225" t="s">
        <v>333</v>
      </c>
    </row>
    <row r="38" spans="3:21" ht="22.5">
      <c r="D38" s="232" t="s">
        <v>272</v>
      </c>
      <c r="E38" s="239" t="s">
        <v>262</v>
      </c>
      <c r="F38" s="258" t="s">
        <v>355</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582</v>
      </c>
      <c r="G41" s="262" t="s">
        <v>268</v>
      </c>
    </row>
    <row r="42" spans="3:21" ht="56.25">
      <c r="D42" s="232" t="s">
        <v>275</v>
      </c>
      <c r="E42" s="242" t="s">
        <v>269</v>
      </c>
      <c r="F42" s="258" t="s">
        <v>1279</v>
      </c>
      <c r="G42" s="249" t="s">
        <v>332</v>
      </c>
    </row>
    <row r="43" spans="3:21" s="64" customFormat="1">
      <c r="D43" s="251"/>
      <c r="E43" s="219"/>
      <c r="F43" s="219"/>
      <c r="G43" s="219"/>
      <c r="U43" s="179"/>
    </row>
    <row r="44" spans="3:21" customFormat="1">
      <c r="C44" s="91">
        <v>25</v>
      </c>
      <c r="D44" s="440" t="s">
        <v>244</v>
      </c>
      <c r="E44" s="441"/>
      <c r="F44" s="441"/>
      <c r="G44" s="442"/>
      <c r="U44" s="183"/>
    </row>
    <row r="45" spans="3:21" ht="11.25" customHeight="1">
      <c r="D45" s="443" t="s">
        <v>233</v>
      </c>
      <c r="E45" s="443"/>
      <c r="F45" s="443"/>
      <c r="G45" s="444" t="s">
        <v>234</v>
      </c>
    </row>
    <row r="46" spans="3:21" ht="11.25" customHeight="1">
      <c r="D46" s="234" t="s">
        <v>25</v>
      </c>
      <c r="E46" s="137" t="s">
        <v>257</v>
      </c>
      <c r="F46" s="235" t="s">
        <v>223</v>
      </c>
      <c r="G46" s="445"/>
    </row>
    <row r="47" spans="3:21" ht="12" customHeight="1">
      <c r="D47" s="250" t="s">
        <v>26</v>
      </c>
      <c r="E47" s="236">
        <v>2</v>
      </c>
      <c r="F47" s="237">
        <v>3</v>
      </c>
      <c r="G47" s="238">
        <v>4</v>
      </c>
    </row>
    <row r="48" spans="3:21">
      <c r="D48" s="232">
        <v>1</v>
      </c>
      <c r="E48" s="239" t="s">
        <v>259</v>
      </c>
      <c r="F48" s="258" t="str">
        <f>IF(form_up_date="","",form_up_date)</f>
        <v>09.01.2023</v>
      </c>
      <c r="G48" s="260" t="s">
        <v>260</v>
      </c>
    </row>
    <row r="49" spans="3:21" ht="45">
      <c r="D49" s="232" t="s">
        <v>271</v>
      </c>
      <c r="E49" s="239" t="s">
        <v>261</v>
      </c>
      <c r="F49" s="258" t="s">
        <v>1094</v>
      </c>
      <c r="G49" s="225" t="s">
        <v>333</v>
      </c>
    </row>
    <row r="50" spans="3:21" ht="22.5">
      <c r="D50" s="232" t="s">
        <v>272</v>
      </c>
      <c r="E50" s="239" t="s">
        <v>262</v>
      </c>
      <c r="F50" s="258" t="s">
        <v>355</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582</v>
      </c>
      <c r="G53" s="262" t="s">
        <v>268</v>
      </c>
    </row>
    <row r="54" spans="3:21" ht="56.25">
      <c r="D54" s="232" t="s">
        <v>275</v>
      </c>
      <c r="E54" s="242" t="s">
        <v>269</v>
      </c>
      <c r="F54" s="258" t="s">
        <v>1279</v>
      </c>
      <c r="G54" s="249" t="s">
        <v>332</v>
      </c>
    </row>
    <row r="55" spans="3:21" s="64" customFormat="1">
      <c r="D55" s="251"/>
      <c r="E55" s="219"/>
      <c r="F55" s="219"/>
      <c r="G55" s="219"/>
      <c r="U55" s="179"/>
    </row>
    <row r="56" spans="3:21" customFormat="1">
      <c r="C56" s="91">
        <v>26</v>
      </c>
      <c r="D56" s="440" t="s">
        <v>244</v>
      </c>
      <c r="E56" s="441"/>
      <c r="F56" s="441"/>
      <c r="G56" s="442"/>
      <c r="U56" s="183"/>
    </row>
    <row r="57" spans="3:21" ht="11.25" customHeight="1">
      <c r="D57" s="443" t="s">
        <v>233</v>
      </c>
      <c r="E57" s="443"/>
      <c r="F57" s="443"/>
      <c r="G57" s="444" t="s">
        <v>234</v>
      </c>
    </row>
    <row r="58" spans="3:21" ht="11.25" customHeight="1">
      <c r="D58" s="234" t="s">
        <v>25</v>
      </c>
      <c r="E58" s="137" t="s">
        <v>257</v>
      </c>
      <c r="F58" s="235" t="s">
        <v>223</v>
      </c>
      <c r="G58" s="445"/>
    </row>
    <row r="59" spans="3:21" ht="12" customHeight="1">
      <c r="D59" s="250" t="s">
        <v>26</v>
      </c>
      <c r="E59" s="236">
        <v>2</v>
      </c>
      <c r="F59" s="237">
        <v>3</v>
      </c>
      <c r="G59" s="238">
        <v>4</v>
      </c>
    </row>
    <row r="60" spans="3:21">
      <c r="D60" s="232">
        <v>1</v>
      </c>
      <c r="E60" s="239" t="s">
        <v>259</v>
      </c>
      <c r="F60" s="258" t="str">
        <f>IF(form_up_date="","",form_up_date)</f>
        <v>09.01.2023</v>
      </c>
      <c r="G60" s="260" t="s">
        <v>260</v>
      </c>
    </row>
    <row r="61" spans="3:21" ht="45">
      <c r="D61" s="232" t="s">
        <v>271</v>
      </c>
      <c r="E61" s="239" t="s">
        <v>261</v>
      </c>
      <c r="F61" s="258" t="s">
        <v>1095</v>
      </c>
      <c r="G61" s="225" t="s">
        <v>333</v>
      </c>
    </row>
    <row r="62" spans="3:21" ht="22.5">
      <c r="D62" s="232" t="s">
        <v>272</v>
      </c>
      <c r="E62" s="239" t="s">
        <v>262</v>
      </c>
      <c r="F62" s="258" t="s">
        <v>355</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582</v>
      </c>
      <c r="G65" s="262" t="s">
        <v>268</v>
      </c>
    </row>
    <row r="66" spans="3:21" ht="56.25">
      <c r="D66" s="232" t="s">
        <v>275</v>
      </c>
      <c r="E66" s="242" t="s">
        <v>269</v>
      </c>
      <c r="F66" s="258" t="s">
        <v>1279</v>
      </c>
      <c r="G66" s="249" t="s">
        <v>332</v>
      </c>
    </row>
    <row r="67" spans="3:21" s="64" customFormat="1">
      <c r="D67" s="251"/>
      <c r="E67" s="219"/>
      <c r="F67" s="219"/>
      <c r="G67" s="219"/>
      <c r="U67" s="179"/>
    </row>
    <row r="68" spans="3:21" customFormat="1">
      <c r="C68" s="91">
        <v>27</v>
      </c>
      <c r="D68" s="440" t="s">
        <v>244</v>
      </c>
      <c r="E68" s="441"/>
      <c r="F68" s="441"/>
      <c r="G68" s="442"/>
      <c r="U68" s="183"/>
    </row>
    <row r="69" spans="3:21" ht="11.25" customHeight="1">
      <c r="D69" s="443" t="s">
        <v>233</v>
      </c>
      <c r="E69" s="443"/>
      <c r="F69" s="443"/>
      <c r="G69" s="444" t="s">
        <v>234</v>
      </c>
    </row>
    <row r="70" spans="3:21" ht="11.25" customHeight="1">
      <c r="D70" s="234" t="s">
        <v>25</v>
      </c>
      <c r="E70" s="137" t="s">
        <v>257</v>
      </c>
      <c r="F70" s="235" t="s">
        <v>223</v>
      </c>
      <c r="G70" s="445"/>
    </row>
    <row r="71" spans="3:21" ht="12" customHeight="1">
      <c r="D71" s="250" t="s">
        <v>26</v>
      </c>
      <c r="E71" s="236">
        <v>2</v>
      </c>
      <c r="F71" s="237">
        <v>3</v>
      </c>
      <c r="G71" s="238">
        <v>4</v>
      </c>
    </row>
    <row r="72" spans="3:21">
      <c r="D72" s="232">
        <v>1</v>
      </c>
      <c r="E72" s="239" t="s">
        <v>259</v>
      </c>
      <c r="F72" s="258" t="str">
        <f>IF(form_up_date="","",form_up_date)</f>
        <v>09.01.2023</v>
      </c>
      <c r="G72" s="260" t="s">
        <v>260</v>
      </c>
    </row>
    <row r="73" spans="3:21" ht="45">
      <c r="D73" s="232" t="s">
        <v>271</v>
      </c>
      <c r="E73" s="239" t="s">
        <v>261</v>
      </c>
      <c r="F73" s="258" t="s">
        <v>1096</v>
      </c>
      <c r="G73" s="225" t="s">
        <v>333</v>
      </c>
    </row>
    <row r="74" spans="3:21" ht="22.5">
      <c r="D74" s="232" t="s">
        <v>272</v>
      </c>
      <c r="E74" s="239" t="s">
        <v>262</v>
      </c>
      <c r="F74" s="258" t="s">
        <v>355</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582</v>
      </c>
      <c r="G77" s="262" t="s">
        <v>268</v>
      </c>
    </row>
    <row r="78" spans="3:21" ht="56.25">
      <c r="D78" s="232" t="s">
        <v>275</v>
      </c>
      <c r="E78" s="242" t="s">
        <v>269</v>
      </c>
      <c r="F78" s="258" t="s">
        <v>1279</v>
      </c>
      <c r="G78" s="249" t="s">
        <v>332</v>
      </c>
    </row>
    <row r="79" spans="3:21" s="64" customFormat="1">
      <c r="D79" s="251"/>
      <c r="E79" s="219"/>
      <c r="F79" s="219"/>
      <c r="G79" s="219"/>
      <c r="U79" s="179"/>
    </row>
    <row r="80" spans="3:21" customFormat="1">
      <c r="C80" s="91">
        <v>28</v>
      </c>
      <c r="D80" s="440" t="s">
        <v>244</v>
      </c>
      <c r="E80" s="441"/>
      <c r="F80" s="441"/>
      <c r="G80" s="442"/>
      <c r="U80" s="183"/>
    </row>
    <row r="81" spans="3:21" ht="11.25" customHeight="1">
      <c r="D81" s="443" t="s">
        <v>233</v>
      </c>
      <c r="E81" s="443"/>
      <c r="F81" s="443"/>
      <c r="G81" s="444" t="s">
        <v>234</v>
      </c>
    </row>
    <row r="82" spans="3:21" ht="11.25" customHeight="1">
      <c r="D82" s="234" t="s">
        <v>25</v>
      </c>
      <c r="E82" s="137" t="s">
        <v>257</v>
      </c>
      <c r="F82" s="235" t="s">
        <v>223</v>
      </c>
      <c r="G82" s="445"/>
    </row>
    <row r="83" spans="3:21" ht="12" customHeight="1">
      <c r="D83" s="250" t="s">
        <v>26</v>
      </c>
      <c r="E83" s="236">
        <v>2</v>
      </c>
      <c r="F83" s="237">
        <v>3</v>
      </c>
      <c r="G83" s="238">
        <v>4</v>
      </c>
    </row>
    <row r="84" spans="3:21">
      <c r="D84" s="232">
        <v>1</v>
      </c>
      <c r="E84" s="239" t="s">
        <v>259</v>
      </c>
      <c r="F84" s="258" t="str">
        <f>IF(form_up_date="","",form_up_date)</f>
        <v>09.01.2023</v>
      </c>
      <c r="G84" s="260" t="s">
        <v>260</v>
      </c>
    </row>
    <row r="85" spans="3:21" ht="45">
      <c r="D85" s="232" t="s">
        <v>271</v>
      </c>
      <c r="E85" s="239" t="s">
        <v>261</v>
      </c>
      <c r="F85" s="258" t="s">
        <v>1097</v>
      </c>
      <c r="G85" s="225" t="s">
        <v>333</v>
      </c>
    </row>
    <row r="86" spans="3:21" ht="22.5">
      <c r="D86" s="232" t="s">
        <v>272</v>
      </c>
      <c r="E86" s="239" t="s">
        <v>262</v>
      </c>
      <c r="F86" s="258" t="s">
        <v>355</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582</v>
      </c>
      <c r="G89" s="262" t="s">
        <v>268</v>
      </c>
    </row>
    <row r="90" spans="3:21" ht="56.25">
      <c r="D90" s="232" t="s">
        <v>275</v>
      </c>
      <c r="E90" s="242" t="s">
        <v>269</v>
      </c>
      <c r="F90" s="258" t="s">
        <v>1279</v>
      </c>
      <c r="G90" s="249" t="s">
        <v>332</v>
      </c>
    </row>
    <row r="91" spans="3:21" s="64" customFormat="1">
      <c r="D91" s="251"/>
      <c r="E91" s="219"/>
      <c r="F91" s="219"/>
      <c r="G91" s="219"/>
      <c r="U91" s="179"/>
    </row>
    <row r="92" spans="3:21" customFormat="1">
      <c r="C92" s="91">
        <v>29</v>
      </c>
      <c r="D92" s="440" t="s">
        <v>244</v>
      </c>
      <c r="E92" s="441"/>
      <c r="F92" s="441"/>
      <c r="G92" s="442"/>
      <c r="U92" s="183"/>
    </row>
    <row r="93" spans="3:21" ht="11.25" customHeight="1">
      <c r="D93" s="443" t="s">
        <v>233</v>
      </c>
      <c r="E93" s="443"/>
      <c r="F93" s="443"/>
      <c r="G93" s="444" t="s">
        <v>234</v>
      </c>
    </row>
    <row r="94" spans="3:21" ht="11.25" customHeight="1">
      <c r="D94" s="234" t="s">
        <v>25</v>
      </c>
      <c r="E94" s="137" t="s">
        <v>257</v>
      </c>
      <c r="F94" s="235" t="s">
        <v>223</v>
      </c>
      <c r="G94" s="445"/>
    </row>
    <row r="95" spans="3:21" ht="12" customHeight="1">
      <c r="D95" s="250" t="s">
        <v>26</v>
      </c>
      <c r="E95" s="236">
        <v>2</v>
      </c>
      <c r="F95" s="237">
        <v>3</v>
      </c>
      <c r="G95" s="238">
        <v>4</v>
      </c>
    </row>
    <row r="96" spans="3:21">
      <c r="D96" s="232">
        <v>1</v>
      </c>
      <c r="E96" s="239" t="s">
        <v>259</v>
      </c>
      <c r="F96" s="258" t="str">
        <f>IF(form_up_date="","",form_up_date)</f>
        <v>09.01.2023</v>
      </c>
      <c r="G96" s="260" t="s">
        <v>260</v>
      </c>
    </row>
    <row r="97" spans="3:21" ht="45">
      <c r="D97" s="232" t="s">
        <v>271</v>
      </c>
      <c r="E97" s="239" t="s">
        <v>261</v>
      </c>
      <c r="F97" s="258" t="s">
        <v>1098</v>
      </c>
      <c r="G97" s="225" t="s">
        <v>333</v>
      </c>
    </row>
    <row r="98" spans="3:21" ht="22.5">
      <c r="D98" s="232" t="s">
        <v>272</v>
      </c>
      <c r="E98" s="239" t="s">
        <v>262</v>
      </c>
      <c r="F98" s="258" t="s">
        <v>355</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582</v>
      </c>
      <c r="G101" s="262" t="s">
        <v>268</v>
      </c>
    </row>
    <row r="102" spans="3:21" ht="56.25">
      <c r="D102" s="232" t="s">
        <v>275</v>
      </c>
      <c r="E102" s="242" t="s">
        <v>269</v>
      </c>
      <c r="F102" s="258" t="s">
        <v>1279</v>
      </c>
      <c r="G102" s="249" t="s">
        <v>332</v>
      </c>
    </row>
    <row r="103" spans="3:21" s="64" customFormat="1">
      <c r="D103" s="251"/>
      <c r="E103" s="219"/>
      <c r="F103" s="219"/>
      <c r="G103" s="219"/>
      <c r="U103" s="179"/>
    </row>
    <row r="104" spans="3:21" customFormat="1">
      <c r="C104" s="91">
        <v>30</v>
      </c>
      <c r="D104" s="440" t="s">
        <v>244</v>
      </c>
      <c r="E104" s="441"/>
      <c r="F104" s="441"/>
      <c r="G104" s="442"/>
      <c r="U104" s="183"/>
    </row>
    <row r="105" spans="3:21" ht="11.25" customHeight="1">
      <c r="D105" s="443" t="s">
        <v>233</v>
      </c>
      <c r="E105" s="443"/>
      <c r="F105" s="443"/>
      <c r="G105" s="444" t="s">
        <v>234</v>
      </c>
    </row>
    <row r="106" spans="3:21" ht="11.25" customHeight="1">
      <c r="D106" s="234" t="s">
        <v>25</v>
      </c>
      <c r="E106" s="137" t="s">
        <v>257</v>
      </c>
      <c r="F106" s="235" t="s">
        <v>223</v>
      </c>
      <c r="G106" s="445"/>
    </row>
    <row r="107" spans="3:21" ht="12" customHeight="1">
      <c r="D107" s="250" t="s">
        <v>26</v>
      </c>
      <c r="E107" s="236">
        <v>2</v>
      </c>
      <c r="F107" s="237">
        <v>3</v>
      </c>
      <c r="G107" s="238">
        <v>4</v>
      </c>
    </row>
    <row r="108" spans="3:21">
      <c r="D108" s="232">
        <v>1</v>
      </c>
      <c r="E108" s="239" t="s">
        <v>259</v>
      </c>
      <c r="F108" s="258" t="str">
        <f>IF(form_up_date="","",form_up_date)</f>
        <v>09.01.2023</v>
      </c>
      <c r="G108" s="260" t="s">
        <v>260</v>
      </c>
    </row>
    <row r="109" spans="3:21" ht="45">
      <c r="D109" s="232" t="s">
        <v>271</v>
      </c>
      <c r="E109" s="239" t="s">
        <v>261</v>
      </c>
      <c r="F109" s="258" t="s">
        <v>1099</v>
      </c>
      <c r="G109" s="225" t="s">
        <v>333</v>
      </c>
    </row>
    <row r="110" spans="3:21" ht="22.5">
      <c r="D110" s="232" t="s">
        <v>272</v>
      </c>
      <c r="E110" s="239" t="s">
        <v>262</v>
      </c>
      <c r="F110" s="258" t="s">
        <v>355</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582</v>
      </c>
      <c r="G113" s="262" t="s">
        <v>268</v>
      </c>
    </row>
    <row r="114" spans="3:21" ht="56.25">
      <c r="D114" s="232" t="s">
        <v>275</v>
      </c>
      <c r="E114" s="242" t="s">
        <v>269</v>
      </c>
      <c r="F114" s="258" t="s">
        <v>1279</v>
      </c>
      <c r="G114" s="249" t="s">
        <v>332</v>
      </c>
    </row>
    <row r="115" spans="3:21" s="64" customFormat="1">
      <c r="D115" s="251"/>
      <c r="E115" s="219"/>
      <c r="F115" s="219"/>
      <c r="G115" s="219"/>
      <c r="U115" s="179"/>
    </row>
    <row r="116" spans="3:21" customFormat="1">
      <c r="C116" s="91">
        <v>31</v>
      </c>
      <c r="D116" s="440" t="s">
        <v>244</v>
      </c>
      <c r="E116" s="441"/>
      <c r="F116" s="441"/>
      <c r="G116" s="442"/>
      <c r="U116" s="183"/>
    </row>
    <row r="117" spans="3:21" ht="11.25" customHeight="1">
      <c r="D117" s="443" t="s">
        <v>233</v>
      </c>
      <c r="E117" s="443"/>
      <c r="F117" s="443"/>
      <c r="G117" s="444" t="s">
        <v>234</v>
      </c>
    </row>
    <row r="118" spans="3:21" ht="11.25" customHeight="1">
      <c r="D118" s="234" t="s">
        <v>25</v>
      </c>
      <c r="E118" s="137" t="s">
        <v>257</v>
      </c>
      <c r="F118" s="235" t="s">
        <v>223</v>
      </c>
      <c r="G118" s="445"/>
    </row>
    <row r="119" spans="3:21" ht="12" customHeight="1">
      <c r="D119" s="250" t="s">
        <v>26</v>
      </c>
      <c r="E119" s="236">
        <v>2</v>
      </c>
      <c r="F119" s="237">
        <v>3</v>
      </c>
      <c r="G119" s="238">
        <v>4</v>
      </c>
    </row>
    <row r="120" spans="3:21">
      <c r="D120" s="232">
        <v>1</v>
      </c>
      <c r="E120" s="239" t="s">
        <v>259</v>
      </c>
      <c r="F120" s="258" t="str">
        <f>IF(form_up_date="","",form_up_date)</f>
        <v>09.01.2023</v>
      </c>
      <c r="G120" s="260" t="s">
        <v>260</v>
      </c>
    </row>
    <row r="121" spans="3:21" ht="45">
      <c r="D121" s="232" t="s">
        <v>271</v>
      </c>
      <c r="E121" s="239" t="s">
        <v>261</v>
      </c>
      <c r="F121" s="258" t="s">
        <v>1100</v>
      </c>
      <c r="G121" s="225" t="s">
        <v>333</v>
      </c>
    </row>
    <row r="122" spans="3:21" ht="22.5">
      <c r="D122" s="232" t="s">
        <v>272</v>
      </c>
      <c r="E122" s="239" t="s">
        <v>262</v>
      </c>
      <c r="F122" s="258" t="s">
        <v>355</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582</v>
      </c>
      <c r="G125" s="262" t="s">
        <v>268</v>
      </c>
    </row>
    <row r="126" spans="3:21" ht="56.25">
      <c r="D126" s="232" t="s">
        <v>275</v>
      </c>
      <c r="E126" s="242" t="s">
        <v>269</v>
      </c>
      <c r="F126" s="258" t="s">
        <v>1279</v>
      </c>
      <c r="G126" s="249" t="s">
        <v>332</v>
      </c>
    </row>
    <row r="127" spans="3:21" s="64" customFormat="1">
      <c r="D127" s="251"/>
      <c r="E127" s="219"/>
      <c r="F127" s="219"/>
      <c r="G127" s="219"/>
      <c r="U127" s="179"/>
    </row>
    <row r="128" spans="3:21" customFormat="1">
      <c r="C128" s="91">
        <v>32</v>
      </c>
      <c r="D128" s="440" t="s">
        <v>244</v>
      </c>
      <c r="E128" s="441"/>
      <c r="F128" s="441"/>
      <c r="G128" s="442"/>
      <c r="U128" s="183"/>
    </row>
    <row r="129" spans="3:21" ht="11.25" customHeight="1">
      <c r="D129" s="443" t="s">
        <v>233</v>
      </c>
      <c r="E129" s="443"/>
      <c r="F129" s="443"/>
      <c r="G129" s="444" t="s">
        <v>234</v>
      </c>
    </row>
    <row r="130" spans="3:21" ht="11.25" customHeight="1">
      <c r="D130" s="234" t="s">
        <v>25</v>
      </c>
      <c r="E130" s="137" t="s">
        <v>257</v>
      </c>
      <c r="F130" s="235" t="s">
        <v>223</v>
      </c>
      <c r="G130" s="445"/>
    </row>
    <row r="131" spans="3:21" ht="12" customHeight="1">
      <c r="D131" s="250" t="s">
        <v>26</v>
      </c>
      <c r="E131" s="236">
        <v>2</v>
      </c>
      <c r="F131" s="237">
        <v>3</v>
      </c>
      <c r="G131" s="238">
        <v>4</v>
      </c>
    </row>
    <row r="132" spans="3:21">
      <c r="D132" s="232">
        <v>1</v>
      </c>
      <c r="E132" s="239" t="s">
        <v>259</v>
      </c>
      <c r="F132" s="258" t="str">
        <f>IF(form_up_date="","",form_up_date)</f>
        <v>09.01.2023</v>
      </c>
      <c r="G132" s="260" t="s">
        <v>260</v>
      </c>
    </row>
    <row r="133" spans="3:21" ht="45">
      <c r="D133" s="232" t="s">
        <v>271</v>
      </c>
      <c r="E133" s="239" t="s">
        <v>261</v>
      </c>
      <c r="F133" s="258" t="s">
        <v>1101</v>
      </c>
      <c r="G133" s="225" t="s">
        <v>333</v>
      </c>
    </row>
    <row r="134" spans="3:21" ht="22.5">
      <c r="D134" s="232" t="s">
        <v>272</v>
      </c>
      <c r="E134" s="239" t="s">
        <v>262</v>
      </c>
      <c r="F134" s="258" t="s">
        <v>355</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582</v>
      </c>
      <c r="G137" s="262" t="s">
        <v>268</v>
      </c>
    </row>
    <row r="138" spans="3:21" ht="56.25">
      <c r="D138" s="232" t="s">
        <v>275</v>
      </c>
      <c r="E138" s="242" t="s">
        <v>269</v>
      </c>
      <c r="F138" s="258" t="s">
        <v>1279</v>
      </c>
      <c r="G138" s="249" t="s">
        <v>332</v>
      </c>
    </row>
    <row r="139" spans="3:21" s="64" customFormat="1">
      <c r="D139" s="251"/>
      <c r="E139" s="219"/>
      <c r="F139" s="219"/>
      <c r="G139" s="219"/>
      <c r="U139" s="179"/>
    </row>
    <row r="140" spans="3:21" customFormat="1">
      <c r="C140" s="91">
        <v>33</v>
      </c>
      <c r="D140" s="440" t="s">
        <v>244</v>
      </c>
      <c r="E140" s="441"/>
      <c r="F140" s="441"/>
      <c r="G140" s="442"/>
      <c r="U140" s="183"/>
    </row>
    <row r="141" spans="3:21" ht="11.25" customHeight="1">
      <c r="D141" s="443" t="s">
        <v>233</v>
      </c>
      <c r="E141" s="443"/>
      <c r="F141" s="443"/>
      <c r="G141" s="444" t="s">
        <v>234</v>
      </c>
    </row>
    <row r="142" spans="3:21" ht="11.25" customHeight="1">
      <c r="D142" s="234" t="s">
        <v>25</v>
      </c>
      <c r="E142" s="137" t="s">
        <v>257</v>
      </c>
      <c r="F142" s="235" t="s">
        <v>223</v>
      </c>
      <c r="G142" s="445"/>
    </row>
    <row r="143" spans="3:21" ht="12" customHeight="1">
      <c r="D143" s="250" t="s">
        <v>26</v>
      </c>
      <c r="E143" s="236">
        <v>2</v>
      </c>
      <c r="F143" s="237">
        <v>3</v>
      </c>
      <c r="G143" s="238">
        <v>4</v>
      </c>
    </row>
    <row r="144" spans="3:21">
      <c r="D144" s="232">
        <v>1</v>
      </c>
      <c r="E144" s="239" t="s">
        <v>259</v>
      </c>
      <c r="F144" s="258" t="str">
        <f>IF(form_up_date="","",form_up_date)</f>
        <v>09.01.2023</v>
      </c>
      <c r="G144" s="260" t="s">
        <v>260</v>
      </c>
    </row>
    <row r="145" spans="3:21" ht="45">
      <c r="D145" s="232" t="s">
        <v>271</v>
      </c>
      <c r="E145" s="239" t="s">
        <v>261</v>
      </c>
      <c r="F145" s="258" t="s">
        <v>1102</v>
      </c>
      <c r="G145" s="225" t="s">
        <v>333</v>
      </c>
    </row>
    <row r="146" spans="3:21" ht="22.5">
      <c r="D146" s="232" t="s">
        <v>272</v>
      </c>
      <c r="E146" s="239" t="s">
        <v>262</v>
      </c>
      <c r="F146" s="258" t="s">
        <v>355</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582</v>
      </c>
      <c r="G149" s="262" t="s">
        <v>268</v>
      </c>
    </row>
    <row r="150" spans="3:21" ht="56.25">
      <c r="D150" s="232" t="s">
        <v>275</v>
      </c>
      <c r="E150" s="242" t="s">
        <v>269</v>
      </c>
      <c r="F150" s="258" t="s">
        <v>1279</v>
      </c>
      <c r="G150" s="249" t="s">
        <v>332</v>
      </c>
    </row>
    <row r="151" spans="3:21" s="64" customFormat="1">
      <c r="D151" s="251"/>
      <c r="E151" s="219"/>
      <c r="F151" s="219"/>
      <c r="G151" s="219"/>
      <c r="U151" s="179"/>
    </row>
    <row r="152" spans="3:21" customFormat="1">
      <c r="C152" s="91">
        <v>34</v>
      </c>
      <c r="D152" s="440" t="s">
        <v>244</v>
      </c>
      <c r="E152" s="441"/>
      <c r="F152" s="441"/>
      <c r="G152" s="442"/>
      <c r="U152" s="183"/>
    </row>
    <row r="153" spans="3:21" ht="11.25" customHeight="1">
      <c r="D153" s="443" t="s">
        <v>233</v>
      </c>
      <c r="E153" s="443"/>
      <c r="F153" s="443"/>
      <c r="G153" s="444" t="s">
        <v>234</v>
      </c>
    </row>
    <row r="154" spans="3:21" ht="11.25" customHeight="1">
      <c r="D154" s="234" t="s">
        <v>25</v>
      </c>
      <c r="E154" s="137" t="s">
        <v>257</v>
      </c>
      <c r="F154" s="235" t="s">
        <v>223</v>
      </c>
      <c r="G154" s="445"/>
    </row>
    <row r="155" spans="3:21" ht="12" customHeight="1">
      <c r="D155" s="250" t="s">
        <v>26</v>
      </c>
      <c r="E155" s="236">
        <v>2</v>
      </c>
      <c r="F155" s="237">
        <v>3</v>
      </c>
      <c r="G155" s="238">
        <v>4</v>
      </c>
    </row>
    <row r="156" spans="3:21">
      <c r="D156" s="232">
        <v>1</v>
      </c>
      <c r="E156" s="239" t="s">
        <v>259</v>
      </c>
      <c r="F156" s="258" t="str">
        <f>IF(form_up_date="","",form_up_date)</f>
        <v>09.01.2023</v>
      </c>
      <c r="G156" s="260" t="s">
        <v>260</v>
      </c>
    </row>
    <row r="157" spans="3:21" ht="45">
      <c r="D157" s="232" t="s">
        <v>271</v>
      </c>
      <c r="E157" s="239" t="s">
        <v>261</v>
      </c>
      <c r="F157" s="258" t="s">
        <v>1103</v>
      </c>
      <c r="G157" s="225" t="s">
        <v>333</v>
      </c>
    </row>
    <row r="158" spans="3:21" ht="22.5">
      <c r="D158" s="232" t="s">
        <v>272</v>
      </c>
      <c r="E158" s="239" t="s">
        <v>262</v>
      </c>
      <c r="F158" s="258" t="s">
        <v>355</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582</v>
      </c>
      <c r="G161" s="262" t="s">
        <v>268</v>
      </c>
    </row>
    <row r="162" spans="3:21" ht="56.25">
      <c r="D162" s="232" t="s">
        <v>275</v>
      </c>
      <c r="E162" s="242" t="s">
        <v>269</v>
      </c>
      <c r="F162" s="258" t="s">
        <v>1279</v>
      </c>
      <c r="G162" s="249" t="s">
        <v>332</v>
      </c>
    </row>
    <row r="163" spans="3:21" s="64" customFormat="1">
      <c r="D163" s="251"/>
      <c r="E163" s="219"/>
      <c r="F163" s="219"/>
      <c r="G163" s="219"/>
      <c r="U163" s="179"/>
    </row>
    <row r="164" spans="3:21" customFormat="1">
      <c r="C164" s="91">
        <v>35</v>
      </c>
      <c r="D164" s="440" t="s">
        <v>244</v>
      </c>
      <c r="E164" s="441"/>
      <c r="F164" s="441"/>
      <c r="G164" s="442"/>
      <c r="U164" s="183"/>
    </row>
    <row r="165" spans="3:21" ht="11.25" customHeight="1">
      <c r="D165" s="443" t="s">
        <v>233</v>
      </c>
      <c r="E165" s="443"/>
      <c r="F165" s="443"/>
      <c r="G165" s="444" t="s">
        <v>234</v>
      </c>
    </row>
    <row r="166" spans="3:21" ht="11.25" customHeight="1">
      <c r="D166" s="234" t="s">
        <v>25</v>
      </c>
      <c r="E166" s="137" t="s">
        <v>257</v>
      </c>
      <c r="F166" s="235" t="s">
        <v>223</v>
      </c>
      <c r="G166" s="445"/>
    </row>
    <row r="167" spans="3:21" ht="12" customHeight="1">
      <c r="D167" s="250" t="s">
        <v>26</v>
      </c>
      <c r="E167" s="236">
        <v>2</v>
      </c>
      <c r="F167" s="237">
        <v>3</v>
      </c>
      <c r="G167" s="238">
        <v>4</v>
      </c>
    </row>
    <row r="168" spans="3:21">
      <c r="D168" s="232">
        <v>1</v>
      </c>
      <c r="E168" s="239" t="s">
        <v>259</v>
      </c>
      <c r="F168" s="258" t="str">
        <f>IF(form_up_date="","",form_up_date)</f>
        <v>09.01.2023</v>
      </c>
      <c r="G168" s="260" t="s">
        <v>260</v>
      </c>
    </row>
    <row r="169" spans="3:21" ht="45">
      <c r="D169" s="232" t="s">
        <v>271</v>
      </c>
      <c r="E169" s="239" t="s">
        <v>261</v>
      </c>
      <c r="F169" s="258" t="s">
        <v>1104</v>
      </c>
      <c r="G169" s="225" t="s">
        <v>333</v>
      </c>
    </row>
    <row r="170" spans="3:21" ht="22.5">
      <c r="D170" s="232" t="s">
        <v>272</v>
      </c>
      <c r="E170" s="239" t="s">
        <v>262</v>
      </c>
      <c r="F170" s="258" t="s">
        <v>355</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582</v>
      </c>
      <c r="G173" s="262" t="s">
        <v>268</v>
      </c>
    </row>
    <row r="174" spans="3:21" ht="56.25">
      <c r="D174" s="232" t="s">
        <v>275</v>
      </c>
      <c r="E174" s="242" t="s">
        <v>269</v>
      </c>
      <c r="F174" s="258" t="s">
        <v>1279</v>
      </c>
      <c r="G174" s="249" t="s">
        <v>332</v>
      </c>
    </row>
    <row r="175" spans="3:21" s="64" customFormat="1">
      <c r="D175" s="251"/>
      <c r="E175" s="219"/>
      <c r="F175" s="219"/>
      <c r="G175" s="219"/>
      <c r="U175" s="179"/>
    </row>
    <row r="176" spans="3:21" customFormat="1">
      <c r="C176" s="91">
        <v>36</v>
      </c>
      <c r="D176" s="440" t="s">
        <v>244</v>
      </c>
      <c r="E176" s="441"/>
      <c r="F176" s="441"/>
      <c r="G176" s="442"/>
      <c r="U176" s="183"/>
    </row>
    <row r="177" spans="3:21" ht="11.25" customHeight="1">
      <c r="D177" s="443" t="s">
        <v>233</v>
      </c>
      <c r="E177" s="443"/>
      <c r="F177" s="443"/>
      <c r="G177" s="444" t="s">
        <v>234</v>
      </c>
    </row>
    <row r="178" spans="3:21" ht="11.25" customHeight="1">
      <c r="D178" s="234" t="s">
        <v>25</v>
      </c>
      <c r="E178" s="137" t="s">
        <v>257</v>
      </c>
      <c r="F178" s="235" t="s">
        <v>223</v>
      </c>
      <c r="G178" s="445"/>
    </row>
    <row r="179" spans="3:21" ht="12" customHeight="1">
      <c r="D179" s="250" t="s">
        <v>26</v>
      </c>
      <c r="E179" s="236">
        <v>2</v>
      </c>
      <c r="F179" s="237">
        <v>3</v>
      </c>
      <c r="G179" s="238">
        <v>4</v>
      </c>
    </row>
    <row r="180" spans="3:21">
      <c r="D180" s="232">
        <v>1</v>
      </c>
      <c r="E180" s="239" t="s">
        <v>259</v>
      </c>
      <c r="F180" s="258" t="str">
        <f>IF(form_up_date="","",form_up_date)</f>
        <v>09.01.2023</v>
      </c>
      <c r="G180" s="260" t="s">
        <v>260</v>
      </c>
    </row>
    <row r="181" spans="3:21" ht="45">
      <c r="D181" s="232" t="s">
        <v>271</v>
      </c>
      <c r="E181" s="239" t="s">
        <v>261</v>
      </c>
      <c r="F181" s="258" t="s">
        <v>1105</v>
      </c>
      <c r="G181" s="225" t="s">
        <v>333</v>
      </c>
    </row>
    <row r="182" spans="3:21" ht="22.5">
      <c r="D182" s="232" t="s">
        <v>272</v>
      </c>
      <c r="E182" s="239" t="s">
        <v>262</v>
      </c>
      <c r="F182" s="258" t="s">
        <v>355</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582</v>
      </c>
      <c r="G185" s="262" t="s">
        <v>268</v>
      </c>
    </row>
    <row r="186" spans="3:21" ht="56.25">
      <c r="D186" s="232" t="s">
        <v>275</v>
      </c>
      <c r="E186" s="242" t="s">
        <v>269</v>
      </c>
      <c r="F186" s="258" t="s">
        <v>1279</v>
      </c>
      <c r="G186" s="249" t="s">
        <v>332</v>
      </c>
    </row>
    <row r="187" spans="3:21" s="64" customFormat="1">
      <c r="D187" s="251"/>
      <c r="E187" s="219"/>
      <c r="F187" s="219"/>
      <c r="G187" s="219"/>
      <c r="U187" s="179"/>
    </row>
    <row r="188" spans="3:21" customFormat="1">
      <c r="C188" s="91">
        <v>37</v>
      </c>
      <c r="D188" s="440" t="s">
        <v>244</v>
      </c>
      <c r="E188" s="441"/>
      <c r="F188" s="441"/>
      <c r="G188" s="442"/>
      <c r="U188" s="183"/>
    </row>
    <row r="189" spans="3:21" ht="11.25" customHeight="1">
      <c r="D189" s="443" t="s">
        <v>233</v>
      </c>
      <c r="E189" s="443"/>
      <c r="F189" s="443"/>
      <c r="G189" s="444" t="s">
        <v>234</v>
      </c>
    </row>
    <row r="190" spans="3:21" ht="11.25" customHeight="1">
      <c r="D190" s="234" t="s">
        <v>25</v>
      </c>
      <c r="E190" s="137" t="s">
        <v>257</v>
      </c>
      <c r="F190" s="235" t="s">
        <v>223</v>
      </c>
      <c r="G190" s="445"/>
    </row>
    <row r="191" spans="3:21" ht="12" customHeight="1">
      <c r="D191" s="250" t="s">
        <v>26</v>
      </c>
      <c r="E191" s="236">
        <v>2</v>
      </c>
      <c r="F191" s="237">
        <v>3</v>
      </c>
      <c r="G191" s="238">
        <v>4</v>
      </c>
    </row>
    <row r="192" spans="3:21">
      <c r="D192" s="232">
        <v>1</v>
      </c>
      <c r="E192" s="239" t="s">
        <v>259</v>
      </c>
      <c r="F192" s="258" t="str">
        <f>IF(form_up_date="","",form_up_date)</f>
        <v>09.01.2023</v>
      </c>
      <c r="G192" s="260" t="s">
        <v>260</v>
      </c>
    </row>
    <row r="193" spans="3:21" ht="45">
      <c r="D193" s="232" t="s">
        <v>271</v>
      </c>
      <c r="E193" s="239" t="s">
        <v>261</v>
      </c>
      <c r="F193" s="258" t="s">
        <v>1106</v>
      </c>
      <c r="G193" s="225" t="s">
        <v>333</v>
      </c>
    </row>
    <row r="194" spans="3:21" ht="22.5">
      <c r="D194" s="232" t="s">
        <v>272</v>
      </c>
      <c r="E194" s="239" t="s">
        <v>262</v>
      </c>
      <c r="F194" s="258" t="s">
        <v>355</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582</v>
      </c>
      <c r="G197" s="262" t="s">
        <v>268</v>
      </c>
    </row>
    <row r="198" spans="3:21" ht="56.25">
      <c r="D198" s="232" t="s">
        <v>275</v>
      </c>
      <c r="E198" s="242" t="s">
        <v>269</v>
      </c>
      <c r="F198" s="258" t="s">
        <v>1279</v>
      </c>
      <c r="G198" s="249" t="s">
        <v>332</v>
      </c>
    </row>
    <row r="199" spans="3:21" s="64" customFormat="1">
      <c r="D199" s="251"/>
      <c r="E199" s="219"/>
      <c r="F199" s="219"/>
      <c r="G199" s="219"/>
      <c r="U199" s="179"/>
    </row>
    <row r="200" spans="3:21" customFormat="1">
      <c r="C200" s="91">
        <v>38</v>
      </c>
      <c r="D200" s="440" t="s">
        <v>244</v>
      </c>
      <c r="E200" s="441"/>
      <c r="F200" s="441"/>
      <c r="G200" s="442"/>
      <c r="U200" s="183"/>
    </row>
    <row r="201" spans="3:21" ht="11.25" customHeight="1">
      <c r="D201" s="443" t="s">
        <v>233</v>
      </c>
      <c r="E201" s="443"/>
      <c r="F201" s="443"/>
      <c r="G201" s="444" t="s">
        <v>234</v>
      </c>
    </row>
    <row r="202" spans="3:21" ht="11.25" customHeight="1">
      <c r="D202" s="234" t="s">
        <v>25</v>
      </c>
      <c r="E202" s="137" t="s">
        <v>257</v>
      </c>
      <c r="F202" s="235" t="s">
        <v>223</v>
      </c>
      <c r="G202" s="445"/>
    </row>
    <row r="203" spans="3:21" ht="12" customHeight="1">
      <c r="D203" s="250" t="s">
        <v>26</v>
      </c>
      <c r="E203" s="236">
        <v>2</v>
      </c>
      <c r="F203" s="237">
        <v>3</v>
      </c>
      <c r="G203" s="238">
        <v>4</v>
      </c>
    </row>
    <row r="204" spans="3:21">
      <c r="D204" s="232">
        <v>1</v>
      </c>
      <c r="E204" s="239" t="s">
        <v>259</v>
      </c>
      <c r="F204" s="258" t="str">
        <f>IF(form_up_date="","",form_up_date)</f>
        <v>09.01.2023</v>
      </c>
      <c r="G204" s="260" t="s">
        <v>260</v>
      </c>
    </row>
    <row r="205" spans="3:21" ht="45">
      <c r="D205" s="232" t="s">
        <v>271</v>
      </c>
      <c r="E205" s="239" t="s">
        <v>261</v>
      </c>
      <c r="F205" s="258" t="s">
        <v>1107</v>
      </c>
      <c r="G205" s="225" t="s">
        <v>333</v>
      </c>
    </row>
    <row r="206" spans="3:21" ht="22.5">
      <c r="D206" s="232" t="s">
        <v>272</v>
      </c>
      <c r="E206" s="239" t="s">
        <v>262</v>
      </c>
      <c r="F206" s="258" t="s">
        <v>355</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582</v>
      </c>
      <c r="G209" s="262" t="s">
        <v>268</v>
      </c>
    </row>
    <row r="210" spans="3:21" ht="56.25">
      <c r="D210" s="232" t="s">
        <v>275</v>
      </c>
      <c r="E210" s="242" t="s">
        <v>269</v>
      </c>
      <c r="F210" s="258" t="s">
        <v>1279</v>
      </c>
      <c r="G210" s="249" t="s">
        <v>332</v>
      </c>
    </row>
    <row r="211" spans="3:21" s="64" customFormat="1">
      <c r="D211" s="251"/>
      <c r="E211" s="219"/>
      <c r="F211" s="219"/>
      <c r="G211" s="219"/>
      <c r="U211" s="179"/>
    </row>
    <row r="212" spans="3:21" customFormat="1">
      <c r="C212" s="91">
        <v>39</v>
      </c>
      <c r="D212" s="440" t="s">
        <v>244</v>
      </c>
      <c r="E212" s="441"/>
      <c r="F212" s="441"/>
      <c r="G212" s="442"/>
      <c r="U212" s="183"/>
    </row>
    <row r="213" spans="3:21" ht="11.25" customHeight="1">
      <c r="D213" s="443" t="s">
        <v>233</v>
      </c>
      <c r="E213" s="443"/>
      <c r="F213" s="443"/>
      <c r="G213" s="444" t="s">
        <v>234</v>
      </c>
    </row>
    <row r="214" spans="3:21" ht="11.25" customHeight="1">
      <c r="D214" s="234" t="s">
        <v>25</v>
      </c>
      <c r="E214" s="137" t="s">
        <v>257</v>
      </c>
      <c r="F214" s="235" t="s">
        <v>223</v>
      </c>
      <c r="G214" s="445"/>
    </row>
    <row r="215" spans="3:21" ht="12" customHeight="1">
      <c r="D215" s="250" t="s">
        <v>26</v>
      </c>
      <c r="E215" s="236">
        <v>2</v>
      </c>
      <c r="F215" s="237">
        <v>3</v>
      </c>
      <c r="G215" s="238">
        <v>4</v>
      </c>
    </row>
    <row r="216" spans="3:21">
      <c r="D216" s="232">
        <v>1</v>
      </c>
      <c r="E216" s="239" t="s">
        <v>259</v>
      </c>
      <c r="F216" s="258" t="str">
        <f>IF(form_up_date="","",form_up_date)</f>
        <v>09.01.2023</v>
      </c>
      <c r="G216" s="260" t="s">
        <v>260</v>
      </c>
    </row>
    <row r="217" spans="3:21" ht="45">
      <c r="D217" s="232" t="s">
        <v>271</v>
      </c>
      <c r="E217" s="239" t="s">
        <v>261</v>
      </c>
      <c r="F217" s="258" t="s">
        <v>1108</v>
      </c>
      <c r="G217" s="225" t="s">
        <v>333</v>
      </c>
    </row>
    <row r="218" spans="3:21" ht="22.5">
      <c r="D218" s="232" t="s">
        <v>272</v>
      </c>
      <c r="E218" s="239" t="s">
        <v>262</v>
      </c>
      <c r="F218" s="258" t="s">
        <v>355</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582</v>
      </c>
      <c r="G221" s="262" t="s">
        <v>268</v>
      </c>
    </row>
    <row r="222" spans="3:21" ht="56.25">
      <c r="D222" s="232" t="s">
        <v>275</v>
      </c>
      <c r="E222" s="242" t="s">
        <v>269</v>
      </c>
      <c r="F222" s="258" t="s">
        <v>1279</v>
      </c>
      <c r="G222" s="249" t="s">
        <v>332</v>
      </c>
    </row>
    <row r="223" spans="3:21" s="64" customFormat="1">
      <c r="D223" s="251"/>
      <c r="E223" s="219"/>
      <c r="F223" s="219"/>
      <c r="G223" s="219"/>
      <c r="U223" s="179"/>
    </row>
    <row r="224" spans="3:21" customFormat="1">
      <c r="C224" s="91">
        <v>40</v>
      </c>
      <c r="D224" s="440" t="s">
        <v>244</v>
      </c>
      <c r="E224" s="441"/>
      <c r="F224" s="441"/>
      <c r="G224" s="442"/>
      <c r="U224" s="183"/>
    </row>
    <row r="225" spans="3:21" ht="11.25" customHeight="1">
      <c r="D225" s="443" t="s">
        <v>233</v>
      </c>
      <c r="E225" s="443"/>
      <c r="F225" s="443"/>
      <c r="G225" s="444" t="s">
        <v>234</v>
      </c>
    </row>
    <row r="226" spans="3:21" ht="11.25" customHeight="1">
      <c r="D226" s="234" t="s">
        <v>25</v>
      </c>
      <c r="E226" s="137" t="s">
        <v>257</v>
      </c>
      <c r="F226" s="235" t="s">
        <v>223</v>
      </c>
      <c r="G226" s="445"/>
    </row>
    <row r="227" spans="3:21" ht="12" customHeight="1">
      <c r="D227" s="250" t="s">
        <v>26</v>
      </c>
      <c r="E227" s="236">
        <v>2</v>
      </c>
      <c r="F227" s="237">
        <v>3</v>
      </c>
      <c r="G227" s="238">
        <v>4</v>
      </c>
    </row>
    <row r="228" spans="3:21">
      <c r="D228" s="232">
        <v>1</v>
      </c>
      <c r="E228" s="239" t="s">
        <v>259</v>
      </c>
      <c r="F228" s="258" t="str">
        <f>IF(form_up_date="","",form_up_date)</f>
        <v>09.01.2023</v>
      </c>
      <c r="G228" s="260" t="s">
        <v>260</v>
      </c>
    </row>
    <row r="229" spans="3:21" ht="45">
      <c r="D229" s="232" t="s">
        <v>271</v>
      </c>
      <c r="E229" s="239" t="s">
        <v>261</v>
      </c>
      <c r="F229" s="258" t="s">
        <v>1109</v>
      </c>
      <c r="G229" s="225" t="s">
        <v>333</v>
      </c>
    </row>
    <row r="230" spans="3:21" ht="22.5">
      <c r="D230" s="232" t="s">
        <v>272</v>
      </c>
      <c r="E230" s="239" t="s">
        <v>262</v>
      </c>
      <c r="F230" s="258" t="s">
        <v>355</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582</v>
      </c>
      <c r="G233" s="262" t="s">
        <v>268</v>
      </c>
    </row>
    <row r="234" spans="3:21" ht="56.25">
      <c r="D234" s="232" t="s">
        <v>275</v>
      </c>
      <c r="E234" s="242" t="s">
        <v>269</v>
      </c>
      <c r="F234" s="258" t="s">
        <v>1279</v>
      </c>
      <c r="G234" s="249" t="s">
        <v>332</v>
      </c>
    </row>
    <row r="235" spans="3:21" s="64" customFormat="1">
      <c r="D235" s="251"/>
      <c r="E235" s="219"/>
      <c r="F235" s="219"/>
      <c r="G235" s="219"/>
      <c r="U235" s="179"/>
    </row>
    <row r="236" spans="3:21" customFormat="1">
      <c r="C236" s="91">
        <v>41</v>
      </c>
      <c r="D236" s="440" t="s">
        <v>244</v>
      </c>
      <c r="E236" s="441"/>
      <c r="F236" s="441"/>
      <c r="G236" s="442"/>
      <c r="U236" s="183"/>
    </row>
    <row r="237" spans="3:21" ht="11.25" customHeight="1">
      <c r="D237" s="443" t="s">
        <v>233</v>
      </c>
      <c r="E237" s="443"/>
      <c r="F237" s="443"/>
      <c r="G237" s="444" t="s">
        <v>234</v>
      </c>
    </row>
    <row r="238" spans="3:21" ht="11.25" customHeight="1">
      <c r="D238" s="234" t="s">
        <v>25</v>
      </c>
      <c r="E238" s="137" t="s">
        <v>257</v>
      </c>
      <c r="F238" s="235" t="s">
        <v>223</v>
      </c>
      <c r="G238" s="445"/>
    </row>
    <row r="239" spans="3:21" ht="12" customHeight="1">
      <c r="D239" s="250" t="s">
        <v>26</v>
      </c>
      <c r="E239" s="236">
        <v>2</v>
      </c>
      <c r="F239" s="237">
        <v>3</v>
      </c>
      <c r="G239" s="238">
        <v>4</v>
      </c>
    </row>
    <row r="240" spans="3:21">
      <c r="D240" s="232">
        <v>1</v>
      </c>
      <c r="E240" s="239" t="s">
        <v>259</v>
      </c>
      <c r="F240" s="258" t="str">
        <f>IF(form_up_date="","",form_up_date)</f>
        <v>09.01.2023</v>
      </c>
      <c r="G240" s="260" t="s">
        <v>260</v>
      </c>
    </row>
    <row r="241" spans="3:21" ht="45">
      <c r="D241" s="232" t="s">
        <v>271</v>
      </c>
      <c r="E241" s="239" t="s">
        <v>261</v>
      </c>
      <c r="F241" s="258" t="s">
        <v>1110</v>
      </c>
      <c r="G241" s="225" t="s">
        <v>333</v>
      </c>
    </row>
    <row r="242" spans="3:21" ht="22.5">
      <c r="D242" s="232" t="s">
        <v>272</v>
      </c>
      <c r="E242" s="239" t="s">
        <v>262</v>
      </c>
      <c r="F242" s="258" t="s">
        <v>355</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582</v>
      </c>
      <c r="G245" s="262" t="s">
        <v>268</v>
      </c>
    </row>
    <row r="246" spans="3:21" ht="56.25">
      <c r="D246" s="232" t="s">
        <v>275</v>
      </c>
      <c r="E246" s="242" t="s">
        <v>269</v>
      </c>
      <c r="F246" s="258" t="s">
        <v>1279</v>
      </c>
      <c r="G246" s="249" t="s">
        <v>332</v>
      </c>
    </row>
    <row r="247" spans="3:21" s="64" customFormat="1">
      <c r="D247" s="251"/>
      <c r="E247" s="219"/>
      <c r="F247" s="219"/>
      <c r="G247" s="219"/>
      <c r="U247" s="179"/>
    </row>
    <row r="248" spans="3:21" customFormat="1">
      <c r="C248" s="91">
        <v>42</v>
      </c>
      <c r="D248" s="440" t="s">
        <v>244</v>
      </c>
      <c r="E248" s="441"/>
      <c r="F248" s="441"/>
      <c r="G248" s="442"/>
      <c r="U248" s="183"/>
    </row>
    <row r="249" spans="3:21" ht="11.25" customHeight="1">
      <c r="D249" s="443" t="s">
        <v>233</v>
      </c>
      <c r="E249" s="443"/>
      <c r="F249" s="443"/>
      <c r="G249" s="444" t="s">
        <v>234</v>
      </c>
    </row>
    <row r="250" spans="3:21" ht="11.25" customHeight="1">
      <c r="D250" s="234" t="s">
        <v>25</v>
      </c>
      <c r="E250" s="137" t="s">
        <v>257</v>
      </c>
      <c r="F250" s="235" t="s">
        <v>223</v>
      </c>
      <c r="G250" s="445"/>
    </row>
    <row r="251" spans="3:21" ht="12" customHeight="1">
      <c r="D251" s="250" t="s">
        <v>26</v>
      </c>
      <c r="E251" s="236">
        <v>2</v>
      </c>
      <c r="F251" s="237">
        <v>3</v>
      </c>
      <c r="G251" s="238">
        <v>4</v>
      </c>
    </row>
    <row r="252" spans="3:21">
      <c r="D252" s="232">
        <v>1</v>
      </c>
      <c r="E252" s="239" t="s">
        <v>259</v>
      </c>
      <c r="F252" s="258" t="str">
        <f>IF(form_up_date="","",form_up_date)</f>
        <v>09.01.2023</v>
      </c>
      <c r="G252" s="260" t="s">
        <v>260</v>
      </c>
    </row>
    <row r="253" spans="3:21" ht="45">
      <c r="D253" s="232" t="s">
        <v>271</v>
      </c>
      <c r="E253" s="239" t="s">
        <v>261</v>
      </c>
      <c r="F253" s="258" t="s">
        <v>1111</v>
      </c>
      <c r="G253" s="225" t="s">
        <v>333</v>
      </c>
    </row>
    <row r="254" spans="3:21" ht="22.5">
      <c r="D254" s="232" t="s">
        <v>272</v>
      </c>
      <c r="E254" s="239" t="s">
        <v>262</v>
      </c>
      <c r="F254" s="258" t="s">
        <v>355</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582</v>
      </c>
      <c r="G257" s="262" t="s">
        <v>268</v>
      </c>
    </row>
    <row r="258" spans="3:21" ht="56.25">
      <c r="D258" s="232" t="s">
        <v>275</v>
      </c>
      <c r="E258" s="242" t="s">
        <v>269</v>
      </c>
      <c r="F258" s="258" t="s">
        <v>1279</v>
      </c>
      <c r="G258" s="249" t="s">
        <v>332</v>
      </c>
    </row>
    <row r="259" spans="3:21" s="64" customFormat="1">
      <c r="D259" s="251"/>
      <c r="E259" s="219"/>
      <c r="F259" s="219"/>
      <c r="G259" s="219"/>
      <c r="U259" s="179"/>
    </row>
    <row r="260" spans="3:21" customFormat="1">
      <c r="C260" s="91">
        <v>43</v>
      </c>
      <c r="D260" s="440" t="s">
        <v>244</v>
      </c>
      <c r="E260" s="441"/>
      <c r="F260" s="441"/>
      <c r="G260" s="442"/>
      <c r="U260" s="183"/>
    </row>
    <row r="261" spans="3:21" ht="11.25" customHeight="1">
      <c r="D261" s="443" t="s">
        <v>233</v>
      </c>
      <c r="E261" s="443"/>
      <c r="F261" s="443"/>
      <c r="G261" s="444" t="s">
        <v>234</v>
      </c>
    </row>
    <row r="262" spans="3:21" ht="11.25" customHeight="1">
      <c r="D262" s="234" t="s">
        <v>25</v>
      </c>
      <c r="E262" s="137" t="s">
        <v>257</v>
      </c>
      <c r="F262" s="235" t="s">
        <v>223</v>
      </c>
      <c r="G262" s="445"/>
    </row>
    <row r="263" spans="3:21" ht="12" customHeight="1">
      <c r="D263" s="250" t="s">
        <v>26</v>
      </c>
      <c r="E263" s="236">
        <v>2</v>
      </c>
      <c r="F263" s="237">
        <v>3</v>
      </c>
      <c r="G263" s="238">
        <v>4</v>
      </c>
    </row>
    <row r="264" spans="3:21">
      <c r="D264" s="232">
        <v>1</v>
      </c>
      <c r="E264" s="239" t="s">
        <v>259</v>
      </c>
      <c r="F264" s="258" t="str">
        <f>IF(form_up_date="","",form_up_date)</f>
        <v>09.01.2023</v>
      </c>
      <c r="G264" s="260" t="s">
        <v>260</v>
      </c>
    </row>
    <row r="265" spans="3:21" ht="45">
      <c r="D265" s="232" t="s">
        <v>271</v>
      </c>
      <c r="E265" s="239" t="s">
        <v>261</v>
      </c>
      <c r="F265" s="258" t="s">
        <v>1112</v>
      </c>
      <c r="G265" s="225" t="s">
        <v>333</v>
      </c>
    </row>
    <row r="266" spans="3:21" ht="22.5">
      <c r="D266" s="232" t="s">
        <v>272</v>
      </c>
      <c r="E266" s="239" t="s">
        <v>262</v>
      </c>
      <c r="F266" s="258" t="s">
        <v>355</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582</v>
      </c>
      <c r="G269" s="262" t="s">
        <v>268</v>
      </c>
    </row>
    <row r="270" spans="3:21" ht="56.25">
      <c r="D270" s="232" t="s">
        <v>275</v>
      </c>
      <c r="E270" s="242" t="s">
        <v>269</v>
      </c>
      <c r="F270" s="258" t="s">
        <v>1279</v>
      </c>
      <c r="G270" s="249" t="s">
        <v>332</v>
      </c>
    </row>
    <row r="271" spans="3:21" s="64" customFormat="1">
      <c r="D271" s="251"/>
      <c r="E271" s="219"/>
      <c r="F271" s="219"/>
      <c r="G271" s="219"/>
      <c r="U271" s="179"/>
    </row>
    <row r="272" spans="3:21" customFormat="1">
      <c r="C272" s="91">
        <v>44</v>
      </c>
      <c r="D272" s="440" t="s">
        <v>244</v>
      </c>
      <c r="E272" s="441"/>
      <c r="F272" s="441"/>
      <c r="G272" s="442"/>
      <c r="U272" s="183"/>
    </row>
    <row r="273" spans="3:21" ht="11.25" customHeight="1">
      <c r="D273" s="443" t="s">
        <v>233</v>
      </c>
      <c r="E273" s="443"/>
      <c r="F273" s="443"/>
      <c r="G273" s="444" t="s">
        <v>234</v>
      </c>
    </row>
    <row r="274" spans="3:21" ht="11.25" customHeight="1">
      <c r="D274" s="234" t="s">
        <v>25</v>
      </c>
      <c r="E274" s="137" t="s">
        <v>257</v>
      </c>
      <c r="F274" s="235" t="s">
        <v>223</v>
      </c>
      <c r="G274" s="445"/>
    </row>
    <row r="275" spans="3:21" ht="12" customHeight="1">
      <c r="D275" s="250" t="s">
        <v>26</v>
      </c>
      <c r="E275" s="236">
        <v>2</v>
      </c>
      <c r="F275" s="237">
        <v>3</v>
      </c>
      <c r="G275" s="238">
        <v>4</v>
      </c>
    </row>
    <row r="276" spans="3:21">
      <c r="D276" s="232">
        <v>1</v>
      </c>
      <c r="E276" s="239" t="s">
        <v>259</v>
      </c>
      <c r="F276" s="258" t="str">
        <f>IF(form_up_date="","",form_up_date)</f>
        <v>09.01.2023</v>
      </c>
      <c r="G276" s="260" t="s">
        <v>260</v>
      </c>
    </row>
    <row r="277" spans="3:21" ht="45">
      <c r="D277" s="232" t="s">
        <v>271</v>
      </c>
      <c r="E277" s="239" t="s">
        <v>261</v>
      </c>
      <c r="F277" s="258" t="s">
        <v>1113</v>
      </c>
      <c r="G277" s="225" t="s">
        <v>333</v>
      </c>
    </row>
    <row r="278" spans="3:21" ht="22.5">
      <c r="D278" s="232" t="s">
        <v>272</v>
      </c>
      <c r="E278" s="239" t="s">
        <v>262</v>
      </c>
      <c r="F278" s="258" t="s">
        <v>355</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582</v>
      </c>
      <c r="G281" s="262" t="s">
        <v>268</v>
      </c>
    </row>
    <row r="282" spans="3:21" ht="56.25">
      <c r="D282" s="232" t="s">
        <v>275</v>
      </c>
      <c r="E282" s="242" t="s">
        <v>269</v>
      </c>
      <c r="F282" s="258" t="s">
        <v>1279</v>
      </c>
      <c r="G282" s="249" t="s">
        <v>332</v>
      </c>
    </row>
    <row r="283" spans="3:21" s="64" customFormat="1">
      <c r="D283" s="251"/>
      <c r="E283" s="219"/>
      <c r="F283" s="219"/>
      <c r="G283" s="219"/>
      <c r="U283" s="179"/>
    </row>
    <row r="284" spans="3:21" customFormat="1">
      <c r="C284" s="91">
        <v>45</v>
      </c>
      <c r="D284" s="440" t="s">
        <v>244</v>
      </c>
      <c r="E284" s="441"/>
      <c r="F284" s="441"/>
      <c r="G284" s="442"/>
      <c r="U284" s="183"/>
    </row>
    <row r="285" spans="3:21" ht="11.25" customHeight="1">
      <c r="D285" s="443" t="s">
        <v>233</v>
      </c>
      <c r="E285" s="443"/>
      <c r="F285" s="443"/>
      <c r="G285" s="444" t="s">
        <v>234</v>
      </c>
    </row>
    <row r="286" spans="3:21" ht="11.25" customHeight="1">
      <c r="D286" s="234" t="s">
        <v>25</v>
      </c>
      <c r="E286" s="137" t="s">
        <v>257</v>
      </c>
      <c r="F286" s="235" t="s">
        <v>223</v>
      </c>
      <c r="G286" s="445"/>
    </row>
    <row r="287" spans="3:21" ht="12" customHeight="1">
      <c r="D287" s="250" t="s">
        <v>26</v>
      </c>
      <c r="E287" s="236">
        <v>2</v>
      </c>
      <c r="F287" s="237">
        <v>3</v>
      </c>
      <c r="G287" s="238">
        <v>4</v>
      </c>
    </row>
    <row r="288" spans="3:21">
      <c r="D288" s="232">
        <v>1</v>
      </c>
      <c r="E288" s="239" t="s">
        <v>259</v>
      </c>
      <c r="F288" s="258" t="str">
        <f>IF(form_up_date="","",form_up_date)</f>
        <v>09.01.2023</v>
      </c>
      <c r="G288" s="260" t="s">
        <v>260</v>
      </c>
    </row>
    <row r="289" spans="3:21" ht="45">
      <c r="D289" s="232" t="s">
        <v>271</v>
      </c>
      <c r="E289" s="239" t="s">
        <v>261</v>
      </c>
      <c r="F289" s="258" t="s">
        <v>1114</v>
      </c>
      <c r="G289" s="225" t="s">
        <v>333</v>
      </c>
    </row>
    <row r="290" spans="3:21" ht="22.5">
      <c r="D290" s="232" t="s">
        <v>272</v>
      </c>
      <c r="E290" s="239" t="s">
        <v>262</v>
      </c>
      <c r="F290" s="258" t="s">
        <v>355</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582</v>
      </c>
      <c r="G293" s="262" t="s">
        <v>268</v>
      </c>
    </row>
    <row r="294" spans="3:21" ht="56.25">
      <c r="D294" s="232" t="s">
        <v>275</v>
      </c>
      <c r="E294" s="242" t="s">
        <v>269</v>
      </c>
      <c r="F294" s="258" t="s">
        <v>1279</v>
      </c>
      <c r="G294" s="249" t="s">
        <v>332</v>
      </c>
    </row>
    <row r="295" spans="3:21" s="64" customFormat="1">
      <c r="D295" s="251"/>
      <c r="E295" s="219"/>
      <c r="F295" s="219"/>
      <c r="G295" s="219"/>
      <c r="U295" s="179"/>
    </row>
    <row r="296" spans="3:21" customFormat="1">
      <c r="C296" s="91">
        <v>46</v>
      </c>
      <c r="D296" s="440" t="s">
        <v>244</v>
      </c>
      <c r="E296" s="441"/>
      <c r="F296" s="441"/>
      <c r="G296" s="442"/>
      <c r="U296" s="183"/>
    </row>
    <row r="297" spans="3:21" ht="11.25" customHeight="1">
      <c r="D297" s="443" t="s">
        <v>233</v>
      </c>
      <c r="E297" s="443"/>
      <c r="F297" s="443"/>
      <c r="G297" s="444" t="s">
        <v>234</v>
      </c>
    </row>
    <row r="298" spans="3:21" ht="11.25" customHeight="1">
      <c r="D298" s="234" t="s">
        <v>25</v>
      </c>
      <c r="E298" s="137" t="s">
        <v>257</v>
      </c>
      <c r="F298" s="235" t="s">
        <v>223</v>
      </c>
      <c r="G298" s="445"/>
    </row>
    <row r="299" spans="3:21" ht="12" customHeight="1">
      <c r="D299" s="250" t="s">
        <v>26</v>
      </c>
      <c r="E299" s="236">
        <v>2</v>
      </c>
      <c r="F299" s="237">
        <v>3</v>
      </c>
      <c r="G299" s="238">
        <v>4</v>
      </c>
    </row>
    <row r="300" spans="3:21">
      <c r="D300" s="232">
        <v>1</v>
      </c>
      <c r="E300" s="239" t="s">
        <v>259</v>
      </c>
      <c r="F300" s="258" t="str">
        <f>IF(form_up_date="","",form_up_date)</f>
        <v>09.01.2023</v>
      </c>
      <c r="G300" s="260" t="s">
        <v>260</v>
      </c>
    </row>
    <row r="301" spans="3:21" ht="45">
      <c r="D301" s="232" t="s">
        <v>271</v>
      </c>
      <c r="E301" s="239" t="s">
        <v>261</v>
      </c>
      <c r="F301" s="258" t="s">
        <v>1115</v>
      </c>
      <c r="G301" s="225" t="s">
        <v>333</v>
      </c>
    </row>
    <row r="302" spans="3:21" ht="22.5">
      <c r="D302" s="232" t="s">
        <v>272</v>
      </c>
      <c r="E302" s="239" t="s">
        <v>262</v>
      </c>
      <c r="F302" s="258" t="s">
        <v>355</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582</v>
      </c>
      <c r="G305" s="262" t="s">
        <v>268</v>
      </c>
    </row>
    <row r="306" spans="3:21" ht="56.25">
      <c r="D306" s="232" t="s">
        <v>275</v>
      </c>
      <c r="E306" s="242" t="s">
        <v>269</v>
      </c>
      <c r="F306" s="258" t="s">
        <v>1279</v>
      </c>
      <c r="G306" s="249" t="s">
        <v>332</v>
      </c>
    </row>
    <row r="307" spans="3:21" s="64" customFormat="1">
      <c r="D307" s="251"/>
      <c r="E307" s="219"/>
      <c r="F307" s="219"/>
      <c r="G307" s="219"/>
      <c r="U307" s="179"/>
    </row>
    <row r="308" spans="3:21" customFormat="1">
      <c r="C308" s="91">
        <v>47</v>
      </c>
      <c r="D308" s="440" t="s">
        <v>244</v>
      </c>
      <c r="E308" s="441"/>
      <c r="F308" s="441"/>
      <c r="G308" s="442"/>
      <c r="U308" s="183"/>
    </row>
    <row r="309" spans="3:21" ht="11.25" customHeight="1">
      <c r="D309" s="443" t="s">
        <v>233</v>
      </c>
      <c r="E309" s="443"/>
      <c r="F309" s="443"/>
      <c r="G309" s="444" t="s">
        <v>234</v>
      </c>
    </row>
    <row r="310" spans="3:21" ht="11.25" customHeight="1">
      <c r="D310" s="234" t="s">
        <v>25</v>
      </c>
      <c r="E310" s="137" t="s">
        <v>257</v>
      </c>
      <c r="F310" s="235" t="s">
        <v>223</v>
      </c>
      <c r="G310" s="445"/>
    </row>
    <row r="311" spans="3:21" ht="12" customHeight="1">
      <c r="D311" s="250" t="s">
        <v>26</v>
      </c>
      <c r="E311" s="236">
        <v>2</v>
      </c>
      <c r="F311" s="237">
        <v>3</v>
      </c>
      <c r="G311" s="238">
        <v>4</v>
      </c>
    </row>
    <row r="312" spans="3:21">
      <c r="D312" s="232">
        <v>1</v>
      </c>
      <c r="E312" s="239" t="s">
        <v>259</v>
      </c>
      <c r="F312" s="258" t="str">
        <f>IF(form_up_date="","",form_up_date)</f>
        <v>09.01.2023</v>
      </c>
      <c r="G312" s="260" t="s">
        <v>260</v>
      </c>
    </row>
    <row r="313" spans="3:21" ht="45">
      <c r="D313" s="232" t="s">
        <v>271</v>
      </c>
      <c r="E313" s="239" t="s">
        <v>261</v>
      </c>
      <c r="F313" s="258" t="s">
        <v>1116</v>
      </c>
      <c r="G313" s="225" t="s">
        <v>333</v>
      </c>
    </row>
    <row r="314" spans="3:21" ht="22.5">
      <c r="D314" s="232" t="s">
        <v>272</v>
      </c>
      <c r="E314" s="239" t="s">
        <v>262</v>
      </c>
      <c r="F314" s="258" t="s">
        <v>355</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582</v>
      </c>
      <c r="G317" s="262" t="s">
        <v>268</v>
      </c>
    </row>
    <row r="318" spans="3:21" ht="56.25">
      <c r="D318" s="232" t="s">
        <v>275</v>
      </c>
      <c r="E318" s="242" t="s">
        <v>269</v>
      </c>
      <c r="F318" s="258" t="s">
        <v>1279</v>
      </c>
      <c r="G318" s="249" t="s">
        <v>332</v>
      </c>
    </row>
    <row r="319" spans="3:21" s="64" customFormat="1">
      <c r="D319" s="251"/>
      <c r="E319" s="219"/>
      <c r="F319" s="219"/>
      <c r="G319" s="219"/>
      <c r="U319" s="179"/>
    </row>
    <row r="320" spans="3:21" customFormat="1">
      <c r="C320" s="91">
        <v>48</v>
      </c>
      <c r="D320" s="440" t="s">
        <v>244</v>
      </c>
      <c r="E320" s="441"/>
      <c r="F320" s="441"/>
      <c r="G320" s="442"/>
      <c r="U320" s="183"/>
    </row>
    <row r="321" spans="3:21" ht="11.25" customHeight="1">
      <c r="D321" s="443" t="s">
        <v>233</v>
      </c>
      <c r="E321" s="443"/>
      <c r="F321" s="443"/>
      <c r="G321" s="444" t="s">
        <v>234</v>
      </c>
    </row>
    <row r="322" spans="3:21" ht="11.25" customHeight="1">
      <c r="D322" s="234" t="s">
        <v>25</v>
      </c>
      <c r="E322" s="137" t="s">
        <v>257</v>
      </c>
      <c r="F322" s="235" t="s">
        <v>223</v>
      </c>
      <c r="G322" s="445"/>
    </row>
    <row r="323" spans="3:21" ht="12" customHeight="1">
      <c r="D323" s="250" t="s">
        <v>26</v>
      </c>
      <c r="E323" s="236">
        <v>2</v>
      </c>
      <c r="F323" s="237">
        <v>3</v>
      </c>
      <c r="G323" s="238">
        <v>4</v>
      </c>
    </row>
    <row r="324" spans="3:21">
      <c r="D324" s="232">
        <v>1</v>
      </c>
      <c r="E324" s="239" t="s">
        <v>259</v>
      </c>
      <c r="F324" s="258" t="str">
        <f>IF(form_up_date="","",form_up_date)</f>
        <v>09.01.2023</v>
      </c>
      <c r="G324" s="260" t="s">
        <v>260</v>
      </c>
    </row>
    <row r="325" spans="3:21" ht="45">
      <c r="D325" s="232" t="s">
        <v>271</v>
      </c>
      <c r="E325" s="239" t="s">
        <v>261</v>
      </c>
      <c r="F325" s="258" t="s">
        <v>1117</v>
      </c>
      <c r="G325" s="225" t="s">
        <v>333</v>
      </c>
    </row>
    <row r="326" spans="3:21" ht="22.5">
      <c r="D326" s="232" t="s">
        <v>272</v>
      </c>
      <c r="E326" s="239" t="s">
        <v>262</v>
      </c>
      <c r="F326" s="258" t="s">
        <v>355</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582</v>
      </c>
      <c r="G329" s="262" t="s">
        <v>268</v>
      </c>
    </row>
    <row r="330" spans="3:21" ht="56.25">
      <c r="D330" s="232" t="s">
        <v>275</v>
      </c>
      <c r="E330" s="242" t="s">
        <v>269</v>
      </c>
      <c r="F330" s="258" t="s">
        <v>1279</v>
      </c>
      <c r="G330" s="249" t="s">
        <v>332</v>
      </c>
    </row>
    <row r="331" spans="3:21" s="64" customFormat="1">
      <c r="D331" s="251"/>
      <c r="E331" s="219"/>
      <c r="F331" s="219"/>
      <c r="G331" s="219"/>
      <c r="U331" s="179"/>
    </row>
    <row r="332" spans="3:21" customFormat="1">
      <c r="C332" s="91">
        <v>49</v>
      </c>
      <c r="D332" s="440" t="s">
        <v>244</v>
      </c>
      <c r="E332" s="441"/>
      <c r="F332" s="441"/>
      <c r="G332" s="442"/>
      <c r="U332" s="183"/>
    </row>
    <row r="333" spans="3:21" ht="11.25" customHeight="1">
      <c r="D333" s="443" t="s">
        <v>233</v>
      </c>
      <c r="E333" s="443"/>
      <c r="F333" s="443"/>
      <c r="G333" s="444" t="s">
        <v>234</v>
      </c>
    </row>
    <row r="334" spans="3:21" ht="11.25" customHeight="1">
      <c r="D334" s="234" t="s">
        <v>25</v>
      </c>
      <c r="E334" s="137" t="s">
        <v>257</v>
      </c>
      <c r="F334" s="235" t="s">
        <v>223</v>
      </c>
      <c r="G334" s="445"/>
    </row>
    <row r="335" spans="3:21" ht="12" customHeight="1">
      <c r="D335" s="250" t="s">
        <v>26</v>
      </c>
      <c r="E335" s="236">
        <v>2</v>
      </c>
      <c r="F335" s="237">
        <v>3</v>
      </c>
      <c r="G335" s="238">
        <v>4</v>
      </c>
    </row>
    <row r="336" spans="3:21">
      <c r="D336" s="232">
        <v>1</v>
      </c>
      <c r="E336" s="239" t="s">
        <v>259</v>
      </c>
      <c r="F336" s="258" t="str">
        <f>IF(form_up_date="","",form_up_date)</f>
        <v>09.01.2023</v>
      </c>
      <c r="G336" s="260" t="s">
        <v>260</v>
      </c>
    </row>
    <row r="337" spans="3:21" ht="45">
      <c r="D337" s="232" t="s">
        <v>271</v>
      </c>
      <c r="E337" s="239" t="s">
        <v>261</v>
      </c>
      <c r="F337" s="258" t="s">
        <v>1118</v>
      </c>
      <c r="G337" s="225" t="s">
        <v>333</v>
      </c>
    </row>
    <row r="338" spans="3:21" ht="22.5">
      <c r="D338" s="232" t="s">
        <v>272</v>
      </c>
      <c r="E338" s="239" t="s">
        <v>262</v>
      </c>
      <c r="F338" s="258" t="s">
        <v>355</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582</v>
      </c>
      <c r="G341" s="262" t="s">
        <v>268</v>
      </c>
    </row>
    <row r="342" spans="3:21" ht="56.25">
      <c r="D342" s="232" t="s">
        <v>275</v>
      </c>
      <c r="E342" s="242" t="s">
        <v>269</v>
      </c>
      <c r="F342" s="258" t="s">
        <v>1279</v>
      </c>
      <c r="G342" s="249" t="s">
        <v>332</v>
      </c>
    </row>
    <row r="343" spans="3:21" s="64" customFormat="1">
      <c r="D343" s="251"/>
      <c r="E343" s="219"/>
      <c r="F343" s="219"/>
      <c r="G343" s="219"/>
      <c r="U343" s="179"/>
    </row>
    <row r="344" spans="3:21" customFormat="1">
      <c r="C344" s="91">
        <v>50</v>
      </c>
      <c r="D344" s="440" t="s">
        <v>244</v>
      </c>
      <c r="E344" s="441"/>
      <c r="F344" s="441"/>
      <c r="G344" s="442"/>
      <c r="U344" s="183"/>
    </row>
    <row r="345" spans="3:21" ht="11.25" customHeight="1">
      <c r="D345" s="443" t="s">
        <v>233</v>
      </c>
      <c r="E345" s="443"/>
      <c r="F345" s="443"/>
      <c r="G345" s="444" t="s">
        <v>234</v>
      </c>
    </row>
    <row r="346" spans="3:21" ht="11.25" customHeight="1">
      <c r="D346" s="234" t="s">
        <v>25</v>
      </c>
      <c r="E346" s="137" t="s">
        <v>257</v>
      </c>
      <c r="F346" s="235" t="s">
        <v>223</v>
      </c>
      <c r="G346" s="445"/>
    </row>
    <row r="347" spans="3:21" ht="12" customHeight="1">
      <c r="D347" s="250" t="s">
        <v>26</v>
      </c>
      <c r="E347" s="236">
        <v>2</v>
      </c>
      <c r="F347" s="237">
        <v>3</v>
      </c>
      <c r="G347" s="238">
        <v>4</v>
      </c>
    </row>
    <row r="348" spans="3:21">
      <c r="D348" s="232">
        <v>1</v>
      </c>
      <c r="E348" s="239" t="s">
        <v>259</v>
      </c>
      <c r="F348" s="258" t="str">
        <f>IF(form_up_date="","",form_up_date)</f>
        <v>09.01.2023</v>
      </c>
      <c r="G348" s="260" t="s">
        <v>260</v>
      </c>
    </row>
    <row r="349" spans="3:21" ht="45">
      <c r="D349" s="232" t="s">
        <v>271</v>
      </c>
      <c r="E349" s="239" t="s">
        <v>261</v>
      </c>
      <c r="F349" s="258" t="s">
        <v>1119</v>
      </c>
      <c r="G349" s="225" t="s">
        <v>333</v>
      </c>
    </row>
    <row r="350" spans="3:21" ht="22.5">
      <c r="D350" s="232" t="s">
        <v>272</v>
      </c>
      <c r="E350" s="239" t="s">
        <v>262</v>
      </c>
      <c r="F350" s="258" t="s">
        <v>355</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582</v>
      </c>
      <c r="G353" s="262" t="s">
        <v>268</v>
      </c>
    </row>
    <row r="354" spans="3:21" ht="56.25">
      <c r="D354" s="232" t="s">
        <v>275</v>
      </c>
      <c r="E354" s="242" t="s">
        <v>269</v>
      </c>
      <c r="F354" s="258" t="s">
        <v>1279</v>
      </c>
      <c r="G354" s="249" t="s">
        <v>332</v>
      </c>
    </row>
    <row r="355" spans="3:21" s="64" customFormat="1">
      <c r="D355" s="251"/>
      <c r="E355" s="219"/>
      <c r="F355" s="219"/>
      <c r="G355" s="219"/>
      <c r="U355" s="179"/>
    </row>
    <row r="356" spans="3:21" customFormat="1">
      <c r="C356" s="91">
        <v>51</v>
      </c>
      <c r="D356" s="440" t="s">
        <v>244</v>
      </c>
      <c r="E356" s="441"/>
      <c r="F356" s="441"/>
      <c r="G356" s="442"/>
      <c r="U356" s="183"/>
    </row>
    <row r="357" spans="3:21" ht="11.25" customHeight="1">
      <c r="D357" s="443" t="s">
        <v>233</v>
      </c>
      <c r="E357" s="443"/>
      <c r="F357" s="443"/>
      <c r="G357" s="444" t="s">
        <v>234</v>
      </c>
    </row>
    <row r="358" spans="3:21" ht="11.25" customHeight="1">
      <c r="D358" s="234" t="s">
        <v>25</v>
      </c>
      <c r="E358" s="137" t="s">
        <v>257</v>
      </c>
      <c r="F358" s="235" t="s">
        <v>223</v>
      </c>
      <c r="G358" s="445"/>
    </row>
    <row r="359" spans="3:21" ht="12" customHeight="1">
      <c r="D359" s="250" t="s">
        <v>26</v>
      </c>
      <c r="E359" s="236">
        <v>2</v>
      </c>
      <c r="F359" s="237">
        <v>3</v>
      </c>
      <c r="G359" s="238">
        <v>4</v>
      </c>
    </row>
    <row r="360" spans="3:21">
      <c r="D360" s="232">
        <v>1</v>
      </c>
      <c r="E360" s="239" t="s">
        <v>259</v>
      </c>
      <c r="F360" s="258" t="str">
        <f>IF(form_up_date="","",form_up_date)</f>
        <v>09.01.2023</v>
      </c>
      <c r="G360" s="260" t="s">
        <v>260</v>
      </c>
    </row>
    <row r="361" spans="3:21" ht="45">
      <c r="D361" s="232" t="s">
        <v>271</v>
      </c>
      <c r="E361" s="239" t="s">
        <v>261</v>
      </c>
      <c r="F361" s="258" t="s">
        <v>1120</v>
      </c>
      <c r="G361" s="225" t="s">
        <v>333</v>
      </c>
    </row>
    <row r="362" spans="3:21" ht="22.5">
      <c r="D362" s="232" t="s">
        <v>272</v>
      </c>
      <c r="E362" s="239" t="s">
        <v>262</v>
      </c>
      <c r="F362" s="258" t="s">
        <v>355</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582</v>
      </c>
      <c r="G365" s="262" t="s">
        <v>268</v>
      </c>
    </row>
    <row r="366" spans="3:21" ht="56.25">
      <c r="D366" s="232" t="s">
        <v>275</v>
      </c>
      <c r="E366" s="242" t="s">
        <v>269</v>
      </c>
      <c r="F366" s="258" t="s">
        <v>1279</v>
      </c>
      <c r="G366" s="249" t="s">
        <v>332</v>
      </c>
    </row>
    <row r="367" spans="3:21" s="64" customFormat="1">
      <c r="D367" s="251"/>
      <c r="E367" s="219"/>
      <c r="F367" s="219"/>
      <c r="G367" s="219"/>
      <c r="U367" s="179"/>
    </row>
    <row r="368" spans="3:21" customFormat="1">
      <c r="C368" s="91">
        <v>52</v>
      </c>
      <c r="D368" s="440" t="s">
        <v>244</v>
      </c>
      <c r="E368" s="441"/>
      <c r="F368" s="441"/>
      <c r="G368" s="442"/>
      <c r="U368" s="183"/>
    </row>
    <row r="369" spans="3:21" ht="11.25" customHeight="1">
      <c r="D369" s="443" t="s">
        <v>233</v>
      </c>
      <c r="E369" s="443"/>
      <c r="F369" s="443"/>
      <c r="G369" s="444" t="s">
        <v>234</v>
      </c>
    </row>
    <row r="370" spans="3:21" ht="11.25" customHeight="1">
      <c r="D370" s="234" t="s">
        <v>25</v>
      </c>
      <c r="E370" s="137" t="s">
        <v>257</v>
      </c>
      <c r="F370" s="235" t="s">
        <v>223</v>
      </c>
      <c r="G370" s="445"/>
    </row>
    <row r="371" spans="3:21" ht="12" customHeight="1">
      <c r="D371" s="250" t="s">
        <v>26</v>
      </c>
      <c r="E371" s="236">
        <v>2</v>
      </c>
      <c r="F371" s="237">
        <v>3</v>
      </c>
      <c r="G371" s="238">
        <v>4</v>
      </c>
    </row>
    <row r="372" spans="3:21">
      <c r="D372" s="232">
        <v>1</v>
      </c>
      <c r="E372" s="239" t="s">
        <v>259</v>
      </c>
      <c r="F372" s="258" t="str">
        <f>IF(form_up_date="","",form_up_date)</f>
        <v>09.01.2023</v>
      </c>
      <c r="G372" s="260" t="s">
        <v>260</v>
      </c>
    </row>
    <row r="373" spans="3:21" ht="45">
      <c r="D373" s="232" t="s">
        <v>271</v>
      </c>
      <c r="E373" s="239" t="s">
        <v>261</v>
      </c>
      <c r="F373" s="258" t="s">
        <v>1121</v>
      </c>
      <c r="G373" s="225" t="s">
        <v>333</v>
      </c>
    </row>
    <row r="374" spans="3:21" ht="22.5">
      <c r="D374" s="232" t="s">
        <v>272</v>
      </c>
      <c r="E374" s="239" t="s">
        <v>262</v>
      </c>
      <c r="F374" s="258" t="s">
        <v>355</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582</v>
      </c>
      <c r="G377" s="262" t="s">
        <v>268</v>
      </c>
    </row>
    <row r="378" spans="3:21" ht="56.25">
      <c r="D378" s="232" t="s">
        <v>275</v>
      </c>
      <c r="E378" s="242" t="s">
        <v>269</v>
      </c>
      <c r="F378" s="258" t="s">
        <v>1279</v>
      </c>
      <c r="G378" s="249" t="s">
        <v>332</v>
      </c>
    </row>
    <row r="379" spans="3:21" s="64" customFormat="1">
      <c r="D379" s="251"/>
      <c r="E379" s="219"/>
      <c r="F379" s="219"/>
      <c r="G379" s="219"/>
      <c r="U379" s="179"/>
    </row>
    <row r="380" spans="3:21" customFormat="1">
      <c r="C380" s="91">
        <v>53</v>
      </c>
      <c r="D380" s="440" t="s">
        <v>244</v>
      </c>
      <c r="E380" s="441"/>
      <c r="F380" s="441"/>
      <c r="G380" s="442"/>
      <c r="U380" s="183"/>
    </row>
    <row r="381" spans="3:21" ht="11.25" customHeight="1">
      <c r="D381" s="443" t="s">
        <v>233</v>
      </c>
      <c r="E381" s="443"/>
      <c r="F381" s="443"/>
      <c r="G381" s="444" t="s">
        <v>234</v>
      </c>
    </row>
    <row r="382" spans="3:21" ht="11.25" customHeight="1">
      <c r="D382" s="234" t="s">
        <v>25</v>
      </c>
      <c r="E382" s="137" t="s">
        <v>257</v>
      </c>
      <c r="F382" s="235" t="s">
        <v>223</v>
      </c>
      <c r="G382" s="445"/>
    </row>
    <row r="383" spans="3:21" ht="12" customHeight="1">
      <c r="D383" s="250" t="s">
        <v>26</v>
      </c>
      <c r="E383" s="236">
        <v>2</v>
      </c>
      <c r="F383" s="237">
        <v>3</v>
      </c>
      <c r="G383" s="238">
        <v>4</v>
      </c>
    </row>
    <row r="384" spans="3:21">
      <c r="D384" s="232">
        <v>1</v>
      </c>
      <c r="E384" s="239" t="s">
        <v>259</v>
      </c>
      <c r="F384" s="258" t="str">
        <f>IF(form_up_date="","",form_up_date)</f>
        <v>09.01.2023</v>
      </c>
      <c r="G384" s="260" t="s">
        <v>260</v>
      </c>
    </row>
    <row r="385" spans="3:21" ht="45">
      <c r="D385" s="232" t="s">
        <v>271</v>
      </c>
      <c r="E385" s="239" t="s">
        <v>261</v>
      </c>
      <c r="F385" s="258" t="s">
        <v>1122</v>
      </c>
      <c r="G385" s="225" t="s">
        <v>333</v>
      </c>
    </row>
    <row r="386" spans="3:21" ht="22.5">
      <c r="D386" s="232" t="s">
        <v>272</v>
      </c>
      <c r="E386" s="239" t="s">
        <v>262</v>
      </c>
      <c r="F386" s="258" t="s">
        <v>355</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582</v>
      </c>
      <c r="G389" s="262" t="s">
        <v>268</v>
      </c>
    </row>
    <row r="390" spans="3:21" ht="56.25">
      <c r="D390" s="232" t="s">
        <v>275</v>
      </c>
      <c r="E390" s="242" t="s">
        <v>269</v>
      </c>
      <c r="F390" s="258" t="s">
        <v>1279</v>
      </c>
      <c r="G390" s="249" t="s">
        <v>332</v>
      </c>
    </row>
    <row r="391" spans="3:21" s="64" customFormat="1">
      <c r="D391" s="251"/>
      <c r="E391" s="219"/>
      <c r="F391" s="219"/>
      <c r="G391" s="219"/>
      <c r="U391" s="179"/>
    </row>
    <row r="392" spans="3:21" customFormat="1">
      <c r="C392" s="91">
        <v>54</v>
      </c>
      <c r="D392" s="440" t="s">
        <v>244</v>
      </c>
      <c r="E392" s="441"/>
      <c r="F392" s="441"/>
      <c r="G392" s="442"/>
      <c r="U392" s="183"/>
    </row>
    <row r="393" spans="3:21" ht="11.25" customHeight="1">
      <c r="D393" s="443" t="s">
        <v>233</v>
      </c>
      <c r="E393" s="443"/>
      <c r="F393" s="443"/>
      <c r="G393" s="444" t="s">
        <v>234</v>
      </c>
    </row>
    <row r="394" spans="3:21" ht="11.25" customHeight="1">
      <c r="D394" s="234" t="s">
        <v>25</v>
      </c>
      <c r="E394" s="137" t="s">
        <v>257</v>
      </c>
      <c r="F394" s="235" t="s">
        <v>223</v>
      </c>
      <c r="G394" s="445"/>
    </row>
    <row r="395" spans="3:21" ht="12" customHeight="1">
      <c r="D395" s="250" t="s">
        <v>26</v>
      </c>
      <c r="E395" s="236">
        <v>2</v>
      </c>
      <c r="F395" s="237">
        <v>3</v>
      </c>
      <c r="G395" s="238">
        <v>4</v>
      </c>
    </row>
    <row r="396" spans="3:21">
      <c r="D396" s="232">
        <v>1</v>
      </c>
      <c r="E396" s="239" t="s">
        <v>259</v>
      </c>
      <c r="F396" s="258" t="str">
        <f>IF(form_up_date="","",form_up_date)</f>
        <v>09.01.2023</v>
      </c>
      <c r="G396" s="260" t="s">
        <v>260</v>
      </c>
    </row>
    <row r="397" spans="3:21" ht="45">
      <c r="D397" s="232" t="s">
        <v>271</v>
      </c>
      <c r="E397" s="239" t="s">
        <v>261</v>
      </c>
      <c r="F397" s="258" t="s">
        <v>1123</v>
      </c>
      <c r="G397" s="225" t="s">
        <v>333</v>
      </c>
    </row>
    <row r="398" spans="3:21" ht="22.5">
      <c r="D398" s="232" t="s">
        <v>272</v>
      </c>
      <c r="E398" s="239" t="s">
        <v>262</v>
      </c>
      <c r="F398" s="258" t="s">
        <v>355</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582</v>
      </c>
      <c r="G401" s="262" t="s">
        <v>268</v>
      </c>
    </row>
    <row r="402" spans="3:21" ht="56.25">
      <c r="D402" s="232" t="s">
        <v>275</v>
      </c>
      <c r="E402" s="242" t="s">
        <v>269</v>
      </c>
      <c r="F402" s="258" t="s">
        <v>1279</v>
      </c>
      <c r="G402" s="249" t="s">
        <v>332</v>
      </c>
    </row>
    <row r="403" spans="3:21" s="64" customFormat="1">
      <c r="D403" s="251"/>
      <c r="E403" s="219"/>
      <c r="F403" s="219"/>
      <c r="G403" s="219"/>
      <c r="U403" s="179"/>
    </row>
    <row r="404" spans="3:21" customFormat="1">
      <c r="C404" s="91">
        <v>55</v>
      </c>
      <c r="D404" s="440" t="s">
        <v>244</v>
      </c>
      <c r="E404" s="441"/>
      <c r="F404" s="441"/>
      <c r="G404" s="442"/>
      <c r="U404" s="183"/>
    </row>
    <row r="405" spans="3:21" ht="11.25" customHeight="1">
      <c r="D405" s="443" t="s">
        <v>233</v>
      </c>
      <c r="E405" s="443"/>
      <c r="F405" s="443"/>
      <c r="G405" s="444" t="s">
        <v>234</v>
      </c>
    </row>
    <row r="406" spans="3:21" ht="11.25" customHeight="1">
      <c r="D406" s="234" t="s">
        <v>25</v>
      </c>
      <c r="E406" s="137" t="s">
        <v>257</v>
      </c>
      <c r="F406" s="235" t="s">
        <v>223</v>
      </c>
      <c r="G406" s="445"/>
    </row>
    <row r="407" spans="3:21" ht="12" customHeight="1">
      <c r="D407" s="250" t="s">
        <v>26</v>
      </c>
      <c r="E407" s="236">
        <v>2</v>
      </c>
      <c r="F407" s="237">
        <v>3</v>
      </c>
      <c r="G407" s="238">
        <v>4</v>
      </c>
    </row>
    <row r="408" spans="3:21">
      <c r="D408" s="232">
        <v>1</v>
      </c>
      <c r="E408" s="239" t="s">
        <v>259</v>
      </c>
      <c r="F408" s="258" t="str">
        <f>IF(form_up_date="","",form_up_date)</f>
        <v>09.01.2023</v>
      </c>
      <c r="G408" s="260" t="s">
        <v>260</v>
      </c>
    </row>
    <row r="409" spans="3:21" ht="45">
      <c r="D409" s="232" t="s">
        <v>271</v>
      </c>
      <c r="E409" s="239" t="s">
        <v>261</v>
      </c>
      <c r="F409" s="258" t="s">
        <v>1124</v>
      </c>
      <c r="G409" s="225" t="s">
        <v>333</v>
      </c>
    </row>
    <row r="410" spans="3:21" ht="22.5">
      <c r="D410" s="232" t="s">
        <v>272</v>
      </c>
      <c r="E410" s="239" t="s">
        <v>262</v>
      </c>
      <c r="F410" s="258" t="s">
        <v>355</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582</v>
      </c>
      <c r="G413" s="262" t="s">
        <v>268</v>
      </c>
    </row>
    <row r="414" spans="3:21" ht="56.25">
      <c r="D414" s="232" t="s">
        <v>275</v>
      </c>
      <c r="E414" s="242" t="s">
        <v>269</v>
      </c>
      <c r="F414" s="258" t="s">
        <v>1279</v>
      </c>
      <c r="G414" s="249" t="s">
        <v>332</v>
      </c>
    </row>
    <row r="415" spans="3:21" s="64" customFormat="1">
      <c r="D415" s="251"/>
      <c r="E415" s="219"/>
      <c r="F415" s="219"/>
      <c r="G415" s="219"/>
      <c r="U415" s="179"/>
    </row>
    <row r="416" spans="3:21" customFormat="1">
      <c r="C416" s="91">
        <v>56</v>
      </c>
      <c r="D416" s="440" t="s">
        <v>244</v>
      </c>
      <c r="E416" s="441"/>
      <c r="F416" s="441"/>
      <c r="G416" s="442"/>
      <c r="U416" s="183"/>
    </row>
    <row r="417" spans="3:21" ht="11.25" customHeight="1">
      <c r="D417" s="443" t="s">
        <v>233</v>
      </c>
      <c r="E417" s="443"/>
      <c r="F417" s="443"/>
      <c r="G417" s="444" t="s">
        <v>234</v>
      </c>
    </row>
    <row r="418" spans="3:21" ht="11.25" customHeight="1">
      <c r="D418" s="234" t="s">
        <v>25</v>
      </c>
      <c r="E418" s="137" t="s">
        <v>257</v>
      </c>
      <c r="F418" s="235" t="s">
        <v>223</v>
      </c>
      <c r="G418" s="445"/>
    </row>
    <row r="419" spans="3:21" ht="12" customHeight="1">
      <c r="D419" s="250" t="s">
        <v>26</v>
      </c>
      <c r="E419" s="236">
        <v>2</v>
      </c>
      <c r="F419" s="237">
        <v>3</v>
      </c>
      <c r="G419" s="238">
        <v>4</v>
      </c>
    </row>
    <row r="420" spans="3:21">
      <c r="D420" s="232">
        <v>1</v>
      </c>
      <c r="E420" s="239" t="s">
        <v>259</v>
      </c>
      <c r="F420" s="258" t="str">
        <f>IF(form_up_date="","",form_up_date)</f>
        <v>09.01.2023</v>
      </c>
      <c r="G420" s="260" t="s">
        <v>260</v>
      </c>
    </row>
    <row r="421" spans="3:21" ht="45">
      <c r="D421" s="232" t="s">
        <v>271</v>
      </c>
      <c r="E421" s="239" t="s">
        <v>261</v>
      </c>
      <c r="F421" s="258" t="s">
        <v>1125</v>
      </c>
      <c r="G421" s="225" t="s">
        <v>333</v>
      </c>
    </row>
    <row r="422" spans="3:21" ht="22.5">
      <c r="D422" s="232" t="s">
        <v>272</v>
      </c>
      <c r="E422" s="239" t="s">
        <v>262</v>
      </c>
      <c r="F422" s="258" t="s">
        <v>355</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582</v>
      </c>
      <c r="G425" s="262" t="s">
        <v>268</v>
      </c>
    </row>
    <row r="426" spans="3:21" ht="56.25">
      <c r="D426" s="232" t="s">
        <v>275</v>
      </c>
      <c r="E426" s="242" t="s">
        <v>269</v>
      </c>
      <c r="F426" s="258" t="s">
        <v>1279</v>
      </c>
      <c r="G426" s="249" t="s">
        <v>332</v>
      </c>
    </row>
    <row r="427" spans="3:21" s="64" customFormat="1">
      <c r="D427" s="251"/>
      <c r="E427" s="219"/>
      <c r="F427" s="219"/>
      <c r="G427" s="219"/>
      <c r="U427" s="179"/>
    </row>
    <row r="428" spans="3:21" customFormat="1">
      <c r="C428" s="91">
        <v>57</v>
      </c>
      <c r="D428" s="440" t="s">
        <v>244</v>
      </c>
      <c r="E428" s="441"/>
      <c r="F428" s="441"/>
      <c r="G428" s="442"/>
      <c r="U428" s="183"/>
    </row>
    <row r="429" spans="3:21" ht="11.25" customHeight="1">
      <c r="D429" s="443" t="s">
        <v>233</v>
      </c>
      <c r="E429" s="443"/>
      <c r="F429" s="443"/>
      <c r="G429" s="444" t="s">
        <v>234</v>
      </c>
    </row>
    <row r="430" spans="3:21" ht="11.25" customHeight="1">
      <c r="D430" s="234" t="s">
        <v>25</v>
      </c>
      <c r="E430" s="137" t="s">
        <v>257</v>
      </c>
      <c r="F430" s="235" t="s">
        <v>223</v>
      </c>
      <c r="G430" s="445"/>
    </row>
    <row r="431" spans="3:21" ht="12" customHeight="1">
      <c r="D431" s="250" t="s">
        <v>26</v>
      </c>
      <c r="E431" s="236">
        <v>2</v>
      </c>
      <c r="F431" s="237">
        <v>3</v>
      </c>
      <c r="G431" s="238">
        <v>4</v>
      </c>
    </row>
    <row r="432" spans="3:21">
      <c r="D432" s="232">
        <v>1</v>
      </c>
      <c r="E432" s="239" t="s">
        <v>259</v>
      </c>
      <c r="F432" s="258" t="str">
        <f>IF(form_up_date="","",form_up_date)</f>
        <v>09.01.2023</v>
      </c>
      <c r="G432" s="260" t="s">
        <v>260</v>
      </c>
    </row>
    <row r="433" spans="3:21" ht="45">
      <c r="D433" s="232" t="s">
        <v>271</v>
      </c>
      <c r="E433" s="239" t="s">
        <v>261</v>
      </c>
      <c r="F433" s="258" t="s">
        <v>1126</v>
      </c>
      <c r="G433" s="225" t="s">
        <v>333</v>
      </c>
    </row>
    <row r="434" spans="3:21" ht="22.5">
      <c r="D434" s="232" t="s">
        <v>272</v>
      </c>
      <c r="E434" s="239" t="s">
        <v>262</v>
      </c>
      <c r="F434" s="258" t="s">
        <v>355</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582</v>
      </c>
      <c r="G437" s="262" t="s">
        <v>268</v>
      </c>
    </row>
    <row r="438" spans="3:21" ht="56.25">
      <c r="D438" s="232" t="s">
        <v>275</v>
      </c>
      <c r="E438" s="242" t="s">
        <v>269</v>
      </c>
      <c r="F438" s="258" t="s">
        <v>1279</v>
      </c>
      <c r="G438" s="249" t="s">
        <v>332</v>
      </c>
    </row>
    <row r="439" spans="3:21" s="64" customFormat="1">
      <c r="D439" s="251"/>
      <c r="E439" s="219"/>
      <c r="F439" s="219"/>
      <c r="G439" s="219"/>
      <c r="U439" s="179"/>
    </row>
    <row r="440" spans="3:21" customFormat="1">
      <c r="C440" s="91">
        <v>58</v>
      </c>
      <c r="D440" s="440" t="s">
        <v>244</v>
      </c>
      <c r="E440" s="441"/>
      <c r="F440" s="441"/>
      <c r="G440" s="442"/>
      <c r="U440" s="183"/>
    </row>
    <row r="441" spans="3:21" ht="11.25" customHeight="1">
      <c r="D441" s="443" t="s">
        <v>233</v>
      </c>
      <c r="E441" s="443"/>
      <c r="F441" s="443"/>
      <c r="G441" s="444" t="s">
        <v>234</v>
      </c>
    </row>
    <row r="442" spans="3:21" ht="11.25" customHeight="1">
      <c r="D442" s="234" t="s">
        <v>25</v>
      </c>
      <c r="E442" s="137" t="s">
        <v>257</v>
      </c>
      <c r="F442" s="235" t="s">
        <v>223</v>
      </c>
      <c r="G442" s="445"/>
    </row>
    <row r="443" spans="3:21" ht="12" customHeight="1">
      <c r="D443" s="250" t="s">
        <v>26</v>
      </c>
      <c r="E443" s="236">
        <v>2</v>
      </c>
      <c r="F443" s="237">
        <v>3</v>
      </c>
      <c r="G443" s="238">
        <v>4</v>
      </c>
    </row>
    <row r="444" spans="3:21">
      <c r="D444" s="232">
        <v>1</v>
      </c>
      <c r="E444" s="239" t="s">
        <v>259</v>
      </c>
      <c r="F444" s="258" t="str">
        <f>IF(form_up_date="","",form_up_date)</f>
        <v>09.01.2023</v>
      </c>
      <c r="G444" s="260" t="s">
        <v>260</v>
      </c>
    </row>
    <row r="445" spans="3:21" ht="45">
      <c r="D445" s="232" t="s">
        <v>271</v>
      </c>
      <c r="E445" s="239" t="s">
        <v>261</v>
      </c>
      <c r="F445" s="258" t="s">
        <v>1127</v>
      </c>
      <c r="G445" s="225" t="s">
        <v>333</v>
      </c>
    </row>
    <row r="446" spans="3:21" ht="22.5">
      <c r="D446" s="232" t="s">
        <v>272</v>
      </c>
      <c r="E446" s="239" t="s">
        <v>262</v>
      </c>
      <c r="F446" s="258" t="s">
        <v>355</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582</v>
      </c>
      <c r="G449" s="262" t="s">
        <v>268</v>
      </c>
    </row>
    <row r="450" spans="3:21" ht="56.25">
      <c r="D450" s="232" t="s">
        <v>275</v>
      </c>
      <c r="E450" s="242" t="s">
        <v>269</v>
      </c>
      <c r="F450" s="258" t="s">
        <v>1279</v>
      </c>
      <c r="G450" s="249" t="s">
        <v>332</v>
      </c>
    </row>
    <row r="451" spans="3:21" s="64" customFormat="1">
      <c r="D451" s="251"/>
      <c r="E451" s="219"/>
      <c r="F451" s="219"/>
      <c r="G451" s="219"/>
      <c r="U451" s="179"/>
    </row>
    <row r="452" spans="3:21" customFormat="1">
      <c r="C452" s="91">
        <v>59</v>
      </c>
      <c r="D452" s="440" t="s">
        <v>244</v>
      </c>
      <c r="E452" s="441"/>
      <c r="F452" s="441"/>
      <c r="G452" s="442"/>
      <c r="U452" s="183"/>
    </row>
    <row r="453" spans="3:21" ht="11.25" customHeight="1">
      <c r="D453" s="443" t="s">
        <v>233</v>
      </c>
      <c r="E453" s="443"/>
      <c r="F453" s="443"/>
      <c r="G453" s="444" t="s">
        <v>234</v>
      </c>
    </row>
    <row r="454" spans="3:21" ht="11.25" customHeight="1">
      <c r="D454" s="234" t="s">
        <v>25</v>
      </c>
      <c r="E454" s="137" t="s">
        <v>257</v>
      </c>
      <c r="F454" s="235" t="s">
        <v>223</v>
      </c>
      <c r="G454" s="445"/>
    </row>
    <row r="455" spans="3:21" ht="12" customHeight="1">
      <c r="D455" s="250" t="s">
        <v>26</v>
      </c>
      <c r="E455" s="236">
        <v>2</v>
      </c>
      <c r="F455" s="237">
        <v>3</v>
      </c>
      <c r="G455" s="238">
        <v>4</v>
      </c>
    </row>
    <row r="456" spans="3:21">
      <c r="D456" s="232">
        <v>1</v>
      </c>
      <c r="E456" s="239" t="s">
        <v>259</v>
      </c>
      <c r="F456" s="258" t="str">
        <f>IF(form_up_date="","",form_up_date)</f>
        <v>09.01.2023</v>
      </c>
      <c r="G456" s="260" t="s">
        <v>260</v>
      </c>
    </row>
    <row r="457" spans="3:21" ht="45">
      <c r="D457" s="232" t="s">
        <v>271</v>
      </c>
      <c r="E457" s="239" t="s">
        <v>261</v>
      </c>
      <c r="F457" s="258" t="s">
        <v>1128</v>
      </c>
      <c r="G457" s="225" t="s">
        <v>333</v>
      </c>
    </row>
    <row r="458" spans="3:21" ht="22.5">
      <c r="D458" s="232" t="s">
        <v>272</v>
      </c>
      <c r="E458" s="239" t="s">
        <v>262</v>
      </c>
      <c r="F458" s="258" t="s">
        <v>355</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582</v>
      </c>
      <c r="G461" s="262" t="s">
        <v>268</v>
      </c>
    </row>
    <row r="462" spans="3:21" ht="56.25">
      <c r="D462" s="232" t="s">
        <v>275</v>
      </c>
      <c r="E462" s="242" t="s">
        <v>269</v>
      </c>
      <c r="F462" s="258" t="s">
        <v>1279</v>
      </c>
      <c r="G462" s="249" t="s">
        <v>332</v>
      </c>
    </row>
    <row r="463" spans="3:21" s="64" customFormat="1">
      <c r="D463" s="251"/>
      <c r="E463" s="219"/>
      <c r="F463" s="219"/>
      <c r="G463" s="219"/>
      <c r="U463" s="179"/>
    </row>
    <row r="464" spans="3:21" customFormat="1">
      <c r="C464" s="91">
        <v>60</v>
      </c>
      <c r="D464" s="440" t="s">
        <v>244</v>
      </c>
      <c r="E464" s="441"/>
      <c r="F464" s="441"/>
      <c r="G464" s="442"/>
      <c r="U464" s="183"/>
    </row>
    <row r="465" spans="3:21" ht="11.25" customHeight="1">
      <c r="D465" s="443" t="s">
        <v>233</v>
      </c>
      <c r="E465" s="443"/>
      <c r="F465" s="443"/>
      <c r="G465" s="444" t="s">
        <v>234</v>
      </c>
    </row>
    <row r="466" spans="3:21" ht="11.25" customHeight="1">
      <c r="D466" s="234" t="s">
        <v>25</v>
      </c>
      <c r="E466" s="137" t="s">
        <v>257</v>
      </c>
      <c r="F466" s="235" t="s">
        <v>223</v>
      </c>
      <c r="G466" s="445"/>
    </row>
    <row r="467" spans="3:21" ht="12" customHeight="1">
      <c r="D467" s="250" t="s">
        <v>26</v>
      </c>
      <c r="E467" s="236">
        <v>2</v>
      </c>
      <c r="F467" s="237">
        <v>3</v>
      </c>
      <c r="G467" s="238">
        <v>4</v>
      </c>
    </row>
    <row r="468" spans="3:21">
      <c r="D468" s="232">
        <v>1</v>
      </c>
      <c r="E468" s="239" t="s">
        <v>259</v>
      </c>
      <c r="F468" s="258" t="str">
        <f>IF(form_up_date="","",form_up_date)</f>
        <v>09.01.2023</v>
      </c>
      <c r="G468" s="260" t="s">
        <v>260</v>
      </c>
    </row>
    <row r="469" spans="3:21" ht="45">
      <c r="D469" s="232" t="s">
        <v>271</v>
      </c>
      <c r="E469" s="239" t="s">
        <v>261</v>
      </c>
      <c r="F469" s="258" t="s">
        <v>1129</v>
      </c>
      <c r="G469" s="225" t="s">
        <v>333</v>
      </c>
    </row>
    <row r="470" spans="3:21" ht="22.5">
      <c r="D470" s="232" t="s">
        <v>272</v>
      </c>
      <c r="E470" s="239" t="s">
        <v>262</v>
      </c>
      <c r="F470" s="258" t="s">
        <v>355</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582</v>
      </c>
      <c r="G473" s="262" t="s">
        <v>268</v>
      </c>
    </row>
    <row r="474" spans="3:21" ht="56.25">
      <c r="D474" s="232" t="s">
        <v>275</v>
      </c>
      <c r="E474" s="242" t="s">
        <v>269</v>
      </c>
      <c r="F474" s="258" t="s">
        <v>1279</v>
      </c>
      <c r="G474" s="249" t="s">
        <v>332</v>
      </c>
    </row>
    <row r="475" spans="3:21" s="64" customFormat="1">
      <c r="D475" s="251"/>
      <c r="E475" s="219"/>
      <c r="F475" s="219"/>
      <c r="G475" s="219"/>
      <c r="U475" s="179"/>
    </row>
    <row r="476" spans="3:21" customFormat="1">
      <c r="C476" s="91">
        <v>61</v>
      </c>
      <c r="D476" s="440" t="s">
        <v>244</v>
      </c>
      <c r="E476" s="441"/>
      <c r="F476" s="441"/>
      <c r="G476" s="442"/>
      <c r="U476" s="183"/>
    </row>
    <row r="477" spans="3:21" ht="11.25" customHeight="1">
      <c r="D477" s="443" t="s">
        <v>233</v>
      </c>
      <c r="E477" s="443"/>
      <c r="F477" s="443"/>
      <c r="G477" s="444" t="s">
        <v>234</v>
      </c>
    </row>
    <row r="478" spans="3:21" ht="11.25" customHeight="1">
      <c r="D478" s="234" t="s">
        <v>25</v>
      </c>
      <c r="E478" s="137" t="s">
        <v>257</v>
      </c>
      <c r="F478" s="235" t="s">
        <v>223</v>
      </c>
      <c r="G478" s="445"/>
    </row>
    <row r="479" spans="3:21" ht="12" customHeight="1">
      <c r="D479" s="250" t="s">
        <v>26</v>
      </c>
      <c r="E479" s="236">
        <v>2</v>
      </c>
      <c r="F479" s="237">
        <v>3</v>
      </c>
      <c r="G479" s="238">
        <v>4</v>
      </c>
    </row>
    <row r="480" spans="3:21">
      <c r="D480" s="232">
        <v>1</v>
      </c>
      <c r="E480" s="239" t="s">
        <v>259</v>
      </c>
      <c r="F480" s="258" t="str">
        <f>IF(form_up_date="","",form_up_date)</f>
        <v>09.01.2023</v>
      </c>
      <c r="G480" s="260" t="s">
        <v>260</v>
      </c>
    </row>
    <row r="481" spans="3:21" ht="45">
      <c r="D481" s="232" t="s">
        <v>271</v>
      </c>
      <c r="E481" s="239" t="s">
        <v>261</v>
      </c>
      <c r="F481" s="258" t="s">
        <v>1130</v>
      </c>
      <c r="G481" s="225" t="s">
        <v>333</v>
      </c>
    </row>
    <row r="482" spans="3:21" ht="22.5">
      <c r="D482" s="232" t="s">
        <v>272</v>
      </c>
      <c r="E482" s="239" t="s">
        <v>262</v>
      </c>
      <c r="F482" s="258" t="s">
        <v>355</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582</v>
      </c>
      <c r="G485" s="262" t="s">
        <v>268</v>
      </c>
    </row>
    <row r="486" spans="3:21" ht="56.25">
      <c r="D486" s="232" t="s">
        <v>275</v>
      </c>
      <c r="E486" s="242" t="s">
        <v>269</v>
      </c>
      <c r="F486" s="258" t="s">
        <v>1279</v>
      </c>
      <c r="G486" s="249" t="s">
        <v>332</v>
      </c>
    </row>
    <row r="487" spans="3:21" s="64" customFormat="1">
      <c r="D487" s="251"/>
      <c r="E487" s="219"/>
      <c r="F487" s="219"/>
      <c r="G487" s="219"/>
      <c r="U487" s="179"/>
    </row>
    <row r="488" spans="3:21" customFormat="1">
      <c r="C488" s="91">
        <v>62</v>
      </c>
      <c r="D488" s="440" t="s">
        <v>244</v>
      </c>
      <c r="E488" s="441"/>
      <c r="F488" s="441"/>
      <c r="G488" s="442"/>
      <c r="U488" s="183"/>
    </row>
    <row r="489" spans="3:21" ht="11.25" customHeight="1">
      <c r="D489" s="443" t="s">
        <v>233</v>
      </c>
      <c r="E489" s="443"/>
      <c r="F489" s="443"/>
      <c r="G489" s="444" t="s">
        <v>234</v>
      </c>
    </row>
    <row r="490" spans="3:21" ht="11.25" customHeight="1">
      <c r="D490" s="234" t="s">
        <v>25</v>
      </c>
      <c r="E490" s="137" t="s">
        <v>257</v>
      </c>
      <c r="F490" s="235" t="s">
        <v>223</v>
      </c>
      <c r="G490" s="445"/>
    </row>
    <row r="491" spans="3:21" ht="12" customHeight="1">
      <c r="D491" s="250" t="s">
        <v>26</v>
      </c>
      <c r="E491" s="236">
        <v>2</v>
      </c>
      <c r="F491" s="237">
        <v>3</v>
      </c>
      <c r="G491" s="238">
        <v>4</v>
      </c>
    </row>
    <row r="492" spans="3:21">
      <c r="D492" s="232">
        <v>1</v>
      </c>
      <c r="E492" s="239" t="s">
        <v>259</v>
      </c>
      <c r="F492" s="258" t="str">
        <f>IF(form_up_date="","",form_up_date)</f>
        <v>09.01.2023</v>
      </c>
      <c r="G492" s="260" t="s">
        <v>260</v>
      </c>
    </row>
    <row r="493" spans="3:21" ht="45">
      <c r="D493" s="232" t="s">
        <v>271</v>
      </c>
      <c r="E493" s="239" t="s">
        <v>261</v>
      </c>
      <c r="F493" s="258" t="s">
        <v>1131</v>
      </c>
      <c r="G493" s="225" t="s">
        <v>333</v>
      </c>
    </row>
    <row r="494" spans="3:21" ht="22.5">
      <c r="D494" s="232" t="s">
        <v>272</v>
      </c>
      <c r="E494" s="239" t="s">
        <v>262</v>
      </c>
      <c r="F494" s="258" t="s">
        <v>355</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582</v>
      </c>
      <c r="G497" s="262" t="s">
        <v>268</v>
      </c>
    </row>
    <row r="498" spans="3:21" ht="56.25">
      <c r="D498" s="232" t="s">
        <v>275</v>
      </c>
      <c r="E498" s="242" t="s">
        <v>269</v>
      </c>
      <c r="F498" s="258" t="s">
        <v>1279</v>
      </c>
      <c r="G498" s="249" t="s">
        <v>332</v>
      </c>
    </row>
    <row r="499" spans="3:21" s="64" customFormat="1">
      <c r="D499" s="251"/>
      <c r="E499" s="219"/>
      <c r="F499" s="219"/>
      <c r="G499" s="219"/>
      <c r="U499" s="179"/>
    </row>
    <row r="500" spans="3:21" customFormat="1">
      <c r="C500" s="91">
        <v>63</v>
      </c>
      <c r="D500" s="440" t="s">
        <v>244</v>
      </c>
      <c r="E500" s="441"/>
      <c r="F500" s="441"/>
      <c r="G500" s="442"/>
      <c r="U500" s="183"/>
    </row>
    <row r="501" spans="3:21" ht="11.25" customHeight="1">
      <c r="D501" s="443" t="s">
        <v>233</v>
      </c>
      <c r="E501" s="443"/>
      <c r="F501" s="443"/>
      <c r="G501" s="444" t="s">
        <v>234</v>
      </c>
    </row>
    <row r="502" spans="3:21" ht="11.25" customHeight="1">
      <c r="D502" s="234" t="s">
        <v>25</v>
      </c>
      <c r="E502" s="137" t="s">
        <v>257</v>
      </c>
      <c r="F502" s="235" t="s">
        <v>223</v>
      </c>
      <c r="G502" s="445"/>
    </row>
    <row r="503" spans="3:21" ht="12" customHeight="1">
      <c r="D503" s="250" t="s">
        <v>26</v>
      </c>
      <c r="E503" s="236">
        <v>2</v>
      </c>
      <c r="F503" s="237">
        <v>3</v>
      </c>
      <c r="G503" s="238">
        <v>4</v>
      </c>
    </row>
    <row r="504" spans="3:21">
      <c r="D504" s="232">
        <v>1</v>
      </c>
      <c r="E504" s="239" t="s">
        <v>259</v>
      </c>
      <c r="F504" s="258" t="str">
        <f>IF(form_up_date="","",form_up_date)</f>
        <v>09.01.2023</v>
      </c>
      <c r="G504" s="260" t="s">
        <v>260</v>
      </c>
    </row>
    <row r="505" spans="3:21" ht="45">
      <c r="D505" s="232" t="s">
        <v>271</v>
      </c>
      <c r="E505" s="239" t="s">
        <v>261</v>
      </c>
      <c r="F505" s="258" t="s">
        <v>1132</v>
      </c>
      <c r="G505" s="225" t="s">
        <v>333</v>
      </c>
    </row>
    <row r="506" spans="3:21" ht="22.5">
      <c r="D506" s="232" t="s">
        <v>272</v>
      </c>
      <c r="E506" s="239" t="s">
        <v>262</v>
      </c>
      <c r="F506" s="258" t="s">
        <v>355</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582</v>
      </c>
      <c r="G509" s="262" t="s">
        <v>268</v>
      </c>
    </row>
    <row r="510" spans="3:21" ht="56.25">
      <c r="D510" s="232" t="s">
        <v>275</v>
      </c>
      <c r="E510" s="242" t="s">
        <v>269</v>
      </c>
      <c r="F510" s="258" t="s">
        <v>1279</v>
      </c>
      <c r="G510" s="249" t="s">
        <v>332</v>
      </c>
    </row>
    <row r="511" spans="3:21" s="64" customFormat="1">
      <c r="D511" s="251"/>
      <c r="E511" s="219"/>
      <c r="F511" s="219"/>
      <c r="G511" s="219"/>
      <c r="U511" s="179"/>
    </row>
    <row r="512" spans="3:21" customFormat="1">
      <c r="C512" s="91">
        <v>64</v>
      </c>
      <c r="D512" s="440" t="s">
        <v>244</v>
      </c>
      <c r="E512" s="441"/>
      <c r="F512" s="441"/>
      <c r="G512" s="442"/>
      <c r="U512" s="183"/>
    </row>
    <row r="513" spans="3:21" ht="11.25" customHeight="1">
      <c r="D513" s="443" t="s">
        <v>233</v>
      </c>
      <c r="E513" s="443"/>
      <c r="F513" s="443"/>
      <c r="G513" s="444" t="s">
        <v>234</v>
      </c>
    </row>
    <row r="514" spans="3:21" ht="11.25" customHeight="1">
      <c r="D514" s="234" t="s">
        <v>25</v>
      </c>
      <c r="E514" s="137" t="s">
        <v>257</v>
      </c>
      <c r="F514" s="235" t="s">
        <v>223</v>
      </c>
      <c r="G514" s="445"/>
    </row>
    <row r="515" spans="3:21" ht="12" customHeight="1">
      <c r="D515" s="250" t="s">
        <v>26</v>
      </c>
      <c r="E515" s="236">
        <v>2</v>
      </c>
      <c r="F515" s="237">
        <v>3</v>
      </c>
      <c r="G515" s="238">
        <v>4</v>
      </c>
    </row>
    <row r="516" spans="3:21">
      <c r="D516" s="232">
        <v>1</v>
      </c>
      <c r="E516" s="239" t="s">
        <v>259</v>
      </c>
      <c r="F516" s="258" t="str">
        <f>IF(form_up_date="","",form_up_date)</f>
        <v>09.01.2023</v>
      </c>
      <c r="G516" s="260" t="s">
        <v>260</v>
      </c>
    </row>
    <row r="517" spans="3:21" ht="45">
      <c r="D517" s="232" t="s">
        <v>271</v>
      </c>
      <c r="E517" s="239" t="s">
        <v>261</v>
      </c>
      <c r="F517" s="258" t="s">
        <v>1133</v>
      </c>
      <c r="G517" s="225" t="s">
        <v>333</v>
      </c>
    </row>
    <row r="518" spans="3:21" ht="22.5">
      <c r="D518" s="232" t="s">
        <v>272</v>
      </c>
      <c r="E518" s="239" t="s">
        <v>262</v>
      </c>
      <c r="F518" s="258" t="s">
        <v>355</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582</v>
      </c>
      <c r="G521" s="262" t="s">
        <v>268</v>
      </c>
    </row>
    <row r="522" spans="3:21" ht="56.25">
      <c r="D522" s="232" t="s">
        <v>275</v>
      </c>
      <c r="E522" s="242" t="s">
        <v>269</v>
      </c>
      <c r="F522" s="258" t="s">
        <v>1279</v>
      </c>
      <c r="G522" s="249" t="s">
        <v>332</v>
      </c>
    </row>
    <row r="523" spans="3:21" s="64" customFormat="1">
      <c r="D523" s="251"/>
      <c r="E523" s="219"/>
      <c r="F523" s="219"/>
      <c r="G523" s="219"/>
      <c r="U523" s="179"/>
    </row>
    <row r="524" spans="3:21" customFormat="1">
      <c r="C524" s="91">
        <v>65</v>
      </c>
      <c r="D524" s="440" t="s">
        <v>244</v>
      </c>
      <c r="E524" s="441"/>
      <c r="F524" s="441"/>
      <c r="G524" s="442"/>
      <c r="U524" s="183"/>
    </row>
    <row r="525" spans="3:21" ht="11.25" customHeight="1">
      <c r="D525" s="443" t="s">
        <v>233</v>
      </c>
      <c r="E525" s="443"/>
      <c r="F525" s="443"/>
      <c r="G525" s="444" t="s">
        <v>234</v>
      </c>
    </row>
    <row r="526" spans="3:21" ht="11.25" customHeight="1">
      <c r="D526" s="234" t="s">
        <v>25</v>
      </c>
      <c r="E526" s="137" t="s">
        <v>257</v>
      </c>
      <c r="F526" s="235" t="s">
        <v>223</v>
      </c>
      <c r="G526" s="445"/>
    </row>
    <row r="527" spans="3:21" ht="12" customHeight="1">
      <c r="D527" s="250" t="s">
        <v>26</v>
      </c>
      <c r="E527" s="236">
        <v>2</v>
      </c>
      <c r="F527" s="237">
        <v>3</v>
      </c>
      <c r="G527" s="238">
        <v>4</v>
      </c>
    </row>
    <row r="528" spans="3:21">
      <c r="D528" s="232">
        <v>1</v>
      </c>
      <c r="E528" s="239" t="s">
        <v>259</v>
      </c>
      <c r="F528" s="258" t="str">
        <f>IF(form_up_date="","",form_up_date)</f>
        <v>09.01.2023</v>
      </c>
      <c r="G528" s="260" t="s">
        <v>260</v>
      </c>
    </row>
    <row r="529" spans="3:21" ht="45">
      <c r="D529" s="232" t="s">
        <v>271</v>
      </c>
      <c r="E529" s="239" t="s">
        <v>261</v>
      </c>
      <c r="F529" s="258" t="s">
        <v>1134</v>
      </c>
      <c r="G529" s="225" t="s">
        <v>333</v>
      </c>
    </row>
    <row r="530" spans="3:21" ht="22.5">
      <c r="D530" s="232" t="s">
        <v>272</v>
      </c>
      <c r="E530" s="239" t="s">
        <v>262</v>
      </c>
      <c r="F530" s="258" t="s">
        <v>355</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582</v>
      </c>
      <c r="G533" s="262" t="s">
        <v>268</v>
      </c>
    </row>
    <row r="534" spans="3:21" ht="56.25">
      <c r="D534" s="232" t="s">
        <v>275</v>
      </c>
      <c r="E534" s="242" t="s">
        <v>269</v>
      </c>
      <c r="F534" s="258" t="s">
        <v>1279</v>
      </c>
      <c r="G534" s="249" t="s">
        <v>332</v>
      </c>
    </row>
    <row r="535" spans="3:21" s="64" customFormat="1">
      <c r="D535" s="251"/>
      <c r="E535" s="219"/>
      <c r="F535" s="219"/>
      <c r="G535" s="219"/>
      <c r="U535" s="179"/>
    </row>
    <row r="536" spans="3:21" customFormat="1">
      <c r="C536" s="91">
        <v>66</v>
      </c>
      <c r="D536" s="440" t="s">
        <v>244</v>
      </c>
      <c r="E536" s="441"/>
      <c r="F536" s="441"/>
      <c r="G536" s="442"/>
      <c r="U536" s="183"/>
    </row>
    <row r="537" spans="3:21" ht="11.25" customHeight="1">
      <c r="D537" s="443" t="s">
        <v>233</v>
      </c>
      <c r="E537" s="443"/>
      <c r="F537" s="443"/>
      <c r="G537" s="444" t="s">
        <v>234</v>
      </c>
    </row>
    <row r="538" spans="3:21" ht="11.25" customHeight="1">
      <c r="D538" s="234" t="s">
        <v>25</v>
      </c>
      <c r="E538" s="137" t="s">
        <v>257</v>
      </c>
      <c r="F538" s="235" t="s">
        <v>223</v>
      </c>
      <c r="G538" s="445"/>
    </row>
    <row r="539" spans="3:21" ht="12" customHeight="1">
      <c r="D539" s="250" t="s">
        <v>26</v>
      </c>
      <c r="E539" s="236">
        <v>2</v>
      </c>
      <c r="F539" s="237">
        <v>3</v>
      </c>
      <c r="G539" s="238">
        <v>4</v>
      </c>
    </row>
    <row r="540" spans="3:21">
      <c r="D540" s="232">
        <v>1</v>
      </c>
      <c r="E540" s="239" t="s">
        <v>259</v>
      </c>
      <c r="F540" s="258" t="str">
        <f>IF(form_up_date="","",form_up_date)</f>
        <v>09.01.2023</v>
      </c>
      <c r="G540" s="260" t="s">
        <v>260</v>
      </c>
    </row>
    <row r="541" spans="3:21" ht="45">
      <c r="D541" s="232" t="s">
        <v>271</v>
      </c>
      <c r="E541" s="239" t="s">
        <v>261</v>
      </c>
      <c r="F541" s="258" t="s">
        <v>1135</v>
      </c>
      <c r="G541" s="225" t="s">
        <v>333</v>
      </c>
    </row>
    <row r="542" spans="3:21" ht="22.5">
      <c r="D542" s="232" t="s">
        <v>272</v>
      </c>
      <c r="E542" s="239" t="s">
        <v>262</v>
      </c>
      <c r="F542" s="258" t="s">
        <v>355</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582</v>
      </c>
      <c r="G545" s="262" t="s">
        <v>268</v>
      </c>
    </row>
    <row r="546" spans="3:21" ht="56.25">
      <c r="D546" s="232" t="s">
        <v>275</v>
      </c>
      <c r="E546" s="242" t="s">
        <v>269</v>
      </c>
      <c r="F546" s="258" t="s">
        <v>1279</v>
      </c>
      <c r="G546" s="249" t="s">
        <v>332</v>
      </c>
    </row>
    <row r="547" spans="3:21" s="64" customFormat="1">
      <c r="D547" s="251"/>
      <c r="E547" s="219"/>
      <c r="F547" s="219"/>
      <c r="G547" s="219"/>
      <c r="U547" s="179"/>
    </row>
    <row r="548" spans="3:21" customFormat="1">
      <c r="C548" s="91">
        <v>67</v>
      </c>
      <c r="D548" s="440" t="s">
        <v>244</v>
      </c>
      <c r="E548" s="441"/>
      <c r="F548" s="441"/>
      <c r="G548" s="442"/>
      <c r="U548" s="183"/>
    </row>
    <row r="549" spans="3:21" ht="11.25" customHeight="1">
      <c r="D549" s="443" t="s">
        <v>233</v>
      </c>
      <c r="E549" s="443"/>
      <c r="F549" s="443"/>
      <c r="G549" s="444" t="s">
        <v>234</v>
      </c>
    </row>
    <row r="550" spans="3:21" ht="11.25" customHeight="1">
      <c r="D550" s="234" t="s">
        <v>25</v>
      </c>
      <c r="E550" s="137" t="s">
        <v>257</v>
      </c>
      <c r="F550" s="235" t="s">
        <v>223</v>
      </c>
      <c r="G550" s="445"/>
    </row>
    <row r="551" spans="3:21" ht="12" customHeight="1">
      <c r="D551" s="250" t="s">
        <v>26</v>
      </c>
      <c r="E551" s="236">
        <v>2</v>
      </c>
      <c r="F551" s="237">
        <v>3</v>
      </c>
      <c r="G551" s="238">
        <v>4</v>
      </c>
    </row>
    <row r="552" spans="3:21">
      <c r="D552" s="232">
        <v>1</v>
      </c>
      <c r="E552" s="239" t="s">
        <v>259</v>
      </c>
      <c r="F552" s="258" t="str">
        <f>IF(form_up_date="","",form_up_date)</f>
        <v>09.01.2023</v>
      </c>
      <c r="G552" s="260" t="s">
        <v>260</v>
      </c>
    </row>
    <row r="553" spans="3:21" ht="45">
      <c r="D553" s="232" t="s">
        <v>271</v>
      </c>
      <c r="E553" s="239" t="s">
        <v>261</v>
      </c>
      <c r="F553" s="258" t="s">
        <v>1136</v>
      </c>
      <c r="G553" s="225" t="s">
        <v>333</v>
      </c>
    </row>
    <row r="554" spans="3:21" ht="22.5">
      <c r="D554" s="232" t="s">
        <v>272</v>
      </c>
      <c r="E554" s="239" t="s">
        <v>262</v>
      </c>
      <c r="F554" s="258" t="s">
        <v>355</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582</v>
      </c>
      <c r="G557" s="262" t="s">
        <v>268</v>
      </c>
    </row>
    <row r="558" spans="3:21" ht="56.25">
      <c r="D558" s="232" t="s">
        <v>275</v>
      </c>
      <c r="E558" s="242" t="s">
        <v>269</v>
      </c>
      <c r="F558" s="258" t="s">
        <v>1279</v>
      </c>
      <c r="G558" s="249" t="s">
        <v>332</v>
      </c>
    </row>
    <row r="559" spans="3:21" s="64" customFormat="1">
      <c r="D559" s="251"/>
      <c r="E559" s="219"/>
      <c r="F559" s="219"/>
      <c r="G559" s="219"/>
      <c r="U559" s="179"/>
    </row>
    <row r="560" spans="3:21" customFormat="1">
      <c r="C560" s="91">
        <v>68</v>
      </c>
      <c r="D560" s="440" t="s">
        <v>244</v>
      </c>
      <c r="E560" s="441"/>
      <c r="F560" s="441"/>
      <c r="G560" s="442"/>
      <c r="U560" s="183"/>
    </row>
    <row r="561" spans="3:21" ht="11.25" customHeight="1">
      <c r="D561" s="443" t="s">
        <v>233</v>
      </c>
      <c r="E561" s="443"/>
      <c r="F561" s="443"/>
      <c r="G561" s="444" t="s">
        <v>234</v>
      </c>
    </row>
    <row r="562" spans="3:21" ht="11.25" customHeight="1">
      <c r="D562" s="234" t="s">
        <v>25</v>
      </c>
      <c r="E562" s="137" t="s">
        <v>257</v>
      </c>
      <c r="F562" s="235" t="s">
        <v>223</v>
      </c>
      <c r="G562" s="445"/>
    </row>
    <row r="563" spans="3:21" ht="12" customHeight="1">
      <c r="D563" s="250" t="s">
        <v>26</v>
      </c>
      <c r="E563" s="236">
        <v>2</v>
      </c>
      <c r="F563" s="237">
        <v>3</v>
      </c>
      <c r="G563" s="238">
        <v>4</v>
      </c>
    </row>
    <row r="564" spans="3:21">
      <c r="D564" s="232">
        <v>1</v>
      </c>
      <c r="E564" s="239" t="s">
        <v>259</v>
      </c>
      <c r="F564" s="258" t="str">
        <f>IF(form_up_date="","",form_up_date)</f>
        <v>09.01.2023</v>
      </c>
      <c r="G564" s="260" t="s">
        <v>260</v>
      </c>
    </row>
    <row r="565" spans="3:21" ht="45">
      <c r="D565" s="232" t="s">
        <v>271</v>
      </c>
      <c r="E565" s="239" t="s">
        <v>261</v>
      </c>
      <c r="F565" s="258" t="s">
        <v>1137</v>
      </c>
      <c r="G565" s="225" t="s">
        <v>333</v>
      </c>
    </row>
    <row r="566" spans="3:21" ht="22.5">
      <c r="D566" s="232" t="s">
        <v>272</v>
      </c>
      <c r="E566" s="239" t="s">
        <v>262</v>
      </c>
      <c r="F566" s="258" t="s">
        <v>355</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582</v>
      </c>
      <c r="G569" s="262" t="s">
        <v>268</v>
      </c>
    </row>
    <row r="570" spans="3:21" ht="56.25">
      <c r="D570" s="232" t="s">
        <v>275</v>
      </c>
      <c r="E570" s="242" t="s">
        <v>269</v>
      </c>
      <c r="F570" s="258" t="s">
        <v>1279</v>
      </c>
      <c r="G570" s="249" t="s">
        <v>332</v>
      </c>
    </row>
    <row r="571" spans="3:21" s="64" customFormat="1">
      <c r="D571" s="251"/>
      <c r="E571" s="219"/>
      <c r="F571" s="219"/>
      <c r="G571" s="219"/>
      <c r="U571" s="179"/>
    </row>
    <row r="572" spans="3:21" customFormat="1">
      <c r="C572" s="91">
        <v>69</v>
      </c>
      <c r="D572" s="440" t="s">
        <v>244</v>
      </c>
      <c r="E572" s="441"/>
      <c r="F572" s="441"/>
      <c r="G572" s="442"/>
      <c r="U572" s="183"/>
    </row>
    <row r="573" spans="3:21" ht="11.25" customHeight="1">
      <c r="D573" s="443" t="s">
        <v>233</v>
      </c>
      <c r="E573" s="443"/>
      <c r="F573" s="443"/>
      <c r="G573" s="444" t="s">
        <v>234</v>
      </c>
    </row>
    <row r="574" spans="3:21" ht="11.25" customHeight="1">
      <c r="D574" s="234" t="s">
        <v>25</v>
      </c>
      <c r="E574" s="137" t="s">
        <v>257</v>
      </c>
      <c r="F574" s="235" t="s">
        <v>223</v>
      </c>
      <c r="G574" s="445"/>
    </row>
    <row r="575" spans="3:21" ht="12" customHeight="1">
      <c r="D575" s="250" t="s">
        <v>26</v>
      </c>
      <c r="E575" s="236">
        <v>2</v>
      </c>
      <c r="F575" s="237">
        <v>3</v>
      </c>
      <c r="G575" s="238">
        <v>4</v>
      </c>
    </row>
    <row r="576" spans="3:21">
      <c r="D576" s="232">
        <v>1</v>
      </c>
      <c r="E576" s="239" t="s">
        <v>259</v>
      </c>
      <c r="F576" s="258" t="str">
        <f>IF(form_up_date="","",form_up_date)</f>
        <v>09.01.2023</v>
      </c>
      <c r="G576" s="260" t="s">
        <v>260</v>
      </c>
    </row>
    <row r="577" spans="3:21" ht="45">
      <c r="D577" s="232" t="s">
        <v>271</v>
      </c>
      <c r="E577" s="239" t="s">
        <v>261</v>
      </c>
      <c r="F577" s="258" t="s">
        <v>1138</v>
      </c>
      <c r="G577" s="225" t="s">
        <v>333</v>
      </c>
    </row>
    <row r="578" spans="3:21" ht="22.5">
      <c r="D578" s="232" t="s">
        <v>272</v>
      </c>
      <c r="E578" s="239" t="s">
        <v>262</v>
      </c>
      <c r="F578" s="258" t="s">
        <v>355</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582</v>
      </c>
      <c r="G581" s="262" t="s">
        <v>268</v>
      </c>
    </row>
    <row r="582" spans="3:21" ht="56.25">
      <c r="D582" s="232" t="s">
        <v>275</v>
      </c>
      <c r="E582" s="242" t="s">
        <v>269</v>
      </c>
      <c r="F582" s="258" t="s">
        <v>1279</v>
      </c>
      <c r="G582" s="249" t="s">
        <v>332</v>
      </c>
    </row>
    <row r="583" spans="3:21" s="64" customFormat="1">
      <c r="D583" s="251"/>
      <c r="E583" s="219"/>
      <c r="F583" s="219"/>
      <c r="G583" s="219"/>
      <c r="U583" s="179"/>
    </row>
    <row r="584" spans="3:21" customFormat="1">
      <c r="C584" s="91">
        <v>70</v>
      </c>
      <c r="D584" s="440" t="s">
        <v>244</v>
      </c>
      <c r="E584" s="441"/>
      <c r="F584" s="441"/>
      <c r="G584" s="442"/>
      <c r="U584" s="183"/>
    </row>
    <row r="585" spans="3:21" ht="11.25" customHeight="1">
      <c r="D585" s="443" t="s">
        <v>233</v>
      </c>
      <c r="E585" s="443"/>
      <c r="F585" s="443"/>
      <c r="G585" s="444" t="s">
        <v>234</v>
      </c>
    </row>
    <row r="586" spans="3:21" ht="11.25" customHeight="1">
      <c r="D586" s="234" t="s">
        <v>25</v>
      </c>
      <c r="E586" s="137" t="s">
        <v>257</v>
      </c>
      <c r="F586" s="235" t="s">
        <v>223</v>
      </c>
      <c r="G586" s="445"/>
    </row>
    <row r="587" spans="3:21" ht="12" customHeight="1">
      <c r="D587" s="250" t="s">
        <v>26</v>
      </c>
      <c r="E587" s="236">
        <v>2</v>
      </c>
      <c r="F587" s="237">
        <v>3</v>
      </c>
      <c r="G587" s="238">
        <v>4</v>
      </c>
    </row>
    <row r="588" spans="3:21">
      <c r="D588" s="232">
        <v>1</v>
      </c>
      <c r="E588" s="239" t="s">
        <v>259</v>
      </c>
      <c r="F588" s="258" t="str">
        <f>IF(form_up_date="","",form_up_date)</f>
        <v>09.01.2023</v>
      </c>
      <c r="G588" s="260" t="s">
        <v>260</v>
      </c>
    </row>
    <row r="589" spans="3:21" ht="45">
      <c r="D589" s="232" t="s">
        <v>271</v>
      </c>
      <c r="E589" s="239" t="s">
        <v>261</v>
      </c>
      <c r="F589" s="258" t="s">
        <v>1139</v>
      </c>
      <c r="G589" s="225" t="s">
        <v>333</v>
      </c>
    </row>
    <row r="590" spans="3:21" ht="22.5">
      <c r="D590" s="232" t="s">
        <v>272</v>
      </c>
      <c r="E590" s="239" t="s">
        <v>262</v>
      </c>
      <c r="F590" s="258" t="s">
        <v>355</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582</v>
      </c>
      <c r="G593" s="262" t="s">
        <v>268</v>
      </c>
    </row>
    <row r="594" spans="3:21" ht="56.25">
      <c r="D594" s="232" t="s">
        <v>275</v>
      </c>
      <c r="E594" s="242" t="s">
        <v>269</v>
      </c>
      <c r="F594" s="258" t="s">
        <v>1279</v>
      </c>
      <c r="G594" s="249" t="s">
        <v>332</v>
      </c>
    </row>
    <row r="595" spans="3:21" s="64" customFormat="1">
      <c r="D595" s="251"/>
      <c r="E595" s="219"/>
      <c r="F595" s="219"/>
      <c r="G595" s="219"/>
      <c r="U595" s="179"/>
    </row>
    <row r="596" spans="3:21" customFormat="1">
      <c r="C596" s="91">
        <v>71</v>
      </c>
      <c r="D596" s="440" t="s">
        <v>244</v>
      </c>
      <c r="E596" s="441"/>
      <c r="F596" s="441"/>
      <c r="G596" s="442"/>
      <c r="U596" s="183"/>
    </row>
    <row r="597" spans="3:21" ht="11.25" customHeight="1">
      <c r="D597" s="443" t="s">
        <v>233</v>
      </c>
      <c r="E597" s="443"/>
      <c r="F597" s="443"/>
      <c r="G597" s="444" t="s">
        <v>234</v>
      </c>
    </row>
    <row r="598" spans="3:21" ht="11.25" customHeight="1">
      <c r="D598" s="234" t="s">
        <v>25</v>
      </c>
      <c r="E598" s="137" t="s">
        <v>257</v>
      </c>
      <c r="F598" s="235" t="s">
        <v>223</v>
      </c>
      <c r="G598" s="445"/>
    </row>
    <row r="599" spans="3:21" ht="12" customHeight="1">
      <c r="D599" s="250" t="s">
        <v>26</v>
      </c>
      <c r="E599" s="236">
        <v>2</v>
      </c>
      <c r="F599" s="237">
        <v>3</v>
      </c>
      <c r="G599" s="238">
        <v>4</v>
      </c>
    </row>
    <row r="600" spans="3:21">
      <c r="D600" s="232">
        <v>1</v>
      </c>
      <c r="E600" s="239" t="s">
        <v>259</v>
      </c>
      <c r="F600" s="258" t="str">
        <f>IF(form_up_date="","",form_up_date)</f>
        <v>09.01.2023</v>
      </c>
      <c r="G600" s="260" t="s">
        <v>260</v>
      </c>
    </row>
    <row r="601" spans="3:21" ht="45">
      <c r="D601" s="232" t="s">
        <v>271</v>
      </c>
      <c r="E601" s="239" t="s">
        <v>261</v>
      </c>
      <c r="F601" s="258" t="s">
        <v>1140</v>
      </c>
      <c r="G601" s="225" t="s">
        <v>333</v>
      </c>
    </row>
    <row r="602" spans="3:21" ht="22.5">
      <c r="D602" s="232" t="s">
        <v>272</v>
      </c>
      <c r="E602" s="239" t="s">
        <v>262</v>
      </c>
      <c r="F602" s="258" t="s">
        <v>355</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582</v>
      </c>
      <c r="G605" s="262" t="s">
        <v>268</v>
      </c>
    </row>
    <row r="606" spans="3:21" ht="56.25">
      <c r="D606" s="232" t="s">
        <v>275</v>
      </c>
      <c r="E606" s="242" t="s">
        <v>269</v>
      </c>
      <c r="F606" s="258" t="s">
        <v>1279</v>
      </c>
      <c r="G606" s="249" t="s">
        <v>332</v>
      </c>
    </row>
    <row r="607" spans="3:21" s="64" customFormat="1">
      <c r="D607" s="251"/>
      <c r="E607" s="219"/>
      <c r="F607" s="219"/>
      <c r="G607" s="219"/>
      <c r="U607" s="179"/>
    </row>
    <row r="608" spans="3:21" customFormat="1">
      <c r="C608" s="91">
        <v>72</v>
      </c>
      <c r="D608" s="440" t="s">
        <v>244</v>
      </c>
      <c r="E608" s="441"/>
      <c r="F608" s="441"/>
      <c r="G608" s="442"/>
      <c r="U608" s="183"/>
    </row>
    <row r="609" spans="3:21" ht="11.25" customHeight="1">
      <c r="D609" s="443" t="s">
        <v>233</v>
      </c>
      <c r="E609" s="443"/>
      <c r="F609" s="443"/>
      <c r="G609" s="444" t="s">
        <v>234</v>
      </c>
    </row>
    <row r="610" spans="3:21" ht="11.25" customHeight="1">
      <c r="D610" s="234" t="s">
        <v>25</v>
      </c>
      <c r="E610" s="137" t="s">
        <v>257</v>
      </c>
      <c r="F610" s="235" t="s">
        <v>223</v>
      </c>
      <c r="G610" s="445"/>
    </row>
    <row r="611" spans="3:21" ht="12" customHeight="1">
      <c r="D611" s="250" t="s">
        <v>26</v>
      </c>
      <c r="E611" s="236">
        <v>2</v>
      </c>
      <c r="F611" s="237">
        <v>3</v>
      </c>
      <c r="G611" s="238">
        <v>4</v>
      </c>
    </row>
    <row r="612" spans="3:21">
      <c r="D612" s="232">
        <v>1</v>
      </c>
      <c r="E612" s="239" t="s">
        <v>259</v>
      </c>
      <c r="F612" s="258" t="str">
        <f>IF(form_up_date="","",form_up_date)</f>
        <v>09.01.2023</v>
      </c>
      <c r="G612" s="260" t="s">
        <v>260</v>
      </c>
    </row>
    <row r="613" spans="3:21" ht="45">
      <c r="D613" s="232" t="s">
        <v>271</v>
      </c>
      <c r="E613" s="239" t="s">
        <v>261</v>
      </c>
      <c r="F613" s="258" t="s">
        <v>1141</v>
      </c>
      <c r="G613" s="225" t="s">
        <v>333</v>
      </c>
    </row>
    <row r="614" spans="3:21" ht="22.5">
      <c r="D614" s="232" t="s">
        <v>272</v>
      </c>
      <c r="E614" s="239" t="s">
        <v>262</v>
      </c>
      <c r="F614" s="258" t="s">
        <v>355</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582</v>
      </c>
      <c r="G617" s="262" t="s">
        <v>268</v>
      </c>
    </row>
    <row r="618" spans="3:21" ht="56.25">
      <c r="D618" s="232" t="s">
        <v>275</v>
      </c>
      <c r="E618" s="242" t="s">
        <v>269</v>
      </c>
      <c r="F618" s="258" t="s">
        <v>1279</v>
      </c>
      <c r="G618" s="249" t="s">
        <v>332</v>
      </c>
    </row>
    <row r="619" spans="3:21" s="64" customFormat="1">
      <c r="D619" s="251"/>
      <c r="E619" s="219"/>
      <c r="F619" s="219"/>
      <c r="G619" s="219"/>
      <c r="U619" s="179"/>
    </row>
    <row r="620" spans="3:21" customFormat="1">
      <c r="C620" s="91">
        <v>73</v>
      </c>
      <c r="D620" s="440" t="s">
        <v>244</v>
      </c>
      <c r="E620" s="441"/>
      <c r="F620" s="441"/>
      <c r="G620" s="442"/>
      <c r="U620" s="183"/>
    </row>
    <row r="621" spans="3:21" ht="11.25" customHeight="1">
      <c r="D621" s="443" t="s">
        <v>233</v>
      </c>
      <c r="E621" s="443"/>
      <c r="F621" s="443"/>
      <c r="G621" s="444" t="s">
        <v>234</v>
      </c>
    </row>
    <row r="622" spans="3:21" ht="11.25" customHeight="1">
      <c r="D622" s="234" t="s">
        <v>25</v>
      </c>
      <c r="E622" s="137" t="s">
        <v>257</v>
      </c>
      <c r="F622" s="235" t="s">
        <v>223</v>
      </c>
      <c r="G622" s="445"/>
    </row>
    <row r="623" spans="3:21" ht="12" customHeight="1">
      <c r="D623" s="250" t="s">
        <v>26</v>
      </c>
      <c r="E623" s="236">
        <v>2</v>
      </c>
      <c r="F623" s="237">
        <v>3</v>
      </c>
      <c r="G623" s="238">
        <v>4</v>
      </c>
    </row>
    <row r="624" spans="3:21">
      <c r="D624" s="232">
        <v>1</v>
      </c>
      <c r="E624" s="239" t="s">
        <v>259</v>
      </c>
      <c r="F624" s="258" t="str">
        <f>IF(form_up_date="","",form_up_date)</f>
        <v>09.01.2023</v>
      </c>
      <c r="G624" s="260" t="s">
        <v>260</v>
      </c>
    </row>
    <row r="625" spans="3:21" ht="45">
      <c r="D625" s="232" t="s">
        <v>271</v>
      </c>
      <c r="E625" s="239" t="s">
        <v>261</v>
      </c>
      <c r="F625" s="258" t="s">
        <v>1142</v>
      </c>
      <c r="G625" s="225" t="s">
        <v>333</v>
      </c>
    </row>
    <row r="626" spans="3:21" ht="22.5">
      <c r="D626" s="232" t="s">
        <v>272</v>
      </c>
      <c r="E626" s="239" t="s">
        <v>262</v>
      </c>
      <c r="F626" s="258" t="s">
        <v>355</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582</v>
      </c>
      <c r="G629" s="262" t="s">
        <v>268</v>
      </c>
    </row>
    <row r="630" spans="3:21" ht="56.25">
      <c r="D630" s="232" t="s">
        <v>275</v>
      </c>
      <c r="E630" s="242" t="s">
        <v>269</v>
      </c>
      <c r="F630" s="258" t="s">
        <v>1279</v>
      </c>
      <c r="G630" s="249" t="s">
        <v>332</v>
      </c>
    </row>
    <row r="631" spans="3:21" s="64" customFormat="1">
      <c r="D631" s="251"/>
      <c r="E631" s="219"/>
      <c r="F631" s="219"/>
      <c r="G631" s="219"/>
      <c r="U631" s="179"/>
    </row>
    <row r="632" spans="3:21" customFormat="1">
      <c r="C632" s="91">
        <v>74</v>
      </c>
      <c r="D632" s="440" t="s">
        <v>244</v>
      </c>
      <c r="E632" s="441"/>
      <c r="F632" s="441"/>
      <c r="G632" s="442"/>
      <c r="U632" s="183"/>
    </row>
    <row r="633" spans="3:21" ht="11.25" customHeight="1">
      <c r="D633" s="443" t="s">
        <v>233</v>
      </c>
      <c r="E633" s="443"/>
      <c r="F633" s="443"/>
      <c r="G633" s="444" t="s">
        <v>234</v>
      </c>
    </row>
    <row r="634" spans="3:21" ht="11.25" customHeight="1">
      <c r="D634" s="234" t="s">
        <v>25</v>
      </c>
      <c r="E634" s="137" t="s">
        <v>257</v>
      </c>
      <c r="F634" s="235" t="s">
        <v>223</v>
      </c>
      <c r="G634" s="445"/>
    </row>
    <row r="635" spans="3:21" ht="12" customHeight="1">
      <c r="D635" s="250" t="s">
        <v>26</v>
      </c>
      <c r="E635" s="236">
        <v>2</v>
      </c>
      <c r="F635" s="237">
        <v>3</v>
      </c>
      <c r="G635" s="238">
        <v>4</v>
      </c>
    </row>
    <row r="636" spans="3:21">
      <c r="D636" s="232">
        <v>1</v>
      </c>
      <c r="E636" s="239" t="s">
        <v>259</v>
      </c>
      <c r="F636" s="258" t="str">
        <f>IF(form_up_date="","",form_up_date)</f>
        <v>09.01.2023</v>
      </c>
      <c r="G636" s="260" t="s">
        <v>260</v>
      </c>
    </row>
    <row r="637" spans="3:21" ht="45">
      <c r="D637" s="232" t="s">
        <v>271</v>
      </c>
      <c r="E637" s="239" t="s">
        <v>261</v>
      </c>
      <c r="F637" s="258" t="s">
        <v>1143</v>
      </c>
      <c r="G637" s="225" t="s">
        <v>333</v>
      </c>
    </row>
    <row r="638" spans="3:21" ht="22.5">
      <c r="D638" s="232" t="s">
        <v>272</v>
      </c>
      <c r="E638" s="239" t="s">
        <v>262</v>
      </c>
      <c r="F638" s="258" t="s">
        <v>355</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582</v>
      </c>
      <c r="G641" s="262" t="s">
        <v>268</v>
      </c>
    </row>
    <row r="642" spans="3:21" ht="56.25">
      <c r="D642" s="232" t="s">
        <v>275</v>
      </c>
      <c r="E642" s="242" t="s">
        <v>269</v>
      </c>
      <c r="F642" s="258" t="s">
        <v>1279</v>
      </c>
      <c r="G642" s="249" t="s">
        <v>332</v>
      </c>
    </row>
    <row r="643" spans="3:21" s="64" customFormat="1">
      <c r="D643" s="251"/>
      <c r="E643" s="219"/>
      <c r="F643" s="219"/>
      <c r="G643" s="219"/>
      <c r="U643" s="179"/>
    </row>
    <row r="644" spans="3:21" customFormat="1">
      <c r="C644" s="91">
        <v>75</v>
      </c>
      <c r="D644" s="440" t="s">
        <v>244</v>
      </c>
      <c r="E644" s="441"/>
      <c r="F644" s="441"/>
      <c r="G644" s="442"/>
      <c r="U644" s="183"/>
    </row>
    <row r="645" spans="3:21" ht="11.25" customHeight="1">
      <c r="D645" s="443" t="s">
        <v>233</v>
      </c>
      <c r="E645" s="443"/>
      <c r="F645" s="443"/>
      <c r="G645" s="444" t="s">
        <v>234</v>
      </c>
    </row>
    <row r="646" spans="3:21" ht="11.25" customHeight="1">
      <c r="D646" s="234" t="s">
        <v>25</v>
      </c>
      <c r="E646" s="137" t="s">
        <v>257</v>
      </c>
      <c r="F646" s="235" t="s">
        <v>223</v>
      </c>
      <c r="G646" s="445"/>
    </row>
    <row r="647" spans="3:21" ht="12" customHeight="1">
      <c r="D647" s="250" t="s">
        <v>26</v>
      </c>
      <c r="E647" s="236">
        <v>2</v>
      </c>
      <c r="F647" s="237">
        <v>3</v>
      </c>
      <c r="G647" s="238">
        <v>4</v>
      </c>
    </row>
    <row r="648" spans="3:21">
      <c r="D648" s="232">
        <v>1</v>
      </c>
      <c r="E648" s="239" t="s">
        <v>259</v>
      </c>
      <c r="F648" s="258" t="str">
        <f>IF(form_up_date="","",form_up_date)</f>
        <v>09.01.2023</v>
      </c>
      <c r="G648" s="260" t="s">
        <v>260</v>
      </c>
    </row>
    <row r="649" spans="3:21" ht="45">
      <c r="D649" s="232" t="s">
        <v>271</v>
      </c>
      <c r="E649" s="239" t="s">
        <v>261</v>
      </c>
      <c r="F649" s="258" t="s">
        <v>1144</v>
      </c>
      <c r="G649" s="225" t="s">
        <v>333</v>
      </c>
    </row>
    <row r="650" spans="3:21" ht="22.5">
      <c r="D650" s="232" t="s">
        <v>272</v>
      </c>
      <c r="E650" s="239" t="s">
        <v>262</v>
      </c>
      <c r="F650" s="258" t="s">
        <v>355</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582</v>
      </c>
      <c r="G653" s="262" t="s">
        <v>268</v>
      </c>
    </row>
    <row r="654" spans="3:21" ht="56.25">
      <c r="D654" s="232" t="s">
        <v>275</v>
      </c>
      <c r="E654" s="242" t="s">
        <v>269</v>
      </c>
      <c r="F654" s="258" t="s">
        <v>1279</v>
      </c>
      <c r="G654" s="249" t="s">
        <v>332</v>
      </c>
    </row>
    <row r="655" spans="3:21" s="64" customFormat="1">
      <c r="D655" s="251"/>
      <c r="E655" s="219"/>
      <c r="F655" s="219"/>
      <c r="G655" s="219"/>
      <c r="U655" s="179"/>
    </row>
    <row r="656" spans="3:21" customFormat="1">
      <c r="C656" s="91">
        <v>76</v>
      </c>
      <c r="D656" s="440" t="s">
        <v>244</v>
      </c>
      <c r="E656" s="441"/>
      <c r="F656" s="441"/>
      <c r="G656" s="442"/>
      <c r="U656" s="183"/>
    </row>
    <row r="657" spans="3:21" ht="11.25" customHeight="1">
      <c r="D657" s="443" t="s">
        <v>233</v>
      </c>
      <c r="E657" s="443"/>
      <c r="F657" s="443"/>
      <c r="G657" s="444" t="s">
        <v>234</v>
      </c>
    </row>
    <row r="658" spans="3:21" ht="11.25" customHeight="1">
      <c r="D658" s="234" t="s">
        <v>25</v>
      </c>
      <c r="E658" s="137" t="s">
        <v>257</v>
      </c>
      <c r="F658" s="235" t="s">
        <v>223</v>
      </c>
      <c r="G658" s="445"/>
    </row>
    <row r="659" spans="3:21" ht="12" customHeight="1">
      <c r="D659" s="250" t="s">
        <v>26</v>
      </c>
      <c r="E659" s="236">
        <v>2</v>
      </c>
      <c r="F659" s="237">
        <v>3</v>
      </c>
      <c r="G659" s="238">
        <v>4</v>
      </c>
    </row>
    <row r="660" spans="3:21">
      <c r="D660" s="232">
        <v>1</v>
      </c>
      <c r="E660" s="239" t="s">
        <v>259</v>
      </c>
      <c r="F660" s="258" t="str">
        <f>IF(form_up_date="","",form_up_date)</f>
        <v>09.01.2023</v>
      </c>
      <c r="G660" s="260" t="s">
        <v>260</v>
      </c>
    </row>
    <row r="661" spans="3:21" ht="45">
      <c r="D661" s="232" t="s">
        <v>271</v>
      </c>
      <c r="E661" s="239" t="s">
        <v>261</v>
      </c>
      <c r="F661" s="258" t="s">
        <v>1145</v>
      </c>
      <c r="G661" s="225" t="s">
        <v>333</v>
      </c>
    </row>
    <row r="662" spans="3:21" ht="22.5">
      <c r="D662" s="232" t="s">
        <v>272</v>
      </c>
      <c r="E662" s="239" t="s">
        <v>262</v>
      </c>
      <c r="F662" s="258" t="s">
        <v>355</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582</v>
      </c>
      <c r="G665" s="262" t="s">
        <v>268</v>
      </c>
    </row>
    <row r="666" spans="3:21" ht="56.25">
      <c r="D666" s="232" t="s">
        <v>275</v>
      </c>
      <c r="E666" s="242" t="s">
        <v>269</v>
      </c>
      <c r="F666" s="258" t="s">
        <v>1279</v>
      </c>
      <c r="G666" s="249" t="s">
        <v>332</v>
      </c>
    </row>
    <row r="667" spans="3:21" s="64" customFormat="1">
      <c r="D667" s="251"/>
      <c r="E667" s="219"/>
      <c r="F667" s="219"/>
      <c r="G667" s="219"/>
      <c r="U667" s="179"/>
    </row>
    <row r="668" spans="3:21" customFormat="1">
      <c r="C668" s="91">
        <v>77</v>
      </c>
      <c r="D668" s="440" t="s">
        <v>244</v>
      </c>
      <c r="E668" s="441"/>
      <c r="F668" s="441"/>
      <c r="G668" s="442"/>
      <c r="U668" s="183"/>
    </row>
    <row r="669" spans="3:21" ht="11.25" customHeight="1">
      <c r="D669" s="443" t="s">
        <v>233</v>
      </c>
      <c r="E669" s="443"/>
      <c r="F669" s="443"/>
      <c r="G669" s="444" t="s">
        <v>234</v>
      </c>
    </row>
    <row r="670" spans="3:21" ht="11.25" customHeight="1">
      <c r="D670" s="234" t="s">
        <v>25</v>
      </c>
      <c r="E670" s="137" t="s">
        <v>257</v>
      </c>
      <c r="F670" s="235" t="s">
        <v>223</v>
      </c>
      <c r="G670" s="445"/>
    </row>
    <row r="671" spans="3:21" ht="12" customHeight="1">
      <c r="D671" s="250" t="s">
        <v>26</v>
      </c>
      <c r="E671" s="236">
        <v>2</v>
      </c>
      <c r="F671" s="237">
        <v>3</v>
      </c>
      <c r="G671" s="238">
        <v>4</v>
      </c>
    </row>
    <row r="672" spans="3:21">
      <c r="D672" s="232">
        <v>1</v>
      </c>
      <c r="E672" s="239" t="s">
        <v>259</v>
      </c>
      <c r="F672" s="258" t="str">
        <f>IF(form_up_date="","",form_up_date)</f>
        <v>09.01.2023</v>
      </c>
      <c r="G672" s="260" t="s">
        <v>260</v>
      </c>
    </row>
    <row r="673" spans="3:21" ht="45">
      <c r="D673" s="232" t="s">
        <v>271</v>
      </c>
      <c r="E673" s="239" t="s">
        <v>261</v>
      </c>
      <c r="F673" s="258" t="s">
        <v>1146</v>
      </c>
      <c r="G673" s="225" t="s">
        <v>333</v>
      </c>
    </row>
    <row r="674" spans="3:21" ht="22.5">
      <c r="D674" s="232" t="s">
        <v>272</v>
      </c>
      <c r="E674" s="239" t="s">
        <v>262</v>
      </c>
      <c r="F674" s="258" t="s">
        <v>355</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582</v>
      </c>
      <c r="G677" s="262" t="s">
        <v>268</v>
      </c>
    </row>
    <row r="678" spans="3:21" ht="56.25">
      <c r="D678" s="232" t="s">
        <v>275</v>
      </c>
      <c r="E678" s="242" t="s">
        <v>269</v>
      </c>
      <c r="F678" s="258" t="s">
        <v>1279</v>
      </c>
      <c r="G678" s="249" t="s">
        <v>332</v>
      </c>
    </row>
    <row r="679" spans="3:21" s="64" customFormat="1">
      <c r="D679" s="251"/>
      <c r="E679" s="219"/>
      <c r="F679" s="219"/>
      <c r="G679" s="219"/>
      <c r="U679" s="179"/>
    </row>
    <row r="680" spans="3:21" customFormat="1">
      <c r="C680" s="91">
        <v>78</v>
      </c>
      <c r="D680" s="440" t="s">
        <v>244</v>
      </c>
      <c r="E680" s="441"/>
      <c r="F680" s="441"/>
      <c r="G680" s="442"/>
      <c r="U680" s="183"/>
    </row>
    <row r="681" spans="3:21" ht="11.25" customHeight="1">
      <c r="D681" s="443" t="s">
        <v>233</v>
      </c>
      <c r="E681" s="443"/>
      <c r="F681" s="443"/>
      <c r="G681" s="444" t="s">
        <v>234</v>
      </c>
    </row>
    <row r="682" spans="3:21" ht="11.25" customHeight="1">
      <c r="D682" s="234" t="s">
        <v>25</v>
      </c>
      <c r="E682" s="137" t="s">
        <v>257</v>
      </c>
      <c r="F682" s="235" t="s">
        <v>223</v>
      </c>
      <c r="G682" s="445"/>
    </row>
    <row r="683" spans="3:21" ht="12" customHeight="1">
      <c r="D683" s="250" t="s">
        <v>26</v>
      </c>
      <c r="E683" s="236">
        <v>2</v>
      </c>
      <c r="F683" s="237">
        <v>3</v>
      </c>
      <c r="G683" s="238">
        <v>4</v>
      </c>
    </row>
    <row r="684" spans="3:21">
      <c r="D684" s="232">
        <v>1</v>
      </c>
      <c r="E684" s="239" t="s">
        <v>259</v>
      </c>
      <c r="F684" s="258" t="str">
        <f>IF(form_up_date="","",form_up_date)</f>
        <v>09.01.2023</v>
      </c>
      <c r="G684" s="260" t="s">
        <v>260</v>
      </c>
    </row>
    <row r="685" spans="3:21" ht="45">
      <c r="D685" s="232" t="s">
        <v>271</v>
      </c>
      <c r="E685" s="239" t="s">
        <v>261</v>
      </c>
      <c r="F685" s="258" t="s">
        <v>1147</v>
      </c>
      <c r="G685" s="225" t="s">
        <v>333</v>
      </c>
    </row>
    <row r="686" spans="3:21" ht="22.5">
      <c r="D686" s="232" t="s">
        <v>272</v>
      </c>
      <c r="E686" s="239" t="s">
        <v>262</v>
      </c>
      <c r="F686" s="258" t="s">
        <v>355</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582</v>
      </c>
      <c r="G689" s="262" t="s">
        <v>268</v>
      </c>
    </row>
    <row r="690" spans="3:21" ht="56.25">
      <c r="D690" s="232" t="s">
        <v>275</v>
      </c>
      <c r="E690" s="242" t="s">
        <v>269</v>
      </c>
      <c r="F690" s="258" t="s">
        <v>1279</v>
      </c>
      <c r="G690" s="249" t="s">
        <v>332</v>
      </c>
    </row>
    <row r="691" spans="3:21" s="64" customFormat="1">
      <c r="D691" s="251"/>
      <c r="E691" s="219"/>
      <c r="F691" s="219"/>
      <c r="G691" s="219"/>
      <c r="U691" s="179"/>
    </row>
    <row r="692" spans="3:21" customFormat="1">
      <c r="C692" s="91">
        <v>79</v>
      </c>
      <c r="D692" s="440" t="s">
        <v>244</v>
      </c>
      <c r="E692" s="441"/>
      <c r="F692" s="441"/>
      <c r="G692" s="442"/>
      <c r="U692" s="183"/>
    </row>
    <row r="693" spans="3:21" ht="11.25" customHeight="1">
      <c r="D693" s="443" t="s">
        <v>233</v>
      </c>
      <c r="E693" s="443"/>
      <c r="F693" s="443"/>
      <c r="G693" s="444" t="s">
        <v>234</v>
      </c>
    </row>
    <row r="694" spans="3:21" ht="11.25" customHeight="1">
      <c r="D694" s="234" t="s">
        <v>25</v>
      </c>
      <c r="E694" s="137" t="s">
        <v>257</v>
      </c>
      <c r="F694" s="235" t="s">
        <v>223</v>
      </c>
      <c r="G694" s="445"/>
    </row>
    <row r="695" spans="3:21" ht="12" customHeight="1">
      <c r="D695" s="250" t="s">
        <v>26</v>
      </c>
      <c r="E695" s="236">
        <v>2</v>
      </c>
      <c r="F695" s="237">
        <v>3</v>
      </c>
      <c r="G695" s="238">
        <v>4</v>
      </c>
    </row>
    <row r="696" spans="3:21">
      <c r="D696" s="232">
        <v>1</v>
      </c>
      <c r="E696" s="239" t="s">
        <v>259</v>
      </c>
      <c r="F696" s="258" t="str">
        <f>IF(form_up_date="","",form_up_date)</f>
        <v>09.01.2023</v>
      </c>
      <c r="G696" s="260" t="s">
        <v>260</v>
      </c>
    </row>
    <row r="697" spans="3:21" ht="45">
      <c r="D697" s="232" t="s">
        <v>271</v>
      </c>
      <c r="E697" s="239" t="s">
        <v>261</v>
      </c>
      <c r="F697" s="258" t="s">
        <v>1148</v>
      </c>
      <c r="G697" s="225" t="s">
        <v>333</v>
      </c>
    </row>
    <row r="698" spans="3:21" ht="22.5">
      <c r="D698" s="232" t="s">
        <v>272</v>
      </c>
      <c r="E698" s="239" t="s">
        <v>262</v>
      </c>
      <c r="F698" s="258" t="s">
        <v>355</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582</v>
      </c>
      <c r="G701" s="262" t="s">
        <v>268</v>
      </c>
    </row>
    <row r="702" spans="3:21" ht="56.25">
      <c r="D702" s="232" t="s">
        <v>275</v>
      </c>
      <c r="E702" s="242" t="s">
        <v>269</v>
      </c>
      <c r="F702" s="258" t="s">
        <v>1279</v>
      </c>
      <c r="G702" s="249" t="s">
        <v>332</v>
      </c>
    </row>
    <row r="703" spans="3:21" s="64" customFormat="1">
      <c r="D703" s="251"/>
      <c r="E703" s="219"/>
      <c r="F703" s="219"/>
      <c r="G703" s="219"/>
      <c r="U703" s="179"/>
    </row>
    <row r="704" spans="3:21" customFormat="1">
      <c r="C704" s="91">
        <v>80</v>
      </c>
      <c r="D704" s="440" t="s">
        <v>244</v>
      </c>
      <c r="E704" s="441"/>
      <c r="F704" s="441"/>
      <c r="G704" s="442"/>
      <c r="U704" s="183"/>
    </row>
    <row r="705" spans="3:21" ht="11.25" customHeight="1">
      <c r="D705" s="443" t="s">
        <v>233</v>
      </c>
      <c r="E705" s="443"/>
      <c r="F705" s="443"/>
      <c r="G705" s="444" t="s">
        <v>234</v>
      </c>
    </row>
    <row r="706" spans="3:21" ht="11.25" customHeight="1">
      <c r="D706" s="234" t="s">
        <v>25</v>
      </c>
      <c r="E706" s="137" t="s">
        <v>257</v>
      </c>
      <c r="F706" s="235" t="s">
        <v>223</v>
      </c>
      <c r="G706" s="445"/>
    </row>
    <row r="707" spans="3:21" ht="12" customHeight="1">
      <c r="D707" s="250" t="s">
        <v>26</v>
      </c>
      <c r="E707" s="236">
        <v>2</v>
      </c>
      <c r="F707" s="237">
        <v>3</v>
      </c>
      <c r="G707" s="238">
        <v>4</v>
      </c>
    </row>
    <row r="708" spans="3:21">
      <c r="D708" s="232">
        <v>1</v>
      </c>
      <c r="E708" s="239" t="s">
        <v>259</v>
      </c>
      <c r="F708" s="258" t="str">
        <f>IF(form_up_date="","",form_up_date)</f>
        <v>09.01.2023</v>
      </c>
      <c r="G708" s="260" t="s">
        <v>260</v>
      </c>
    </row>
    <row r="709" spans="3:21" ht="45">
      <c r="D709" s="232" t="s">
        <v>271</v>
      </c>
      <c r="E709" s="239" t="s">
        <v>261</v>
      </c>
      <c r="F709" s="258" t="s">
        <v>1149</v>
      </c>
      <c r="G709" s="225" t="s">
        <v>333</v>
      </c>
    </row>
    <row r="710" spans="3:21" ht="22.5">
      <c r="D710" s="232" t="s">
        <v>272</v>
      </c>
      <c r="E710" s="239" t="s">
        <v>262</v>
      </c>
      <c r="F710" s="258" t="s">
        <v>355</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582</v>
      </c>
      <c r="G713" s="262" t="s">
        <v>268</v>
      </c>
    </row>
    <row r="714" spans="3:21" ht="56.25">
      <c r="D714" s="232" t="s">
        <v>275</v>
      </c>
      <c r="E714" s="242" t="s">
        <v>269</v>
      </c>
      <c r="F714" s="258" t="s">
        <v>1279</v>
      </c>
      <c r="G714" s="249" t="s">
        <v>332</v>
      </c>
    </row>
    <row r="715" spans="3:21" s="64" customFormat="1">
      <c r="D715" s="251"/>
      <c r="E715" s="219"/>
      <c r="F715" s="219"/>
      <c r="G715" s="219"/>
      <c r="U715" s="179"/>
    </row>
    <row r="716" spans="3:21" customFormat="1">
      <c r="C716" s="91">
        <v>81</v>
      </c>
      <c r="D716" s="440" t="s">
        <v>244</v>
      </c>
      <c r="E716" s="441"/>
      <c r="F716" s="441"/>
      <c r="G716" s="442"/>
      <c r="U716" s="183"/>
    </row>
    <row r="717" spans="3:21" ht="11.25" customHeight="1">
      <c r="D717" s="443" t="s">
        <v>233</v>
      </c>
      <c r="E717" s="443"/>
      <c r="F717" s="443"/>
      <c r="G717" s="444" t="s">
        <v>234</v>
      </c>
    </row>
    <row r="718" spans="3:21" ht="11.25" customHeight="1">
      <c r="D718" s="234" t="s">
        <v>25</v>
      </c>
      <c r="E718" s="137" t="s">
        <v>257</v>
      </c>
      <c r="F718" s="235" t="s">
        <v>223</v>
      </c>
      <c r="G718" s="445"/>
    </row>
    <row r="719" spans="3:21" ht="12" customHeight="1">
      <c r="D719" s="250" t="s">
        <v>26</v>
      </c>
      <c r="E719" s="236">
        <v>2</v>
      </c>
      <c r="F719" s="237">
        <v>3</v>
      </c>
      <c r="G719" s="238">
        <v>4</v>
      </c>
    </row>
    <row r="720" spans="3:21">
      <c r="D720" s="232">
        <v>1</v>
      </c>
      <c r="E720" s="239" t="s">
        <v>259</v>
      </c>
      <c r="F720" s="258" t="str">
        <f>IF(form_up_date="","",form_up_date)</f>
        <v>09.01.2023</v>
      </c>
      <c r="G720" s="260" t="s">
        <v>260</v>
      </c>
    </row>
    <row r="721" spans="3:21" ht="45">
      <c r="D721" s="232" t="s">
        <v>271</v>
      </c>
      <c r="E721" s="239" t="s">
        <v>261</v>
      </c>
      <c r="F721" s="258" t="s">
        <v>1150</v>
      </c>
      <c r="G721" s="225" t="s">
        <v>333</v>
      </c>
    </row>
    <row r="722" spans="3:21" ht="22.5">
      <c r="D722" s="232" t="s">
        <v>272</v>
      </c>
      <c r="E722" s="239" t="s">
        <v>262</v>
      </c>
      <c r="F722" s="258" t="s">
        <v>355</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582</v>
      </c>
      <c r="G725" s="262" t="s">
        <v>268</v>
      </c>
    </row>
    <row r="726" spans="3:21" ht="56.25">
      <c r="D726" s="232" t="s">
        <v>275</v>
      </c>
      <c r="E726" s="242" t="s">
        <v>269</v>
      </c>
      <c r="F726" s="258" t="s">
        <v>1279</v>
      </c>
      <c r="G726" s="249" t="s">
        <v>332</v>
      </c>
    </row>
    <row r="727" spans="3:21" s="64" customFormat="1">
      <c r="D727" s="251"/>
      <c r="E727" s="219"/>
      <c r="F727" s="219"/>
      <c r="G727" s="219"/>
      <c r="U727" s="179"/>
    </row>
    <row r="728" spans="3:21" customFormat="1">
      <c r="C728" s="91">
        <v>82</v>
      </c>
      <c r="D728" s="440" t="s">
        <v>244</v>
      </c>
      <c r="E728" s="441"/>
      <c r="F728" s="441"/>
      <c r="G728" s="442"/>
      <c r="U728" s="183"/>
    </row>
    <row r="729" spans="3:21" ht="11.25" customHeight="1">
      <c r="D729" s="443" t="s">
        <v>233</v>
      </c>
      <c r="E729" s="443"/>
      <c r="F729" s="443"/>
      <c r="G729" s="444" t="s">
        <v>234</v>
      </c>
    </row>
    <row r="730" spans="3:21" ht="11.25" customHeight="1">
      <c r="D730" s="234" t="s">
        <v>25</v>
      </c>
      <c r="E730" s="137" t="s">
        <v>257</v>
      </c>
      <c r="F730" s="235" t="s">
        <v>223</v>
      </c>
      <c r="G730" s="445"/>
    </row>
    <row r="731" spans="3:21" ht="12" customHeight="1">
      <c r="D731" s="250" t="s">
        <v>26</v>
      </c>
      <c r="E731" s="236">
        <v>2</v>
      </c>
      <c r="F731" s="237">
        <v>3</v>
      </c>
      <c r="G731" s="238">
        <v>4</v>
      </c>
    </row>
    <row r="732" spans="3:21">
      <c r="D732" s="232">
        <v>1</v>
      </c>
      <c r="E732" s="239" t="s">
        <v>259</v>
      </c>
      <c r="F732" s="258" t="str">
        <f>IF(form_up_date="","",form_up_date)</f>
        <v>09.01.2023</v>
      </c>
      <c r="G732" s="260" t="s">
        <v>260</v>
      </c>
    </row>
    <row r="733" spans="3:21" ht="45">
      <c r="D733" s="232" t="s">
        <v>271</v>
      </c>
      <c r="E733" s="239" t="s">
        <v>261</v>
      </c>
      <c r="F733" s="258" t="s">
        <v>1151</v>
      </c>
      <c r="G733" s="225" t="s">
        <v>333</v>
      </c>
    </row>
    <row r="734" spans="3:21" ht="22.5">
      <c r="D734" s="232" t="s">
        <v>272</v>
      </c>
      <c r="E734" s="239" t="s">
        <v>262</v>
      </c>
      <c r="F734" s="258" t="s">
        <v>355</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582</v>
      </c>
      <c r="G737" s="262" t="s">
        <v>268</v>
      </c>
    </row>
    <row r="738" spans="3:21" ht="56.25">
      <c r="D738" s="232" t="s">
        <v>275</v>
      </c>
      <c r="E738" s="242" t="s">
        <v>269</v>
      </c>
      <c r="F738" s="258" t="s">
        <v>1279</v>
      </c>
      <c r="G738" s="249" t="s">
        <v>332</v>
      </c>
    </row>
    <row r="739" spans="3:21" s="64" customFormat="1">
      <c r="D739" s="251"/>
      <c r="E739" s="219"/>
      <c r="F739" s="219"/>
      <c r="G739" s="219"/>
      <c r="U739" s="179"/>
    </row>
    <row r="740" spans="3:21" customFormat="1">
      <c r="C740" s="91">
        <v>83</v>
      </c>
      <c r="D740" s="440" t="s">
        <v>244</v>
      </c>
      <c r="E740" s="441"/>
      <c r="F740" s="441"/>
      <c r="G740" s="442"/>
      <c r="U740" s="183"/>
    </row>
    <row r="741" spans="3:21" ht="11.25" customHeight="1">
      <c r="D741" s="443" t="s">
        <v>233</v>
      </c>
      <c r="E741" s="443"/>
      <c r="F741" s="443"/>
      <c r="G741" s="444" t="s">
        <v>234</v>
      </c>
    </row>
    <row r="742" spans="3:21" ht="11.25" customHeight="1">
      <c r="D742" s="234" t="s">
        <v>25</v>
      </c>
      <c r="E742" s="137" t="s">
        <v>257</v>
      </c>
      <c r="F742" s="235" t="s">
        <v>223</v>
      </c>
      <c r="G742" s="445"/>
    </row>
    <row r="743" spans="3:21" ht="12" customHeight="1">
      <c r="D743" s="250" t="s">
        <v>26</v>
      </c>
      <c r="E743" s="236">
        <v>2</v>
      </c>
      <c r="F743" s="237">
        <v>3</v>
      </c>
      <c r="G743" s="238">
        <v>4</v>
      </c>
    </row>
    <row r="744" spans="3:21">
      <c r="D744" s="232">
        <v>1</v>
      </c>
      <c r="E744" s="239" t="s">
        <v>259</v>
      </c>
      <c r="F744" s="258" t="str">
        <f>IF(form_up_date="","",form_up_date)</f>
        <v>09.01.2023</v>
      </c>
      <c r="G744" s="260" t="s">
        <v>260</v>
      </c>
    </row>
    <row r="745" spans="3:21" ht="45">
      <c r="D745" s="232" t="s">
        <v>271</v>
      </c>
      <c r="E745" s="239" t="s">
        <v>261</v>
      </c>
      <c r="F745" s="258" t="s">
        <v>1152</v>
      </c>
      <c r="G745" s="225" t="s">
        <v>333</v>
      </c>
    </row>
    <row r="746" spans="3:21" ht="22.5">
      <c r="D746" s="232" t="s">
        <v>272</v>
      </c>
      <c r="E746" s="239" t="s">
        <v>262</v>
      </c>
      <c r="F746" s="258" t="s">
        <v>355</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582</v>
      </c>
      <c r="G749" s="262" t="s">
        <v>268</v>
      </c>
    </row>
    <row r="750" spans="3:21" ht="56.25">
      <c r="D750" s="232" t="s">
        <v>275</v>
      </c>
      <c r="E750" s="242" t="s">
        <v>269</v>
      </c>
      <c r="F750" s="258" t="s">
        <v>1279</v>
      </c>
      <c r="G750" s="249" t="s">
        <v>332</v>
      </c>
    </row>
    <row r="751" spans="3:21" s="64" customFormat="1">
      <c r="D751" s="251"/>
      <c r="E751" s="219"/>
      <c r="F751" s="219"/>
      <c r="G751" s="219"/>
      <c r="U751" s="179"/>
    </row>
    <row r="752" spans="3:21" customFormat="1">
      <c r="C752" s="91">
        <v>84</v>
      </c>
      <c r="D752" s="440" t="s">
        <v>244</v>
      </c>
      <c r="E752" s="441"/>
      <c r="F752" s="441"/>
      <c r="G752" s="442"/>
      <c r="U752" s="183"/>
    </row>
    <row r="753" spans="3:21" ht="11.25" customHeight="1">
      <c r="D753" s="443" t="s">
        <v>233</v>
      </c>
      <c r="E753" s="443"/>
      <c r="F753" s="443"/>
      <c r="G753" s="444" t="s">
        <v>234</v>
      </c>
    </row>
    <row r="754" spans="3:21" ht="11.25" customHeight="1">
      <c r="D754" s="234" t="s">
        <v>25</v>
      </c>
      <c r="E754" s="137" t="s">
        <v>257</v>
      </c>
      <c r="F754" s="235" t="s">
        <v>223</v>
      </c>
      <c r="G754" s="445"/>
    </row>
    <row r="755" spans="3:21" ht="12" customHeight="1">
      <c r="D755" s="250" t="s">
        <v>26</v>
      </c>
      <c r="E755" s="236">
        <v>2</v>
      </c>
      <c r="F755" s="237">
        <v>3</v>
      </c>
      <c r="G755" s="238">
        <v>4</v>
      </c>
    </row>
    <row r="756" spans="3:21">
      <c r="D756" s="232">
        <v>1</v>
      </c>
      <c r="E756" s="239" t="s">
        <v>259</v>
      </c>
      <c r="F756" s="258" t="str">
        <f>IF(form_up_date="","",form_up_date)</f>
        <v>09.01.2023</v>
      </c>
      <c r="G756" s="260" t="s">
        <v>260</v>
      </c>
    </row>
    <row r="757" spans="3:21" ht="45">
      <c r="D757" s="232" t="s">
        <v>271</v>
      </c>
      <c r="E757" s="239" t="s">
        <v>261</v>
      </c>
      <c r="F757" s="258" t="s">
        <v>1153</v>
      </c>
      <c r="G757" s="225" t="s">
        <v>333</v>
      </c>
    </row>
    <row r="758" spans="3:21" ht="22.5">
      <c r="D758" s="232" t="s">
        <v>272</v>
      </c>
      <c r="E758" s="239" t="s">
        <v>262</v>
      </c>
      <c r="F758" s="258" t="s">
        <v>355</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582</v>
      </c>
      <c r="G761" s="262" t="s">
        <v>268</v>
      </c>
    </row>
    <row r="762" spans="3:21" ht="56.25">
      <c r="D762" s="232" t="s">
        <v>275</v>
      </c>
      <c r="E762" s="242" t="s">
        <v>269</v>
      </c>
      <c r="F762" s="258" t="s">
        <v>1279</v>
      </c>
      <c r="G762" s="249" t="s">
        <v>332</v>
      </c>
    </row>
    <row r="763" spans="3:21" s="64" customFormat="1">
      <c r="D763" s="251"/>
      <c r="E763" s="219"/>
      <c r="F763" s="219"/>
      <c r="G763" s="219"/>
      <c r="U763" s="179"/>
    </row>
    <row r="764" spans="3:21" customFormat="1">
      <c r="C764" s="91">
        <v>85</v>
      </c>
      <c r="D764" s="440" t="s">
        <v>244</v>
      </c>
      <c r="E764" s="441"/>
      <c r="F764" s="441"/>
      <c r="G764" s="442"/>
      <c r="U764" s="183"/>
    </row>
    <row r="765" spans="3:21" ht="11.25" customHeight="1">
      <c r="D765" s="443" t="s">
        <v>233</v>
      </c>
      <c r="E765" s="443"/>
      <c r="F765" s="443"/>
      <c r="G765" s="444" t="s">
        <v>234</v>
      </c>
    </row>
    <row r="766" spans="3:21" ht="11.25" customHeight="1">
      <c r="D766" s="234" t="s">
        <v>25</v>
      </c>
      <c r="E766" s="137" t="s">
        <v>257</v>
      </c>
      <c r="F766" s="235" t="s">
        <v>223</v>
      </c>
      <c r="G766" s="445"/>
    </row>
    <row r="767" spans="3:21" ht="12" customHeight="1">
      <c r="D767" s="250" t="s">
        <v>26</v>
      </c>
      <c r="E767" s="236">
        <v>2</v>
      </c>
      <c r="F767" s="237">
        <v>3</v>
      </c>
      <c r="G767" s="238">
        <v>4</v>
      </c>
    </row>
    <row r="768" spans="3:21">
      <c r="D768" s="232">
        <v>1</v>
      </c>
      <c r="E768" s="239" t="s">
        <v>259</v>
      </c>
      <c r="F768" s="258" t="str">
        <f>IF(form_up_date="","",form_up_date)</f>
        <v>09.01.2023</v>
      </c>
      <c r="G768" s="260" t="s">
        <v>260</v>
      </c>
    </row>
    <row r="769" spans="3:21" ht="45">
      <c r="D769" s="232" t="s">
        <v>271</v>
      </c>
      <c r="E769" s="239" t="s">
        <v>261</v>
      </c>
      <c r="F769" s="258" t="s">
        <v>1154</v>
      </c>
      <c r="G769" s="225" t="s">
        <v>333</v>
      </c>
    </row>
    <row r="770" spans="3:21" ht="22.5">
      <c r="D770" s="232" t="s">
        <v>272</v>
      </c>
      <c r="E770" s="239" t="s">
        <v>262</v>
      </c>
      <c r="F770" s="258" t="s">
        <v>355</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582</v>
      </c>
      <c r="G773" s="262" t="s">
        <v>268</v>
      </c>
    </row>
    <row r="774" spans="3:21" ht="56.25">
      <c r="D774" s="232" t="s">
        <v>275</v>
      </c>
      <c r="E774" s="242" t="s">
        <v>269</v>
      </c>
      <c r="F774" s="258" t="s">
        <v>1279</v>
      </c>
      <c r="G774" s="249" t="s">
        <v>332</v>
      </c>
    </row>
    <row r="775" spans="3:21" s="64" customFormat="1">
      <c r="D775" s="251"/>
      <c r="E775" s="219"/>
      <c r="F775" s="219"/>
      <c r="G775" s="219"/>
      <c r="U775" s="179"/>
    </row>
    <row r="776" spans="3:21" customFormat="1">
      <c r="C776" s="91">
        <v>86</v>
      </c>
      <c r="D776" s="440" t="s">
        <v>244</v>
      </c>
      <c r="E776" s="441"/>
      <c r="F776" s="441"/>
      <c r="G776" s="442"/>
      <c r="U776" s="183"/>
    </row>
    <row r="777" spans="3:21" ht="11.25" customHeight="1">
      <c r="D777" s="443" t="s">
        <v>233</v>
      </c>
      <c r="E777" s="443"/>
      <c r="F777" s="443"/>
      <c r="G777" s="444" t="s">
        <v>234</v>
      </c>
    </row>
    <row r="778" spans="3:21" ht="11.25" customHeight="1">
      <c r="D778" s="234" t="s">
        <v>25</v>
      </c>
      <c r="E778" s="137" t="s">
        <v>257</v>
      </c>
      <c r="F778" s="235" t="s">
        <v>223</v>
      </c>
      <c r="G778" s="445"/>
    </row>
    <row r="779" spans="3:21" ht="12" customHeight="1">
      <c r="D779" s="250" t="s">
        <v>26</v>
      </c>
      <c r="E779" s="236">
        <v>2</v>
      </c>
      <c r="F779" s="237">
        <v>3</v>
      </c>
      <c r="G779" s="238">
        <v>4</v>
      </c>
    </row>
    <row r="780" spans="3:21">
      <c r="D780" s="232">
        <v>1</v>
      </c>
      <c r="E780" s="239" t="s">
        <v>259</v>
      </c>
      <c r="F780" s="258" t="str">
        <f>IF(form_up_date="","",form_up_date)</f>
        <v>09.01.2023</v>
      </c>
      <c r="G780" s="260" t="s">
        <v>260</v>
      </c>
    </row>
    <row r="781" spans="3:21" ht="45">
      <c r="D781" s="232" t="s">
        <v>271</v>
      </c>
      <c r="E781" s="239" t="s">
        <v>261</v>
      </c>
      <c r="F781" s="258" t="s">
        <v>1155</v>
      </c>
      <c r="G781" s="225" t="s">
        <v>333</v>
      </c>
    </row>
    <row r="782" spans="3:21" ht="22.5">
      <c r="D782" s="232" t="s">
        <v>272</v>
      </c>
      <c r="E782" s="239" t="s">
        <v>262</v>
      </c>
      <c r="F782" s="258" t="s">
        <v>355</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582</v>
      </c>
      <c r="G785" s="262" t="s">
        <v>268</v>
      </c>
    </row>
    <row r="786" spans="3:21" ht="56.25">
      <c r="D786" s="232" t="s">
        <v>275</v>
      </c>
      <c r="E786" s="242" t="s">
        <v>269</v>
      </c>
      <c r="F786" s="258" t="s">
        <v>1279</v>
      </c>
      <c r="G786" s="249" t="s">
        <v>332</v>
      </c>
    </row>
    <row r="787" spans="3:21" s="64" customFormat="1">
      <c r="D787" s="251"/>
      <c r="E787" s="219"/>
      <c r="F787" s="219"/>
      <c r="G787" s="219"/>
      <c r="U787" s="179"/>
    </row>
    <row r="788" spans="3:21" customFormat="1">
      <c r="C788" s="91">
        <v>87</v>
      </c>
      <c r="D788" s="440" t="s">
        <v>244</v>
      </c>
      <c r="E788" s="441"/>
      <c r="F788" s="441"/>
      <c r="G788" s="442"/>
      <c r="U788" s="183"/>
    </row>
    <row r="789" spans="3:21" ht="11.25" customHeight="1">
      <c r="D789" s="443" t="s">
        <v>233</v>
      </c>
      <c r="E789" s="443"/>
      <c r="F789" s="443"/>
      <c r="G789" s="444" t="s">
        <v>234</v>
      </c>
    </row>
    <row r="790" spans="3:21" ht="11.25" customHeight="1">
      <c r="D790" s="234" t="s">
        <v>25</v>
      </c>
      <c r="E790" s="137" t="s">
        <v>257</v>
      </c>
      <c r="F790" s="235" t="s">
        <v>223</v>
      </c>
      <c r="G790" s="445"/>
    </row>
    <row r="791" spans="3:21" ht="12" customHeight="1">
      <c r="D791" s="250" t="s">
        <v>26</v>
      </c>
      <c r="E791" s="236">
        <v>2</v>
      </c>
      <c r="F791" s="237">
        <v>3</v>
      </c>
      <c r="G791" s="238">
        <v>4</v>
      </c>
    </row>
    <row r="792" spans="3:21">
      <c r="D792" s="232">
        <v>1</v>
      </c>
      <c r="E792" s="239" t="s">
        <v>259</v>
      </c>
      <c r="F792" s="258" t="str">
        <f>IF(form_up_date="","",form_up_date)</f>
        <v>09.01.2023</v>
      </c>
      <c r="G792" s="260" t="s">
        <v>260</v>
      </c>
    </row>
    <row r="793" spans="3:21" ht="45">
      <c r="D793" s="232" t="s">
        <v>271</v>
      </c>
      <c r="E793" s="239" t="s">
        <v>261</v>
      </c>
      <c r="F793" s="258" t="s">
        <v>1156</v>
      </c>
      <c r="G793" s="225" t="s">
        <v>333</v>
      </c>
    </row>
    <row r="794" spans="3:21" ht="22.5">
      <c r="D794" s="232" t="s">
        <v>272</v>
      </c>
      <c r="E794" s="239" t="s">
        <v>262</v>
      </c>
      <c r="F794" s="258" t="s">
        <v>355</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582</v>
      </c>
      <c r="G797" s="262" t="s">
        <v>268</v>
      </c>
    </row>
    <row r="798" spans="3:21" ht="56.25">
      <c r="D798" s="232" t="s">
        <v>275</v>
      </c>
      <c r="E798" s="242" t="s">
        <v>269</v>
      </c>
      <c r="F798" s="258" t="s">
        <v>1279</v>
      </c>
      <c r="G798" s="249" t="s">
        <v>332</v>
      </c>
    </row>
    <row r="799" spans="3:21" s="64" customFormat="1">
      <c r="D799" s="251"/>
      <c r="E799" s="219"/>
      <c r="F799" s="219"/>
      <c r="G799" s="219"/>
      <c r="U799" s="179"/>
    </row>
    <row r="800" spans="3:21" customFormat="1">
      <c r="C800" s="91">
        <v>88</v>
      </c>
      <c r="D800" s="440" t="s">
        <v>244</v>
      </c>
      <c r="E800" s="441"/>
      <c r="F800" s="441"/>
      <c r="G800" s="442"/>
      <c r="U800" s="183"/>
    </row>
    <row r="801" spans="3:21" ht="11.25" customHeight="1">
      <c r="D801" s="443" t="s">
        <v>233</v>
      </c>
      <c r="E801" s="443"/>
      <c r="F801" s="443"/>
      <c r="G801" s="444" t="s">
        <v>234</v>
      </c>
    </row>
    <row r="802" spans="3:21" ht="11.25" customHeight="1">
      <c r="D802" s="234" t="s">
        <v>25</v>
      </c>
      <c r="E802" s="137" t="s">
        <v>257</v>
      </c>
      <c r="F802" s="235" t="s">
        <v>223</v>
      </c>
      <c r="G802" s="445"/>
    </row>
    <row r="803" spans="3:21" ht="12" customHeight="1">
      <c r="D803" s="250" t="s">
        <v>26</v>
      </c>
      <c r="E803" s="236">
        <v>2</v>
      </c>
      <c r="F803" s="237">
        <v>3</v>
      </c>
      <c r="G803" s="238">
        <v>4</v>
      </c>
    </row>
    <row r="804" spans="3:21">
      <c r="D804" s="232">
        <v>1</v>
      </c>
      <c r="E804" s="239" t="s">
        <v>259</v>
      </c>
      <c r="F804" s="258" t="str">
        <f>IF(form_up_date="","",form_up_date)</f>
        <v>09.01.2023</v>
      </c>
      <c r="G804" s="260" t="s">
        <v>260</v>
      </c>
    </row>
    <row r="805" spans="3:21" ht="45">
      <c r="D805" s="232" t="s">
        <v>271</v>
      </c>
      <c r="E805" s="239" t="s">
        <v>261</v>
      </c>
      <c r="F805" s="258" t="s">
        <v>1157</v>
      </c>
      <c r="G805" s="225" t="s">
        <v>333</v>
      </c>
    </row>
    <row r="806" spans="3:21" ht="22.5">
      <c r="D806" s="232" t="s">
        <v>272</v>
      </c>
      <c r="E806" s="239" t="s">
        <v>262</v>
      </c>
      <c r="F806" s="258" t="s">
        <v>355</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582</v>
      </c>
      <c r="G809" s="262" t="s">
        <v>268</v>
      </c>
    </row>
    <row r="810" spans="3:21" ht="56.25">
      <c r="D810" s="232" t="s">
        <v>275</v>
      </c>
      <c r="E810" s="242" t="s">
        <v>269</v>
      </c>
      <c r="F810" s="258" t="s">
        <v>1279</v>
      </c>
      <c r="G810" s="249" t="s">
        <v>332</v>
      </c>
    </row>
    <row r="811" spans="3:21" s="64" customFormat="1">
      <c r="D811" s="251"/>
      <c r="E811" s="219"/>
      <c r="F811" s="219"/>
      <c r="G811" s="219"/>
      <c r="U811" s="179"/>
    </row>
    <row r="812" spans="3:21" customFormat="1">
      <c r="C812" s="91">
        <v>89</v>
      </c>
      <c r="D812" s="440" t="s">
        <v>244</v>
      </c>
      <c r="E812" s="441"/>
      <c r="F812" s="441"/>
      <c r="G812" s="442"/>
      <c r="U812" s="183"/>
    </row>
    <row r="813" spans="3:21" ht="11.25" customHeight="1">
      <c r="D813" s="443" t="s">
        <v>233</v>
      </c>
      <c r="E813" s="443"/>
      <c r="F813" s="443"/>
      <c r="G813" s="444" t="s">
        <v>234</v>
      </c>
    </row>
    <row r="814" spans="3:21" ht="11.25" customHeight="1">
      <c r="D814" s="234" t="s">
        <v>25</v>
      </c>
      <c r="E814" s="137" t="s">
        <v>257</v>
      </c>
      <c r="F814" s="235" t="s">
        <v>223</v>
      </c>
      <c r="G814" s="445"/>
    </row>
    <row r="815" spans="3:21" ht="12" customHeight="1">
      <c r="D815" s="250" t="s">
        <v>26</v>
      </c>
      <c r="E815" s="236">
        <v>2</v>
      </c>
      <c r="F815" s="237">
        <v>3</v>
      </c>
      <c r="G815" s="238">
        <v>4</v>
      </c>
    </row>
    <row r="816" spans="3:21">
      <c r="D816" s="232">
        <v>1</v>
      </c>
      <c r="E816" s="239" t="s">
        <v>259</v>
      </c>
      <c r="F816" s="258" t="str">
        <f>IF(form_up_date="","",form_up_date)</f>
        <v>09.01.2023</v>
      </c>
      <c r="G816" s="260" t="s">
        <v>260</v>
      </c>
    </row>
    <row r="817" spans="3:21" ht="45">
      <c r="D817" s="232" t="s">
        <v>271</v>
      </c>
      <c r="E817" s="239" t="s">
        <v>261</v>
      </c>
      <c r="F817" s="258" t="s">
        <v>1158</v>
      </c>
      <c r="G817" s="225" t="s">
        <v>333</v>
      </c>
    </row>
    <row r="818" spans="3:21" ht="22.5">
      <c r="D818" s="232" t="s">
        <v>272</v>
      </c>
      <c r="E818" s="239" t="s">
        <v>262</v>
      </c>
      <c r="F818" s="258" t="s">
        <v>355</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582</v>
      </c>
      <c r="G821" s="262" t="s">
        <v>268</v>
      </c>
    </row>
    <row r="822" spans="3:21" ht="56.25">
      <c r="D822" s="232" t="s">
        <v>275</v>
      </c>
      <c r="E822" s="242" t="s">
        <v>269</v>
      </c>
      <c r="F822" s="258" t="s">
        <v>1279</v>
      </c>
      <c r="G822" s="249" t="s">
        <v>332</v>
      </c>
    </row>
    <row r="823" spans="3:21" s="64" customFormat="1">
      <c r="D823" s="251"/>
      <c r="E823" s="219"/>
      <c r="F823" s="219"/>
      <c r="G823" s="219"/>
      <c r="U823" s="179"/>
    </row>
    <row r="824" spans="3:21" customFormat="1">
      <c r="C824" s="91">
        <v>90</v>
      </c>
      <c r="D824" s="440" t="s">
        <v>244</v>
      </c>
      <c r="E824" s="441"/>
      <c r="F824" s="441"/>
      <c r="G824" s="442"/>
      <c r="U824" s="183"/>
    </row>
    <row r="825" spans="3:21" ht="11.25" customHeight="1">
      <c r="D825" s="443" t="s">
        <v>233</v>
      </c>
      <c r="E825" s="443"/>
      <c r="F825" s="443"/>
      <c r="G825" s="444" t="s">
        <v>234</v>
      </c>
    </row>
    <row r="826" spans="3:21" ht="11.25" customHeight="1">
      <c r="D826" s="234" t="s">
        <v>25</v>
      </c>
      <c r="E826" s="137" t="s">
        <v>257</v>
      </c>
      <c r="F826" s="235" t="s">
        <v>223</v>
      </c>
      <c r="G826" s="445"/>
    </row>
    <row r="827" spans="3:21" ht="12" customHeight="1">
      <c r="D827" s="250" t="s">
        <v>26</v>
      </c>
      <c r="E827" s="236">
        <v>2</v>
      </c>
      <c r="F827" s="237">
        <v>3</v>
      </c>
      <c r="G827" s="238">
        <v>4</v>
      </c>
    </row>
    <row r="828" spans="3:21">
      <c r="D828" s="232">
        <v>1</v>
      </c>
      <c r="E828" s="239" t="s">
        <v>259</v>
      </c>
      <c r="F828" s="258" t="str">
        <f>IF(form_up_date="","",form_up_date)</f>
        <v>09.01.2023</v>
      </c>
      <c r="G828" s="260" t="s">
        <v>260</v>
      </c>
    </row>
    <row r="829" spans="3:21" ht="45">
      <c r="D829" s="232" t="s">
        <v>271</v>
      </c>
      <c r="E829" s="239" t="s">
        <v>261</v>
      </c>
      <c r="F829" s="258" t="s">
        <v>1159</v>
      </c>
      <c r="G829" s="225" t="s">
        <v>333</v>
      </c>
    </row>
    <row r="830" spans="3:21" ht="22.5">
      <c r="D830" s="232" t="s">
        <v>272</v>
      </c>
      <c r="E830" s="239" t="s">
        <v>262</v>
      </c>
      <c r="F830" s="258" t="s">
        <v>355</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582</v>
      </c>
      <c r="G833" s="262" t="s">
        <v>268</v>
      </c>
    </row>
    <row r="834" spans="3:21" ht="56.25">
      <c r="D834" s="232" t="s">
        <v>275</v>
      </c>
      <c r="E834" s="242" t="s">
        <v>269</v>
      </c>
      <c r="F834" s="258" t="s">
        <v>1279</v>
      </c>
      <c r="G834" s="249" t="s">
        <v>332</v>
      </c>
    </row>
    <row r="835" spans="3:21" s="64" customFormat="1">
      <c r="D835" s="251"/>
      <c r="E835" s="219"/>
      <c r="F835" s="219"/>
      <c r="G835" s="219"/>
      <c r="U835" s="179"/>
    </row>
    <row r="836" spans="3:21" customFormat="1">
      <c r="C836" s="91">
        <v>91</v>
      </c>
      <c r="D836" s="440" t="s">
        <v>244</v>
      </c>
      <c r="E836" s="441"/>
      <c r="F836" s="441"/>
      <c r="G836" s="442"/>
      <c r="U836" s="183"/>
    </row>
    <row r="837" spans="3:21" ht="11.25" customHeight="1">
      <c r="D837" s="443" t="s">
        <v>233</v>
      </c>
      <c r="E837" s="443"/>
      <c r="F837" s="443"/>
      <c r="G837" s="444" t="s">
        <v>234</v>
      </c>
    </row>
    <row r="838" spans="3:21" ht="11.25" customHeight="1">
      <c r="D838" s="234" t="s">
        <v>25</v>
      </c>
      <c r="E838" s="137" t="s">
        <v>257</v>
      </c>
      <c r="F838" s="235" t="s">
        <v>223</v>
      </c>
      <c r="G838" s="445"/>
    </row>
    <row r="839" spans="3:21" ht="12" customHeight="1">
      <c r="D839" s="250" t="s">
        <v>26</v>
      </c>
      <c r="E839" s="236">
        <v>2</v>
      </c>
      <c r="F839" s="237">
        <v>3</v>
      </c>
      <c r="G839" s="238">
        <v>4</v>
      </c>
    </row>
    <row r="840" spans="3:21">
      <c r="D840" s="232">
        <v>1</v>
      </c>
      <c r="E840" s="239" t="s">
        <v>259</v>
      </c>
      <c r="F840" s="258" t="str">
        <f>IF(form_up_date="","",form_up_date)</f>
        <v>09.01.2023</v>
      </c>
      <c r="G840" s="260" t="s">
        <v>260</v>
      </c>
    </row>
    <row r="841" spans="3:21" ht="45">
      <c r="D841" s="232" t="s">
        <v>271</v>
      </c>
      <c r="E841" s="239" t="s">
        <v>261</v>
      </c>
      <c r="F841" s="258" t="s">
        <v>1160</v>
      </c>
      <c r="G841" s="225" t="s">
        <v>333</v>
      </c>
    </row>
    <row r="842" spans="3:21" ht="22.5">
      <c r="D842" s="232" t="s">
        <v>272</v>
      </c>
      <c r="E842" s="239" t="s">
        <v>262</v>
      </c>
      <c r="F842" s="258" t="s">
        <v>355</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582</v>
      </c>
      <c r="G845" s="262" t="s">
        <v>268</v>
      </c>
    </row>
    <row r="846" spans="3:21" ht="56.25">
      <c r="D846" s="232" t="s">
        <v>275</v>
      </c>
      <c r="E846" s="242" t="s">
        <v>269</v>
      </c>
      <c r="F846" s="258" t="s">
        <v>1279</v>
      </c>
      <c r="G846" s="249" t="s">
        <v>332</v>
      </c>
    </row>
    <row r="847" spans="3:21" s="64" customFormat="1">
      <c r="D847" s="251"/>
      <c r="E847" s="219"/>
      <c r="F847" s="219"/>
      <c r="G847" s="219"/>
      <c r="U847" s="179"/>
    </row>
    <row r="848" spans="3:21" customFormat="1">
      <c r="C848" s="91">
        <v>92</v>
      </c>
      <c r="D848" s="440" t="s">
        <v>244</v>
      </c>
      <c r="E848" s="441"/>
      <c r="F848" s="441"/>
      <c r="G848" s="442"/>
      <c r="U848" s="183"/>
    </row>
    <row r="849" spans="3:21" ht="11.25" customHeight="1">
      <c r="D849" s="443" t="s">
        <v>233</v>
      </c>
      <c r="E849" s="443"/>
      <c r="F849" s="443"/>
      <c r="G849" s="444" t="s">
        <v>234</v>
      </c>
    </row>
    <row r="850" spans="3:21" ht="11.25" customHeight="1">
      <c r="D850" s="234" t="s">
        <v>25</v>
      </c>
      <c r="E850" s="137" t="s">
        <v>257</v>
      </c>
      <c r="F850" s="235" t="s">
        <v>223</v>
      </c>
      <c r="G850" s="445"/>
    </row>
    <row r="851" spans="3:21" ht="12" customHeight="1">
      <c r="D851" s="250" t="s">
        <v>26</v>
      </c>
      <c r="E851" s="236">
        <v>2</v>
      </c>
      <c r="F851" s="237">
        <v>3</v>
      </c>
      <c r="G851" s="238">
        <v>4</v>
      </c>
    </row>
    <row r="852" spans="3:21">
      <c r="D852" s="232">
        <v>1</v>
      </c>
      <c r="E852" s="239" t="s">
        <v>259</v>
      </c>
      <c r="F852" s="258" t="str">
        <f>IF(form_up_date="","",form_up_date)</f>
        <v>09.01.2023</v>
      </c>
      <c r="G852" s="260" t="s">
        <v>260</v>
      </c>
    </row>
    <row r="853" spans="3:21" ht="45">
      <c r="D853" s="232" t="s">
        <v>271</v>
      </c>
      <c r="E853" s="239" t="s">
        <v>261</v>
      </c>
      <c r="F853" s="258" t="s">
        <v>1161</v>
      </c>
      <c r="G853" s="225" t="s">
        <v>333</v>
      </c>
    </row>
    <row r="854" spans="3:21" ht="22.5">
      <c r="D854" s="232" t="s">
        <v>272</v>
      </c>
      <c r="E854" s="239" t="s">
        <v>262</v>
      </c>
      <c r="F854" s="258" t="s">
        <v>355</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582</v>
      </c>
      <c r="G857" s="262" t="s">
        <v>268</v>
      </c>
    </row>
    <row r="858" spans="3:21" ht="56.25">
      <c r="D858" s="232" t="s">
        <v>275</v>
      </c>
      <c r="E858" s="242" t="s">
        <v>269</v>
      </c>
      <c r="F858" s="258" t="s">
        <v>1279</v>
      </c>
      <c r="G858" s="249" t="s">
        <v>332</v>
      </c>
    </row>
    <row r="859" spans="3:21" s="64" customFormat="1">
      <c r="D859" s="251"/>
      <c r="E859" s="219"/>
      <c r="F859" s="219"/>
      <c r="G859" s="219"/>
      <c r="U859" s="179"/>
    </row>
    <row r="860" spans="3:21" customFormat="1">
      <c r="C860" s="91">
        <v>93</v>
      </c>
      <c r="D860" s="440" t="s">
        <v>244</v>
      </c>
      <c r="E860" s="441"/>
      <c r="F860" s="441"/>
      <c r="G860" s="442"/>
      <c r="U860" s="183"/>
    </row>
    <row r="861" spans="3:21" ht="11.25" customHeight="1">
      <c r="D861" s="443" t="s">
        <v>233</v>
      </c>
      <c r="E861" s="443"/>
      <c r="F861" s="443"/>
      <c r="G861" s="444" t="s">
        <v>234</v>
      </c>
    </row>
    <row r="862" spans="3:21" ht="11.25" customHeight="1">
      <c r="D862" s="234" t="s">
        <v>25</v>
      </c>
      <c r="E862" s="137" t="s">
        <v>257</v>
      </c>
      <c r="F862" s="235" t="s">
        <v>223</v>
      </c>
      <c r="G862" s="445"/>
    </row>
    <row r="863" spans="3:21" ht="12" customHeight="1">
      <c r="D863" s="250" t="s">
        <v>26</v>
      </c>
      <c r="E863" s="236">
        <v>2</v>
      </c>
      <c r="F863" s="237">
        <v>3</v>
      </c>
      <c r="G863" s="238">
        <v>4</v>
      </c>
    </row>
    <row r="864" spans="3:21">
      <c r="D864" s="232">
        <v>1</v>
      </c>
      <c r="E864" s="239" t="s">
        <v>259</v>
      </c>
      <c r="F864" s="258" t="str">
        <f>IF(form_up_date="","",form_up_date)</f>
        <v>09.01.2023</v>
      </c>
      <c r="G864" s="260" t="s">
        <v>260</v>
      </c>
    </row>
    <row r="865" spans="3:21" ht="45">
      <c r="D865" s="232" t="s">
        <v>271</v>
      </c>
      <c r="E865" s="239" t="s">
        <v>261</v>
      </c>
      <c r="F865" s="258" t="s">
        <v>1162</v>
      </c>
      <c r="G865" s="225" t="s">
        <v>333</v>
      </c>
    </row>
    <row r="866" spans="3:21" ht="22.5">
      <c r="D866" s="232" t="s">
        <v>272</v>
      </c>
      <c r="E866" s="239" t="s">
        <v>262</v>
      </c>
      <c r="F866" s="258" t="s">
        <v>355</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582</v>
      </c>
      <c r="G869" s="262" t="s">
        <v>268</v>
      </c>
    </row>
    <row r="870" spans="3:21" ht="56.25">
      <c r="D870" s="232" t="s">
        <v>275</v>
      </c>
      <c r="E870" s="242" t="s">
        <v>269</v>
      </c>
      <c r="F870" s="258" t="s">
        <v>1279</v>
      </c>
      <c r="G870" s="249" t="s">
        <v>332</v>
      </c>
    </row>
    <row r="871" spans="3:21" s="64" customFormat="1">
      <c r="D871" s="251"/>
      <c r="E871" s="219"/>
      <c r="F871" s="219"/>
      <c r="G871" s="219"/>
      <c r="U871" s="179"/>
    </row>
    <row r="872" spans="3:21" customFormat="1">
      <c r="C872" s="91">
        <v>94</v>
      </c>
      <c r="D872" s="440" t="s">
        <v>244</v>
      </c>
      <c r="E872" s="441"/>
      <c r="F872" s="441"/>
      <c r="G872" s="442"/>
      <c r="U872" s="183"/>
    </row>
    <row r="873" spans="3:21" ht="11.25" customHeight="1">
      <c r="D873" s="443" t="s">
        <v>233</v>
      </c>
      <c r="E873" s="443"/>
      <c r="F873" s="443"/>
      <c r="G873" s="444" t="s">
        <v>234</v>
      </c>
    </row>
    <row r="874" spans="3:21" ht="11.25" customHeight="1">
      <c r="D874" s="234" t="s">
        <v>25</v>
      </c>
      <c r="E874" s="137" t="s">
        <v>257</v>
      </c>
      <c r="F874" s="235" t="s">
        <v>223</v>
      </c>
      <c r="G874" s="445"/>
    </row>
    <row r="875" spans="3:21" ht="12" customHeight="1">
      <c r="D875" s="250" t="s">
        <v>26</v>
      </c>
      <c r="E875" s="236">
        <v>2</v>
      </c>
      <c r="F875" s="237">
        <v>3</v>
      </c>
      <c r="G875" s="238">
        <v>4</v>
      </c>
    </row>
    <row r="876" spans="3:21">
      <c r="D876" s="232">
        <v>1</v>
      </c>
      <c r="E876" s="239" t="s">
        <v>259</v>
      </c>
      <c r="F876" s="258" t="str">
        <f>IF(form_up_date="","",form_up_date)</f>
        <v>09.01.2023</v>
      </c>
      <c r="G876" s="260" t="s">
        <v>260</v>
      </c>
    </row>
    <row r="877" spans="3:21" ht="45">
      <c r="D877" s="232" t="s">
        <v>271</v>
      </c>
      <c r="E877" s="239" t="s">
        <v>261</v>
      </c>
      <c r="F877" s="258" t="s">
        <v>1163</v>
      </c>
      <c r="G877" s="225" t="s">
        <v>333</v>
      </c>
    </row>
    <row r="878" spans="3:21" ht="22.5">
      <c r="D878" s="232" t="s">
        <v>272</v>
      </c>
      <c r="E878" s="239" t="s">
        <v>262</v>
      </c>
      <c r="F878" s="258" t="s">
        <v>355</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582</v>
      </c>
      <c r="G881" s="262" t="s">
        <v>268</v>
      </c>
    </row>
    <row r="882" spans="3:21" ht="56.25">
      <c r="D882" s="232" t="s">
        <v>275</v>
      </c>
      <c r="E882" s="242" t="s">
        <v>269</v>
      </c>
      <c r="F882" s="258" t="s">
        <v>1279</v>
      </c>
      <c r="G882" s="249" t="s">
        <v>332</v>
      </c>
    </row>
    <row r="883" spans="3:21" s="64" customFormat="1">
      <c r="D883" s="251"/>
      <c r="E883" s="219"/>
      <c r="F883" s="219"/>
      <c r="G883" s="219"/>
      <c r="U883" s="179"/>
    </row>
    <row r="884" spans="3:21" customFormat="1">
      <c r="C884" s="91">
        <v>95</v>
      </c>
      <c r="D884" s="440" t="s">
        <v>244</v>
      </c>
      <c r="E884" s="441"/>
      <c r="F884" s="441"/>
      <c r="G884" s="442"/>
      <c r="U884" s="183"/>
    </row>
    <row r="885" spans="3:21" ht="11.25" customHeight="1">
      <c r="D885" s="443" t="s">
        <v>233</v>
      </c>
      <c r="E885" s="443"/>
      <c r="F885" s="443"/>
      <c r="G885" s="444" t="s">
        <v>234</v>
      </c>
    </row>
    <row r="886" spans="3:21" ht="11.25" customHeight="1">
      <c r="D886" s="234" t="s">
        <v>25</v>
      </c>
      <c r="E886" s="137" t="s">
        <v>257</v>
      </c>
      <c r="F886" s="235" t="s">
        <v>223</v>
      </c>
      <c r="G886" s="445"/>
    </row>
    <row r="887" spans="3:21" ht="12" customHeight="1">
      <c r="D887" s="250" t="s">
        <v>26</v>
      </c>
      <c r="E887" s="236">
        <v>2</v>
      </c>
      <c r="F887" s="237">
        <v>3</v>
      </c>
      <c r="G887" s="238">
        <v>4</v>
      </c>
    </row>
    <row r="888" spans="3:21">
      <c r="D888" s="232">
        <v>1</v>
      </c>
      <c r="E888" s="239" t="s">
        <v>259</v>
      </c>
      <c r="F888" s="258" t="str">
        <f>IF(form_up_date="","",form_up_date)</f>
        <v>09.01.2023</v>
      </c>
      <c r="G888" s="260" t="s">
        <v>260</v>
      </c>
    </row>
    <row r="889" spans="3:21" ht="45">
      <c r="D889" s="232" t="s">
        <v>271</v>
      </c>
      <c r="E889" s="239" t="s">
        <v>261</v>
      </c>
      <c r="F889" s="258" t="s">
        <v>1164</v>
      </c>
      <c r="G889" s="225" t="s">
        <v>333</v>
      </c>
    </row>
    <row r="890" spans="3:21" ht="22.5">
      <c r="D890" s="232" t="s">
        <v>272</v>
      </c>
      <c r="E890" s="239" t="s">
        <v>262</v>
      </c>
      <c r="F890" s="258" t="s">
        <v>355</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582</v>
      </c>
      <c r="G893" s="262" t="s">
        <v>268</v>
      </c>
    </row>
    <row r="894" spans="3:21" ht="56.25">
      <c r="D894" s="232" t="s">
        <v>275</v>
      </c>
      <c r="E894" s="242" t="s">
        <v>269</v>
      </c>
      <c r="F894" s="258" t="s">
        <v>1279</v>
      </c>
      <c r="G894" s="249" t="s">
        <v>332</v>
      </c>
    </row>
    <row r="895" spans="3:21" s="64" customFormat="1">
      <c r="D895" s="251"/>
      <c r="E895" s="219"/>
      <c r="F895" s="219"/>
      <c r="G895" s="219"/>
      <c r="U895" s="179"/>
    </row>
    <row r="896" spans="3:21" customFormat="1">
      <c r="C896" s="91">
        <v>96</v>
      </c>
      <c r="D896" s="440" t="s">
        <v>244</v>
      </c>
      <c r="E896" s="441"/>
      <c r="F896" s="441"/>
      <c r="G896" s="442"/>
      <c r="U896" s="183"/>
    </row>
    <row r="897" spans="3:21" ht="11.25" customHeight="1">
      <c r="D897" s="443" t="s">
        <v>233</v>
      </c>
      <c r="E897" s="443"/>
      <c r="F897" s="443"/>
      <c r="G897" s="444" t="s">
        <v>234</v>
      </c>
    </row>
    <row r="898" spans="3:21" ht="11.25" customHeight="1">
      <c r="D898" s="234" t="s">
        <v>25</v>
      </c>
      <c r="E898" s="137" t="s">
        <v>257</v>
      </c>
      <c r="F898" s="235" t="s">
        <v>223</v>
      </c>
      <c r="G898" s="445"/>
    </row>
    <row r="899" spans="3:21" ht="12" customHeight="1">
      <c r="D899" s="250" t="s">
        <v>26</v>
      </c>
      <c r="E899" s="236">
        <v>2</v>
      </c>
      <c r="F899" s="237">
        <v>3</v>
      </c>
      <c r="G899" s="238">
        <v>4</v>
      </c>
    </row>
    <row r="900" spans="3:21">
      <c r="D900" s="232">
        <v>1</v>
      </c>
      <c r="E900" s="239" t="s">
        <v>259</v>
      </c>
      <c r="F900" s="258" t="str">
        <f>IF(form_up_date="","",form_up_date)</f>
        <v>09.01.2023</v>
      </c>
      <c r="G900" s="260" t="s">
        <v>260</v>
      </c>
    </row>
    <row r="901" spans="3:21" ht="45">
      <c r="D901" s="232" t="s">
        <v>271</v>
      </c>
      <c r="E901" s="239" t="s">
        <v>261</v>
      </c>
      <c r="F901" s="258" t="s">
        <v>1165</v>
      </c>
      <c r="G901" s="225" t="s">
        <v>333</v>
      </c>
    </row>
    <row r="902" spans="3:21" ht="22.5">
      <c r="D902" s="232" t="s">
        <v>272</v>
      </c>
      <c r="E902" s="239" t="s">
        <v>262</v>
      </c>
      <c r="F902" s="258" t="s">
        <v>355</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582</v>
      </c>
      <c r="G905" s="262" t="s">
        <v>268</v>
      </c>
    </row>
    <row r="906" spans="3:21" ht="56.25">
      <c r="D906" s="232" t="s">
        <v>275</v>
      </c>
      <c r="E906" s="242" t="s">
        <v>269</v>
      </c>
      <c r="F906" s="258" t="s">
        <v>1279</v>
      </c>
      <c r="G906" s="249" t="s">
        <v>332</v>
      </c>
    </row>
    <row r="907" spans="3:21" s="64" customFormat="1">
      <c r="D907" s="251"/>
      <c r="E907" s="219"/>
      <c r="F907" s="219"/>
      <c r="G907" s="219"/>
      <c r="U907" s="179"/>
    </row>
    <row r="908" spans="3:21" customFormat="1">
      <c r="C908" s="91">
        <v>97</v>
      </c>
      <c r="D908" s="440" t="s">
        <v>244</v>
      </c>
      <c r="E908" s="441"/>
      <c r="F908" s="441"/>
      <c r="G908" s="442"/>
      <c r="U908" s="183"/>
    </row>
    <row r="909" spans="3:21" ht="11.25" customHeight="1">
      <c r="D909" s="443" t="s">
        <v>233</v>
      </c>
      <c r="E909" s="443"/>
      <c r="F909" s="443"/>
      <c r="G909" s="444" t="s">
        <v>234</v>
      </c>
    </row>
    <row r="910" spans="3:21" ht="11.25" customHeight="1">
      <c r="D910" s="234" t="s">
        <v>25</v>
      </c>
      <c r="E910" s="137" t="s">
        <v>257</v>
      </c>
      <c r="F910" s="235" t="s">
        <v>223</v>
      </c>
      <c r="G910" s="445"/>
    </row>
    <row r="911" spans="3:21" ht="12" customHeight="1">
      <c r="D911" s="250" t="s">
        <v>26</v>
      </c>
      <c r="E911" s="236">
        <v>2</v>
      </c>
      <c r="F911" s="237">
        <v>3</v>
      </c>
      <c r="G911" s="238">
        <v>4</v>
      </c>
    </row>
    <row r="912" spans="3:21">
      <c r="D912" s="232">
        <v>1</v>
      </c>
      <c r="E912" s="239" t="s">
        <v>259</v>
      </c>
      <c r="F912" s="258" t="str">
        <f>IF(form_up_date="","",form_up_date)</f>
        <v>09.01.2023</v>
      </c>
      <c r="G912" s="260" t="s">
        <v>260</v>
      </c>
    </row>
    <row r="913" spans="3:21" ht="45">
      <c r="D913" s="232" t="s">
        <v>271</v>
      </c>
      <c r="E913" s="239" t="s">
        <v>261</v>
      </c>
      <c r="F913" s="258" t="s">
        <v>1166</v>
      </c>
      <c r="G913" s="225" t="s">
        <v>333</v>
      </c>
    </row>
    <row r="914" spans="3:21" ht="22.5">
      <c r="D914" s="232" t="s">
        <v>272</v>
      </c>
      <c r="E914" s="239" t="s">
        <v>262</v>
      </c>
      <c r="F914" s="258" t="s">
        <v>355</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582</v>
      </c>
      <c r="G917" s="262" t="s">
        <v>268</v>
      </c>
    </row>
    <row r="918" spans="3:21" ht="56.25">
      <c r="D918" s="232" t="s">
        <v>275</v>
      </c>
      <c r="E918" s="242" t="s">
        <v>269</v>
      </c>
      <c r="F918" s="258" t="s">
        <v>1279</v>
      </c>
      <c r="G918" s="249" t="s">
        <v>332</v>
      </c>
    </row>
    <row r="919" spans="3:21" s="64" customFormat="1">
      <c r="D919" s="251"/>
      <c r="E919" s="219"/>
      <c r="F919" s="219"/>
      <c r="G919" s="219"/>
      <c r="U919" s="179"/>
    </row>
    <row r="920" spans="3:21" customFormat="1">
      <c r="C920" s="91">
        <v>98</v>
      </c>
      <c r="D920" s="440" t="s">
        <v>244</v>
      </c>
      <c r="E920" s="441"/>
      <c r="F920" s="441"/>
      <c r="G920" s="442"/>
      <c r="U920" s="183"/>
    </row>
    <row r="921" spans="3:21" ht="11.25" customHeight="1">
      <c r="D921" s="443" t="s">
        <v>233</v>
      </c>
      <c r="E921" s="443"/>
      <c r="F921" s="443"/>
      <c r="G921" s="444" t="s">
        <v>234</v>
      </c>
    </row>
    <row r="922" spans="3:21" ht="11.25" customHeight="1">
      <c r="D922" s="234" t="s">
        <v>25</v>
      </c>
      <c r="E922" s="137" t="s">
        <v>257</v>
      </c>
      <c r="F922" s="235" t="s">
        <v>223</v>
      </c>
      <c r="G922" s="445"/>
    </row>
    <row r="923" spans="3:21" ht="12" customHeight="1">
      <c r="D923" s="250" t="s">
        <v>26</v>
      </c>
      <c r="E923" s="236">
        <v>2</v>
      </c>
      <c r="F923" s="237">
        <v>3</v>
      </c>
      <c r="G923" s="238">
        <v>4</v>
      </c>
    </row>
    <row r="924" spans="3:21">
      <c r="D924" s="232">
        <v>1</v>
      </c>
      <c r="E924" s="239" t="s">
        <v>259</v>
      </c>
      <c r="F924" s="258" t="str">
        <f>IF(form_up_date="","",form_up_date)</f>
        <v>09.01.2023</v>
      </c>
      <c r="G924" s="260" t="s">
        <v>260</v>
      </c>
    </row>
    <row r="925" spans="3:21" ht="45">
      <c r="D925" s="232" t="s">
        <v>271</v>
      </c>
      <c r="E925" s="239" t="s">
        <v>261</v>
      </c>
      <c r="F925" s="258" t="s">
        <v>1167</v>
      </c>
      <c r="G925" s="225" t="s">
        <v>333</v>
      </c>
    </row>
    <row r="926" spans="3:21" ht="22.5">
      <c r="D926" s="232" t="s">
        <v>272</v>
      </c>
      <c r="E926" s="239" t="s">
        <v>262</v>
      </c>
      <c r="F926" s="258" t="s">
        <v>355</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582</v>
      </c>
      <c r="G929" s="262" t="s">
        <v>268</v>
      </c>
    </row>
    <row r="930" spans="3:21" ht="56.25">
      <c r="D930" s="232" t="s">
        <v>275</v>
      </c>
      <c r="E930" s="242" t="s">
        <v>269</v>
      </c>
      <c r="F930" s="258" t="s">
        <v>1279</v>
      </c>
      <c r="G930" s="249" t="s">
        <v>332</v>
      </c>
    </row>
    <row r="931" spans="3:21" s="64" customFormat="1">
      <c r="D931" s="251"/>
      <c r="E931" s="219"/>
      <c r="F931" s="219"/>
      <c r="G931" s="219"/>
      <c r="U931" s="179"/>
    </row>
    <row r="932" spans="3:21" customFormat="1">
      <c r="C932" s="91">
        <v>99</v>
      </c>
      <c r="D932" s="440" t="s">
        <v>244</v>
      </c>
      <c r="E932" s="441"/>
      <c r="F932" s="441"/>
      <c r="G932" s="442"/>
      <c r="U932" s="183"/>
    </row>
    <row r="933" spans="3:21" ht="11.25" customHeight="1">
      <c r="D933" s="443" t="s">
        <v>233</v>
      </c>
      <c r="E933" s="443"/>
      <c r="F933" s="443"/>
      <c r="G933" s="444" t="s">
        <v>234</v>
      </c>
    </row>
    <row r="934" spans="3:21" ht="11.25" customHeight="1">
      <c r="D934" s="234" t="s">
        <v>25</v>
      </c>
      <c r="E934" s="137" t="s">
        <v>257</v>
      </c>
      <c r="F934" s="235" t="s">
        <v>223</v>
      </c>
      <c r="G934" s="445"/>
    </row>
    <row r="935" spans="3:21" ht="12" customHeight="1">
      <c r="D935" s="250" t="s">
        <v>26</v>
      </c>
      <c r="E935" s="236">
        <v>2</v>
      </c>
      <c r="F935" s="237">
        <v>3</v>
      </c>
      <c r="G935" s="238">
        <v>4</v>
      </c>
    </row>
    <row r="936" spans="3:21">
      <c r="D936" s="232">
        <v>1</v>
      </c>
      <c r="E936" s="239" t="s">
        <v>259</v>
      </c>
      <c r="F936" s="258" t="str">
        <f>IF(form_up_date="","",form_up_date)</f>
        <v>09.01.2023</v>
      </c>
      <c r="G936" s="260" t="s">
        <v>260</v>
      </c>
    </row>
    <row r="937" spans="3:21" ht="45">
      <c r="D937" s="232" t="s">
        <v>271</v>
      </c>
      <c r="E937" s="239" t="s">
        <v>261</v>
      </c>
      <c r="F937" s="258" t="s">
        <v>1168</v>
      </c>
      <c r="G937" s="225" t="s">
        <v>333</v>
      </c>
    </row>
    <row r="938" spans="3:21" ht="22.5">
      <c r="D938" s="232" t="s">
        <v>272</v>
      </c>
      <c r="E938" s="239" t="s">
        <v>262</v>
      </c>
      <c r="F938" s="258" t="s">
        <v>355</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582</v>
      </c>
      <c r="G941" s="262" t="s">
        <v>268</v>
      </c>
    </row>
    <row r="942" spans="3:21" ht="56.25">
      <c r="D942" s="232" t="s">
        <v>275</v>
      </c>
      <c r="E942" s="242" t="s">
        <v>269</v>
      </c>
      <c r="F942" s="258" t="s">
        <v>1279</v>
      </c>
      <c r="G942" s="249" t="s">
        <v>332</v>
      </c>
    </row>
    <row r="943" spans="3:21" s="64" customFormat="1">
      <c r="D943" s="251"/>
      <c r="E943" s="219"/>
      <c r="F943" s="219"/>
      <c r="G943" s="219"/>
      <c r="U943" s="179"/>
    </row>
    <row r="944" spans="3:21" customFormat="1">
      <c r="C944" s="91">
        <v>100</v>
      </c>
      <c r="D944" s="440" t="s">
        <v>244</v>
      </c>
      <c r="E944" s="441"/>
      <c r="F944" s="441"/>
      <c r="G944" s="442"/>
      <c r="U944" s="183"/>
    </row>
    <row r="945" spans="3:21" ht="11.25" customHeight="1">
      <c r="D945" s="443" t="s">
        <v>233</v>
      </c>
      <c r="E945" s="443"/>
      <c r="F945" s="443"/>
      <c r="G945" s="444" t="s">
        <v>234</v>
      </c>
    </row>
    <row r="946" spans="3:21" ht="11.25" customHeight="1">
      <c r="D946" s="234" t="s">
        <v>25</v>
      </c>
      <c r="E946" s="137" t="s">
        <v>257</v>
      </c>
      <c r="F946" s="235" t="s">
        <v>223</v>
      </c>
      <c r="G946" s="445"/>
    </row>
    <row r="947" spans="3:21" ht="12" customHeight="1">
      <c r="D947" s="250" t="s">
        <v>26</v>
      </c>
      <c r="E947" s="236">
        <v>2</v>
      </c>
      <c r="F947" s="237">
        <v>3</v>
      </c>
      <c r="G947" s="238">
        <v>4</v>
      </c>
    </row>
    <row r="948" spans="3:21">
      <c r="D948" s="232">
        <v>1</v>
      </c>
      <c r="E948" s="239" t="s">
        <v>259</v>
      </c>
      <c r="F948" s="258" t="str">
        <f>IF(form_up_date="","",form_up_date)</f>
        <v>09.01.2023</v>
      </c>
      <c r="G948" s="260" t="s">
        <v>260</v>
      </c>
    </row>
    <row r="949" spans="3:21" ht="45">
      <c r="D949" s="232" t="s">
        <v>271</v>
      </c>
      <c r="E949" s="239" t="s">
        <v>261</v>
      </c>
      <c r="F949" s="258" t="s">
        <v>1169</v>
      </c>
      <c r="G949" s="225" t="s">
        <v>333</v>
      </c>
    </row>
    <row r="950" spans="3:21" ht="22.5">
      <c r="D950" s="232" t="s">
        <v>272</v>
      </c>
      <c r="E950" s="239" t="s">
        <v>262</v>
      </c>
      <c r="F950" s="258" t="s">
        <v>355</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582</v>
      </c>
      <c r="G953" s="262" t="s">
        <v>268</v>
      </c>
    </row>
    <row r="954" spans="3:21" ht="56.25">
      <c r="D954" s="232" t="s">
        <v>275</v>
      </c>
      <c r="E954" s="242" t="s">
        <v>269</v>
      </c>
      <c r="F954" s="258" t="s">
        <v>1279</v>
      </c>
      <c r="G954" s="249" t="s">
        <v>332</v>
      </c>
    </row>
    <row r="955" spans="3:21" s="64" customFormat="1">
      <c r="D955" s="251"/>
      <c r="E955" s="219"/>
      <c r="F955" s="219"/>
      <c r="G955" s="219"/>
      <c r="U955" s="179"/>
    </row>
    <row r="956" spans="3:21" customFormat="1">
      <c r="C956" s="91">
        <v>101</v>
      </c>
      <c r="D956" s="440" t="s">
        <v>244</v>
      </c>
      <c r="E956" s="441"/>
      <c r="F956" s="441"/>
      <c r="G956" s="442"/>
      <c r="U956" s="183"/>
    </row>
    <row r="957" spans="3:21" ht="11.25" customHeight="1">
      <c r="D957" s="443" t="s">
        <v>233</v>
      </c>
      <c r="E957" s="443"/>
      <c r="F957" s="443"/>
      <c r="G957" s="444" t="s">
        <v>234</v>
      </c>
    </row>
    <row r="958" spans="3:21" ht="11.25" customHeight="1">
      <c r="D958" s="234" t="s">
        <v>25</v>
      </c>
      <c r="E958" s="137" t="s">
        <v>257</v>
      </c>
      <c r="F958" s="235" t="s">
        <v>223</v>
      </c>
      <c r="G958" s="445"/>
    </row>
    <row r="959" spans="3:21" ht="12" customHeight="1">
      <c r="D959" s="250" t="s">
        <v>26</v>
      </c>
      <c r="E959" s="236">
        <v>2</v>
      </c>
      <c r="F959" s="237">
        <v>3</v>
      </c>
      <c r="G959" s="238">
        <v>4</v>
      </c>
    </row>
    <row r="960" spans="3:21">
      <c r="D960" s="232">
        <v>1</v>
      </c>
      <c r="E960" s="239" t="s">
        <v>259</v>
      </c>
      <c r="F960" s="258" t="str">
        <f>IF(form_up_date="","",form_up_date)</f>
        <v>09.01.2023</v>
      </c>
      <c r="G960" s="260" t="s">
        <v>260</v>
      </c>
    </row>
    <row r="961" spans="3:21" ht="45">
      <c r="D961" s="232" t="s">
        <v>271</v>
      </c>
      <c r="E961" s="239" t="s">
        <v>261</v>
      </c>
      <c r="F961" s="258" t="s">
        <v>1170</v>
      </c>
      <c r="G961" s="225" t="s">
        <v>333</v>
      </c>
    </row>
    <row r="962" spans="3:21" ht="22.5">
      <c r="D962" s="232" t="s">
        <v>272</v>
      </c>
      <c r="E962" s="239" t="s">
        <v>262</v>
      </c>
      <c r="F962" s="258" t="s">
        <v>355</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582</v>
      </c>
      <c r="G965" s="262" t="s">
        <v>268</v>
      </c>
    </row>
    <row r="966" spans="3:21" ht="56.25">
      <c r="D966" s="232" t="s">
        <v>275</v>
      </c>
      <c r="E966" s="242" t="s">
        <v>269</v>
      </c>
      <c r="F966" s="258" t="s">
        <v>1279</v>
      </c>
      <c r="G966" s="249" t="s">
        <v>332</v>
      </c>
    </row>
    <row r="967" spans="3:21" s="64" customFormat="1">
      <c r="D967" s="251"/>
      <c r="E967" s="219"/>
      <c r="F967" s="219"/>
      <c r="G967" s="219"/>
      <c r="U967" s="179"/>
    </row>
    <row r="968" spans="3:21" customFormat="1">
      <c r="C968" s="91">
        <v>102</v>
      </c>
      <c r="D968" s="440" t="s">
        <v>244</v>
      </c>
      <c r="E968" s="441"/>
      <c r="F968" s="441"/>
      <c r="G968" s="442"/>
      <c r="U968" s="183"/>
    </row>
    <row r="969" spans="3:21" ht="11.25" customHeight="1">
      <c r="D969" s="443" t="s">
        <v>233</v>
      </c>
      <c r="E969" s="443"/>
      <c r="F969" s="443"/>
      <c r="G969" s="444" t="s">
        <v>234</v>
      </c>
    </row>
    <row r="970" spans="3:21" ht="11.25" customHeight="1">
      <c r="D970" s="234" t="s">
        <v>25</v>
      </c>
      <c r="E970" s="137" t="s">
        <v>257</v>
      </c>
      <c r="F970" s="235" t="s">
        <v>223</v>
      </c>
      <c r="G970" s="445"/>
    </row>
    <row r="971" spans="3:21" ht="12" customHeight="1">
      <c r="D971" s="250" t="s">
        <v>26</v>
      </c>
      <c r="E971" s="236">
        <v>2</v>
      </c>
      <c r="F971" s="237">
        <v>3</v>
      </c>
      <c r="G971" s="238">
        <v>4</v>
      </c>
    </row>
    <row r="972" spans="3:21">
      <c r="D972" s="232">
        <v>1</v>
      </c>
      <c r="E972" s="239" t="s">
        <v>259</v>
      </c>
      <c r="F972" s="258" t="str">
        <f>IF(form_up_date="","",form_up_date)</f>
        <v>09.01.2023</v>
      </c>
      <c r="G972" s="260" t="s">
        <v>260</v>
      </c>
    </row>
    <row r="973" spans="3:21" ht="45">
      <c r="D973" s="232" t="s">
        <v>271</v>
      </c>
      <c r="E973" s="239" t="s">
        <v>261</v>
      </c>
      <c r="F973" s="258" t="s">
        <v>1171</v>
      </c>
      <c r="G973" s="225" t="s">
        <v>333</v>
      </c>
    </row>
    <row r="974" spans="3:21" ht="22.5">
      <c r="D974" s="232" t="s">
        <v>272</v>
      </c>
      <c r="E974" s="239" t="s">
        <v>262</v>
      </c>
      <c r="F974" s="258" t="s">
        <v>355</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582</v>
      </c>
      <c r="G977" s="262" t="s">
        <v>268</v>
      </c>
    </row>
    <row r="978" spans="3:21" ht="56.25">
      <c r="D978" s="232" t="s">
        <v>275</v>
      </c>
      <c r="E978" s="242" t="s">
        <v>269</v>
      </c>
      <c r="F978" s="258" t="s">
        <v>1279</v>
      </c>
      <c r="G978" s="249" t="s">
        <v>332</v>
      </c>
    </row>
    <row r="979" spans="3:21" s="64" customFormat="1">
      <c r="D979" s="251"/>
      <c r="E979" s="219"/>
      <c r="F979" s="219"/>
      <c r="G979" s="219"/>
      <c r="U979" s="179"/>
    </row>
    <row r="980" spans="3:21" customFormat="1">
      <c r="C980" s="91">
        <v>103</v>
      </c>
      <c r="D980" s="440" t="s">
        <v>244</v>
      </c>
      <c r="E980" s="441"/>
      <c r="F980" s="441"/>
      <c r="G980" s="442"/>
      <c r="U980" s="183"/>
    </row>
    <row r="981" spans="3:21" ht="11.25" customHeight="1">
      <c r="D981" s="443" t="s">
        <v>233</v>
      </c>
      <c r="E981" s="443"/>
      <c r="F981" s="443"/>
      <c r="G981" s="444" t="s">
        <v>234</v>
      </c>
    </row>
    <row r="982" spans="3:21" ht="11.25" customHeight="1">
      <c r="D982" s="234" t="s">
        <v>25</v>
      </c>
      <c r="E982" s="137" t="s">
        <v>257</v>
      </c>
      <c r="F982" s="235" t="s">
        <v>223</v>
      </c>
      <c r="G982" s="445"/>
    </row>
    <row r="983" spans="3:21" ht="12" customHeight="1">
      <c r="D983" s="250" t="s">
        <v>26</v>
      </c>
      <c r="E983" s="236">
        <v>2</v>
      </c>
      <c r="F983" s="237">
        <v>3</v>
      </c>
      <c r="G983" s="238">
        <v>4</v>
      </c>
    </row>
    <row r="984" spans="3:21">
      <c r="D984" s="232">
        <v>1</v>
      </c>
      <c r="E984" s="239" t="s">
        <v>259</v>
      </c>
      <c r="F984" s="258" t="str">
        <f>IF(form_up_date="","",form_up_date)</f>
        <v>09.01.2023</v>
      </c>
      <c r="G984" s="260" t="s">
        <v>260</v>
      </c>
    </row>
    <row r="985" spans="3:21" ht="45">
      <c r="D985" s="232" t="s">
        <v>271</v>
      </c>
      <c r="E985" s="239" t="s">
        <v>261</v>
      </c>
      <c r="F985" s="258" t="s">
        <v>1172</v>
      </c>
      <c r="G985" s="225" t="s">
        <v>333</v>
      </c>
    </row>
    <row r="986" spans="3:21" ht="22.5">
      <c r="D986" s="232" t="s">
        <v>272</v>
      </c>
      <c r="E986" s="239" t="s">
        <v>262</v>
      </c>
      <c r="F986" s="258" t="s">
        <v>355</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582</v>
      </c>
      <c r="G989" s="262" t="s">
        <v>268</v>
      </c>
    </row>
    <row r="990" spans="3:21" ht="56.25">
      <c r="D990" s="232" t="s">
        <v>275</v>
      </c>
      <c r="E990" s="242" t="s">
        <v>269</v>
      </c>
      <c r="F990" s="258" t="s">
        <v>1279</v>
      </c>
      <c r="G990" s="249" t="s">
        <v>332</v>
      </c>
    </row>
    <row r="991" spans="3:21" s="64" customFormat="1">
      <c r="D991" s="251"/>
      <c r="E991" s="219"/>
      <c r="F991" s="219"/>
      <c r="G991" s="219"/>
      <c r="U991" s="179"/>
    </row>
    <row r="992" spans="3:21" customFormat="1">
      <c r="C992" s="91">
        <v>104</v>
      </c>
      <c r="D992" s="440" t="s">
        <v>244</v>
      </c>
      <c r="E992" s="441"/>
      <c r="F992" s="441"/>
      <c r="G992" s="442"/>
      <c r="U992" s="183"/>
    </row>
    <row r="993" spans="3:21" ht="11.25" customHeight="1">
      <c r="D993" s="443" t="s">
        <v>233</v>
      </c>
      <c r="E993" s="443"/>
      <c r="F993" s="443"/>
      <c r="G993" s="444" t="s">
        <v>234</v>
      </c>
    </row>
    <row r="994" spans="3:21" ht="11.25" customHeight="1">
      <c r="D994" s="234" t="s">
        <v>25</v>
      </c>
      <c r="E994" s="137" t="s">
        <v>257</v>
      </c>
      <c r="F994" s="235" t="s">
        <v>223</v>
      </c>
      <c r="G994" s="445"/>
    </row>
    <row r="995" spans="3:21" ht="12" customHeight="1">
      <c r="D995" s="250" t="s">
        <v>26</v>
      </c>
      <c r="E995" s="236">
        <v>2</v>
      </c>
      <c r="F995" s="237">
        <v>3</v>
      </c>
      <c r="G995" s="238">
        <v>4</v>
      </c>
    </row>
    <row r="996" spans="3:21">
      <c r="D996" s="232">
        <v>1</v>
      </c>
      <c r="E996" s="239" t="s">
        <v>259</v>
      </c>
      <c r="F996" s="258" t="str">
        <f>IF(form_up_date="","",form_up_date)</f>
        <v>09.01.2023</v>
      </c>
      <c r="G996" s="260" t="s">
        <v>260</v>
      </c>
    </row>
    <row r="997" spans="3:21" ht="45">
      <c r="D997" s="232" t="s">
        <v>271</v>
      </c>
      <c r="E997" s="239" t="s">
        <v>261</v>
      </c>
      <c r="F997" s="258" t="s">
        <v>1173</v>
      </c>
      <c r="G997" s="225" t="s">
        <v>333</v>
      </c>
    </row>
    <row r="998" spans="3:21" ht="22.5">
      <c r="D998" s="232" t="s">
        <v>272</v>
      </c>
      <c r="E998" s="239" t="s">
        <v>262</v>
      </c>
      <c r="F998" s="258" t="s">
        <v>355</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582</v>
      </c>
      <c r="G1001" s="262" t="s">
        <v>268</v>
      </c>
    </row>
    <row r="1002" spans="3:21" ht="56.25">
      <c r="D1002" s="232" t="s">
        <v>275</v>
      </c>
      <c r="E1002" s="242" t="s">
        <v>269</v>
      </c>
      <c r="F1002" s="258" t="s">
        <v>1279</v>
      </c>
      <c r="G1002" s="249" t="s">
        <v>332</v>
      </c>
    </row>
    <row r="1003" spans="3:21" s="64" customFormat="1">
      <c r="D1003" s="251"/>
      <c r="E1003" s="219"/>
      <c r="F1003" s="219"/>
      <c r="G1003" s="219"/>
      <c r="U1003" s="179"/>
    </row>
    <row r="1004" spans="3:21" customFormat="1">
      <c r="C1004" s="91">
        <v>105</v>
      </c>
      <c r="D1004" s="440" t="s">
        <v>244</v>
      </c>
      <c r="E1004" s="441"/>
      <c r="F1004" s="441"/>
      <c r="G1004" s="442"/>
      <c r="U1004" s="183"/>
    </row>
    <row r="1005" spans="3:21" ht="11.25" customHeight="1">
      <c r="D1005" s="443" t="s">
        <v>233</v>
      </c>
      <c r="E1005" s="443"/>
      <c r="F1005" s="443"/>
      <c r="G1005" s="444" t="s">
        <v>234</v>
      </c>
    </row>
    <row r="1006" spans="3:21" ht="11.25" customHeight="1">
      <c r="D1006" s="234" t="s">
        <v>25</v>
      </c>
      <c r="E1006" s="137" t="s">
        <v>257</v>
      </c>
      <c r="F1006" s="235" t="s">
        <v>223</v>
      </c>
      <c r="G1006" s="445"/>
    </row>
    <row r="1007" spans="3:21" ht="12" customHeight="1">
      <c r="D1007" s="250" t="s">
        <v>26</v>
      </c>
      <c r="E1007" s="236">
        <v>2</v>
      </c>
      <c r="F1007" s="237">
        <v>3</v>
      </c>
      <c r="G1007" s="238">
        <v>4</v>
      </c>
    </row>
    <row r="1008" spans="3:21">
      <c r="D1008" s="232">
        <v>1</v>
      </c>
      <c r="E1008" s="239" t="s">
        <v>259</v>
      </c>
      <c r="F1008" s="258" t="str">
        <f>IF(form_up_date="","",form_up_date)</f>
        <v>09.01.2023</v>
      </c>
      <c r="G1008" s="260" t="s">
        <v>260</v>
      </c>
    </row>
    <row r="1009" spans="3:21" ht="45">
      <c r="D1009" s="232" t="s">
        <v>271</v>
      </c>
      <c r="E1009" s="239" t="s">
        <v>261</v>
      </c>
      <c r="F1009" s="258" t="s">
        <v>1174</v>
      </c>
      <c r="G1009" s="225" t="s">
        <v>333</v>
      </c>
    </row>
    <row r="1010" spans="3:21" ht="22.5">
      <c r="D1010" s="232" t="s">
        <v>272</v>
      </c>
      <c r="E1010" s="239" t="s">
        <v>262</v>
      </c>
      <c r="F1010" s="258" t="s">
        <v>355</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582</v>
      </c>
      <c r="G1013" s="262" t="s">
        <v>268</v>
      </c>
    </row>
    <row r="1014" spans="3:21" ht="56.25">
      <c r="D1014" s="232" t="s">
        <v>275</v>
      </c>
      <c r="E1014" s="242" t="s">
        <v>269</v>
      </c>
      <c r="F1014" s="258" t="s">
        <v>1279</v>
      </c>
      <c r="G1014" s="249" t="s">
        <v>332</v>
      </c>
    </row>
    <row r="1015" spans="3:21" s="64" customFormat="1">
      <c r="D1015" s="251"/>
      <c r="E1015" s="219"/>
      <c r="F1015" s="219"/>
      <c r="G1015" s="219"/>
      <c r="U1015" s="179"/>
    </row>
    <row r="1016" spans="3:21" customFormat="1">
      <c r="C1016" s="91">
        <v>106</v>
      </c>
      <c r="D1016" s="440" t="s">
        <v>244</v>
      </c>
      <c r="E1016" s="441"/>
      <c r="F1016" s="441"/>
      <c r="G1016" s="442"/>
      <c r="U1016" s="183"/>
    </row>
    <row r="1017" spans="3:21" ht="11.25" customHeight="1">
      <c r="D1017" s="443" t="s">
        <v>233</v>
      </c>
      <c r="E1017" s="443"/>
      <c r="F1017" s="443"/>
      <c r="G1017" s="444" t="s">
        <v>234</v>
      </c>
    </row>
    <row r="1018" spans="3:21" ht="11.25" customHeight="1">
      <c r="D1018" s="234" t="s">
        <v>25</v>
      </c>
      <c r="E1018" s="137" t="s">
        <v>257</v>
      </c>
      <c r="F1018" s="235" t="s">
        <v>223</v>
      </c>
      <c r="G1018" s="445"/>
    </row>
    <row r="1019" spans="3:21" ht="12" customHeight="1">
      <c r="D1019" s="250" t="s">
        <v>26</v>
      </c>
      <c r="E1019" s="236">
        <v>2</v>
      </c>
      <c r="F1019" s="237">
        <v>3</v>
      </c>
      <c r="G1019" s="238">
        <v>4</v>
      </c>
    </row>
    <row r="1020" spans="3:21">
      <c r="D1020" s="232">
        <v>1</v>
      </c>
      <c r="E1020" s="239" t="s">
        <v>259</v>
      </c>
      <c r="F1020" s="258" t="str">
        <f>IF(form_up_date="","",form_up_date)</f>
        <v>09.01.2023</v>
      </c>
      <c r="G1020" s="260" t="s">
        <v>260</v>
      </c>
    </row>
    <row r="1021" spans="3:21" ht="45">
      <c r="D1021" s="232" t="s">
        <v>271</v>
      </c>
      <c r="E1021" s="239" t="s">
        <v>261</v>
      </c>
      <c r="F1021" s="258" t="s">
        <v>1175</v>
      </c>
      <c r="G1021" s="225" t="s">
        <v>333</v>
      </c>
    </row>
    <row r="1022" spans="3:21" ht="22.5">
      <c r="D1022" s="232" t="s">
        <v>272</v>
      </c>
      <c r="E1022" s="239" t="s">
        <v>262</v>
      </c>
      <c r="F1022" s="258" t="s">
        <v>355</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582</v>
      </c>
      <c r="G1025" s="262" t="s">
        <v>268</v>
      </c>
    </row>
    <row r="1026" spans="3:21" ht="56.25">
      <c r="D1026" s="232" t="s">
        <v>275</v>
      </c>
      <c r="E1026" s="242" t="s">
        <v>269</v>
      </c>
      <c r="F1026" s="258" t="s">
        <v>1279</v>
      </c>
      <c r="G1026" s="249" t="s">
        <v>332</v>
      </c>
    </row>
    <row r="1027" spans="3:21" s="64" customFormat="1">
      <c r="D1027" s="251"/>
      <c r="E1027" s="219"/>
      <c r="F1027" s="219"/>
      <c r="G1027" s="219"/>
      <c r="U1027" s="179"/>
    </row>
    <row r="1028" spans="3:21" customFormat="1">
      <c r="C1028" s="91">
        <v>107</v>
      </c>
      <c r="D1028" s="440" t="s">
        <v>244</v>
      </c>
      <c r="E1028" s="441"/>
      <c r="F1028" s="441"/>
      <c r="G1028" s="442"/>
      <c r="U1028" s="183"/>
    </row>
    <row r="1029" spans="3:21" ht="11.25" customHeight="1">
      <c r="D1029" s="443" t="s">
        <v>233</v>
      </c>
      <c r="E1029" s="443"/>
      <c r="F1029" s="443"/>
      <c r="G1029" s="444" t="s">
        <v>234</v>
      </c>
    </row>
    <row r="1030" spans="3:21" ht="11.25" customHeight="1">
      <c r="D1030" s="234" t="s">
        <v>25</v>
      </c>
      <c r="E1030" s="137" t="s">
        <v>257</v>
      </c>
      <c r="F1030" s="235" t="s">
        <v>223</v>
      </c>
      <c r="G1030" s="445"/>
    </row>
    <row r="1031" spans="3:21" ht="12" customHeight="1">
      <c r="D1031" s="250" t="s">
        <v>26</v>
      </c>
      <c r="E1031" s="236">
        <v>2</v>
      </c>
      <c r="F1031" s="237">
        <v>3</v>
      </c>
      <c r="G1031" s="238">
        <v>4</v>
      </c>
    </row>
    <row r="1032" spans="3:21">
      <c r="D1032" s="232">
        <v>1</v>
      </c>
      <c r="E1032" s="239" t="s">
        <v>259</v>
      </c>
      <c r="F1032" s="258" t="str">
        <f>IF(form_up_date="","",form_up_date)</f>
        <v>09.01.2023</v>
      </c>
      <c r="G1032" s="260" t="s">
        <v>260</v>
      </c>
    </row>
    <row r="1033" spans="3:21" ht="45">
      <c r="D1033" s="232" t="s">
        <v>271</v>
      </c>
      <c r="E1033" s="239" t="s">
        <v>261</v>
      </c>
      <c r="F1033" s="258" t="s">
        <v>1176</v>
      </c>
      <c r="G1033" s="225" t="s">
        <v>333</v>
      </c>
    </row>
    <row r="1034" spans="3:21" ht="22.5">
      <c r="D1034" s="232" t="s">
        <v>272</v>
      </c>
      <c r="E1034" s="239" t="s">
        <v>262</v>
      </c>
      <c r="F1034" s="258" t="s">
        <v>355</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582</v>
      </c>
      <c r="G1037" s="262" t="s">
        <v>268</v>
      </c>
    </row>
    <row r="1038" spans="3:21" ht="56.25">
      <c r="D1038" s="232" t="s">
        <v>275</v>
      </c>
      <c r="E1038" s="242" t="s">
        <v>269</v>
      </c>
      <c r="F1038" s="258" t="s">
        <v>1279</v>
      </c>
      <c r="G1038" s="249" t="s">
        <v>332</v>
      </c>
    </row>
    <row r="1039" spans="3:21" s="64" customFormat="1">
      <c r="D1039" s="251"/>
      <c r="E1039" s="219"/>
      <c r="F1039" s="219"/>
      <c r="G1039" s="219"/>
      <c r="U1039" s="179"/>
    </row>
    <row r="1040" spans="3:21" customFormat="1">
      <c r="C1040" s="91">
        <v>108</v>
      </c>
      <c r="D1040" s="440" t="s">
        <v>244</v>
      </c>
      <c r="E1040" s="441"/>
      <c r="F1040" s="441"/>
      <c r="G1040" s="442"/>
      <c r="U1040" s="183"/>
    </row>
    <row r="1041" spans="3:21" ht="11.25" customHeight="1">
      <c r="D1041" s="443" t="s">
        <v>233</v>
      </c>
      <c r="E1041" s="443"/>
      <c r="F1041" s="443"/>
      <c r="G1041" s="444" t="s">
        <v>234</v>
      </c>
    </row>
    <row r="1042" spans="3:21" ht="11.25" customHeight="1">
      <c r="D1042" s="234" t="s">
        <v>25</v>
      </c>
      <c r="E1042" s="137" t="s">
        <v>257</v>
      </c>
      <c r="F1042" s="235" t="s">
        <v>223</v>
      </c>
      <c r="G1042" s="445"/>
    </row>
    <row r="1043" spans="3:21" ht="12" customHeight="1">
      <c r="D1043" s="250" t="s">
        <v>26</v>
      </c>
      <c r="E1043" s="236">
        <v>2</v>
      </c>
      <c r="F1043" s="237">
        <v>3</v>
      </c>
      <c r="G1043" s="238">
        <v>4</v>
      </c>
    </row>
    <row r="1044" spans="3:21">
      <c r="D1044" s="232">
        <v>1</v>
      </c>
      <c r="E1044" s="239" t="s">
        <v>259</v>
      </c>
      <c r="F1044" s="258" t="str">
        <f>IF(form_up_date="","",form_up_date)</f>
        <v>09.01.2023</v>
      </c>
      <c r="G1044" s="260" t="s">
        <v>260</v>
      </c>
    </row>
    <row r="1045" spans="3:21" ht="45">
      <c r="D1045" s="232" t="s">
        <v>271</v>
      </c>
      <c r="E1045" s="239" t="s">
        <v>261</v>
      </c>
      <c r="F1045" s="258" t="s">
        <v>1177</v>
      </c>
      <c r="G1045" s="225" t="s">
        <v>333</v>
      </c>
    </row>
    <row r="1046" spans="3:21" ht="22.5">
      <c r="D1046" s="232" t="s">
        <v>272</v>
      </c>
      <c r="E1046" s="239" t="s">
        <v>262</v>
      </c>
      <c r="F1046" s="258" t="s">
        <v>355</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582</v>
      </c>
      <c r="G1049" s="262" t="s">
        <v>268</v>
      </c>
    </row>
    <row r="1050" spans="3:21" ht="56.25">
      <c r="D1050" s="232" t="s">
        <v>275</v>
      </c>
      <c r="E1050" s="242" t="s">
        <v>269</v>
      </c>
      <c r="F1050" s="258" t="s">
        <v>1279</v>
      </c>
      <c r="G1050" s="249" t="s">
        <v>332</v>
      </c>
    </row>
    <row r="1051" spans="3:21" s="64" customFormat="1">
      <c r="D1051" s="251"/>
      <c r="E1051" s="219"/>
      <c r="F1051" s="219"/>
      <c r="G1051" s="219"/>
      <c r="U1051" s="179"/>
    </row>
    <row r="1052" spans="3:21" customFormat="1">
      <c r="C1052" s="91">
        <v>109</v>
      </c>
      <c r="D1052" s="440" t="s">
        <v>244</v>
      </c>
      <c r="E1052" s="441"/>
      <c r="F1052" s="441"/>
      <c r="G1052" s="442"/>
      <c r="U1052" s="183"/>
    </row>
    <row r="1053" spans="3:21" ht="11.25" customHeight="1">
      <c r="D1053" s="443" t="s">
        <v>233</v>
      </c>
      <c r="E1053" s="443"/>
      <c r="F1053" s="443"/>
      <c r="G1053" s="444" t="s">
        <v>234</v>
      </c>
    </row>
    <row r="1054" spans="3:21" ht="11.25" customHeight="1">
      <c r="D1054" s="234" t="s">
        <v>25</v>
      </c>
      <c r="E1054" s="137" t="s">
        <v>257</v>
      </c>
      <c r="F1054" s="235" t="s">
        <v>223</v>
      </c>
      <c r="G1054" s="445"/>
    </row>
    <row r="1055" spans="3:21" ht="12" customHeight="1">
      <c r="D1055" s="250" t="s">
        <v>26</v>
      </c>
      <c r="E1055" s="236">
        <v>2</v>
      </c>
      <c r="F1055" s="237">
        <v>3</v>
      </c>
      <c r="G1055" s="238">
        <v>4</v>
      </c>
    </row>
    <row r="1056" spans="3:21">
      <c r="D1056" s="232">
        <v>1</v>
      </c>
      <c r="E1056" s="239" t="s">
        <v>259</v>
      </c>
      <c r="F1056" s="258" t="str">
        <f>IF(form_up_date="","",form_up_date)</f>
        <v>09.01.2023</v>
      </c>
      <c r="G1056" s="260" t="s">
        <v>260</v>
      </c>
    </row>
    <row r="1057" spans="3:21" ht="45">
      <c r="D1057" s="232" t="s">
        <v>271</v>
      </c>
      <c r="E1057" s="239" t="s">
        <v>261</v>
      </c>
      <c r="F1057" s="258" t="s">
        <v>1178</v>
      </c>
      <c r="G1057" s="225" t="s">
        <v>333</v>
      </c>
    </row>
    <row r="1058" spans="3:21" ht="22.5">
      <c r="D1058" s="232" t="s">
        <v>272</v>
      </c>
      <c r="E1058" s="239" t="s">
        <v>262</v>
      </c>
      <c r="F1058" s="258" t="s">
        <v>355</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582</v>
      </c>
      <c r="G1061" s="262" t="s">
        <v>268</v>
      </c>
    </row>
    <row r="1062" spans="3:21" ht="56.25">
      <c r="D1062" s="232" t="s">
        <v>275</v>
      </c>
      <c r="E1062" s="242" t="s">
        <v>269</v>
      </c>
      <c r="F1062" s="258" t="s">
        <v>1279</v>
      </c>
      <c r="G1062" s="249" t="s">
        <v>332</v>
      </c>
    </row>
    <row r="1063" spans="3:21" s="64" customFormat="1">
      <c r="D1063" s="251"/>
      <c r="E1063" s="219"/>
      <c r="F1063" s="219"/>
      <c r="G1063" s="219"/>
      <c r="U1063" s="179"/>
    </row>
    <row r="1064" spans="3:21" customFormat="1">
      <c r="C1064" s="91">
        <v>110</v>
      </c>
      <c r="D1064" s="440" t="s">
        <v>244</v>
      </c>
      <c r="E1064" s="441"/>
      <c r="F1064" s="441"/>
      <c r="G1064" s="442"/>
      <c r="U1064" s="183"/>
    </row>
    <row r="1065" spans="3:21" ht="11.25" customHeight="1">
      <c r="D1065" s="443" t="s">
        <v>233</v>
      </c>
      <c r="E1065" s="443"/>
      <c r="F1065" s="443"/>
      <c r="G1065" s="444" t="s">
        <v>234</v>
      </c>
    </row>
    <row r="1066" spans="3:21" ht="11.25" customHeight="1">
      <c r="D1066" s="234" t="s">
        <v>25</v>
      </c>
      <c r="E1066" s="137" t="s">
        <v>257</v>
      </c>
      <c r="F1066" s="235" t="s">
        <v>223</v>
      </c>
      <c r="G1066" s="445"/>
    </row>
    <row r="1067" spans="3:21" ht="12" customHeight="1">
      <c r="D1067" s="250" t="s">
        <v>26</v>
      </c>
      <c r="E1067" s="236">
        <v>2</v>
      </c>
      <c r="F1067" s="237">
        <v>3</v>
      </c>
      <c r="G1067" s="238">
        <v>4</v>
      </c>
    </row>
    <row r="1068" spans="3:21">
      <c r="D1068" s="232">
        <v>1</v>
      </c>
      <c r="E1068" s="239" t="s">
        <v>259</v>
      </c>
      <c r="F1068" s="258" t="str">
        <f>IF(form_up_date="","",form_up_date)</f>
        <v>09.01.2023</v>
      </c>
      <c r="G1068" s="260" t="s">
        <v>260</v>
      </c>
    </row>
    <row r="1069" spans="3:21" ht="45">
      <c r="D1069" s="232" t="s">
        <v>271</v>
      </c>
      <c r="E1069" s="239" t="s">
        <v>261</v>
      </c>
      <c r="F1069" s="258" t="s">
        <v>1179</v>
      </c>
      <c r="G1069" s="225" t="s">
        <v>333</v>
      </c>
    </row>
    <row r="1070" spans="3:21" ht="22.5">
      <c r="D1070" s="232" t="s">
        <v>272</v>
      </c>
      <c r="E1070" s="239" t="s">
        <v>262</v>
      </c>
      <c r="F1070" s="258" t="s">
        <v>355</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582</v>
      </c>
      <c r="G1073" s="262" t="s">
        <v>268</v>
      </c>
    </row>
    <row r="1074" spans="3:21" ht="56.25">
      <c r="D1074" s="232" t="s">
        <v>275</v>
      </c>
      <c r="E1074" s="242" t="s">
        <v>269</v>
      </c>
      <c r="F1074" s="258" t="s">
        <v>1279</v>
      </c>
      <c r="G1074" s="249" t="s">
        <v>332</v>
      </c>
    </row>
    <row r="1075" spans="3:21" s="64" customFormat="1">
      <c r="D1075" s="251"/>
      <c r="E1075" s="219"/>
      <c r="F1075" s="219"/>
      <c r="G1075" s="219"/>
      <c r="U1075" s="179"/>
    </row>
    <row r="1076" spans="3:21" customFormat="1">
      <c r="C1076" s="91">
        <v>111</v>
      </c>
      <c r="D1076" s="440" t="s">
        <v>244</v>
      </c>
      <c r="E1076" s="441"/>
      <c r="F1076" s="441"/>
      <c r="G1076" s="442"/>
      <c r="U1076" s="183"/>
    </row>
    <row r="1077" spans="3:21" ht="11.25" customHeight="1">
      <c r="D1077" s="443" t="s">
        <v>233</v>
      </c>
      <c r="E1077" s="443"/>
      <c r="F1077" s="443"/>
      <c r="G1077" s="444" t="s">
        <v>234</v>
      </c>
    </row>
    <row r="1078" spans="3:21" ht="11.25" customHeight="1">
      <c r="D1078" s="234" t="s">
        <v>25</v>
      </c>
      <c r="E1078" s="137" t="s">
        <v>257</v>
      </c>
      <c r="F1078" s="235" t="s">
        <v>223</v>
      </c>
      <c r="G1078" s="445"/>
    </row>
    <row r="1079" spans="3:21" ht="12" customHeight="1">
      <c r="D1079" s="250" t="s">
        <v>26</v>
      </c>
      <c r="E1079" s="236">
        <v>2</v>
      </c>
      <c r="F1079" s="237">
        <v>3</v>
      </c>
      <c r="G1079" s="238">
        <v>4</v>
      </c>
    </row>
    <row r="1080" spans="3:21">
      <c r="D1080" s="232">
        <v>1</v>
      </c>
      <c r="E1080" s="239" t="s">
        <v>259</v>
      </c>
      <c r="F1080" s="258" t="str">
        <f>IF(form_up_date="","",form_up_date)</f>
        <v>09.01.2023</v>
      </c>
      <c r="G1080" s="260" t="s">
        <v>260</v>
      </c>
    </row>
    <row r="1081" spans="3:21" ht="45">
      <c r="D1081" s="232" t="s">
        <v>271</v>
      </c>
      <c r="E1081" s="239" t="s">
        <v>261</v>
      </c>
      <c r="F1081" s="258" t="s">
        <v>1180</v>
      </c>
      <c r="G1081" s="225" t="s">
        <v>333</v>
      </c>
    </row>
    <row r="1082" spans="3:21" ht="22.5">
      <c r="D1082" s="232" t="s">
        <v>272</v>
      </c>
      <c r="E1082" s="239" t="s">
        <v>262</v>
      </c>
      <c r="F1082" s="258" t="s">
        <v>355</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582</v>
      </c>
      <c r="G1085" s="262" t="s">
        <v>268</v>
      </c>
    </row>
    <row r="1086" spans="3:21" ht="56.25">
      <c r="D1086" s="232" t="s">
        <v>275</v>
      </c>
      <c r="E1086" s="242" t="s">
        <v>269</v>
      </c>
      <c r="F1086" s="258" t="s">
        <v>1279</v>
      </c>
      <c r="G1086" s="249" t="s">
        <v>332</v>
      </c>
    </row>
    <row r="1087" spans="3:21" s="64" customFormat="1">
      <c r="D1087" s="251"/>
      <c r="E1087" s="219"/>
      <c r="F1087" s="219"/>
      <c r="G1087" s="219"/>
      <c r="U1087" s="179"/>
    </row>
    <row r="1088" spans="3:21" customFormat="1">
      <c r="C1088" s="91">
        <v>112</v>
      </c>
      <c r="D1088" s="440" t="s">
        <v>244</v>
      </c>
      <c r="E1088" s="441"/>
      <c r="F1088" s="441"/>
      <c r="G1088" s="442"/>
      <c r="U1088" s="183"/>
    </row>
    <row r="1089" spans="3:21" ht="11.25" customHeight="1">
      <c r="D1089" s="443" t="s">
        <v>233</v>
      </c>
      <c r="E1089" s="443"/>
      <c r="F1089" s="443"/>
      <c r="G1089" s="444" t="s">
        <v>234</v>
      </c>
    </row>
    <row r="1090" spans="3:21" ht="11.25" customHeight="1">
      <c r="D1090" s="234" t="s">
        <v>25</v>
      </c>
      <c r="E1090" s="137" t="s">
        <v>257</v>
      </c>
      <c r="F1090" s="235" t="s">
        <v>223</v>
      </c>
      <c r="G1090" s="445"/>
    </row>
    <row r="1091" spans="3:21" ht="12" customHeight="1">
      <c r="D1091" s="250" t="s">
        <v>26</v>
      </c>
      <c r="E1091" s="236">
        <v>2</v>
      </c>
      <c r="F1091" s="237">
        <v>3</v>
      </c>
      <c r="G1091" s="238">
        <v>4</v>
      </c>
    </row>
    <row r="1092" spans="3:21">
      <c r="D1092" s="232">
        <v>1</v>
      </c>
      <c r="E1092" s="239" t="s">
        <v>259</v>
      </c>
      <c r="F1092" s="258" t="str">
        <f>IF(form_up_date="","",form_up_date)</f>
        <v>09.01.2023</v>
      </c>
      <c r="G1092" s="260" t="s">
        <v>260</v>
      </c>
    </row>
    <row r="1093" spans="3:21" ht="45">
      <c r="D1093" s="232" t="s">
        <v>271</v>
      </c>
      <c r="E1093" s="239" t="s">
        <v>261</v>
      </c>
      <c r="F1093" s="258" t="s">
        <v>1181</v>
      </c>
      <c r="G1093" s="225" t="s">
        <v>333</v>
      </c>
    </row>
    <row r="1094" spans="3:21" ht="22.5">
      <c r="D1094" s="232" t="s">
        <v>272</v>
      </c>
      <c r="E1094" s="239" t="s">
        <v>262</v>
      </c>
      <c r="F1094" s="258" t="s">
        <v>355</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582</v>
      </c>
      <c r="G1097" s="262" t="s">
        <v>268</v>
      </c>
    </row>
    <row r="1098" spans="3:21" ht="56.25">
      <c r="D1098" s="232" t="s">
        <v>275</v>
      </c>
      <c r="E1098" s="242" t="s">
        <v>269</v>
      </c>
      <c r="F1098" s="258" t="s">
        <v>1279</v>
      </c>
      <c r="G1098" s="249" t="s">
        <v>332</v>
      </c>
    </row>
    <row r="1099" spans="3:21" s="64" customFormat="1">
      <c r="D1099" s="251"/>
      <c r="E1099" s="219"/>
      <c r="F1099" s="219"/>
      <c r="G1099" s="219"/>
      <c r="U1099" s="179"/>
    </row>
    <row r="1100" spans="3:21" customFormat="1">
      <c r="C1100" s="91">
        <v>113</v>
      </c>
      <c r="D1100" s="440" t="s">
        <v>244</v>
      </c>
      <c r="E1100" s="441"/>
      <c r="F1100" s="441"/>
      <c r="G1100" s="442"/>
      <c r="U1100" s="183"/>
    </row>
    <row r="1101" spans="3:21" ht="11.25" customHeight="1">
      <c r="D1101" s="443" t="s">
        <v>233</v>
      </c>
      <c r="E1101" s="443"/>
      <c r="F1101" s="443"/>
      <c r="G1101" s="444" t="s">
        <v>234</v>
      </c>
    </row>
    <row r="1102" spans="3:21" ht="11.25" customHeight="1">
      <c r="D1102" s="234" t="s">
        <v>25</v>
      </c>
      <c r="E1102" s="137" t="s">
        <v>257</v>
      </c>
      <c r="F1102" s="235" t="s">
        <v>223</v>
      </c>
      <c r="G1102" s="445"/>
    </row>
    <row r="1103" spans="3:21" ht="12" customHeight="1">
      <c r="D1103" s="250" t="s">
        <v>26</v>
      </c>
      <c r="E1103" s="236">
        <v>2</v>
      </c>
      <c r="F1103" s="237">
        <v>3</v>
      </c>
      <c r="G1103" s="238">
        <v>4</v>
      </c>
    </row>
    <row r="1104" spans="3:21">
      <c r="D1104" s="232">
        <v>1</v>
      </c>
      <c r="E1104" s="239" t="s">
        <v>259</v>
      </c>
      <c r="F1104" s="258" t="str">
        <f>IF(form_up_date="","",form_up_date)</f>
        <v>09.01.2023</v>
      </c>
      <c r="G1104" s="260" t="s">
        <v>260</v>
      </c>
    </row>
    <row r="1105" spans="3:21" ht="45">
      <c r="D1105" s="232" t="s">
        <v>271</v>
      </c>
      <c r="E1105" s="239" t="s">
        <v>261</v>
      </c>
      <c r="F1105" s="258" t="s">
        <v>1182</v>
      </c>
      <c r="G1105" s="225" t="s">
        <v>333</v>
      </c>
    </row>
    <row r="1106" spans="3:21" ht="22.5">
      <c r="D1106" s="232" t="s">
        <v>272</v>
      </c>
      <c r="E1106" s="239" t="s">
        <v>262</v>
      </c>
      <c r="F1106" s="258" t="s">
        <v>355</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582</v>
      </c>
      <c r="G1109" s="262" t="s">
        <v>268</v>
      </c>
    </row>
    <row r="1110" spans="3:21" ht="56.25">
      <c r="D1110" s="232" t="s">
        <v>275</v>
      </c>
      <c r="E1110" s="242" t="s">
        <v>269</v>
      </c>
      <c r="F1110" s="258" t="s">
        <v>1279</v>
      </c>
      <c r="G1110" s="249" t="s">
        <v>332</v>
      </c>
    </row>
    <row r="1111" spans="3:21" s="64" customFormat="1">
      <c r="D1111" s="251"/>
      <c r="E1111" s="219"/>
      <c r="F1111" s="219"/>
      <c r="G1111" s="219"/>
      <c r="U1111" s="179"/>
    </row>
    <row r="1112" spans="3:21" customFormat="1">
      <c r="C1112" s="91">
        <v>114</v>
      </c>
      <c r="D1112" s="440" t="s">
        <v>244</v>
      </c>
      <c r="E1112" s="441"/>
      <c r="F1112" s="441"/>
      <c r="G1112" s="442"/>
      <c r="U1112" s="183"/>
    </row>
    <row r="1113" spans="3:21" ht="11.25" customHeight="1">
      <c r="D1113" s="443" t="s">
        <v>233</v>
      </c>
      <c r="E1113" s="443"/>
      <c r="F1113" s="443"/>
      <c r="G1113" s="444" t="s">
        <v>234</v>
      </c>
    </row>
    <row r="1114" spans="3:21" ht="11.25" customHeight="1">
      <c r="D1114" s="234" t="s">
        <v>25</v>
      </c>
      <c r="E1114" s="137" t="s">
        <v>257</v>
      </c>
      <c r="F1114" s="235" t="s">
        <v>223</v>
      </c>
      <c r="G1114" s="445"/>
    </row>
    <row r="1115" spans="3:21" ht="12" customHeight="1">
      <c r="D1115" s="250" t="s">
        <v>26</v>
      </c>
      <c r="E1115" s="236">
        <v>2</v>
      </c>
      <c r="F1115" s="237">
        <v>3</v>
      </c>
      <c r="G1115" s="238">
        <v>4</v>
      </c>
    </row>
    <row r="1116" spans="3:21">
      <c r="D1116" s="232">
        <v>1</v>
      </c>
      <c r="E1116" s="239" t="s">
        <v>259</v>
      </c>
      <c r="F1116" s="258" t="str">
        <f>IF(form_up_date="","",form_up_date)</f>
        <v>09.01.2023</v>
      </c>
      <c r="G1116" s="260" t="s">
        <v>260</v>
      </c>
    </row>
    <row r="1117" spans="3:21" ht="45">
      <c r="D1117" s="232" t="s">
        <v>271</v>
      </c>
      <c r="E1117" s="239" t="s">
        <v>261</v>
      </c>
      <c r="F1117" s="258" t="s">
        <v>1183</v>
      </c>
      <c r="G1117" s="225" t="s">
        <v>333</v>
      </c>
    </row>
    <row r="1118" spans="3:21" ht="22.5">
      <c r="D1118" s="232" t="s">
        <v>272</v>
      </c>
      <c r="E1118" s="239" t="s">
        <v>262</v>
      </c>
      <c r="F1118" s="258" t="s">
        <v>355</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3:21" ht="22.5">
      <c r="D1121" s="232" t="s">
        <v>274</v>
      </c>
      <c r="E1121" s="241" t="s">
        <v>267</v>
      </c>
      <c r="F1121" s="258" t="s">
        <v>582</v>
      </c>
      <c r="G1121" s="262" t="s">
        <v>268</v>
      </c>
    </row>
    <row r="1122" spans="3:21" ht="56.25">
      <c r="D1122" s="232" t="s">
        <v>275</v>
      </c>
      <c r="E1122" s="242" t="s">
        <v>269</v>
      </c>
      <c r="F1122" s="258" t="s">
        <v>1279</v>
      </c>
      <c r="G1122" s="249" t="s">
        <v>332</v>
      </c>
    </row>
    <row r="1123" spans="3:21" s="64" customFormat="1">
      <c r="D1123" s="251"/>
      <c r="E1123" s="219"/>
      <c r="F1123" s="219"/>
      <c r="G1123" s="219"/>
      <c r="U1123" s="179"/>
    </row>
    <row r="1124" spans="3:21" customFormat="1">
      <c r="C1124" s="91">
        <v>115</v>
      </c>
      <c r="D1124" s="440" t="s">
        <v>244</v>
      </c>
      <c r="E1124" s="441"/>
      <c r="F1124" s="441"/>
      <c r="G1124" s="442"/>
      <c r="U1124" s="183"/>
    </row>
    <row r="1125" spans="3:21" ht="11.25" customHeight="1">
      <c r="D1125" s="443" t="s">
        <v>233</v>
      </c>
      <c r="E1125" s="443"/>
      <c r="F1125" s="443"/>
      <c r="G1125" s="444" t="s">
        <v>234</v>
      </c>
    </row>
    <row r="1126" spans="3:21" ht="11.25" customHeight="1">
      <c r="D1126" s="234" t="s">
        <v>25</v>
      </c>
      <c r="E1126" s="137" t="s">
        <v>257</v>
      </c>
      <c r="F1126" s="235" t="s">
        <v>223</v>
      </c>
      <c r="G1126" s="445"/>
    </row>
    <row r="1127" spans="3:21" ht="12" customHeight="1">
      <c r="D1127" s="250" t="s">
        <v>26</v>
      </c>
      <c r="E1127" s="236">
        <v>2</v>
      </c>
      <c r="F1127" s="237">
        <v>3</v>
      </c>
      <c r="G1127" s="238">
        <v>4</v>
      </c>
    </row>
    <row r="1128" spans="3:21">
      <c r="D1128" s="232">
        <v>1</v>
      </c>
      <c r="E1128" s="239" t="s">
        <v>259</v>
      </c>
      <c r="F1128" s="258" t="str">
        <f>IF(form_up_date="","",form_up_date)</f>
        <v>09.01.2023</v>
      </c>
      <c r="G1128" s="260" t="s">
        <v>260</v>
      </c>
    </row>
    <row r="1129" spans="3:21" ht="45">
      <c r="D1129" s="232" t="s">
        <v>271</v>
      </c>
      <c r="E1129" s="239" t="s">
        <v>261</v>
      </c>
      <c r="F1129" s="258" t="s">
        <v>1184</v>
      </c>
      <c r="G1129" s="225" t="s">
        <v>333</v>
      </c>
    </row>
    <row r="1130" spans="3:21" ht="22.5">
      <c r="D1130" s="232" t="s">
        <v>272</v>
      </c>
      <c r="E1130" s="239" t="s">
        <v>262</v>
      </c>
      <c r="F1130" s="258" t="s">
        <v>355</v>
      </c>
      <c r="G1130" s="260" t="s">
        <v>263</v>
      </c>
    </row>
    <row r="1131" spans="3:21" ht="22.5">
      <c r="D1131" s="232" t="s">
        <v>273</v>
      </c>
      <c r="E1131" s="239" t="s">
        <v>264</v>
      </c>
      <c r="F1131" s="259" t="s">
        <v>265</v>
      </c>
      <c r="G1131" s="225"/>
    </row>
    <row r="1132" spans="3:21">
      <c r="D1132" s="132" t="str">
        <f>D1131&amp;".1"</f>
        <v>4.1.1</v>
      </c>
      <c r="E1132" s="240" t="s">
        <v>3</v>
      </c>
      <c r="F1132" s="258" t="str">
        <f>IF(region_name="","",region_name)</f>
        <v>Орловская область</v>
      </c>
      <c r="G1132" s="260" t="s">
        <v>266</v>
      </c>
    </row>
    <row r="1133" spans="3:21" ht="22.5">
      <c r="D1133" s="232" t="s">
        <v>274</v>
      </c>
      <c r="E1133" s="241" t="s">
        <v>267</v>
      </c>
      <c r="F1133" s="258" t="s">
        <v>582</v>
      </c>
      <c r="G1133" s="262" t="s">
        <v>268</v>
      </c>
    </row>
    <row r="1134" spans="3:21" ht="56.25">
      <c r="D1134" s="232" t="s">
        <v>275</v>
      </c>
      <c r="E1134" s="242" t="s">
        <v>269</v>
      </c>
      <c r="F1134" s="258" t="s">
        <v>1279</v>
      </c>
      <c r="G1134" s="249" t="s">
        <v>332</v>
      </c>
    </row>
    <row r="1135" spans="3:21">
      <c r="D1135" s="243"/>
      <c r="E1135" s="244"/>
      <c r="F1135" s="245"/>
      <c r="G1135" s="246"/>
    </row>
    <row r="1136" spans="3:21">
      <c r="D1136" s="247"/>
      <c r="E1136" s="446" t="s">
        <v>270</v>
      </c>
      <c r="F1136" s="446"/>
      <c r="G1136" s="248"/>
    </row>
  </sheetData>
  <sheetProtection algorithmName="SHA-512" hashValue="adM2SctnmjYOL9pTqhddJa9RaebQzRd0VPyS2pXyO6+1kaT1hiCFp67BV4kJ/CWpWa0p9spwcMUhzXUNBqENfw==" saltValue="tyGvt0j8umltUSB5CzFFMw==" spinCount="100000" sheet="1" objects="1" scenarios="1" formatColumns="0" formatRows="0"/>
  <mergeCells count="285">
    <mergeCell ref="D57:F57"/>
    <mergeCell ref="G57:G58"/>
    <mergeCell ref="D68:G68"/>
    <mergeCell ref="D69:F69"/>
    <mergeCell ref="G69:G70"/>
    <mergeCell ref="E1136:F1136"/>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124:G1124"/>
    <mergeCell ref="D1125:F1125"/>
    <mergeCell ref="G1125:G1126"/>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35:G1136"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G111"/>
  <sheetViews>
    <sheetView showGridLines="0" topLeftCell="C14" zoomScaleNormal="100" workbookViewId="0">
      <selection activeCell="G17" sqref="G17"/>
    </sheetView>
  </sheetViews>
  <sheetFormatPr defaultColWidth="10.5703125" defaultRowHeight="15"/>
  <cols>
    <col min="1" max="1" width="9.140625" style="27" hidden="1" customWidth="1"/>
    <col min="2" max="2" width="9.140625" style="15" hidden="1" customWidth="1"/>
    <col min="3" max="3" width="4.7109375" style="32" customWidth="1"/>
    <col min="4" max="4" width="6.28515625" style="15" customWidth="1"/>
    <col min="5" max="5" width="36.7109375" style="15" customWidth="1"/>
    <col min="6" max="6" width="9.5703125" style="15" customWidth="1"/>
    <col min="7" max="100" width="40.7109375" style="15" customWidth="1"/>
    <col min="101" max="101" width="93.42578125" style="134" customWidth="1"/>
    <col min="102" max="110" width="10.5703125" style="15"/>
    <col min="111" max="111" width="10.5703125" style="176"/>
    <col min="112" max="16384" width="10.5703125" style="15"/>
  </cols>
  <sheetData>
    <row r="1" spans="1:111" s="134" customFormat="1" ht="15" hidden="1" customHeight="1">
      <c r="C1" s="167"/>
      <c r="G1" s="134">
        <v>4</v>
      </c>
      <c r="H1" s="134">
        <v>5</v>
      </c>
      <c r="I1" s="134">
        <v>6</v>
      </c>
      <c r="J1" s="134">
        <v>7</v>
      </c>
      <c r="K1" s="134">
        <v>8</v>
      </c>
      <c r="L1" s="134">
        <v>9</v>
      </c>
      <c r="M1" s="134">
        <v>10</v>
      </c>
      <c r="N1" s="134">
        <v>11</v>
      </c>
      <c r="O1" s="134">
        <v>12</v>
      </c>
      <c r="P1" s="134">
        <v>13</v>
      </c>
      <c r="Q1" s="134">
        <v>14</v>
      </c>
      <c r="R1" s="134">
        <v>15</v>
      </c>
      <c r="S1" s="134">
        <v>16</v>
      </c>
      <c r="T1" s="134">
        <v>17</v>
      </c>
      <c r="U1" s="134">
        <v>18</v>
      </c>
      <c r="V1" s="134">
        <v>19</v>
      </c>
      <c r="W1" s="134">
        <v>20</v>
      </c>
      <c r="X1" s="134">
        <v>21</v>
      </c>
      <c r="Y1" s="134">
        <v>22</v>
      </c>
      <c r="Z1" s="134">
        <v>23</v>
      </c>
      <c r="AA1" s="134">
        <v>24</v>
      </c>
      <c r="AB1" s="134">
        <v>25</v>
      </c>
      <c r="AC1" s="134">
        <v>26</v>
      </c>
      <c r="AD1" s="134">
        <v>27</v>
      </c>
      <c r="AE1" s="134">
        <v>28</v>
      </c>
      <c r="AF1" s="134">
        <v>29</v>
      </c>
      <c r="AG1" s="134">
        <v>30</v>
      </c>
      <c r="AH1" s="134">
        <v>31</v>
      </c>
      <c r="AI1" s="134">
        <v>32</v>
      </c>
      <c r="AJ1" s="134">
        <v>33</v>
      </c>
      <c r="AK1" s="134">
        <v>34</v>
      </c>
      <c r="AL1" s="134">
        <v>35</v>
      </c>
      <c r="AM1" s="134">
        <v>36</v>
      </c>
      <c r="AN1" s="134">
        <v>37</v>
      </c>
      <c r="AO1" s="134">
        <v>38</v>
      </c>
      <c r="AP1" s="134">
        <v>39</v>
      </c>
      <c r="AQ1" s="134">
        <v>40</v>
      </c>
      <c r="AR1" s="134">
        <v>41</v>
      </c>
      <c r="AS1" s="134">
        <v>42</v>
      </c>
      <c r="AT1" s="134">
        <v>43</v>
      </c>
      <c r="AU1" s="134">
        <v>44</v>
      </c>
      <c r="AV1" s="134">
        <v>45</v>
      </c>
      <c r="AW1" s="134">
        <v>46</v>
      </c>
      <c r="AX1" s="134">
        <v>47</v>
      </c>
      <c r="AY1" s="134">
        <v>48</v>
      </c>
      <c r="AZ1" s="134">
        <v>49</v>
      </c>
      <c r="BA1" s="134">
        <v>50</v>
      </c>
      <c r="BB1" s="134">
        <v>51</v>
      </c>
      <c r="BC1" s="134">
        <v>52</v>
      </c>
      <c r="BD1" s="134">
        <v>53</v>
      </c>
      <c r="BE1" s="134">
        <v>54</v>
      </c>
      <c r="BF1" s="134">
        <v>55</v>
      </c>
      <c r="BG1" s="134">
        <v>56</v>
      </c>
      <c r="BH1" s="134">
        <v>57</v>
      </c>
      <c r="BI1" s="134">
        <v>58</v>
      </c>
      <c r="BJ1" s="134">
        <v>59</v>
      </c>
      <c r="BK1" s="134">
        <v>60</v>
      </c>
      <c r="BL1" s="134">
        <v>61</v>
      </c>
      <c r="BM1" s="134">
        <v>62</v>
      </c>
      <c r="BN1" s="134">
        <v>63</v>
      </c>
      <c r="BO1" s="134">
        <v>64</v>
      </c>
      <c r="BP1" s="134">
        <v>65</v>
      </c>
      <c r="BQ1" s="134">
        <v>66</v>
      </c>
      <c r="BR1" s="134">
        <v>67</v>
      </c>
      <c r="BS1" s="134">
        <v>68</v>
      </c>
      <c r="BT1" s="134">
        <v>69</v>
      </c>
      <c r="BU1" s="134">
        <v>70</v>
      </c>
      <c r="BV1" s="134">
        <v>71</v>
      </c>
      <c r="BW1" s="134">
        <v>72</v>
      </c>
      <c r="BX1" s="134">
        <v>73</v>
      </c>
      <c r="BY1" s="134">
        <v>74</v>
      </c>
      <c r="BZ1" s="134">
        <v>75</v>
      </c>
      <c r="CA1" s="134">
        <v>76</v>
      </c>
      <c r="CB1" s="134">
        <v>77</v>
      </c>
      <c r="CC1" s="134">
        <v>78</v>
      </c>
      <c r="CD1" s="134">
        <v>79</v>
      </c>
      <c r="CE1" s="134">
        <v>80</v>
      </c>
      <c r="CF1" s="134">
        <v>81</v>
      </c>
      <c r="CG1" s="134">
        <v>82</v>
      </c>
      <c r="CH1" s="134">
        <v>83</v>
      </c>
      <c r="CI1" s="134">
        <v>84</v>
      </c>
      <c r="CJ1" s="134">
        <v>85</v>
      </c>
      <c r="CK1" s="134">
        <v>86</v>
      </c>
      <c r="CL1" s="134">
        <v>87</v>
      </c>
      <c r="CM1" s="134">
        <v>88</v>
      </c>
      <c r="CN1" s="134">
        <v>89</v>
      </c>
      <c r="CO1" s="134">
        <v>90</v>
      </c>
      <c r="CP1" s="134">
        <v>91</v>
      </c>
      <c r="CQ1" s="134">
        <v>92</v>
      </c>
      <c r="CR1" s="134">
        <v>93</v>
      </c>
      <c r="CS1" s="134">
        <v>94</v>
      </c>
      <c r="CT1" s="134">
        <v>95</v>
      </c>
      <c r="CU1" s="134">
        <v>96</v>
      </c>
      <c r="CV1" s="134">
        <v>97</v>
      </c>
      <c r="DG1" s="177"/>
    </row>
    <row r="2" spans="1:111" ht="67.5" hidden="1">
      <c r="D2" s="232"/>
      <c r="E2" s="257"/>
      <c r="F2" s="132" t="s">
        <v>74</v>
      </c>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33"/>
      <c r="CW2" s="225" t="s">
        <v>346</v>
      </c>
    </row>
    <row r="3" spans="1:111" s="134" customFormat="1" ht="15" hidden="1" customHeight="1">
      <c r="C3" s="167"/>
      <c r="DG3" s="177"/>
    </row>
    <row r="4" spans="1:111" ht="11.25" customHeight="1"/>
    <row r="5" spans="1:111" ht="36.75" customHeight="1">
      <c r="D5" s="44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47"/>
      <c r="F5" s="447"/>
      <c r="G5" s="447"/>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row>
    <row r="6" spans="1:111" ht="15" customHeight="1">
      <c r="D6" s="448" t="str">
        <f>IF(org=0,"Не определено",org)</f>
        <v>АО "Орелгортеплоэнерго"</v>
      </c>
      <c r="E6" s="448"/>
      <c r="F6" s="448"/>
      <c r="G6" s="448"/>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row>
    <row r="7" spans="1:111" ht="11.25" customHeight="1">
      <c r="G7" s="134">
        <v>22</v>
      </c>
      <c r="H7" s="134">
        <v>23</v>
      </c>
      <c r="I7" s="134">
        <v>24</v>
      </c>
      <c r="J7" s="134">
        <v>25</v>
      </c>
      <c r="K7" s="134">
        <v>26</v>
      </c>
      <c r="L7" s="134">
        <v>27</v>
      </c>
      <c r="M7" s="134">
        <v>28</v>
      </c>
      <c r="N7" s="134">
        <v>29</v>
      </c>
      <c r="O7" s="134">
        <v>30</v>
      </c>
      <c r="P7" s="134">
        <v>31</v>
      </c>
      <c r="Q7" s="134">
        <v>32</v>
      </c>
      <c r="R7" s="134">
        <v>33</v>
      </c>
      <c r="S7" s="134">
        <v>34</v>
      </c>
      <c r="T7" s="134">
        <v>35</v>
      </c>
      <c r="U7" s="134">
        <v>36</v>
      </c>
      <c r="V7" s="134">
        <v>37</v>
      </c>
      <c r="W7" s="134">
        <v>38</v>
      </c>
      <c r="X7" s="134">
        <v>39</v>
      </c>
      <c r="Y7" s="134">
        <v>40</v>
      </c>
      <c r="Z7" s="134">
        <v>41</v>
      </c>
      <c r="AA7" s="134">
        <v>42</v>
      </c>
      <c r="AB7" s="134">
        <v>43</v>
      </c>
      <c r="AC7" s="134">
        <v>44</v>
      </c>
      <c r="AD7" s="134">
        <v>45</v>
      </c>
      <c r="AE7" s="134">
        <v>46</v>
      </c>
      <c r="AF7" s="134">
        <v>47</v>
      </c>
      <c r="AG7" s="134">
        <v>48</v>
      </c>
      <c r="AH7" s="134">
        <v>49</v>
      </c>
      <c r="AI7" s="134">
        <v>50</v>
      </c>
      <c r="AJ7" s="134">
        <v>51</v>
      </c>
      <c r="AK7" s="134">
        <v>52</v>
      </c>
      <c r="AL7" s="134">
        <v>53</v>
      </c>
      <c r="AM7" s="134">
        <v>54</v>
      </c>
      <c r="AN7" s="134">
        <v>55</v>
      </c>
      <c r="AO7" s="134">
        <v>56</v>
      </c>
      <c r="AP7" s="134">
        <v>57</v>
      </c>
      <c r="AQ7" s="134">
        <v>58</v>
      </c>
      <c r="AR7" s="134">
        <v>59</v>
      </c>
      <c r="AS7" s="134">
        <v>60</v>
      </c>
      <c r="AT7" s="134">
        <v>61</v>
      </c>
      <c r="AU7" s="134">
        <v>62</v>
      </c>
      <c r="AV7" s="134">
        <v>63</v>
      </c>
      <c r="AW7" s="134">
        <v>64</v>
      </c>
      <c r="AX7" s="134">
        <v>65</v>
      </c>
      <c r="AY7" s="134">
        <v>66</v>
      </c>
      <c r="AZ7" s="134">
        <v>67</v>
      </c>
      <c r="BA7" s="134">
        <v>68</v>
      </c>
      <c r="BB7" s="134">
        <v>69</v>
      </c>
      <c r="BC7" s="134">
        <v>70</v>
      </c>
      <c r="BD7" s="134">
        <v>71</v>
      </c>
      <c r="BE7" s="134">
        <v>72</v>
      </c>
      <c r="BF7" s="134">
        <v>73</v>
      </c>
      <c r="BG7" s="134">
        <v>74</v>
      </c>
      <c r="BH7" s="134">
        <v>75</v>
      </c>
      <c r="BI7" s="134">
        <v>76</v>
      </c>
      <c r="BJ7" s="134">
        <v>77</v>
      </c>
      <c r="BK7" s="134">
        <v>78</v>
      </c>
      <c r="BL7" s="134">
        <v>79</v>
      </c>
      <c r="BM7" s="134">
        <v>80</v>
      </c>
      <c r="BN7" s="134">
        <v>81</v>
      </c>
      <c r="BO7" s="134">
        <v>82</v>
      </c>
      <c r="BP7" s="134">
        <v>83</v>
      </c>
      <c r="BQ7" s="134">
        <v>84</v>
      </c>
      <c r="BR7" s="134">
        <v>85</v>
      </c>
      <c r="BS7" s="134">
        <v>86</v>
      </c>
      <c r="BT7" s="134">
        <v>87</v>
      </c>
      <c r="BU7" s="134">
        <v>88</v>
      </c>
      <c r="BV7" s="134">
        <v>89</v>
      </c>
      <c r="BW7" s="134">
        <v>90</v>
      </c>
      <c r="BX7" s="134">
        <v>91</v>
      </c>
      <c r="BY7" s="134">
        <v>92</v>
      </c>
      <c r="BZ7" s="134">
        <v>93</v>
      </c>
      <c r="CA7" s="134">
        <v>94</v>
      </c>
      <c r="CB7" s="134">
        <v>95</v>
      </c>
      <c r="CC7" s="134">
        <v>96</v>
      </c>
      <c r="CD7" s="134">
        <v>97</v>
      </c>
      <c r="CE7" s="134">
        <v>98</v>
      </c>
      <c r="CF7" s="134">
        <v>99</v>
      </c>
      <c r="CG7" s="134">
        <v>100</v>
      </c>
      <c r="CH7" s="134">
        <v>101</v>
      </c>
      <c r="CI7" s="134">
        <v>102</v>
      </c>
      <c r="CJ7" s="134">
        <v>103</v>
      </c>
      <c r="CK7" s="134">
        <v>104</v>
      </c>
      <c r="CL7" s="134">
        <v>105</v>
      </c>
      <c r="CM7" s="134">
        <v>106</v>
      </c>
      <c r="CN7" s="134">
        <v>107</v>
      </c>
      <c r="CO7" s="134">
        <v>108</v>
      </c>
      <c r="CP7" s="134">
        <v>109</v>
      </c>
      <c r="CQ7" s="134">
        <v>110</v>
      </c>
      <c r="CR7" s="134">
        <v>111</v>
      </c>
      <c r="CS7" s="134">
        <v>112</v>
      </c>
      <c r="CT7" s="134">
        <v>113</v>
      </c>
      <c r="CU7" s="134">
        <v>114</v>
      </c>
      <c r="CV7" s="134">
        <v>115</v>
      </c>
    </row>
    <row r="8" spans="1:111" ht="101.25">
      <c r="D8" s="450" t="s">
        <v>25</v>
      </c>
      <c r="E8" s="451" t="s">
        <v>257</v>
      </c>
      <c r="F8" s="451" t="s">
        <v>159</v>
      </c>
      <c r="G8" s="227" t="s">
        <v>1185</v>
      </c>
      <c r="H8" s="227" t="s">
        <v>1186</v>
      </c>
      <c r="I8" s="227" t="s">
        <v>1187</v>
      </c>
      <c r="J8" s="227" t="s">
        <v>1188</v>
      </c>
      <c r="K8" s="227" t="s">
        <v>1189</v>
      </c>
      <c r="L8" s="227" t="s">
        <v>1190</v>
      </c>
      <c r="M8" s="227" t="s">
        <v>1191</v>
      </c>
      <c r="N8" s="227" t="s">
        <v>1192</v>
      </c>
      <c r="O8" s="227" t="s">
        <v>1193</v>
      </c>
      <c r="P8" s="227" t="s">
        <v>1194</v>
      </c>
      <c r="Q8" s="227" t="s">
        <v>1195</v>
      </c>
      <c r="R8" s="227" t="s">
        <v>1196</v>
      </c>
      <c r="S8" s="227" t="s">
        <v>1197</v>
      </c>
      <c r="T8" s="227" t="s">
        <v>1198</v>
      </c>
      <c r="U8" s="227" t="s">
        <v>1199</v>
      </c>
      <c r="V8" s="227" t="s">
        <v>1200</v>
      </c>
      <c r="W8" s="227" t="s">
        <v>1201</v>
      </c>
      <c r="X8" s="227" t="s">
        <v>1202</v>
      </c>
      <c r="Y8" s="227" t="s">
        <v>1203</v>
      </c>
      <c r="Z8" s="227" t="s">
        <v>1204</v>
      </c>
      <c r="AA8" s="227" t="s">
        <v>1205</v>
      </c>
      <c r="AB8" s="227" t="s">
        <v>1206</v>
      </c>
      <c r="AC8" s="227" t="s">
        <v>1207</v>
      </c>
      <c r="AD8" s="227" t="s">
        <v>1208</v>
      </c>
      <c r="AE8" s="227" t="s">
        <v>1209</v>
      </c>
      <c r="AF8" s="227" t="s">
        <v>1210</v>
      </c>
      <c r="AG8" s="227" t="s">
        <v>1211</v>
      </c>
      <c r="AH8" s="227" t="s">
        <v>1212</v>
      </c>
      <c r="AI8" s="227" t="s">
        <v>1213</v>
      </c>
      <c r="AJ8" s="227" t="s">
        <v>1214</v>
      </c>
      <c r="AK8" s="227" t="s">
        <v>1215</v>
      </c>
      <c r="AL8" s="227" t="s">
        <v>1216</v>
      </c>
      <c r="AM8" s="227" t="s">
        <v>1217</v>
      </c>
      <c r="AN8" s="227" t="s">
        <v>1218</v>
      </c>
      <c r="AO8" s="227" t="s">
        <v>1219</v>
      </c>
      <c r="AP8" s="227" t="s">
        <v>1220</v>
      </c>
      <c r="AQ8" s="227" t="s">
        <v>1221</v>
      </c>
      <c r="AR8" s="227" t="s">
        <v>1222</v>
      </c>
      <c r="AS8" s="227" t="s">
        <v>1223</v>
      </c>
      <c r="AT8" s="227" t="s">
        <v>1224</v>
      </c>
      <c r="AU8" s="227" t="s">
        <v>1225</v>
      </c>
      <c r="AV8" s="227" t="s">
        <v>1226</v>
      </c>
      <c r="AW8" s="227" t="s">
        <v>1227</v>
      </c>
      <c r="AX8" s="227" t="s">
        <v>1228</v>
      </c>
      <c r="AY8" s="227" t="s">
        <v>1229</v>
      </c>
      <c r="AZ8" s="227" t="s">
        <v>1230</v>
      </c>
      <c r="BA8" s="227" t="s">
        <v>1231</v>
      </c>
      <c r="BB8" s="227" t="s">
        <v>1232</v>
      </c>
      <c r="BC8" s="227" t="s">
        <v>1233</v>
      </c>
      <c r="BD8" s="227" t="s">
        <v>1234</v>
      </c>
      <c r="BE8" s="227" t="s">
        <v>1235</v>
      </c>
      <c r="BF8" s="227" t="s">
        <v>1236</v>
      </c>
      <c r="BG8" s="227" t="s">
        <v>1237</v>
      </c>
      <c r="BH8" s="227" t="s">
        <v>1238</v>
      </c>
      <c r="BI8" s="227" t="s">
        <v>1239</v>
      </c>
      <c r="BJ8" s="227" t="s">
        <v>1240</v>
      </c>
      <c r="BK8" s="227" t="s">
        <v>1241</v>
      </c>
      <c r="BL8" s="227" t="s">
        <v>1242</v>
      </c>
      <c r="BM8" s="227" t="s">
        <v>1243</v>
      </c>
      <c r="BN8" s="227" t="s">
        <v>1244</v>
      </c>
      <c r="BO8" s="227" t="s">
        <v>1245</v>
      </c>
      <c r="BP8" s="227" t="s">
        <v>1246</v>
      </c>
      <c r="BQ8" s="227" t="s">
        <v>1247</v>
      </c>
      <c r="BR8" s="227" t="s">
        <v>1248</v>
      </c>
      <c r="BS8" s="227" t="s">
        <v>1249</v>
      </c>
      <c r="BT8" s="227" t="s">
        <v>1250</v>
      </c>
      <c r="BU8" s="227" t="s">
        <v>1251</v>
      </c>
      <c r="BV8" s="227" t="s">
        <v>1252</v>
      </c>
      <c r="BW8" s="227" t="s">
        <v>1253</v>
      </c>
      <c r="BX8" s="227" t="s">
        <v>1254</v>
      </c>
      <c r="BY8" s="227" t="s">
        <v>1255</v>
      </c>
      <c r="BZ8" s="227" t="s">
        <v>1256</v>
      </c>
      <c r="CA8" s="227" t="s">
        <v>1257</v>
      </c>
      <c r="CB8" s="227" t="s">
        <v>1258</v>
      </c>
      <c r="CC8" s="227" t="s">
        <v>1259</v>
      </c>
      <c r="CD8" s="227" t="s">
        <v>1260</v>
      </c>
      <c r="CE8" s="227" t="s">
        <v>1261</v>
      </c>
      <c r="CF8" s="227" t="s">
        <v>1262</v>
      </c>
      <c r="CG8" s="227" t="s">
        <v>1263</v>
      </c>
      <c r="CH8" s="227" t="s">
        <v>1264</v>
      </c>
      <c r="CI8" s="227" t="s">
        <v>1265</v>
      </c>
      <c r="CJ8" s="227" t="s">
        <v>1266</v>
      </c>
      <c r="CK8" s="227" t="s">
        <v>1267</v>
      </c>
      <c r="CL8" s="227" t="s">
        <v>1268</v>
      </c>
      <c r="CM8" s="227" t="s">
        <v>1269</v>
      </c>
      <c r="CN8" s="227" t="s">
        <v>1270</v>
      </c>
      <c r="CO8" s="227" t="s">
        <v>1271</v>
      </c>
      <c r="CP8" s="227" t="s">
        <v>1272</v>
      </c>
      <c r="CQ8" s="227" t="s">
        <v>1273</v>
      </c>
      <c r="CR8" s="227" t="s">
        <v>1274</v>
      </c>
      <c r="CS8" s="227" t="s">
        <v>1275</v>
      </c>
      <c r="CT8" s="227" t="s">
        <v>1276</v>
      </c>
      <c r="CU8" s="227" t="s">
        <v>1277</v>
      </c>
      <c r="CV8" s="227" t="s">
        <v>1278</v>
      </c>
      <c r="CW8" s="449" t="s">
        <v>234</v>
      </c>
    </row>
    <row r="9" spans="1:111" ht="21" customHeight="1">
      <c r="D9" s="450"/>
      <c r="E9" s="451"/>
      <c r="F9" s="451"/>
      <c r="G9" s="228" t="s">
        <v>223</v>
      </c>
      <c r="H9" s="228" t="s">
        <v>223</v>
      </c>
      <c r="I9" s="228" t="s">
        <v>223</v>
      </c>
      <c r="J9" s="228" t="s">
        <v>223</v>
      </c>
      <c r="K9" s="228" t="s">
        <v>223</v>
      </c>
      <c r="L9" s="228" t="s">
        <v>223</v>
      </c>
      <c r="M9" s="228" t="s">
        <v>223</v>
      </c>
      <c r="N9" s="228" t="s">
        <v>223</v>
      </c>
      <c r="O9" s="228" t="s">
        <v>223</v>
      </c>
      <c r="P9" s="228" t="s">
        <v>223</v>
      </c>
      <c r="Q9" s="228" t="s">
        <v>223</v>
      </c>
      <c r="R9" s="228" t="s">
        <v>223</v>
      </c>
      <c r="S9" s="228" t="s">
        <v>223</v>
      </c>
      <c r="T9" s="228" t="s">
        <v>223</v>
      </c>
      <c r="U9" s="228" t="s">
        <v>223</v>
      </c>
      <c r="V9" s="228" t="s">
        <v>223</v>
      </c>
      <c r="W9" s="228" t="s">
        <v>223</v>
      </c>
      <c r="X9" s="228" t="s">
        <v>223</v>
      </c>
      <c r="Y9" s="228" t="s">
        <v>223</v>
      </c>
      <c r="Z9" s="228" t="s">
        <v>223</v>
      </c>
      <c r="AA9" s="228" t="s">
        <v>223</v>
      </c>
      <c r="AB9" s="228" t="s">
        <v>223</v>
      </c>
      <c r="AC9" s="228" t="s">
        <v>223</v>
      </c>
      <c r="AD9" s="228" t="s">
        <v>223</v>
      </c>
      <c r="AE9" s="228" t="s">
        <v>223</v>
      </c>
      <c r="AF9" s="228" t="s">
        <v>223</v>
      </c>
      <c r="AG9" s="228" t="s">
        <v>223</v>
      </c>
      <c r="AH9" s="228" t="s">
        <v>223</v>
      </c>
      <c r="AI9" s="228" t="s">
        <v>223</v>
      </c>
      <c r="AJ9" s="228" t="s">
        <v>223</v>
      </c>
      <c r="AK9" s="228" t="s">
        <v>223</v>
      </c>
      <c r="AL9" s="228" t="s">
        <v>223</v>
      </c>
      <c r="AM9" s="228" t="s">
        <v>223</v>
      </c>
      <c r="AN9" s="228" t="s">
        <v>223</v>
      </c>
      <c r="AO9" s="228" t="s">
        <v>223</v>
      </c>
      <c r="AP9" s="228" t="s">
        <v>223</v>
      </c>
      <c r="AQ9" s="228" t="s">
        <v>223</v>
      </c>
      <c r="AR9" s="228" t="s">
        <v>223</v>
      </c>
      <c r="AS9" s="228" t="s">
        <v>223</v>
      </c>
      <c r="AT9" s="228" t="s">
        <v>223</v>
      </c>
      <c r="AU9" s="228" t="s">
        <v>223</v>
      </c>
      <c r="AV9" s="228" t="s">
        <v>223</v>
      </c>
      <c r="AW9" s="228" t="s">
        <v>223</v>
      </c>
      <c r="AX9" s="228" t="s">
        <v>223</v>
      </c>
      <c r="AY9" s="228" t="s">
        <v>223</v>
      </c>
      <c r="AZ9" s="228" t="s">
        <v>223</v>
      </c>
      <c r="BA9" s="228" t="s">
        <v>223</v>
      </c>
      <c r="BB9" s="228" t="s">
        <v>223</v>
      </c>
      <c r="BC9" s="228" t="s">
        <v>223</v>
      </c>
      <c r="BD9" s="228" t="s">
        <v>223</v>
      </c>
      <c r="BE9" s="228" t="s">
        <v>223</v>
      </c>
      <c r="BF9" s="228" t="s">
        <v>223</v>
      </c>
      <c r="BG9" s="228" t="s">
        <v>223</v>
      </c>
      <c r="BH9" s="228" t="s">
        <v>223</v>
      </c>
      <c r="BI9" s="228" t="s">
        <v>223</v>
      </c>
      <c r="BJ9" s="228" t="s">
        <v>223</v>
      </c>
      <c r="BK9" s="228" t="s">
        <v>223</v>
      </c>
      <c r="BL9" s="228" t="s">
        <v>223</v>
      </c>
      <c r="BM9" s="228" t="s">
        <v>223</v>
      </c>
      <c r="BN9" s="228" t="s">
        <v>223</v>
      </c>
      <c r="BO9" s="228" t="s">
        <v>223</v>
      </c>
      <c r="BP9" s="228" t="s">
        <v>223</v>
      </c>
      <c r="BQ9" s="228" t="s">
        <v>223</v>
      </c>
      <c r="BR9" s="228" t="s">
        <v>223</v>
      </c>
      <c r="BS9" s="228" t="s">
        <v>223</v>
      </c>
      <c r="BT9" s="228" t="s">
        <v>223</v>
      </c>
      <c r="BU9" s="228" t="s">
        <v>223</v>
      </c>
      <c r="BV9" s="228" t="s">
        <v>223</v>
      </c>
      <c r="BW9" s="228" t="s">
        <v>223</v>
      </c>
      <c r="BX9" s="228" t="s">
        <v>223</v>
      </c>
      <c r="BY9" s="228" t="s">
        <v>223</v>
      </c>
      <c r="BZ9" s="228" t="s">
        <v>223</v>
      </c>
      <c r="CA9" s="228" t="s">
        <v>223</v>
      </c>
      <c r="CB9" s="228" t="s">
        <v>223</v>
      </c>
      <c r="CC9" s="228" t="s">
        <v>223</v>
      </c>
      <c r="CD9" s="228" t="s">
        <v>223</v>
      </c>
      <c r="CE9" s="228" t="s">
        <v>223</v>
      </c>
      <c r="CF9" s="228" t="s">
        <v>223</v>
      </c>
      <c r="CG9" s="228" t="s">
        <v>223</v>
      </c>
      <c r="CH9" s="228" t="s">
        <v>223</v>
      </c>
      <c r="CI9" s="228" t="s">
        <v>223</v>
      </c>
      <c r="CJ9" s="228" t="s">
        <v>223</v>
      </c>
      <c r="CK9" s="228" t="s">
        <v>223</v>
      </c>
      <c r="CL9" s="228" t="s">
        <v>223</v>
      </c>
      <c r="CM9" s="228" t="s">
        <v>223</v>
      </c>
      <c r="CN9" s="228" t="s">
        <v>223</v>
      </c>
      <c r="CO9" s="228" t="s">
        <v>223</v>
      </c>
      <c r="CP9" s="228" t="s">
        <v>223</v>
      </c>
      <c r="CQ9" s="228" t="s">
        <v>223</v>
      </c>
      <c r="CR9" s="228" t="s">
        <v>223</v>
      </c>
      <c r="CS9" s="228" t="s">
        <v>223</v>
      </c>
      <c r="CT9" s="228" t="s">
        <v>223</v>
      </c>
      <c r="CU9" s="228" t="s">
        <v>223</v>
      </c>
      <c r="CV9" s="228" t="s">
        <v>223</v>
      </c>
      <c r="CW9" s="443"/>
    </row>
    <row r="10" spans="1:111" ht="11.25" hidden="1" customHeight="1">
      <c r="D10" s="62" t="s">
        <v>26</v>
      </c>
      <c r="E10" s="62" t="s">
        <v>0</v>
      </c>
      <c r="F10" s="62" t="s">
        <v>1</v>
      </c>
      <c r="G10" s="168" t="str">
        <f t="shared" ref="G10:AL10" si="0">G1&amp;".1"</f>
        <v>4.1</v>
      </c>
      <c r="H10" s="168" t="str">
        <f t="shared" si="0"/>
        <v>5.1</v>
      </c>
      <c r="I10" s="168" t="str">
        <f t="shared" si="0"/>
        <v>6.1</v>
      </c>
      <c r="J10" s="168" t="str">
        <f t="shared" si="0"/>
        <v>7.1</v>
      </c>
      <c r="K10" s="168" t="str">
        <f t="shared" si="0"/>
        <v>8.1</v>
      </c>
      <c r="L10" s="168" t="str">
        <f t="shared" si="0"/>
        <v>9.1</v>
      </c>
      <c r="M10" s="168" t="str">
        <f t="shared" si="0"/>
        <v>10.1</v>
      </c>
      <c r="N10" s="168" t="str">
        <f t="shared" si="0"/>
        <v>11.1</v>
      </c>
      <c r="O10" s="168" t="str">
        <f t="shared" si="0"/>
        <v>12.1</v>
      </c>
      <c r="P10" s="168" t="str">
        <f t="shared" si="0"/>
        <v>13.1</v>
      </c>
      <c r="Q10" s="168" t="str">
        <f t="shared" si="0"/>
        <v>14.1</v>
      </c>
      <c r="R10" s="168" t="str">
        <f t="shared" si="0"/>
        <v>15.1</v>
      </c>
      <c r="S10" s="168" t="str">
        <f t="shared" si="0"/>
        <v>16.1</v>
      </c>
      <c r="T10" s="168" t="str">
        <f t="shared" si="0"/>
        <v>17.1</v>
      </c>
      <c r="U10" s="168" t="str">
        <f t="shared" si="0"/>
        <v>18.1</v>
      </c>
      <c r="V10" s="168" t="str">
        <f t="shared" si="0"/>
        <v>19.1</v>
      </c>
      <c r="W10" s="168" t="str">
        <f t="shared" si="0"/>
        <v>20.1</v>
      </c>
      <c r="X10" s="168" t="str">
        <f t="shared" si="0"/>
        <v>21.1</v>
      </c>
      <c r="Y10" s="168" t="str">
        <f t="shared" si="0"/>
        <v>22.1</v>
      </c>
      <c r="Z10" s="168" t="str">
        <f t="shared" si="0"/>
        <v>23.1</v>
      </c>
      <c r="AA10" s="168" t="str">
        <f t="shared" si="0"/>
        <v>24.1</v>
      </c>
      <c r="AB10" s="168" t="str">
        <f t="shared" si="0"/>
        <v>25.1</v>
      </c>
      <c r="AC10" s="168" t="str">
        <f t="shared" si="0"/>
        <v>26.1</v>
      </c>
      <c r="AD10" s="168" t="str">
        <f t="shared" si="0"/>
        <v>27.1</v>
      </c>
      <c r="AE10" s="168" t="str">
        <f t="shared" si="0"/>
        <v>28.1</v>
      </c>
      <c r="AF10" s="168" t="str">
        <f t="shared" si="0"/>
        <v>29.1</v>
      </c>
      <c r="AG10" s="168" t="str">
        <f t="shared" si="0"/>
        <v>30.1</v>
      </c>
      <c r="AH10" s="168" t="str">
        <f t="shared" si="0"/>
        <v>31.1</v>
      </c>
      <c r="AI10" s="168" t="str">
        <f t="shared" si="0"/>
        <v>32.1</v>
      </c>
      <c r="AJ10" s="168" t="str">
        <f t="shared" si="0"/>
        <v>33.1</v>
      </c>
      <c r="AK10" s="168" t="str">
        <f t="shared" si="0"/>
        <v>34.1</v>
      </c>
      <c r="AL10" s="168" t="str">
        <f t="shared" si="0"/>
        <v>35.1</v>
      </c>
      <c r="AM10" s="168" t="str">
        <f t="shared" ref="AM10:BR10" si="1">AM1&amp;".1"</f>
        <v>36.1</v>
      </c>
      <c r="AN10" s="168" t="str">
        <f t="shared" si="1"/>
        <v>37.1</v>
      </c>
      <c r="AO10" s="168" t="str">
        <f t="shared" si="1"/>
        <v>38.1</v>
      </c>
      <c r="AP10" s="168" t="str">
        <f t="shared" si="1"/>
        <v>39.1</v>
      </c>
      <c r="AQ10" s="168" t="str">
        <f t="shared" si="1"/>
        <v>40.1</v>
      </c>
      <c r="AR10" s="168" t="str">
        <f t="shared" si="1"/>
        <v>41.1</v>
      </c>
      <c r="AS10" s="168" t="str">
        <f t="shared" si="1"/>
        <v>42.1</v>
      </c>
      <c r="AT10" s="168" t="str">
        <f t="shared" si="1"/>
        <v>43.1</v>
      </c>
      <c r="AU10" s="168" t="str">
        <f t="shared" si="1"/>
        <v>44.1</v>
      </c>
      <c r="AV10" s="168" t="str">
        <f t="shared" si="1"/>
        <v>45.1</v>
      </c>
      <c r="AW10" s="168" t="str">
        <f t="shared" si="1"/>
        <v>46.1</v>
      </c>
      <c r="AX10" s="168" t="str">
        <f t="shared" si="1"/>
        <v>47.1</v>
      </c>
      <c r="AY10" s="168" t="str">
        <f t="shared" si="1"/>
        <v>48.1</v>
      </c>
      <c r="AZ10" s="168" t="str">
        <f t="shared" si="1"/>
        <v>49.1</v>
      </c>
      <c r="BA10" s="168" t="str">
        <f t="shared" si="1"/>
        <v>50.1</v>
      </c>
      <c r="BB10" s="168" t="str">
        <f t="shared" si="1"/>
        <v>51.1</v>
      </c>
      <c r="BC10" s="168" t="str">
        <f t="shared" si="1"/>
        <v>52.1</v>
      </c>
      <c r="BD10" s="168" t="str">
        <f t="shared" si="1"/>
        <v>53.1</v>
      </c>
      <c r="BE10" s="168" t="str">
        <f t="shared" si="1"/>
        <v>54.1</v>
      </c>
      <c r="BF10" s="168" t="str">
        <f t="shared" si="1"/>
        <v>55.1</v>
      </c>
      <c r="BG10" s="168" t="str">
        <f t="shared" si="1"/>
        <v>56.1</v>
      </c>
      <c r="BH10" s="168" t="str">
        <f t="shared" si="1"/>
        <v>57.1</v>
      </c>
      <c r="BI10" s="168" t="str">
        <f t="shared" si="1"/>
        <v>58.1</v>
      </c>
      <c r="BJ10" s="168" t="str">
        <f t="shared" si="1"/>
        <v>59.1</v>
      </c>
      <c r="BK10" s="168" t="str">
        <f t="shared" si="1"/>
        <v>60.1</v>
      </c>
      <c r="BL10" s="168" t="str">
        <f t="shared" si="1"/>
        <v>61.1</v>
      </c>
      <c r="BM10" s="168" t="str">
        <f t="shared" si="1"/>
        <v>62.1</v>
      </c>
      <c r="BN10" s="168" t="str">
        <f t="shared" si="1"/>
        <v>63.1</v>
      </c>
      <c r="BO10" s="168" t="str">
        <f t="shared" si="1"/>
        <v>64.1</v>
      </c>
      <c r="BP10" s="168" t="str">
        <f t="shared" si="1"/>
        <v>65.1</v>
      </c>
      <c r="BQ10" s="168" t="str">
        <f t="shared" si="1"/>
        <v>66.1</v>
      </c>
      <c r="BR10" s="168" t="str">
        <f t="shared" si="1"/>
        <v>67.1</v>
      </c>
      <c r="BS10" s="168" t="str">
        <f t="shared" ref="BS10:CV10" si="2">BS1&amp;".1"</f>
        <v>68.1</v>
      </c>
      <c r="BT10" s="168" t="str">
        <f t="shared" si="2"/>
        <v>69.1</v>
      </c>
      <c r="BU10" s="168" t="str">
        <f t="shared" si="2"/>
        <v>70.1</v>
      </c>
      <c r="BV10" s="168" t="str">
        <f t="shared" si="2"/>
        <v>71.1</v>
      </c>
      <c r="BW10" s="168" t="str">
        <f t="shared" si="2"/>
        <v>72.1</v>
      </c>
      <c r="BX10" s="168" t="str">
        <f t="shared" si="2"/>
        <v>73.1</v>
      </c>
      <c r="BY10" s="168" t="str">
        <f t="shared" si="2"/>
        <v>74.1</v>
      </c>
      <c r="BZ10" s="168" t="str">
        <f t="shared" si="2"/>
        <v>75.1</v>
      </c>
      <c r="CA10" s="168" t="str">
        <f t="shared" si="2"/>
        <v>76.1</v>
      </c>
      <c r="CB10" s="168" t="str">
        <f t="shared" si="2"/>
        <v>77.1</v>
      </c>
      <c r="CC10" s="168" t="str">
        <f t="shared" si="2"/>
        <v>78.1</v>
      </c>
      <c r="CD10" s="168" t="str">
        <f t="shared" si="2"/>
        <v>79.1</v>
      </c>
      <c r="CE10" s="168" t="str">
        <f t="shared" si="2"/>
        <v>80.1</v>
      </c>
      <c r="CF10" s="168" t="str">
        <f t="shared" si="2"/>
        <v>81.1</v>
      </c>
      <c r="CG10" s="168" t="str">
        <f t="shared" si="2"/>
        <v>82.1</v>
      </c>
      <c r="CH10" s="168" t="str">
        <f t="shared" si="2"/>
        <v>83.1</v>
      </c>
      <c r="CI10" s="168" t="str">
        <f t="shared" si="2"/>
        <v>84.1</v>
      </c>
      <c r="CJ10" s="168" t="str">
        <f t="shared" si="2"/>
        <v>85.1</v>
      </c>
      <c r="CK10" s="168" t="str">
        <f t="shared" si="2"/>
        <v>86.1</v>
      </c>
      <c r="CL10" s="168" t="str">
        <f t="shared" si="2"/>
        <v>87.1</v>
      </c>
      <c r="CM10" s="168" t="str">
        <f t="shared" si="2"/>
        <v>88.1</v>
      </c>
      <c r="CN10" s="168" t="str">
        <f t="shared" si="2"/>
        <v>89.1</v>
      </c>
      <c r="CO10" s="168" t="str">
        <f t="shared" si="2"/>
        <v>90.1</v>
      </c>
      <c r="CP10" s="168" t="str">
        <f t="shared" si="2"/>
        <v>91.1</v>
      </c>
      <c r="CQ10" s="168" t="str">
        <f t="shared" si="2"/>
        <v>92.1</v>
      </c>
      <c r="CR10" s="168" t="str">
        <f t="shared" si="2"/>
        <v>93.1</v>
      </c>
      <c r="CS10" s="168" t="str">
        <f t="shared" si="2"/>
        <v>94.1</v>
      </c>
      <c r="CT10" s="168" t="str">
        <f t="shared" si="2"/>
        <v>95.1</v>
      </c>
      <c r="CU10" s="168" t="str">
        <f t="shared" si="2"/>
        <v>96.1</v>
      </c>
      <c r="CV10" s="168" t="str">
        <f t="shared" si="2"/>
        <v>97.1</v>
      </c>
      <c r="CW10" s="225"/>
    </row>
    <row r="11" spans="1:111" ht="22.5">
      <c r="A11" s="15"/>
      <c r="C11" s="34"/>
      <c r="D11" s="132">
        <v>1</v>
      </c>
      <c r="E11" s="165" t="s">
        <v>160</v>
      </c>
      <c r="F11" s="132" t="s">
        <v>255</v>
      </c>
      <c r="G11" s="229">
        <v>0</v>
      </c>
      <c r="H11" s="229">
        <v>0</v>
      </c>
      <c r="I11" s="229">
        <v>0</v>
      </c>
      <c r="J11" s="229">
        <v>0</v>
      </c>
      <c r="K11" s="229">
        <v>0</v>
      </c>
      <c r="L11" s="229">
        <v>0</v>
      </c>
      <c r="M11" s="229">
        <v>0</v>
      </c>
      <c r="N11" s="229">
        <v>0</v>
      </c>
      <c r="O11" s="229">
        <v>0</v>
      </c>
      <c r="P11" s="229">
        <v>0</v>
      </c>
      <c r="Q11" s="229">
        <v>0</v>
      </c>
      <c r="R11" s="229">
        <v>0</v>
      </c>
      <c r="S11" s="229">
        <v>0</v>
      </c>
      <c r="T11" s="229">
        <v>0</v>
      </c>
      <c r="U11" s="229">
        <v>0</v>
      </c>
      <c r="V11" s="229">
        <v>0</v>
      </c>
      <c r="W11" s="229">
        <v>0</v>
      </c>
      <c r="X11" s="229">
        <v>0</v>
      </c>
      <c r="Y11" s="229">
        <v>0</v>
      </c>
      <c r="Z11" s="229">
        <v>0</v>
      </c>
      <c r="AA11" s="229">
        <v>0</v>
      </c>
      <c r="AB11" s="229">
        <v>0</v>
      </c>
      <c r="AC11" s="229">
        <v>0</v>
      </c>
      <c r="AD11" s="229">
        <v>0</v>
      </c>
      <c r="AE11" s="229">
        <v>0</v>
      </c>
      <c r="AF11" s="229">
        <v>0</v>
      </c>
      <c r="AG11" s="229">
        <v>0</v>
      </c>
      <c r="AH11" s="229">
        <v>0</v>
      </c>
      <c r="AI11" s="229">
        <v>0</v>
      </c>
      <c r="AJ11" s="229">
        <v>0</v>
      </c>
      <c r="AK11" s="229">
        <v>0</v>
      </c>
      <c r="AL11" s="229">
        <v>0</v>
      </c>
      <c r="AM11" s="229">
        <v>0</v>
      </c>
      <c r="AN11" s="229">
        <v>0</v>
      </c>
      <c r="AO11" s="229">
        <v>0</v>
      </c>
      <c r="AP11" s="229">
        <v>0</v>
      </c>
      <c r="AQ11" s="229">
        <v>0</v>
      </c>
      <c r="AR11" s="229">
        <v>0</v>
      </c>
      <c r="AS11" s="229">
        <v>0</v>
      </c>
      <c r="AT11" s="229">
        <v>0</v>
      </c>
      <c r="AU11" s="229">
        <v>0</v>
      </c>
      <c r="AV11" s="229">
        <v>0</v>
      </c>
      <c r="AW11" s="229">
        <v>0</v>
      </c>
      <c r="AX11" s="229">
        <v>0</v>
      </c>
      <c r="AY11" s="229">
        <v>0</v>
      </c>
      <c r="AZ11" s="229">
        <v>0</v>
      </c>
      <c r="BA11" s="229">
        <v>0</v>
      </c>
      <c r="BB11" s="229">
        <v>0</v>
      </c>
      <c r="BC11" s="229">
        <v>0</v>
      </c>
      <c r="BD11" s="229">
        <v>0</v>
      </c>
      <c r="BE11" s="229">
        <v>0</v>
      </c>
      <c r="BF11" s="229">
        <v>0</v>
      </c>
      <c r="BG11" s="229">
        <v>0</v>
      </c>
      <c r="BH11" s="229">
        <v>0</v>
      </c>
      <c r="BI11" s="229">
        <v>0</v>
      </c>
      <c r="BJ11" s="229">
        <v>0</v>
      </c>
      <c r="BK11" s="229">
        <v>0</v>
      </c>
      <c r="BL11" s="229">
        <v>0</v>
      </c>
      <c r="BM11" s="229">
        <v>0</v>
      </c>
      <c r="BN11" s="229">
        <v>0</v>
      </c>
      <c r="BO11" s="229">
        <v>0</v>
      </c>
      <c r="BP11" s="229">
        <v>0</v>
      </c>
      <c r="BQ11" s="229">
        <v>0</v>
      </c>
      <c r="BR11" s="229">
        <v>0</v>
      </c>
      <c r="BS11" s="229">
        <v>0</v>
      </c>
      <c r="BT11" s="229">
        <v>0</v>
      </c>
      <c r="BU11" s="229">
        <v>0</v>
      </c>
      <c r="BV11" s="229">
        <v>0</v>
      </c>
      <c r="BW11" s="229">
        <v>0</v>
      </c>
      <c r="BX11" s="229">
        <v>0</v>
      </c>
      <c r="BY11" s="229">
        <v>0</v>
      </c>
      <c r="BZ11" s="229">
        <v>0</v>
      </c>
      <c r="CA11" s="229">
        <v>0</v>
      </c>
      <c r="CB11" s="229">
        <v>0</v>
      </c>
      <c r="CC11" s="229">
        <v>0</v>
      </c>
      <c r="CD11" s="229">
        <v>0</v>
      </c>
      <c r="CE11" s="229">
        <v>0</v>
      </c>
      <c r="CF11" s="229">
        <v>0</v>
      </c>
      <c r="CG11" s="229">
        <v>0</v>
      </c>
      <c r="CH11" s="229">
        <v>0</v>
      </c>
      <c r="CI11" s="229">
        <v>0</v>
      </c>
      <c r="CJ11" s="229">
        <v>0</v>
      </c>
      <c r="CK11" s="229">
        <v>0</v>
      </c>
      <c r="CL11" s="229">
        <v>0</v>
      </c>
      <c r="CM11" s="229">
        <v>0</v>
      </c>
      <c r="CN11" s="229">
        <v>0</v>
      </c>
      <c r="CO11" s="229">
        <v>0</v>
      </c>
      <c r="CP11" s="229">
        <v>0</v>
      </c>
      <c r="CQ11" s="229">
        <v>0</v>
      </c>
      <c r="CR11" s="229">
        <v>0</v>
      </c>
      <c r="CS11" s="229">
        <v>0</v>
      </c>
      <c r="CT11" s="229">
        <v>0</v>
      </c>
      <c r="CU11" s="229">
        <v>0</v>
      </c>
      <c r="CV11" s="229">
        <v>0</v>
      </c>
      <c r="CW11" s="225" t="s">
        <v>341</v>
      </c>
    </row>
    <row r="12" spans="1:111" ht="22.5">
      <c r="A12" s="15"/>
      <c r="C12" s="34"/>
      <c r="D12" s="132">
        <v>2</v>
      </c>
      <c r="E12" s="166" t="s">
        <v>161</v>
      </c>
      <c r="F12" s="132" t="s">
        <v>255</v>
      </c>
      <c r="G12" s="229">
        <v>0</v>
      </c>
      <c r="H12" s="229">
        <v>0</v>
      </c>
      <c r="I12" s="229">
        <v>0</v>
      </c>
      <c r="J12" s="229">
        <v>0</v>
      </c>
      <c r="K12" s="229">
        <v>0</v>
      </c>
      <c r="L12" s="229">
        <v>0</v>
      </c>
      <c r="M12" s="229">
        <v>0</v>
      </c>
      <c r="N12" s="229">
        <v>0</v>
      </c>
      <c r="O12" s="229">
        <v>0</v>
      </c>
      <c r="P12" s="229">
        <v>0</v>
      </c>
      <c r="Q12" s="229">
        <v>0</v>
      </c>
      <c r="R12" s="229">
        <v>0</v>
      </c>
      <c r="S12" s="229">
        <v>0</v>
      </c>
      <c r="T12" s="229">
        <v>0</v>
      </c>
      <c r="U12" s="229">
        <v>0</v>
      </c>
      <c r="V12" s="229">
        <v>0</v>
      </c>
      <c r="W12" s="229">
        <v>0</v>
      </c>
      <c r="X12" s="229">
        <v>0</v>
      </c>
      <c r="Y12" s="229">
        <v>0</v>
      </c>
      <c r="Z12" s="229">
        <v>0</v>
      </c>
      <c r="AA12" s="229">
        <v>0</v>
      </c>
      <c r="AB12" s="229">
        <v>0</v>
      </c>
      <c r="AC12" s="229">
        <v>0</v>
      </c>
      <c r="AD12" s="229">
        <v>0</v>
      </c>
      <c r="AE12" s="229">
        <v>0</v>
      </c>
      <c r="AF12" s="229">
        <v>0</v>
      </c>
      <c r="AG12" s="229">
        <v>0</v>
      </c>
      <c r="AH12" s="229">
        <v>0</v>
      </c>
      <c r="AI12" s="229">
        <v>0</v>
      </c>
      <c r="AJ12" s="229">
        <v>0</v>
      </c>
      <c r="AK12" s="229">
        <v>0</v>
      </c>
      <c r="AL12" s="229">
        <v>0</v>
      </c>
      <c r="AM12" s="229">
        <v>0</v>
      </c>
      <c r="AN12" s="229">
        <v>0</v>
      </c>
      <c r="AO12" s="229">
        <v>0</v>
      </c>
      <c r="AP12" s="229">
        <v>0</v>
      </c>
      <c r="AQ12" s="229">
        <v>0</v>
      </c>
      <c r="AR12" s="229">
        <v>0</v>
      </c>
      <c r="AS12" s="229">
        <v>0</v>
      </c>
      <c r="AT12" s="229">
        <v>0</v>
      </c>
      <c r="AU12" s="229">
        <v>0</v>
      </c>
      <c r="AV12" s="229">
        <v>0</v>
      </c>
      <c r="AW12" s="229">
        <v>0</v>
      </c>
      <c r="AX12" s="229">
        <v>0</v>
      </c>
      <c r="AY12" s="229">
        <v>0</v>
      </c>
      <c r="AZ12" s="229">
        <v>0</v>
      </c>
      <c r="BA12" s="229">
        <v>0</v>
      </c>
      <c r="BB12" s="229">
        <v>0</v>
      </c>
      <c r="BC12" s="229">
        <v>0</v>
      </c>
      <c r="BD12" s="229">
        <v>0</v>
      </c>
      <c r="BE12" s="229">
        <v>0</v>
      </c>
      <c r="BF12" s="229">
        <v>0</v>
      </c>
      <c r="BG12" s="229">
        <v>0</v>
      </c>
      <c r="BH12" s="229">
        <v>0</v>
      </c>
      <c r="BI12" s="229">
        <v>0</v>
      </c>
      <c r="BJ12" s="229">
        <v>0</v>
      </c>
      <c r="BK12" s="229">
        <v>0</v>
      </c>
      <c r="BL12" s="229">
        <v>0</v>
      </c>
      <c r="BM12" s="229">
        <v>0</v>
      </c>
      <c r="BN12" s="229">
        <v>0</v>
      </c>
      <c r="BO12" s="229">
        <v>0</v>
      </c>
      <c r="BP12" s="229">
        <v>0</v>
      </c>
      <c r="BQ12" s="229">
        <v>0</v>
      </c>
      <c r="BR12" s="229">
        <v>0</v>
      </c>
      <c r="BS12" s="229">
        <v>0</v>
      </c>
      <c r="BT12" s="229">
        <v>0</v>
      </c>
      <c r="BU12" s="229">
        <v>0</v>
      </c>
      <c r="BV12" s="229">
        <v>0</v>
      </c>
      <c r="BW12" s="229">
        <v>0</v>
      </c>
      <c r="BX12" s="229">
        <v>0</v>
      </c>
      <c r="BY12" s="229">
        <v>0</v>
      </c>
      <c r="BZ12" s="229">
        <v>0</v>
      </c>
      <c r="CA12" s="229">
        <v>0</v>
      </c>
      <c r="CB12" s="229">
        <v>0</v>
      </c>
      <c r="CC12" s="229">
        <v>0</v>
      </c>
      <c r="CD12" s="229">
        <v>0</v>
      </c>
      <c r="CE12" s="229">
        <v>0</v>
      </c>
      <c r="CF12" s="229">
        <v>0</v>
      </c>
      <c r="CG12" s="229">
        <v>0</v>
      </c>
      <c r="CH12" s="229">
        <v>0</v>
      </c>
      <c r="CI12" s="229">
        <v>0</v>
      </c>
      <c r="CJ12" s="229">
        <v>0</v>
      </c>
      <c r="CK12" s="229">
        <v>0</v>
      </c>
      <c r="CL12" s="229">
        <v>0</v>
      </c>
      <c r="CM12" s="229">
        <v>0</v>
      </c>
      <c r="CN12" s="229">
        <v>0</v>
      </c>
      <c r="CO12" s="229">
        <v>0</v>
      </c>
      <c r="CP12" s="229">
        <v>0</v>
      </c>
      <c r="CQ12" s="229">
        <v>0</v>
      </c>
      <c r="CR12" s="229">
        <v>0</v>
      </c>
      <c r="CS12" s="229">
        <v>0</v>
      </c>
      <c r="CT12" s="229">
        <v>0</v>
      </c>
      <c r="CU12" s="229">
        <v>0</v>
      </c>
      <c r="CV12" s="229">
        <v>0</v>
      </c>
      <c r="CW12" s="225" t="s">
        <v>342</v>
      </c>
    </row>
    <row r="13" spans="1:111" ht="22.5">
      <c r="A13" s="15"/>
      <c r="C13" s="34"/>
      <c r="D13" s="132">
        <v>3</v>
      </c>
      <c r="E13" s="166" t="s">
        <v>171</v>
      </c>
      <c r="F13" s="132" t="s">
        <v>255</v>
      </c>
      <c r="G13" s="229">
        <v>0</v>
      </c>
      <c r="H13" s="229">
        <v>0</v>
      </c>
      <c r="I13" s="229">
        <v>0</v>
      </c>
      <c r="J13" s="229">
        <v>0</v>
      </c>
      <c r="K13" s="229">
        <v>0</v>
      </c>
      <c r="L13" s="229">
        <v>0</v>
      </c>
      <c r="M13" s="229">
        <v>0</v>
      </c>
      <c r="N13" s="229">
        <v>0</v>
      </c>
      <c r="O13" s="229">
        <v>0</v>
      </c>
      <c r="P13" s="229">
        <v>0</v>
      </c>
      <c r="Q13" s="229">
        <v>0</v>
      </c>
      <c r="R13" s="229">
        <v>0</v>
      </c>
      <c r="S13" s="229">
        <v>0</v>
      </c>
      <c r="T13" s="229">
        <v>0</v>
      </c>
      <c r="U13" s="229">
        <v>0</v>
      </c>
      <c r="V13" s="229">
        <v>0</v>
      </c>
      <c r="W13" s="229">
        <v>0</v>
      </c>
      <c r="X13" s="229">
        <v>0</v>
      </c>
      <c r="Y13" s="229">
        <v>0</v>
      </c>
      <c r="Z13" s="229">
        <v>0</v>
      </c>
      <c r="AA13" s="229">
        <v>0</v>
      </c>
      <c r="AB13" s="229">
        <v>0</v>
      </c>
      <c r="AC13" s="229">
        <v>0</v>
      </c>
      <c r="AD13" s="229">
        <v>0</v>
      </c>
      <c r="AE13" s="229">
        <v>0</v>
      </c>
      <c r="AF13" s="229">
        <v>0</v>
      </c>
      <c r="AG13" s="229">
        <v>0</v>
      </c>
      <c r="AH13" s="229">
        <v>0</v>
      </c>
      <c r="AI13" s="229">
        <v>0</v>
      </c>
      <c r="AJ13" s="229">
        <v>0</v>
      </c>
      <c r="AK13" s="229">
        <v>0</v>
      </c>
      <c r="AL13" s="229">
        <v>0</v>
      </c>
      <c r="AM13" s="229">
        <v>0</v>
      </c>
      <c r="AN13" s="229">
        <v>0</v>
      </c>
      <c r="AO13" s="229">
        <v>0</v>
      </c>
      <c r="AP13" s="229">
        <v>0</v>
      </c>
      <c r="AQ13" s="229">
        <v>0</v>
      </c>
      <c r="AR13" s="229">
        <v>0</v>
      </c>
      <c r="AS13" s="229">
        <v>0</v>
      </c>
      <c r="AT13" s="229">
        <v>0</v>
      </c>
      <c r="AU13" s="229">
        <v>0</v>
      </c>
      <c r="AV13" s="229">
        <v>0</v>
      </c>
      <c r="AW13" s="229">
        <v>0</v>
      </c>
      <c r="AX13" s="229">
        <v>0</v>
      </c>
      <c r="AY13" s="229">
        <v>0</v>
      </c>
      <c r="AZ13" s="229">
        <v>0</v>
      </c>
      <c r="BA13" s="229">
        <v>0</v>
      </c>
      <c r="BB13" s="229">
        <v>0</v>
      </c>
      <c r="BC13" s="229">
        <v>0</v>
      </c>
      <c r="BD13" s="229">
        <v>0</v>
      </c>
      <c r="BE13" s="229">
        <v>0</v>
      </c>
      <c r="BF13" s="229">
        <v>0</v>
      </c>
      <c r="BG13" s="229">
        <v>0</v>
      </c>
      <c r="BH13" s="229">
        <v>0</v>
      </c>
      <c r="BI13" s="229">
        <v>0</v>
      </c>
      <c r="BJ13" s="229">
        <v>0</v>
      </c>
      <c r="BK13" s="229">
        <v>0</v>
      </c>
      <c r="BL13" s="229">
        <v>0</v>
      </c>
      <c r="BM13" s="229">
        <v>0</v>
      </c>
      <c r="BN13" s="229">
        <v>0</v>
      </c>
      <c r="BO13" s="229">
        <v>0</v>
      </c>
      <c r="BP13" s="229">
        <v>0</v>
      </c>
      <c r="BQ13" s="229">
        <v>0</v>
      </c>
      <c r="BR13" s="229">
        <v>0</v>
      </c>
      <c r="BS13" s="229">
        <v>0</v>
      </c>
      <c r="BT13" s="229">
        <v>0</v>
      </c>
      <c r="BU13" s="229">
        <v>0</v>
      </c>
      <c r="BV13" s="229">
        <v>0</v>
      </c>
      <c r="BW13" s="229">
        <v>0</v>
      </c>
      <c r="BX13" s="229">
        <v>0</v>
      </c>
      <c r="BY13" s="229">
        <v>0</v>
      </c>
      <c r="BZ13" s="229">
        <v>0</v>
      </c>
      <c r="CA13" s="229">
        <v>0</v>
      </c>
      <c r="CB13" s="229">
        <v>0</v>
      </c>
      <c r="CC13" s="229">
        <v>0</v>
      </c>
      <c r="CD13" s="229">
        <v>0</v>
      </c>
      <c r="CE13" s="229">
        <v>0</v>
      </c>
      <c r="CF13" s="229">
        <v>0</v>
      </c>
      <c r="CG13" s="229">
        <v>0</v>
      </c>
      <c r="CH13" s="229">
        <v>0</v>
      </c>
      <c r="CI13" s="229">
        <v>0</v>
      </c>
      <c r="CJ13" s="229">
        <v>0</v>
      </c>
      <c r="CK13" s="229">
        <v>0</v>
      </c>
      <c r="CL13" s="229">
        <v>0</v>
      </c>
      <c r="CM13" s="229">
        <v>0</v>
      </c>
      <c r="CN13" s="229">
        <v>0</v>
      </c>
      <c r="CO13" s="229">
        <v>0</v>
      </c>
      <c r="CP13" s="229">
        <v>0</v>
      </c>
      <c r="CQ13" s="229">
        <v>0</v>
      </c>
      <c r="CR13" s="229">
        <v>0</v>
      </c>
      <c r="CS13" s="229">
        <v>0</v>
      </c>
      <c r="CT13" s="229">
        <v>0</v>
      </c>
      <c r="CU13" s="229">
        <v>0</v>
      </c>
      <c r="CV13" s="229">
        <v>0</v>
      </c>
      <c r="CW13" s="225" t="s">
        <v>343</v>
      </c>
    </row>
    <row r="14" spans="1:111" ht="45">
      <c r="A14" s="15"/>
      <c r="C14" s="34"/>
      <c r="D14" s="132">
        <v>4</v>
      </c>
      <c r="E14" s="166" t="s">
        <v>254</v>
      </c>
      <c r="F14" s="132" t="s">
        <v>265</v>
      </c>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54"/>
      <c r="CW14" s="225" t="s">
        <v>344</v>
      </c>
    </row>
    <row r="15" spans="1:111" ht="90">
      <c r="A15" s="15"/>
      <c r="C15" s="34"/>
      <c r="D15" s="132">
        <v>5</v>
      </c>
      <c r="E15" s="166" t="s">
        <v>340</v>
      </c>
      <c r="F15" s="132" t="s">
        <v>74</v>
      </c>
      <c r="G15" s="230">
        <f t="shared" ref="G15:AL15" si="3">SUM(G16:G111)</f>
        <v>0</v>
      </c>
      <c r="H15" s="230">
        <f t="shared" si="3"/>
        <v>0</v>
      </c>
      <c r="I15" s="230">
        <f t="shared" si="3"/>
        <v>0.51</v>
      </c>
      <c r="J15" s="230">
        <f t="shared" si="3"/>
        <v>1.1100000000000001</v>
      </c>
      <c r="K15" s="230">
        <f t="shared" si="3"/>
        <v>0</v>
      </c>
      <c r="L15" s="230">
        <f t="shared" si="3"/>
        <v>2.38</v>
      </c>
      <c r="M15" s="230">
        <f t="shared" si="3"/>
        <v>0.14000000000000001</v>
      </c>
      <c r="N15" s="230">
        <f t="shared" si="3"/>
        <v>1.31</v>
      </c>
      <c r="O15" s="230">
        <f t="shared" si="3"/>
        <v>0</v>
      </c>
      <c r="P15" s="230">
        <f t="shared" si="3"/>
        <v>0.22</v>
      </c>
      <c r="Q15" s="230">
        <f t="shared" si="3"/>
        <v>0.82</v>
      </c>
      <c r="R15" s="230">
        <f t="shared" si="3"/>
        <v>0</v>
      </c>
      <c r="S15" s="230">
        <f t="shared" si="3"/>
        <v>0.4</v>
      </c>
      <c r="T15" s="230">
        <f t="shared" si="3"/>
        <v>0.14000000000000001</v>
      </c>
      <c r="U15" s="230">
        <f t="shared" si="3"/>
        <v>0.14000000000000001</v>
      </c>
      <c r="V15" s="230">
        <f t="shared" si="3"/>
        <v>0.97</v>
      </c>
      <c r="W15" s="230">
        <f t="shared" si="3"/>
        <v>0.76</v>
      </c>
      <c r="X15" s="230">
        <f t="shared" si="3"/>
        <v>0.26</v>
      </c>
      <c r="Y15" s="230">
        <f t="shared" si="3"/>
        <v>0</v>
      </c>
      <c r="Z15" s="230">
        <f t="shared" si="3"/>
        <v>0</v>
      </c>
      <c r="AA15" s="230">
        <f t="shared" si="3"/>
        <v>0</v>
      </c>
      <c r="AB15" s="230">
        <f t="shared" si="3"/>
        <v>0.03</v>
      </c>
      <c r="AC15" s="230">
        <f t="shared" si="3"/>
        <v>0.18</v>
      </c>
      <c r="AD15" s="230">
        <f t="shared" si="3"/>
        <v>0</v>
      </c>
      <c r="AE15" s="230">
        <f t="shared" si="3"/>
        <v>0</v>
      </c>
      <c r="AF15" s="230">
        <f t="shared" si="3"/>
        <v>0</v>
      </c>
      <c r="AG15" s="230">
        <f t="shared" si="3"/>
        <v>0.06</v>
      </c>
      <c r="AH15" s="230">
        <f t="shared" si="3"/>
        <v>0</v>
      </c>
      <c r="AI15" s="230">
        <f t="shared" si="3"/>
        <v>0.31</v>
      </c>
      <c r="AJ15" s="230">
        <f t="shared" si="3"/>
        <v>4.3099999999999996</v>
      </c>
      <c r="AK15" s="230">
        <f t="shared" si="3"/>
        <v>2.96</v>
      </c>
      <c r="AL15" s="230">
        <f t="shared" si="3"/>
        <v>0.72</v>
      </c>
      <c r="AM15" s="230">
        <f t="shared" ref="AM15:BR15" si="4">SUM(AM16:AM111)</f>
        <v>0.54</v>
      </c>
      <c r="AN15" s="230">
        <f t="shared" si="4"/>
        <v>0.52</v>
      </c>
      <c r="AO15" s="230">
        <f t="shared" si="4"/>
        <v>0.46</v>
      </c>
      <c r="AP15" s="230">
        <f t="shared" si="4"/>
        <v>0.96</v>
      </c>
      <c r="AQ15" s="230">
        <f t="shared" si="4"/>
        <v>0.31</v>
      </c>
      <c r="AR15" s="230">
        <f t="shared" si="4"/>
        <v>0.04</v>
      </c>
      <c r="AS15" s="230">
        <f t="shared" si="4"/>
        <v>0</v>
      </c>
      <c r="AT15" s="230">
        <f t="shared" si="4"/>
        <v>0.08</v>
      </c>
      <c r="AU15" s="230">
        <f t="shared" si="4"/>
        <v>0</v>
      </c>
      <c r="AV15" s="230">
        <f t="shared" si="4"/>
        <v>0.71</v>
      </c>
      <c r="AW15" s="230">
        <f t="shared" si="4"/>
        <v>0.05</v>
      </c>
      <c r="AX15" s="230">
        <f t="shared" si="4"/>
        <v>0</v>
      </c>
      <c r="AY15" s="230">
        <f t="shared" si="4"/>
        <v>0</v>
      </c>
      <c r="AZ15" s="230">
        <f t="shared" si="4"/>
        <v>0.32</v>
      </c>
      <c r="BA15" s="230">
        <f t="shared" si="4"/>
        <v>0</v>
      </c>
      <c r="BB15" s="230">
        <f t="shared" si="4"/>
        <v>0.25</v>
      </c>
      <c r="BC15" s="230">
        <f t="shared" si="4"/>
        <v>0.15</v>
      </c>
      <c r="BD15" s="230">
        <f t="shared" si="4"/>
        <v>0</v>
      </c>
      <c r="BE15" s="230">
        <f t="shared" si="4"/>
        <v>0</v>
      </c>
      <c r="BF15" s="230">
        <f t="shared" si="4"/>
        <v>0.77</v>
      </c>
      <c r="BG15" s="230">
        <f t="shared" si="4"/>
        <v>0.26</v>
      </c>
      <c r="BH15" s="230">
        <f t="shared" si="4"/>
        <v>0.28000000000000003</v>
      </c>
      <c r="BI15" s="230">
        <f t="shared" si="4"/>
        <v>0.04</v>
      </c>
      <c r="BJ15" s="230">
        <f t="shared" si="4"/>
        <v>0</v>
      </c>
      <c r="BK15" s="230">
        <f t="shared" si="4"/>
        <v>3.05</v>
      </c>
      <c r="BL15" s="230">
        <f t="shared" si="4"/>
        <v>7.0000000000000007E-2</v>
      </c>
      <c r="BM15" s="230">
        <f t="shared" si="4"/>
        <v>0</v>
      </c>
      <c r="BN15" s="230">
        <f t="shared" si="4"/>
        <v>0</v>
      </c>
      <c r="BO15" s="230">
        <f t="shared" si="4"/>
        <v>0</v>
      </c>
      <c r="BP15" s="230">
        <f t="shared" si="4"/>
        <v>0.25</v>
      </c>
      <c r="BQ15" s="230">
        <f t="shared" si="4"/>
        <v>0.17</v>
      </c>
      <c r="BR15" s="230">
        <f t="shared" si="4"/>
        <v>0</v>
      </c>
      <c r="BS15" s="230">
        <f t="shared" ref="BS15:CX15" si="5">SUM(BS16:BS111)</f>
        <v>0</v>
      </c>
      <c r="BT15" s="230">
        <f t="shared" si="5"/>
        <v>1.01</v>
      </c>
      <c r="BU15" s="230">
        <f t="shared" si="5"/>
        <v>0.8</v>
      </c>
      <c r="BV15" s="230">
        <f t="shared" si="5"/>
        <v>0.98</v>
      </c>
      <c r="BW15" s="230">
        <f t="shared" si="5"/>
        <v>0.15</v>
      </c>
      <c r="BX15" s="230">
        <f t="shared" si="5"/>
        <v>0</v>
      </c>
      <c r="BY15" s="230">
        <f t="shared" si="5"/>
        <v>0</v>
      </c>
      <c r="BZ15" s="230">
        <f t="shared" si="5"/>
        <v>0.02</v>
      </c>
      <c r="CA15" s="230">
        <f t="shared" si="5"/>
        <v>0.62</v>
      </c>
      <c r="CB15" s="230">
        <f t="shared" si="5"/>
        <v>0.05</v>
      </c>
      <c r="CC15" s="230">
        <f t="shared" si="5"/>
        <v>0</v>
      </c>
      <c r="CD15" s="230">
        <f t="shared" si="5"/>
        <v>0.19</v>
      </c>
      <c r="CE15" s="230">
        <f t="shared" si="5"/>
        <v>0</v>
      </c>
      <c r="CF15" s="230">
        <f t="shared" si="5"/>
        <v>1.4</v>
      </c>
      <c r="CG15" s="230">
        <f t="shared" si="5"/>
        <v>0.75</v>
      </c>
      <c r="CH15" s="230">
        <f t="shared" si="5"/>
        <v>0.31</v>
      </c>
      <c r="CI15" s="230">
        <f t="shared" si="5"/>
        <v>0.23</v>
      </c>
      <c r="CJ15" s="230">
        <f t="shared" si="5"/>
        <v>0</v>
      </c>
      <c r="CK15" s="230">
        <f t="shared" si="5"/>
        <v>0</v>
      </c>
      <c r="CL15" s="230">
        <f t="shared" si="5"/>
        <v>0.01</v>
      </c>
      <c r="CM15" s="230">
        <f t="shared" si="5"/>
        <v>0</v>
      </c>
      <c r="CN15" s="230">
        <f t="shared" si="5"/>
        <v>0.51</v>
      </c>
      <c r="CO15" s="230">
        <f t="shared" si="5"/>
        <v>1.78</v>
      </c>
      <c r="CP15" s="230">
        <f t="shared" si="5"/>
        <v>0</v>
      </c>
      <c r="CQ15" s="230">
        <f t="shared" si="5"/>
        <v>0.15</v>
      </c>
      <c r="CR15" s="230">
        <f t="shared" si="5"/>
        <v>0.09</v>
      </c>
      <c r="CS15" s="230">
        <f t="shared" si="5"/>
        <v>0</v>
      </c>
      <c r="CT15" s="230">
        <f t="shared" si="5"/>
        <v>0.2</v>
      </c>
      <c r="CU15" s="230">
        <f t="shared" si="5"/>
        <v>0</v>
      </c>
      <c r="CV15" s="230">
        <f t="shared" si="5"/>
        <v>0</v>
      </c>
      <c r="CW15" s="225" t="s">
        <v>345</v>
      </c>
    </row>
    <row r="16" spans="1:111" ht="15" hidden="1" customHeight="1">
      <c r="D16" s="15" t="s">
        <v>256</v>
      </c>
      <c r="E16" s="164"/>
    </row>
    <row r="17" spans="3:101" ht="67.5">
      <c r="C17" s="34"/>
      <c r="D17" s="232" t="s">
        <v>283</v>
      </c>
      <c r="E17" s="256" t="s">
        <v>1091</v>
      </c>
      <c r="F17" s="132" t="s">
        <v>74</v>
      </c>
      <c r="G17" s="233">
        <v>0</v>
      </c>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33"/>
      <c r="CW17" s="225" t="s">
        <v>346</v>
      </c>
    </row>
    <row r="18" spans="3:101" ht="67.5">
      <c r="C18" s="34" t="s">
        <v>1003</v>
      </c>
      <c r="D18" s="232" t="s">
        <v>1280</v>
      </c>
      <c r="E18" s="256" t="s">
        <v>1092</v>
      </c>
      <c r="F18" s="132" t="s">
        <v>74</v>
      </c>
      <c r="G18" s="233"/>
      <c r="H18" s="233">
        <v>0</v>
      </c>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33"/>
      <c r="CW18" s="225" t="s">
        <v>346</v>
      </c>
    </row>
    <row r="19" spans="3:101" ht="67.5">
      <c r="C19" s="34" t="s">
        <v>1003</v>
      </c>
      <c r="D19" s="232" t="s">
        <v>1281</v>
      </c>
      <c r="E19" s="256" t="s">
        <v>1093</v>
      </c>
      <c r="F19" s="132" t="s">
        <v>74</v>
      </c>
      <c r="G19" s="233"/>
      <c r="H19" s="233"/>
      <c r="I19" s="233">
        <v>0.51</v>
      </c>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33"/>
      <c r="CW19" s="225" t="s">
        <v>346</v>
      </c>
    </row>
    <row r="20" spans="3:101" ht="67.5">
      <c r="C20" s="34" t="s">
        <v>1003</v>
      </c>
      <c r="D20" s="232" t="s">
        <v>1282</v>
      </c>
      <c r="E20" s="256" t="s">
        <v>1094</v>
      </c>
      <c r="F20" s="132" t="s">
        <v>74</v>
      </c>
      <c r="G20" s="233"/>
      <c r="H20" s="233"/>
      <c r="I20" s="233"/>
      <c r="J20" s="233">
        <v>1.1100000000000001</v>
      </c>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33"/>
      <c r="CW20" s="225" t="s">
        <v>346</v>
      </c>
    </row>
    <row r="21" spans="3:101" ht="67.5">
      <c r="C21" s="34" t="s">
        <v>1003</v>
      </c>
      <c r="D21" s="232" t="s">
        <v>1283</v>
      </c>
      <c r="E21" s="256" t="s">
        <v>1095</v>
      </c>
      <c r="F21" s="132" t="s">
        <v>74</v>
      </c>
      <c r="G21" s="233"/>
      <c r="H21" s="233"/>
      <c r="I21" s="233"/>
      <c r="J21" s="233"/>
      <c r="K21" s="233">
        <v>0</v>
      </c>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33"/>
      <c r="CW21" s="225" t="s">
        <v>346</v>
      </c>
    </row>
    <row r="22" spans="3:101" ht="67.5">
      <c r="C22" s="34" t="s">
        <v>1003</v>
      </c>
      <c r="D22" s="232" t="s">
        <v>1284</v>
      </c>
      <c r="E22" s="256" t="s">
        <v>1096</v>
      </c>
      <c r="F22" s="132" t="s">
        <v>74</v>
      </c>
      <c r="G22" s="233"/>
      <c r="H22" s="233"/>
      <c r="I22" s="233"/>
      <c r="J22" s="233"/>
      <c r="K22" s="233"/>
      <c r="L22" s="233">
        <v>2.38</v>
      </c>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33"/>
      <c r="CW22" s="225" t="s">
        <v>346</v>
      </c>
    </row>
    <row r="23" spans="3:101" ht="67.5">
      <c r="C23" s="34" t="s">
        <v>1003</v>
      </c>
      <c r="D23" s="232" t="s">
        <v>1285</v>
      </c>
      <c r="E23" s="256" t="s">
        <v>1097</v>
      </c>
      <c r="F23" s="132" t="s">
        <v>74</v>
      </c>
      <c r="G23" s="233"/>
      <c r="H23" s="233"/>
      <c r="I23" s="233"/>
      <c r="J23" s="233"/>
      <c r="K23" s="233"/>
      <c r="L23" s="233"/>
      <c r="M23" s="233">
        <v>0.14000000000000001</v>
      </c>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33"/>
      <c r="CW23" s="225" t="s">
        <v>346</v>
      </c>
    </row>
    <row r="24" spans="3:101" ht="67.5">
      <c r="C24" s="34" t="s">
        <v>1003</v>
      </c>
      <c r="D24" s="232" t="s">
        <v>1286</v>
      </c>
      <c r="E24" s="256" t="s">
        <v>1098</v>
      </c>
      <c r="F24" s="132" t="s">
        <v>74</v>
      </c>
      <c r="G24" s="233"/>
      <c r="H24" s="233"/>
      <c r="I24" s="233"/>
      <c r="J24" s="233"/>
      <c r="K24" s="233"/>
      <c r="L24" s="233"/>
      <c r="M24" s="233"/>
      <c r="N24" s="233">
        <v>1.31</v>
      </c>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33"/>
      <c r="CW24" s="225" t="s">
        <v>346</v>
      </c>
    </row>
    <row r="25" spans="3:101" ht="67.5">
      <c r="C25" s="34" t="s">
        <v>1003</v>
      </c>
      <c r="D25" s="232" t="s">
        <v>1287</v>
      </c>
      <c r="E25" s="256" t="s">
        <v>1099</v>
      </c>
      <c r="F25" s="132" t="s">
        <v>74</v>
      </c>
      <c r="G25" s="233"/>
      <c r="H25" s="233"/>
      <c r="I25" s="233"/>
      <c r="J25" s="233"/>
      <c r="K25" s="233"/>
      <c r="L25" s="233"/>
      <c r="M25" s="233"/>
      <c r="N25" s="233"/>
      <c r="O25" s="233">
        <v>0</v>
      </c>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33"/>
      <c r="CW25" s="225" t="s">
        <v>346</v>
      </c>
    </row>
    <row r="26" spans="3:101" ht="67.5">
      <c r="C26" s="34" t="s">
        <v>1003</v>
      </c>
      <c r="D26" s="232" t="s">
        <v>1288</v>
      </c>
      <c r="E26" s="256" t="s">
        <v>1100</v>
      </c>
      <c r="F26" s="132" t="s">
        <v>74</v>
      </c>
      <c r="G26" s="233"/>
      <c r="H26" s="233"/>
      <c r="I26" s="233"/>
      <c r="J26" s="233"/>
      <c r="K26" s="233"/>
      <c r="L26" s="233"/>
      <c r="M26" s="233"/>
      <c r="N26" s="233"/>
      <c r="O26" s="233"/>
      <c r="P26" s="233">
        <v>0.22</v>
      </c>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33"/>
      <c r="CW26" s="225" t="s">
        <v>346</v>
      </c>
    </row>
    <row r="27" spans="3:101" ht="67.5">
      <c r="C27" s="34" t="s">
        <v>1003</v>
      </c>
      <c r="D27" s="232" t="s">
        <v>1289</v>
      </c>
      <c r="E27" s="256" t="s">
        <v>1101</v>
      </c>
      <c r="F27" s="132" t="s">
        <v>74</v>
      </c>
      <c r="G27" s="233"/>
      <c r="H27" s="233"/>
      <c r="I27" s="233"/>
      <c r="J27" s="233"/>
      <c r="K27" s="233"/>
      <c r="L27" s="233"/>
      <c r="M27" s="233"/>
      <c r="N27" s="233"/>
      <c r="O27" s="233"/>
      <c r="P27" s="233"/>
      <c r="Q27" s="233">
        <v>0.82</v>
      </c>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33"/>
      <c r="CW27" s="225" t="s">
        <v>346</v>
      </c>
    </row>
    <row r="28" spans="3:101" ht="67.5">
      <c r="C28" s="34" t="s">
        <v>1003</v>
      </c>
      <c r="D28" s="232" t="s">
        <v>1290</v>
      </c>
      <c r="E28" s="256" t="s">
        <v>1102</v>
      </c>
      <c r="F28" s="132" t="s">
        <v>74</v>
      </c>
      <c r="G28" s="233"/>
      <c r="H28" s="233"/>
      <c r="I28" s="233"/>
      <c r="J28" s="233"/>
      <c r="K28" s="233"/>
      <c r="L28" s="233"/>
      <c r="M28" s="233"/>
      <c r="N28" s="233"/>
      <c r="O28" s="233"/>
      <c r="P28" s="233"/>
      <c r="Q28" s="233"/>
      <c r="R28" s="233">
        <v>0</v>
      </c>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33"/>
      <c r="CW28" s="225" t="s">
        <v>346</v>
      </c>
    </row>
    <row r="29" spans="3:101" ht="67.5">
      <c r="C29" s="34" t="s">
        <v>1003</v>
      </c>
      <c r="D29" s="232" t="s">
        <v>1291</v>
      </c>
      <c r="E29" s="256" t="s">
        <v>1103</v>
      </c>
      <c r="F29" s="132" t="s">
        <v>74</v>
      </c>
      <c r="G29" s="233"/>
      <c r="H29" s="233"/>
      <c r="I29" s="233"/>
      <c r="J29" s="233"/>
      <c r="K29" s="233"/>
      <c r="L29" s="233"/>
      <c r="M29" s="233"/>
      <c r="N29" s="233"/>
      <c r="O29" s="233"/>
      <c r="P29" s="233"/>
      <c r="Q29" s="233"/>
      <c r="R29" s="233"/>
      <c r="S29" s="233">
        <v>0.4</v>
      </c>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33"/>
      <c r="CW29" s="225" t="s">
        <v>346</v>
      </c>
    </row>
    <row r="30" spans="3:101" ht="67.5">
      <c r="C30" s="34" t="s">
        <v>1003</v>
      </c>
      <c r="D30" s="232" t="s">
        <v>1292</v>
      </c>
      <c r="E30" s="256" t="s">
        <v>1104</v>
      </c>
      <c r="F30" s="132" t="s">
        <v>74</v>
      </c>
      <c r="G30" s="233"/>
      <c r="H30" s="233"/>
      <c r="I30" s="233"/>
      <c r="J30" s="233"/>
      <c r="K30" s="233"/>
      <c r="L30" s="233"/>
      <c r="M30" s="233"/>
      <c r="N30" s="233"/>
      <c r="O30" s="233"/>
      <c r="P30" s="233"/>
      <c r="Q30" s="233"/>
      <c r="R30" s="233"/>
      <c r="S30" s="233"/>
      <c r="T30" s="233">
        <v>0.14000000000000001</v>
      </c>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33"/>
      <c r="CW30" s="225" t="s">
        <v>346</v>
      </c>
    </row>
    <row r="31" spans="3:101" ht="67.5">
      <c r="C31" s="34" t="s">
        <v>1003</v>
      </c>
      <c r="D31" s="232" t="s">
        <v>1293</v>
      </c>
      <c r="E31" s="256" t="s">
        <v>1105</v>
      </c>
      <c r="F31" s="132" t="s">
        <v>74</v>
      </c>
      <c r="G31" s="233"/>
      <c r="H31" s="233"/>
      <c r="I31" s="233"/>
      <c r="J31" s="233"/>
      <c r="K31" s="233"/>
      <c r="L31" s="233"/>
      <c r="M31" s="233"/>
      <c r="N31" s="233"/>
      <c r="O31" s="233"/>
      <c r="P31" s="233"/>
      <c r="Q31" s="233"/>
      <c r="R31" s="233"/>
      <c r="S31" s="233"/>
      <c r="T31" s="233"/>
      <c r="U31" s="233">
        <v>0.14000000000000001</v>
      </c>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33"/>
      <c r="CW31" s="225" t="s">
        <v>346</v>
      </c>
    </row>
    <row r="32" spans="3:101" ht="67.5">
      <c r="C32" s="34" t="s">
        <v>1003</v>
      </c>
      <c r="D32" s="232" t="s">
        <v>1294</v>
      </c>
      <c r="E32" s="256" t="s">
        <v>1106</v>
      </c>
      <c r="F32" s="132" t="s">
        <v>74</v>
      </c>
      <c r="G32" s="233"/>
      <c r="H32" s="233"/>
      <c r="I32" s="233"/>
      <c r="J32" s="233"/>
      <c r="K32" s="233"/>
      <c r="L32" s="233"/>
      <c r="M32" s="233"/>
      <c r="N32" s="233"/>
      <c r="O32" s="233"/>
      <c r="P32" s="233"/>
      <c r="Q32" s="233"/>
      <c r="R32" s="233"/>
      <c r="S32" s="233"/>
      <c r="T32" s="233"/>
      <c r="U32" s="233"/>
      <c r="V32" s="233">
        <v>0.97</v>
      </c>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33"/>
      <c r="CW32" s="225" t="s">
        <v>346</v>
      </c>
    </row>
    <row r="33" spans="3:101" ht="67.5">
      <c r="C33" s="34" t="s">
        <v>1003</v>
      </c>
      <c r="D33" s="232" t="s">
        <v>1295</v>
      </c>
      <c r="E33" s="256" t="s">
        <v>1107</v>
      </c>
      <c r="F33" s="132" t="s">
        <v>74</v>
      </c>
      <c r="G33" s="233"/>
      <c r="H33" s="233"/>
      <c r="I33" s="233"/>
      <c r="J33" s="233"/>
      <c r="K33" s="233"/>
      <c r="L33" s="233"/>
      <c r="M33" s="233"/>
      <c r="N33" s="233"/>
      <c r="O33" s="233"/>
      <c r="P33" s="233"/>
      <c r="Q33" s="233"/>
      <c r="R33" s="233"/>
      <c r="S33" s="233"/>
      <c r="T33" s="233"/>
      <c r="U33" s="233"/>
      <c r="V33" s="233"/>
      <c r="W33" s="233">
        <v>0.76</v>
      </c>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33"/>
      <c r="CW33" s="225" t="s">
        <v>346</v>
      </c>
    </row>
    <row r="34" spans="3:101" ht="67.5">
      <c r="C34" s="34" t="s">
        <v>1003</v>
      </c>
      <c r="D34" s="232" t="s">
        <v>1296</v>
      </c>
      <c r="E34" s="256" t="s">
        <v>1108</v>
      </c>
      <c r="F34" s="132" t="s">
        <v>74</v>
      </c>
      <c r="G34" s="233"/>
      <c r="H34" s="233"/>
      <c r="I34" s="233"/>
      <c r="J34" s="233"/>
      <c r="K34" s="233"/>
      <c r="L34" s="233"/>
      <c r="M34" s="233"/>
      <c r="N34" s="233"/>
      <c r="O34" s="233"/>
      <c r="P34" s="233"/>
      <c r="Q34" s="233"/>
      <c r="R34" s="233"/>
      <c r="S34" s="233"/>
      <c r="T34" s="233"/>
      <c r="U34" s="233"/>
      <c r="V34" s="233"/>
      <c r="W34" s="233"/>
      <c r="X34" s="233">
        <v>0.26</v>
      </c>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33"/>
      <c r="CW34" s="225" t="s">
        <v>346</v>
      </c>
    </row>
    <row r="35" spans="3:101" ht="67.5">
      <c r="C35" s="34" t="s">
        <v>1003</v>
      </c>
      <c r="D35" s="232" t="s">
        <v>1297</v>
      </c>
      <c r="E35" s="256" t="s">
        <v>1109</v>
      </c>
      <c r="F35" s="132" t="s">
        <v>74</v>
      </c>
      <c r="G35" s="233"/>
      <c r="H35" s="233"/>
      <c r="I35" s="233"/>
      <c r="J35" s="233"/>
      <c r="K35" s="233"/>
      <c r="L35" s="233"/>
      <c r="M35" s="233"/>
      <c r="N35" s="233"/>
      <c r="O35" s="233"/>
      <c r="P35" s="233"/>
      <c r="Q35" s="233"/>
      <c r="R35" s="233"/>
      <c r="S35" s="233"/>
      <c r="T35" s="233"/>
      <c r="U35" s="233"/>
      <c r="V35" s="233"/>
      <c r="W35" s="233"/>
      <c r="X35" s="233"/>
      <c r="Y35" s="233">
        <v>0</v>
      </c>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33"/>
      <c r="CW35" s="225" t="s">
        <v>346</v>
      </c>
    </row>
    <row r="36" spans="3:101" ht="67.5">
      <c r="C36" s="34" t="s">
        <v>1003</v>
      </c>
      <c r="D36" s="232" t="s">
        <v>1298</v>
      </c>
      <c r="E36" s="256" t="s">
        <v>1110</v>
      </c>
      <c r="F36" s="132" t="s">
        <v>74</v>
      </c>
      <c r="G36" s="233"/>
      <c r="H36" s="233"/>
      <c r="I36" s="233"/>
      <c r="J36" s="233"/>
      <c r="K36" s="233"/>
      <c r="L36" s="233"/>
      <c r="M36" s="233"/>
      <c r="N36" s="233"/>
      <c r="O36" s="233"/>
      <c r="P36" s="233"/>
      <c r="Q36" s="233"/>
      <c r="R36" s="233"/>
      <c r="S36" s="233"/>
      <c r="T36" s="233"/>
      <c r="U36" s="233"/>
      <c r="V36" s="233"/>
      <c r="W36" s="233"/>
      <c r="X36" s="233"/>
      <c r="Y36" s="233"/>
      <c r="Z36" s="233">
        <v>0</v>
      </c>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33"/>
      <c r="CW36" s="225" t="s">
        <v>346</v>
      </c>
    </row>
    <row r="37" spans="3:101" ht="67.5">
      <c r="C37" s="34" t="s">
        <v>1003</v>
      </c>
      <c r="D37" s="232" t="s">
        <v>1299</v>
      </c>
      <c r="E37" s="256" t="s">
        <v>1111</v>
      </c>
      <c r="F37" s="132" t="s">
        <v>74</v>
      </c>
      <c r="G37" s="233"/>
      <c r="H37" s="233"/>
      <c r="I37" s="233"/>
      <c r="J37" s="233"/>
      <c r="K37" s="233"/>
      <c r="L37" s="233"/>
      <c r="M37" s="233"/>
      <c r="N37" s="233"/>
      <c r="O37" s="233"/>
      <c r="P37" s="233"/>
      <c r="Q37" s="233"/>
      <c r="R37" s="233"/>
      <c r="S37" s="233"/>
      <c r="T37" s="233"/>
      <c r="U37" s="233"/>
      <c r="V37" s="233"/>
      <c r="W37" s="233"/>
      <c r="X37" s="233"/>
      <c r="Y37" s="233"/>
      <c r="Z37" s="233"/>
      <c r="AA37" s="233">
        <v>0</v>
      </c>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33"/>
      <c r="CW37" s="225" t="s">
        <v>346</v>
      </c>
    </row>
    <row r="38" spans="3:101" ht="67.5">
      <c r="C38" s="34" t="s">
        <v>1003</v>
      </c>
      <c r="D38" s="232" t="s">
        <v>1300</v>
      </c>
      <c r="E38" s="256" t="s">
        <v>1112</v>
      </c>
      <c r="F38" s="132" t="s">
        <v>74</v>
      </c>
      <c r="G38" s="233"/>
      <c r="H38" s="233"/>
      <c r="I38" s="233"/>
      <c r="J38" s="233"/>
      <c r="K38" s="233"/>
      <c r="L38" s="233"/>
      <c r="M38" s="233"/>
      <c r="N38" s="233"/>
      <c r="O38" s="233"/>
      <c r="P38" s="233"/>
      <c r="Q38" s="233"/>
      <c r="R38" s="233"/>
      <c r="S38" s="233"/>
      <c r="T38" s="233"/>
      <c r="U38" s="233"/>
      <c r="V38" s="233"/>
      <c r="W38" s="233"/>
      <c r="X38" s="233"/>
      <c r="Y38" s="233"/>
      <c r="Z38" s="233"/>
      <c r="AA38" s="233"/>
      <c r="AB38" s="233">
        <v>0.03</v>
      </c>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33"/>
      <c r="CW38" s="225" t="s">
        <v>346</v>
      </c>
    </row>
    <row r="39" spans="3:101" ht="67.5">
      <c r="C39" s="34" t="s">
        <v>1003</v>
      </c>
      <c r="D39" s="232" t="s">
        <v>1301</v>
      </c>
      <c r="E39" s="256" t="s">
        <v>1113</v>
      </c>
      <c r="F39" s="132" t="s">
        <v>74</v>
      </c>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v>0.18</v>
      </c>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33"/>
      <c r="CW39" s="225" t="s">
        <v>346</v>
      </c>
    </row>
    <row r="40" spans="3:101" ht="67.5">
      <c r="C40" s="34" t="s">
        <v>1003</v>
      </c>
      <c r="D40" s="232" t="s">
        <v>1302</v>
      </c>
      <c r="E40" s="256" t="s">
        <v>1114</v>
      </c>
      <c r="F40" s="132" t="s">
        <v>74</v>
      </c>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v>0</v>
      </c>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33"/>
      <c r="CW40" s="225" t="s">
        <v>346</v>
      </c>
    </row>
    <row r="41" spans="3:101" ht="67.5">
      <c r="C41" s="34" t="s">
        <v>1003</v>
      </c>
      <c r="D41" s="232" t="s">
        <v>1303</v>
      </c>
      <c r="E41" s="256" t="s">
        <v>1115</v>
      </c>
      <c r="F41" s="132" t="s">
        <v>74</v>
      </c>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v>0</v>
      </c>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33"/>
      <c r="CW41" s="225" t="s">
        <v>346</v>
      </c>
    </row>
    <row r="42" spans="3:101" ht="67.5">
      <c r="C42" s="34" t="s">
        <v>1003</v>
      </c>
      <c r="D42" s="232" t="s">
        <v>1304</v>
      </c>
      <c r="E42" s="256" t="s">
        <v>1116</v>
      </c>
      <c r="F42" s="132" t="s">
        <v>74</v>
      </c>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v>0</v>
      </c>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33"/>
      <c r="CW42" s="225" t="s">
        <v>346</v>
      </c>
    </row>
    <row r="43" spans="3:101" ht="67.5">
      <c r="C43" s="34" t="s">
        <v>1003</v>
      </c>
      <c r="D43" s="232" t="s">
        <v>1305</v>
      </c>
      <c r="E43" s="256" t="s">
        <v>1117</v>
      </c>
      <c r="F43" s="132" t="s">
        <v>74</v>
      </c>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v>0.06</v>
      </c>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33"/>
      <c r="CW43" s="225" t="s">
        <v>346</v>
      </c>
    </row>
    <row r="44" spans="3:101" ht="67.5">
      <c r="C44" s="34" t="s">
        <v>1003</v>
      </c>
      <c r="D44" s="232" t="s">
        <v>1306</v>
      </c>
      <c r="E44" s="256" t="s">
        <v>1118</v>
      </c>
      <c r="F44" s="132" t="s">
        <v>74</v>
      </c>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v>0</v>
      </c>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33"/>
      <c r="CW44" s="225" t="s">
        <v>346</v>
      </c>
    </row>
    <row r="45" spans="3:101" ht="67.5">
      <c r="C45" s="34" t="s">
        <v>1003</v>
      </c>
      <c r="D45" s="232" t="s">
        <v>1307</v>
      </c>
      <c r="E45" s="256" t="s">
        <v>1119</v>
      </c>
      <c r="F45" s="132" t="s">
        <v>74</v>
      </c>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v>0.31</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33"/>
      <c r="CW45" s="225" t="s">
        <v>346</v>
      </c>
    </row>
    <row r="46" spans="3:101" ht="67.5">
      <c r="C46" s="34" t="s">
        <v>1003</v>
      </c>
      <c r="D46" s="232" t="s">
        <v>1308</v>
      </c>
      <c r="E46" s="256" t="s">
        <v>1120</v>
      </c>
      <c r="F46" s="132" t="s">
        <v>74</v>
      </c>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v>4.3099999999999996</v>
      </c>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33"/>
      <c r="CW46" s="225" t="s">
        <v>346</v>
      </c>
    </row>
    <row r="47" spans="3:101" ht="67.5">
      <c r="C47" s="34" t="s">
        <v>1003</v>
      </c>
      <c r="D47" s="232" t="s">
        <v>1309</v>
      </c>
      <c r="E47" s="256" t="s">
        <v>1121</v>
      </c>
      <c r="F47" s="132" t="s">
        <v>74</v>
      </c>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v>2.96</v>
      </c>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33"/>
      <c r="CW47" s="225" t="s">
        <v>346</v>
      </c>
    </row>
    <row r="48" spans="3:101" ht="67.5">
      <c r="C48" s="34" t="s">
        <v>1003</v>
      </c>
      <c r="D48" s="232" t="s">
        <v>1310</v>
      </c>
      <c r="E48" s="256" t="s">
        <v>1122</v>
      </c>
      <c r="F48" s="132" t="s">
        <v>74</v>
      </c>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v>0.72</v>
      </c>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33"/>
      <c r="CW48" s="225" t="s">
        <v>346</v>
      </c>
    </row>
    <row r="49" spans="3:101" ht="67.5">
      <c r="C49" s="34" t="s">
        <v>1003</v>
      </c>
      <c r="D49" s="232" t="s">
        <v>1311</v>
      </c>
      <c r="E49" s="256" t="s">
        <v>1123</v>
      </c>
      <c r="F49" s="132" t="s">
        <v>74</v>
      </c>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v>0.54</v>
      </c>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33"/>
      <c r="CW49" s="225" t="s">
        <v>346</v>
      </c>
    </row>
    <row r="50" spans="3:101" ht="67.5">
      <c r="C50" s="34" t="s">
        <v>1003</v>
      </c>
      <c r="D50" s="232" t="s">
        <v>1312</v>
      </c>
      <c r="E50" s="256" t="s">
        <v>1124</v>
      </c>
      <c r="F50" s="132" t="s">
        <v>74</v>
      </c>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v>0.52</v>
      </c>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33"/>
      <c r="CW50" s="225" t="s">
        <v>346</v>
      </c>
    </row>
    <row r="51" spans="3:101" ht="67.5">
      <c r="C51" s="34" t="s">
        <v>1003</v>
      </c>
      <c r="D51" s="232" t="s">
        <v>1313</v>
      </c>
      <c r="E51" s="256" t="s">
        <v>1125</v>
      </c>
      <c r="F51" s="132" t="s">
        <v>74</v>
      </c>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v>0.46</v>
      </c>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33"/>
      <c r="CW51" s="225" t="s">
        <v>346</v>
      </c>
    </row>
    <row r="52" spans="3:101" ht="67.5">
      <c r="C52" s="34" t="s">
        <v>1003</v>
      </c>
      <c r="D52" s="232" t="s">
        <v>1314</v>
      </c>
      <c r="E52" s="256" t="s">
        <v>1126</v>
      </c>
      <c r="F52" s="132" t="s">
        <v>74</v>
      </c>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v>0.96</v>
      </c>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33"/>
      <c r="CW52" s="225" t="s">
        <v>346</v>
      </c>
    </row>
    <row r="53" spans="3:101" ht="67.5">
      <c r="C53" s="34" t="s">
        <v>1003</v>
      </c>
      <c r="D53" s="232" t="s">
        <v>1315</v>
      </c>
      <c r="E53" s="256" t="s">
        <v>1127</v>
      </c>
      <c r="F53" s="132" t="s">
        <v>74</v>
      </c>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v>0.31</v>
      </c>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33"/>
      <c r="CW53" s="225" t="s">
        <v>346</v>
      </c>
    </row>
    <row r="54" spans="3:101" ht="67.5">
      <c r="C54" s="34" t="s">
        <v>1003</v>
      </c>
      <c r="D54" s="232" t="s">
        <v>1316</v>
      </c>
      <c r="E54" s="256" t="s">
        <v>1128</v>
      </c>
      <c r="F54" s="132" t="s">
        <v>74</v>
      </c>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v>0.04</v>
      </c>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33"/>
      <c r="CW54" s="225" t="s">
        <v>346</v>
      </c>
    </row>
    <row r="55" spans="3:101" ht="67.5">
      <c r="C55" s="34" t="s">
        <v>1003</v>
      </c>
      <c r="D55" s="232" t="s">
        <v>1317</v>
      </c>
      <c r="E55" s="256" t="s">
        <v>1129</v>
      </c>
      <c r="F55" s="132" t="s">
        <v>74</v>
      </c>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v>0</v>
      </c>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33"/>
      <c r="CW55" s="225" t="s">
        <v>346</v>
      </c>
    </row>
    <row r="56" spans="3:101" ht="67.5">
      <c r="C56" s="34" t="s">
        <v>1003</v>
      </c>
      <c r="D56" s="232" t="s">
        <v>1318</v>
      </c>
      <c r="E56" s="256" t="s">
        <v>1130</v>
      </c>
      <c r="F56" s="132" t="s">
        <v>74</v>
      </c>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v>0.08</v>
      </c>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33"/>
      <c r="CW56" s="225" t="s">
        <v>346</v>
      </c>
    </row>
    <row r="57" spans="3:101" ht="67.5">
      <c r="C57" s="34" t="s">
        <v>1003</v>
      </c>
      <c r="D57" s="232" t="s">
        <v>1319</v>
      </c>
      <c r="E57" s="256" t="s">
        <v>1131</v>
      </c>
      <c r="F57" s="132" t="s">
        <v>74</v>
      </c>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v>0</v>
      </c>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33"/>
      <c r="CW57" s="225" t="s">
        <v>346</v>
      </c>
    </row>
    <row r="58" spans="3:101" ht="67.5">
      <c r="C58" s="34" t="s">
        <v>1003</v>
      </c>
      <c r="D58" s="232" t="s">
        <v>1320</v>
      </c>
      <c r="E58" s="256" t="s">
        <v>1132</v>
      </c>
      <c r="F58" s="132" t="s">
        <v>74</v>
      </c>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v>0.71</v>
      </c>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33"/>
      <c r="CW58" s="225" t="s">
        <v>346</v>
      </c>
    </row>
    <row r="59" spans="3:101" ht="67.5">
      <c r="C59" s="34" t="s">
        <v>1003</v>
      </c>
      <c r="D59" s="232" t="s">
        <v>1321</v>
      </c>
      <c r="E59" s="256" t="s">
        <v>1133</v>
      </c>
      <c r="F59" s="132" t="s">
        <v>74</v>
      </c>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v>0.05</v>
      </c>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33"/>
      <c r="CW59" s="225" t="s">
        <v>346</v>
      </c>
    </row>
    <row r="60" spans="3:101" ht="67.5">
      <c r="C60" s="34" t="s">
        <v>1003</v>
      </c>
      <c r="D60" s="232" t="s">
        <v>1322</v>
      </c>
      <c r="E60" s="256" t="s">
        <v>1134</v>
      </c>
      <c r="F60" s="132" t="s">
        <v>74</v>
      </c>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v>0</v>
      </c>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33"/>
      <c r="CW60" s="225" t="s">
        <v>346</v>
      </c>
    </row>
    <row r="61" spans="3:101" ht="67.5">
      <c r="C61" s="34" t="s">
        <v>1003</v>
      </c>
      <c r="D61" s="232" t="s">
        <v>1323</v>
      </c>
      <c r="E61" s="256" t="s">
        <v>1135</v>
      </c>
      <c r="F61" s="132" t="s">
        <v>74</v>
      </c>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v>0</v>
      </c>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33"/>
      <c r="CW61" s="225" t="s">
        <v>346</v>
      </c>
    </row>
    <row r="62" spans="3:101" ht="67.5">
      <c r="C62" s="34" t="s">
        <v>1003</v>
      </c>
      <c r="D62" s="232" t="s">
        <v>1324</v>
      </c>
      <c r="E62" s="256" t="s">
        <v>1136</v>
      </c>
      <c r="F62" s="132" t="s">
        <v>74</v>
      </c>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v>0.32</v>
      </c>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33"/>
      <c r="CW62" s="225" t="s">
        <v>346</v>
      </c>
    </row>
    <row r="63" spans="3:101" ht="67.5">
      <c r="C63" s="34" t="s">
        <v>1003</v>
      </c>
      <c r="D63" s="232" t="s">
        <v>1325</v>
      </c>
      <c r="E63" s="256" t="s">
        <v>1137</v>
      </c>
      <c r="F63" s="132" t="s">
        <v>74</v>
      </c>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v>0</v>
      </c>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33"/>
      <c r="CW63" s="225" t="s">
        <v>346</v>
      </c>
    </row>
    <row r="64" spans="3:101" ht="67.5">
      <c r="C64" s="34" t="s">
        <v>1003</v>
      </c>
      <c r="D64" s="232" t="s">
        <v>1326</v>
      </c>
      <c r="E64" s="256" t="s">
        <v>1138</v>
      </c>
      <c r="F64" s="132" t="s">
        <v>74</v>
      </c>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v>0.25</v>
      </c>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33"/>
      <c r="CW64" s="225" t="s">
        <v>346</v>
      </c>
    </row>
    <row r="65" spans="3:101" ht="67.5">
      <c r="C65" s="34" t="s">
        <v>1003</v>
      </c>
      <c r="D65" s="232" t="s">
        <v>1327</v>
      </c>
      <c r="E65" s="256" t="s">
        <v>1139</v>
      </c>
      <c r="F65" s="132" t="s">
        <v>74</v>
      </c>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v>0.15</v>
      </c>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33"/>
      <c r="CW65" s="225" t="s">
        <v>346</v>
      </c>
    </row>
    <row r="66" spans="3:101" ht="67.5">
      <c r="C66" s="34" t="s">
        <v>1003</v>
      </c>
      <c r="D66" s="232" t="s">
        <v>1328</v>
      </c>
      <c r="E66" s="256" t="s">
        <v>1140</v>
      </c>
      <c r="F66" s="132" t="s">
        <v>74</v>
      </c>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v>0</v>
      </c>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33"/>
      <c r="CW66" s="225" t="s">
        <v>346</v>
      </c>
    </row>
    <row r="67" spans="3:101" ht="67.5">
      <c r="C67" s="34" t="s">
        <v>1003</v>
      </c>
      <c r="D67" s="232" t="s">
        <v>1329</v>
      </c>
      <c r="E67" s="256" t="s">
        <v>1141</v>
      </c>
      <c r="F67" s="132" t="s">
        <v>74</v>
      </c>
      <c r="G67" s="233"/>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v>0</v>
      </c>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33"/>
      <c r="CW67" s="225" t="s">
        <v>346</v>
      </c>
    </row>
    <row r="68" spans="3:101" ht="67.5">
      <c r="C68" s="34" t="s">
        <v>1003</v>
      </c>
      <c r="D68" s="232" t="s">
        <v>1330</v>
      </c>
      <c r="E68" s="256" t="s">
        <v>1142</v>
      </c>
      <c r="F68" s="132" t="s">
        <v>74</v>
      </c>
      <c r="G68" s="233"/>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v>0.77</v>
      </c>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33"/>
      <c r="CW68" s="225" t="s">
        <v>346</v>
      </c>
    </row>
    <row r="69" spans="3:101" ht="67.5">
      <c r="C69" s="34" t="s">
        <v>1003</v>
      </c>
      <c r="D69" s="232" t="s">
        <v>1331</v>
      </c>
      <c r="E69" s="256" t="s">
        <v>1143</v>
      </c>
      <c r="F69" s="132" t="s">
        <v>74</v>
      </c>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v>0.26</v>
      </c>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33"/>
      <c r="CW69" s="225" t="s">
        <v>346</v>
      </c>
    </row>
    <row r="70" spans="3:101" ht="67.5">
      <c r="C70" s="34" t="s">
        <v>1003</v>
      </c>
      <c r="D70" s="232" t="s">
        <v>1332</v>
      </c>
      <c r="E70" s="256" t="s">
        <v>1144</v>
      </c>
      <c r="F70" s="132" t="s">
        <v>74</v>
      </c>
      <c r="G70" s="233"/>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v>0.28000000000000003</v>
      </c>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33"/>
      <c r="CW70" s="225" t="s">
        <v>346</v>
      </c>
    </row>
    <row r="71" spans="3:101" ht="67.5">
      <c r="C71" s="34" t="s">
        <v>1003</v>
      </c>
      <c r="D71" s="232" t="s">
        <v>1333</v>
      </c>
      <c r="E71" s="256" t="s">
        <v>1145</v>
      </c>
      <c r="F71" s="132" t="s">
        <v>74</v>
      </c>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v>0.04</v>
      </c>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33"/>
      <c r="CW71" s="225" t="s">
        <v>346</v>
      </c>
    </row>
    <row r="72" spans="3:101" ht="67.5">
      <c r="C72" s="34" t="s">
        <v>1003</v>
      </c>
      <c r="D72" s="232" t="s">
        <v>1334</v>
      </c>
      <c r="E72" s="256" t="s">
        <v>1146</v>
      </c>
      <c r="F72" s="132" t="s">
        <v>74</v>
      </c>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v>0</v>
      </c>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33"/>
      <c r="CW72" s="225" t="s">
        <v>346</v>
      </c>
    </row>
    <row r="73" spans="3:101" ht="67.5">
      <c r="C73" s="34" t="s">
        <v>1003</v>
      </c>
      <c r="D73" s="232" t="s">
        <v>1335</v>
      </c>
      <c r="E73" s="256" t="s">
        <v>1147</v>
      </c>
      <c r="F73" s="132" t="s">
        <v>74</v>
      </c>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v>3.05</v>
      </c>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33"/>
      <c r="CW73" s="225" t="s">
        <v>346</v>
      </c>
    </row>
    <row r="74" spans="3:101" ht="67.5">
      <c r="C74" s="34" t="s">
        <v>1003</v>
      </c>
      <c r="D74" s="232" t="s">
        <v>1336</v>
      </c>
      <c r="E74" s="256" t="s">
        <v>1148</v>
      </c>
      <c r="F74" s="132" t="s">
        <v>74</v>
      </c>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v>7.0000000000000007E-2</v>
      </c>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33"/>
      <c r="CW74" s="225" t="s">
        <v>346</v>
      </c>
    </row>
    <row r="75" spans="3:101" ht="67.5">
      <c r="C75" s="34" t="s">
        <v>1003</v>
      </c>
      <c r="D75" s="232" t="s">
        <v>1337</v>
      </c>
      <c r="E75" s="256" t="s">
        <v>1149</v>
      </c>
      <c r="F75" s="132" t="s">
        <v>74</v>
      </c>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v>0</v>
      </c>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33"/>
      <c r="CW75" s="225" t="s">
        <v>346</v>
      </c>
    </row>
    <row r="76" spans="3:101" ht="67.5">
      <c r="C76" s="34" t="s">
        <v>1003</v>
      </c>
      <c r="D76" s="232" t="s">
        <v>1338</v>
      </c>
      <c r="E76" s="256" t="s">
        <v>1150</v>
      </c>
      <c r="F76" s="132" t="s">
        <v>74</v>
      </c>
      <c r="G76" s="233"/>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v>0</v>
      </c>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33"/>
      <c r="CW76" s="225" t="s">
        <v>346</v>
      </c>
    </row>
    <row r="77" spans="3:101" ht="67.5">
      <c r="C77" s="34" t="s">
        <v>1003</v>
      </c>
      <c r="D77" s="232" t="s">
        <v>1339</v>
      </c>
      <c r="E77" s="256" t="s">
        <v>1151</v>
      </c>
      <c r="F77" s="132" t="s">
        <v>74</v>
      </c>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v>0</v>
      </c>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33"/>
      <c r="CW77" s="225" t="s">
        <v>346</v>
      </c>
    </row>
    <row r="78" spans="3:101" ht="67.5">
      <c r="C78" s="34" t="s">
        <v>1003</v>
      </c>
      <c r="D78" s="232" t="s">
        <v>1340</v>
      </c>
      <c r="E78" s="256" t="s">
        <v>1152</v>
      </c>
      <c r="F78" s="132" t="s">
        <v>74</v>
      </c>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c r="BE78" s="233"/>
      <c r="BF78" s="233"/>
      <c r="BG78" s="233"/>
      <c r="BH78" s="233"/>
      <c r="BI78" s="233"/>
      <c r="BJ78" s="233"/>
      <c r="BK78" s="233"/>
      <c r="BL78" s="233"/>
      <c r="BM78" s="233"/>
      <c r="BN78" s="233"/>
      <c r="BO78" s="233"/>
      <c r="BP78" s="233">
        <v>0.25</v>
      </c>
      <c r="BQ78" s="233"/>
      <c r="BR78" s="233"/>
      <c r="BS78" s="233"/>
      <c r="BT78" s="233"/>
      <c r="BU78" s="233"/>
      <c r="BV78" s="233"/>
      <c r="BW78" s="233"/>
      <c r="BX78" s="233"/>
      <c r="BY78" s="233"/>
      <c r="BZ78" s="233"/>
      <c r="CA78" s="233"/>
      <c r="CB78" s="233"/>
      <c r="CC78" s="233"/>
      <c r="CD78" s="233"/>
      <c r="CE78" s="233"/>
      <c r="CF78" s="233"/>
      <c r="CG78" s="233"/>
      <c r="CH78" s="233"/>
      <c r="CI78" s="233"/>
      <c r="CJ78" s="233"/>
      <c r="CK78" s="233"/>
      <c r="CL78" s="233"/>
      <c r="CM78" s="233"/>
      <c r="CN78" s="233"/>
      <c r="CO78" s="233"/>
      <c r="CP78" s="233"/>
      <c r="CQ78" s="233"/>
      <c r="CR78" s="233"/>
      <c r="CS78" s="233"/>
      <c r="CT78" s="233"/>
      <c r="CU78" s="233"/>
      <c r="CV78" s="233"/>
      <c r="CW78" s="225" t="s">
        <v>346</v>
      </c>
    </row>
    <row r="79" spans="3:101" ht="67.5">
      <c r="C79" s="34" t="s">
        <v>1003</v>
      </c>
      <c r="D79" s="232" t="s">
        <v>1341</v>
      </c>
      <c r="E79" s="256" t="s">
        <v>1153</v>
      </c>
      <c r="F79" s="132" t="s">
        <v>74</v>
      </c>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c r="BE79" s="233"/>
      <c r="BF79" s="233"/>
      <c r="BG79" s="233"/>
      <c r="BH79" s="233"/>
      <c r="BI79" s="233"/>
      <c r="BJ79" s="233"/>
      <c r="BK79" s="233"/>
      <c r="BL79" s="233"/>
      <c r="BM79" s="233"/>
      <c r="BN79" s="233"/>
      <c r="BO79" s="233"/>
      <c r="BP79" s="233"/>
      <c r="BQ79" s="233">
        <v>0.17</v>
      </c>
      <c r="BR79" s="233"/>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33"/>
      <c r="CW79" s="225" t="s">
        <v>346</v>
      </c>
    </row>
    <row r="80" spans="3:101" ht="67.5">
      <c r="C80" s="34" t="s">
        <v>1003</v>
      </c>
      <c r="D80" s="232" t="s">
        <v>1342</v>
      </c>
      <c r="E80" s="256" t="s">
        <v>1154</v>
      </c>
      <c r="F80" s="132" t="s">
        <v>74</v>
      </c>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v>0</v>
      </c>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33"/>
      <c r="CW80" s="225" t="s">
        <v>346</v>
      </c>
    </row>
    <row r="81" spans="3:101" ht="67.5">
      <c r="C81" s="34" t="s">
        <v>1003</v>
      </c>
      <c r="D81" s="232" t="s">
        <v>1343</v>
      </c>
      <c r="E81" s="256" t="s">
        <v>1155</v>
      </c>
      <c r="F81" s="132" t="s">
        <v>74</v>
      </c>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v>0</v>
      </c>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33"/>
      <c r="CW81" s="225" t="s">
        <v>346</v>
      </c>
    </row>
    <row r="82" spans="3:101" ht="67.5">
      <c r="C82" s="34" t="s">
        <v>1003</v>
      </c>
      <c r="D82" s="232" t="s">
        <v>1344</v>
      </c>
      <c r="E82" s="256" t="s">
        <v>1156</v>
      </c>
      <c r="F82" s="132" t="s">
        <v>74</v>
      </c>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v>1.01</v>
      </c>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33"/>
      <c r="CW82" s="225" t="s">
        <v>346</v>
      </c>
    </row>
    <row r="83" spans="3:101" ht="67.5">
      <c r="C83" s="34" t="s">
        <v>1003</v>
      </c>
      <c r="D83" s="232" t="s">
        <v>1345</v>
      </c>
      <c r="E83" s="256" t="s">
        <v>1157</v>
      </c>
      <c r="F83" s="132" t="s">
        <v>74</v>
      </c>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v>0.8</v>
      </c>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33"/>
      <c r="CW83" s="225" t="s">
        <v>346</v>
      </c>
    </row>
    <row r="84" spans="3:101" ht="67.5">
      <c r="C84" s="34" t="s">
        <v>1003</v>
      </c>
      <c r="D84" s="232" t="s">
        <v>1346</v>
      </c>
      <c r="E84" s="256" t="s">
        <v>1158</v>
      </c>
      <c r="F84" s="132" t="s">
        <v>74</v>
      </c>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v>0.98</v>
      </c>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33"/>
      <c r="CW84" s="225" t="s">
        <v>346</v>
      </c>
    </row>
    <row r="85" spans="3:101" ht="67.5">
      <c r="C85" s="34" t="s">
        <v>1003</v>
      </c>
      <c r="D85" s="232" t="s">
        <v>1347</v>
      </c>
      <c r="E85" s="256" t="s">
        <v>1159</v>
      </c>
      <c r="F85" s="132" t="s">
        <v>74</v>
      </c>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v>0.15</v>
      </c>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33"/>
      <c r="CW85" s="225" t="s">
        <v>346</v>
      </c>
    </row>
    <row r="86" spans="3:101" ht="67.5">
      <c r="C86" s="34" t="s">
        <v>1003</v>
      </c>
      <c r="D86" s="232" t="s">
        <v>1348</v>
      </c>
      <c r="E86" s="256" t="s">
        <v>1160</v>
      </c>
      <c r="F86" s="132" t="s">
        <v>74</v>
      </c>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v>0</v>
      </c>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33"/>
      <c r="CW86" s="225" t="s">
        <v>346</v>
      </c>
    </row>
    <row r="87" spans="3:101" ht="67.5">
      <c r="C87" s="34" t="s">
        <v>1003</v>
      </c>
      <c r="D87" s="232" t="s">
        <v>1349</v>
      </c>
      <c r="E87" s="256" t="s">
        <v>1161</v>
      </c>
      <c r="F87" s="132" t="s">
        <v>74</v>
      </c>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v>0</v>
      </c>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33"/>
      <c r="CW87" s="225" t="s">
        <v>346</v>
      </c>
    </row>
    <row r="88" spans="3:101" ht="67.5">
      <c r="C88" s="34" t="s">
        <v>1003</v>
      </c>
      <c r="D88" s="232" t="s">
        <v>1350</v>
      </c>
      <c r="E88" s="256" t="s">
        <v>1162</v>
      </c>
      <c r="F88" s="132" t="s">
        <v>74</v>
      </c>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v>0.02</v>
      </c>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33"/>
      <c r="CW88" s="225" t="s">
        <v>346</v>
      </c>
    </row>
    <row r="89" spans="3:101" ht="67.5">
      <c r="C89" s="34" t="s">
        <v>1003</v>
      </c>
      <c r="D89" s="232" t="s">
        <v>1351</v>
      </c>
      <c r="E89" s="256" t="s">
        <v>1163</v>
      </c>
      <c r="F89" s="132" t="s">
        <v>74</v>
      </c>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v>0.62</v>
      </c>
      <c r="CB89" s="233"/>
      <c r="CC89" s="233"/>
      <c r="CD89" s="233"/>
      <c r="CE89" s="233"/>
      <c r="CF89" s="233"/>
      <c r="CG89" s="233"/>
      <c r="CH89" s="233"/>
      <c r="CI89" s="233"/>
      <c r="CJ89" s="233"/>
      <c r="CK89" s="233"/>
      <c r="CL89" s="233"/>
      <c r="CM89" s="233"/>
      <c r="CN89" s="233"/>
      <c r="CO89" s="233"/>
      <c r="CP89" s="233"/>
      <c r="CQ89" s="233"/>
      <c r="CR89" s="233"/>
      <c r="CS89" s="233"/>
      <c r="CT89" s="233"/>
      <c r="CU89" s="233"/>
      <c r="CV89" s="233"/>
      <c r="CW89" s="225" t="s">
        <v>346</v>
      </c>
    </row>
    <row r="90" spans="3:101" ht="67.5">
      <c r="C90" s="34" t="s">
        <v>1003</v>
      </c>
      <c r="D90" s="232" t="s">
        <v>1352</v>
      </c>
      <c r="E90" s="256" t="s">
        <v>1164</v>
      </c>
      <c r="F90" s="132" t="s">
        <v>74</v>
      </c>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v>0.05</v>
      </c>
      <c r="CC90" s="233"/>
      <c r="CD90" s="233"/>
      <c r="CE90" s="233"/>
      <c r="CF90" s="233"/>
      <c r="CG90" s="233"/>
      <c r="CH90" s="233"/>
      <c r="CI90" s="233"/>
      <c r="CJ90" s="233"/>
      <c r="CK90" s="233"/>
      <c r="CL90" s="233"/>
      <c r="CM90" s="233"/>
      <c r="CN90" s="233"/>
      <c r="CO90" s="233"/>
      <c r="CP90" s="233"/>
      <c r="CQ90" s="233"/>
      <c r="CR90" s="233"/>
      <c r="CS90" s="233"/>
      <c r="CT90" s="233"/>
      <c r="CU90" s="233"/>
      <c r="CV90" s="233"/>
      <c r="CW90" s="225" t="s">
        <v>346</v>
      </c>
    </row>
    <row r="91" spans="3:101" ht="67.5">
      <c r="C91" s="34" t="s">
        <v>1003</v>
      </c>
      <c r="D91" s="232" t="s">
        <v>1353</v>
      </c>
      <c r="E91" s="256" t="s">
        <v>1165</v>
      </c>
      <c r="F91" s="132" t="s">
        <v>74</v>
      </c>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v>0</v>
      </c>
      <c r="CD91" s="233"/>
      <c r="CE91" s="233"/>
      <c r="CF91" s="233"/>
      <c r="CG91" s="233"/>
      <c r="CH91" s="233"/>
      <c r="CI91" s="233"/>
      <c r="CJ91" s="233"/>
      <c r="CK91" s="233"/>
      <c r="CL91" s="233"/>
      <c r="CM91" s="233"/>
      <c r="CN91" s="233"/>
      <c r="CO91" s="233"/>
      <c r="CP91" s="233"/>
      <c r="CQ91" s="233"/>
      <c r="CR91" s="233"/>
      <c r="CS91" s="233"/>
      <c r="CT91" s="233"/>
      <c r="CU91" s="233"/>
      <c r="CV91" s="233"/>
      <c r="CW91" s="225" t="s">
        <v>346</v>
      </c>
    </row>
    <row r="92" spans="3:101" ht="67.5">
      <c r="C92" s="34" t="s">
        <v>1003</v>
      </c>
      <c r="D92" s="232" t="s">
        <v>1354</v>
      </c>
      <c r="E92" s="256" t="s">
        <v>1166</v>
      </c>
      <c r="F92" s="132" t="s">
        <v>74</v>
      </c>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v>0.19</v>
      </c>
      <c r="CE92" s="233"/>
      <c r="CF92" s="233"/>
      <c r="CG92" s="233"/>
      <c r="CH92" s="233"/>
      <c r="CI92" s="233"/>
      <c r="CJ92" s="233"/>
      <c r="CK92" s="233"/>
      <c r="CL92" s="233"/>
      <c r="CM92" s="233"/>
      <c r="CN92" s="233"/>
      <c r="CO92" s="233"/>
      <c r="CP92" s="233"/>
      <c r="CQ92" s="233"/>
      <c r="CR92" s="233"/>
      <c r="CS92" s="233"/>
      <c r="CT92" s="233"/>
      <c r="CU92" s="233"/>
      <c r="CV92" s="233"/>
      <c r="CW92" s="225" t="s">
        <v>346</v>
      </c>
    </row>
    <row r="93" spans="3:101" ht="67.5">
      <c r="C93" s="34" t="s">
        <v>1003</v>
      </c>
      <c r="D93" s="232" t="s">
        <v>1355</v>
      </c>
      <c r="E93" s="256" t="s">
        <v>1167</v>
      </c>
      <c r="F93" s="132" t="s">
        <v>74</v>
      </c>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v>0</v>
      </c>
      <c r="CF93" s="233"/>
      <c r="CG93" s="233"/>
      <c r="CH93" s="233"/>
      <c r="CI93" s="233"/>
      <c r="CJ93" s="233"/>
      <c r="CK93" s="233"/>
      <c r="CL93" s="233"/>
      <c r="CM93" s="233"/>
      <c r="CN93" s="233"/>
      <c r="CO93" s="233"/>
      <c r="CP93" s="233"/>
      <c r="CQ93" s="233"/>
      <c r="CR93" s="233"/>
      <c r="CS93" s="233"/>
      <c r="CT93" s="233"/>
      <c r="CU93" s="233"/>
      <c r="CV93" s="233"/>
      <c r="CW93" s="225" t="s">
        <v>346</v>
      </c>
    </row>
    <row r="94" spans="3:101" ht="67.5">
      <c r="C94" s="34" t="s">
        <v>1003</v>
      </c>
      <c r="D94" s="232" t="s">
        <v>1356</v>
      </c>
      <c r="E94" s="256" t="s">
        <v>1168</v>
      </c>
      <c r="F94" s="132" t="s">
        <v>74</v>
      </c>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v>1.4</v>
      </c>
      <c r="CG94" s="233"/>
      <c r="CH94" s="233"/>
      <c r="CI94" s="233"/>
      <c r="CJ94" s="233"/>
      <c r="CK94" s="233"/>
      <c r="CL94" s="233"/>
      <c r="CM94" s="233"/>
      <c r="CN94" s="233"/>
      <c r="CO94" s="233"/>
      <c r="CP94" s="233"/>
      <c r="CQ94" s="233"/>
      <c r="CR94" s="233"/>
      <c r="CS94" s="233"/>
      <c r="CT94" s="233"/>
      <c r="CU94" s="233"/>
      <c r="CV94" s="233"/>
      <c r="CW94" s="225" t="s">
        <v>346</v>
      </c>
    </row>
    <row r="95" spans="3:101" ht="67.5">
      <c r="C95" s="34" t="s">
        <v>1003</v>
      </c>
      <c r="D95" s="232" t="s">
        <v>1357</v>
      </c>
      <c r="E95" s="256" t="s">
        <v>1169</v>
      </c>
      <c r="F95" s="132" t="s">
        <v>74</v>
      </c>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v>0.75</v>
      </c>
      <c r="CH95" s="233"/>
      <c r="CI95" s="233"/>
      <c r="CJ95" s="233"/>
      <c r="CK95" s="233"/>
      <c r="CL95" s="233"/>
      <c r="CM95" s="233"/>
      <c r="CN95" s="233"/>
      <c r="CO95" s="233"/>
      <c r="CP95" s="233"/>
      <c r="CQ95" s="233"/>
      <c r="CR95" s="233"/>
      <c r="CS95" s="233"/>
      <c r="CT95" s="233"/>
      <c r="CU95" s="233"/>
      <c r="CV95" s="233"/>
      <c r="CW95" s="225" t="s">
        <v>346</v>
      </c>
    </row>
    <row r="96" spans="3:101" ht="67.5">
      <c r="C96" s="34" t="s">
        <v>1003</v>
      </c>
      <c r="D96" s="232" t="s">
        <v>1358</v>
      </c>
      <c r="E96" s="256" t="s">
        <v>1170</v>
      </c>
      <c r="F96" s="132" t="s">
        <v>74</v>
      </c>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v>0.31</v>
      </c>
      <c r="CI96" s="233"/>
      <c r="CJ96" s="233"/>
      <c r="CK96" s="233"/>
      <c r="CL96" s="233"/>
      <c r="CM96" s="233"/>
      <c r="CN96" s="233"/>
      <c r="CO96" s="233"/>
      <c r="CP96" s="233"/>
      <c r="CQ96" s="233"/>
      <c r="CR96" s="233"/>
      <c r="CS96" s="233"/>
      <c r="CT96" s="233"/>
      <c r="CU96" s="233"/>
      <c r="CV96" s="233"/>
      <c r="CW96" s="225" t="s">
        <v>346</v>
      </c>
    </row>
    <row r="97" spans="1:111" ht="67.5">
      <c r="C97" s="34" t="s">
        <v>1003</v>
      </c>
      <c r="D97" s="232" t="s">
        <v>1359</v>
      </c>
      <c r="E97" s="256" t="s">
        <v>1171</v>
      </c>
      <c r="F97" s="132" t="s">
        <v>74</v>
      </c>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v>0.23</v>
      </c>
      <c r="CJ97" s="233"/>
      <c r="CK97" s="233"/>
      <c r="CL97" s="233"/>
      <c r="CM97" s="233"/>
      <c r="CN97" s="233"/>
      <c r="CO97" s="233"/>
      <c r="CP97" s="233"/>
      <c r="CQ97" s="233"/>
      <c r="CR97" s="233"/>
      <c r="CS97" s="233"/>
      <c r="CT97" s="233"/>
      <c r="CU97" s="233"/>
      <c r="CV97" s="233"/>
      <c r="CW97" s="225" t="s">
        <v>346</v>
      </c>
    </row>
    <row r="98" spans="1:111" ht="67.5">
      <c r="C98" s="34" t="s">
        <v>1003</v>
      </c>
      <c r="D98" s="232" t="s">
        <v>1360</v>
      </c>
      <c r="E98" s="256" t="s">
        <v>1172</v>
      </c>
      <c r="F98" s="132" t="s">
        <v>74</v>
      </c>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v>0</v>
      </c>
      <c r="CK98" s="233"/>
      <c r="CL98" s="233"/>
      <c r="CM98" s="233"/>
      <c r="CN98" s="233"/>
      <c r="CO98" s="233"/>
      <c r="CP98" s="233"/>
      <c r="CQ98" s="233"/>
      <c r="CR98" s="233"/>
      <c r="CS98" s="233"/>
      <c r="CT98" s="233"/>
      <c r="CU98" s="233"/>
      <c r="CV98" s="233"/>
      <c r="CW98" s="225" t="s">
        <v>346</v>
      </c>
    </row>
    <row r="99" spans="1:111" ht="67.5">
      <c r="C99" s="34" t="s">
        <v>1003</v>
      </c>
      <c r="D99" s="232" t="s">
        <v>1361</v>
      </c>
      <c r="E99" s="256" t="s">
        <v>1173</v>
      </c>
      <c r="F99" s="132" t="s">
        <v>74</v>
      </c>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v>0</v>
      </c>
      <c r="CL99" s="233"/>
      <c r="CM99" s="233"/>
      <c r="CN99" s="233"/>
      <c r="CO99" s="233"/>
      <c r="CP99" s="233"/>
      <c r="CQ99" s="233"/>
      <c r="CR99" s="233"/>
      <c r="CS99" s="233"/>
      <c r="CT99" s="233"/>
      <c r="CU99" s="233"/>
      <c r="CV99" s="233"/>
      <c r="CW99" s="225" t="s">
        <v>346</v>
      </c>
    </row>
    <row r="100" spans="1:111" ht="67.5">
      <c r="C100" s="34" t="s">
        <v>1003</v>
      </c>
      <c r="D100" s="232" t="s">
        <v>1362</v>
      </c>
      <c r="E100" s="256" t="s">
        <v>1174</v>
      </c>
      <c r="F100" s="132" t="s">
        <v>74</v>
      </c>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v>0.01</v>
      </c>
      <c r="CM100" s="233"/>
      <c r="CN100" s="233"/>
      <c r="CO100" s="233"/>
      <c r="CP100" s="233"/>
      <c r="CQ100" s="233"/>
      <c r="CR100" s="233"/>
      <c r="CS100" s="233"/>
      <c r="CT100" s="233"/>
      <c r="CU100" s="233"/>
      <c r="CV100" s="233"/>
      <c r="CW100" s="225" t="s">
        <v>346</v>
      </c>
    </row>
    <row r="101" spans="1:111" ht="67.5">
      <c r="C101" s="34" t="s">
        <v>1003</v>
      </c>
      <c r="D101" s="232" t="s">
        <v>1363</v>
      </c>
      <c r="E101" s="256" t="s">
        <v>1175</v>
      </c>
      <c r="F101" s="132" t="s">
        <v>74</v>
      </c>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v>0</v>
      </c>
      <c r="CN101" s="233"/>
      <c r="CO101" s="233"/>
      <c r="CP101" s="233"/>
      <c r="CQ101" s="233"/>
      <c r="CR101" s="233"/>
      <c r="CS101" s="233"/>
      <c r="CT101" s="233"/>
      <c r="CU101" s="233"/>
      <c r="CV101" s="233"/>
      <c r="CW101" s="225" t="s">
        <v>346</v>
      </c>
    </row>
    <row r="102" spans="1:111" ht="67.5">
      <c r="C102" s="34" t="s">
        <v>1003</v>
      </c>
      <c r="D102" s="232" t="s">
        <v>1364</v>
      </c>
      <c r="E102" s="256" t="s">
        <v>1176</v>
      </c>
      <c r="F102" s="132" t="s">
        <v>74</v>
      </c>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v>0.51</v>
      </c>
      <c r="CO102" s="233"/>
      <c r="CP102" s="233"/>
      <c r="CQ102" s="233"/>
      <c r="CR102" s="233"/>
      <c r="CS102" s="233"/>
      <c r="CT102" s="233"/>
      <c r="CU102" s="233"/>
      <c r="CV102" s="233"/>
      <c r="CW102" s="225" t="s">
        <v>346</v>
      </c>
    </row>
    <row r="103" spans="1:111" ht="67.5">
      <c r="C103" s="34" t="s">
        <v>1003</v>
      </c>
      <c r="D103" s="232" t="s">
        <v>1365</v>
      </c>
      <c r="E103" s="256" t="s">
        <v>1177</v>
      </c>
      <c r="F103" s="132" t="s">
        <v>74</v>
      </c>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v>1.78</v>
      </c>
      <c r="CP103" s="233"/>
      <c r="CQ103" s="233"/>
      <c r="CR103" s="233"/>
      <c r="CS103" s="233"/>
      <c r="CT103" s="233"/>
      <c r="CU103" s="233"/>
      <c r="CV103" s="233"/>
      <c r="CW103" s="225" t="s">
        <v>346</v>
      </c>
    </row>
    <row r="104" spans="1:111" ht="67.5">
      <c r="C104" s="34" t="s">
        <v>1003</v>
      </c>
      <c r="D104" s="232" t="s">
        <v>1366</v>
      </c>
      <c r="E104" s="256" t="s">
        <v>1178</v>
      </c>
      <c r="F104" s="132" t="s">
        <v>74</v>
      </c>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v>0</v>
      </c>
      <c r="CQ104" s="233"/>
      <c r="CR104" s="233"/>
      <c r="CS104" s="233"/>
      <c r="CT104" s="233"/>
      <c r="CU104" s="233"/>
      <c r="CV104" s="233"/>
      <c r="CW104" s="225" t="s">
        <v>346</v>
      </c>
    </row>
    <row r="105" spans="1:111" ht="67.5">
      <c r="C105" s="34" t="s">
        <v>1003</v>
      </c>
      <c r="D105" s="232" t="s">
        <v>1367</v>
      </c>
      <c r="E105" s="256" t="s">
        <v>1179</v>
      </c>
      <c r="F105" s="132" t="s">
        <v>74</v>
      </c>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v>0.15</v>
      </c>
      <c r="CR105" s="233"/>
      <c r="CS105" s="233"/>
      <c r="CT105" s="233"/>
      <c r="CU105" s="233"/>
      <c r="CV105" s="233"/>
      <c r="CW105" s="225" t="s">
        <v>346</v>
      </c>
    </row>
    <row r="106" spans="1:111" ht="67.5">
      <c r="C106" s="34" t="s">
        <v>1003</v>
      </c>
      <c r="D106" s="232" t="s">
        <v>1368</v>
      </c>
      <c r="E106" s="256" t="s">
        <v>1180</v>
      </c>
      <c r="F106" s="132" t="s">
        <v>74</v>
      </c>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v>0.09</v>
      </c>
      <c r="CS106" s="233"/>
      <c r="CT106" s="233"/>
      <c r="CU106" s="233"/>
      <c r="CV106" s="233"/>
      <c r="CW106" s="225" t="s">
        <v>346</v>
      </c>
    </row>
    <row r="107" spans="1:111" ht="67.5">
      <c r="C107" s="34" t="s">
        <v>1003</v>
      </c>
      <c r="D107" s="232" t="s">
        <v>1369</v>
      </c>
      <c r="E107" s="256" t="s">
        <v>1181</v>
      </c>
      <c r="F107" s="132" t="s">
        <v>74</v>
      </c>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v>0</v>
      </c>
      <c r="CT107" s="233"/>
      <c r="CU107" s="233"/>
      <c r="CV107" s="233"/>
      <c r="CW107" s="225" t="s">
        <v>346</v>
      </c>
    </row>
    <row r="108" spans="1:111" ht="67.5">
      <c r="C108" s="34" t="s">
        <v>1003</v>
      </c>
      <c r="D108" s="232" t="s">
        <v>1370</v>
      </c>
      <c r="E108" s="256" t="s">
        <v>1182</v>
      </c>
      <c r="F108" s="132" t="s">
        <v>74</v>
      </c>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v>0.2</v>
      </c>
      <c r="CU108" s="233"/>
      <c r="CV108" s="233"/>
      <c r="CW108" s="225" t="s">
        <v>346</v>
      </c>
    </row>
    <row r="109" spans="1:111" ht="67.5">
      <c r="C109" s="34" t="s">
        <v>1003</v>
      </c>
      <c r="D109" s="232" t="s">
        <v>1371</v>
      </c>
      <c r="E109" s="256" t="s">
        <v>1183</v>
      </c>
      <c r="F109" s="132" t="s">
        <v>74</v>
      </c>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v>0</v>
      </c>
      <c r="CV109" s="233"/>
      <c r="CW109" s="225" t="s">
        <v>346</v>
      </c>
    </row>
    <row r="110" spans="1:111" ht="67.5">
      <c r="C110" s="34" t="s">
        <v>1003</v>
      </c>
      <c r="D110" s="232" t="s">
        <v>1372</v>
      </c>
      <c r="E110" s="256" t="s">
        <v>1184</v>
      </c>
      <c r="F110" s="132" t="s">
        <v>74</v>
      </c>
      <c r="G110" s="233"/>
      <c r="H110" s="233"/>
      <c r="I110" s="233"/>
      <c r="J110" s="233"/>
      <c r="K110" s="233"/>
      <c r="L110" s="233"/>
      <c r="M110" s="233"/>
      <c r="N110" s="233"/>
      <c r="O110" s="233"/>
      <c r="P110" s="233"/>
      <c r="Q110" s="233"/>
      <c r="R110" s="233"/>
      <c r="S110" s="233"/>
      <c r="T110" s="233"/>
      <c r="U110" s="233"/>
      <c r="V110" s="233"/>
      <c r="W110" s="233"/>
      <c r="X110" s="233"/>
      <c r="Y110" s="233"/>
      <c r="Z110" s="233"/>
      <c r="AA110" s="233"/>
      <c r="AB110" s="233"/>
      <c r="AC110" s="233"/>
      <c r="AD110" s="233"/>
      <c r="AE110" s="233"/>
      <c r="AF110" s="233"/>
      <c r="AG110" s="233"/>
      <c r="AH110" s="233"/>
      <c r="AI110" s="233"/>
      <c r="AJ110" s="233"/>
      <c r="AK110" s="233"/>
      <c r="AL110" s="233"/>
      <c r="AM110" s="233"/>
      <c r="AN110" s="233"/>
      <c r="AO110" s="233"/>
      <c r="AP110" s="233"/>
      <c r="AQ110" s="233"/>
      <c r="AR110" s="233"/>
      <c r="AS110" s="233"/>
      <c r="AT110" s="233"/>
      <c r="AU110" s="233"/>
      <c r="AV110" s="233"/>
      <c r="AW110" s="233"/>
      <c r="AX110" s="233"/>
      <c r="AY110" s="233"/>
      <c r="AZ110" s="233"/>
      <c r="BA110" s="233"/>
      <c r="BB110" s="233"/>
      <c r="BC110" s="233"/>
      <c r="BD110" s="233"/>
      <c r="BE110" s="233"/>
      <c r="BF110" s="233"/>
      <c r="BG110" s="233"/>
      <c r="BH110" s="233"/>
      <c r="BI110" s="233"/>
      <c r="BJ110" s="233"/>
      <c r="BK110" s="233"/>
      <c r="BL110" s="233"/>
      <c r="BM110" s="233"/>
      <c r="BN110" s="233"/>
      <c r="BO110" s="233"/>
      <c r="BP110" s="233"/>
      <c r="BQ110" s="233"/>
      <c r="BR110" s="233"/>
      <c r="BS110" s="233"/>
      <c r="BT110" s="233"/>
      <c r="BU110" s="233"/>
      <c r="BV110" s="233"/>
      <c r="BW110" s="233"/>
      <c r="BX110" s="233"/>
      <c r="BY110" s="233"/>
      <c r="BZ110" s="233"/>
      <c r="CA110" s="233"/>
      <c r="CB110" s="233"/>
      <c r="CC110" s="233"/>
      <c r="CD110" s="233"/>
      <c r="CE110" s="233"/>
      <c r="CF110" s="233"/>
      <c r="CG110" s="233"/>
      <c r="CH110" s="233"/>
      <c r="CI110" s="233"/>
      <c r="CJ110" s="233"/>
      <c r="CK110" s="233"/>
      <c r="CL110" s="233"/>
      <c r="CM110" s="233"/>
      <c r="CN110" s="233"/>
      <c r="CO110" s="233"/>
      <c r="CP110" s="233"/>
      <c r="CQ110" s="233"/>
      <c r="CR110" s="233"/>
      <c r="CS110" s="233"/>
      <c r="CT110" s="233"/>
      <c r="CU110" s="233"/>
      <c r="CV110" s="233">
        <v>0</v>
      </c>
      <c r="CW110" s="225" t="s">
        <v>346</v>
      </c>
    </row>
    <row r="111" spans="1:111" ht="11.25">
      <c r="A111" s="15"/>
      <c r="C111" s="15"/>
      <c r="D111" s="204"/>
      <c r="E111" s="136" t="s">
        <v>347</v>
      </c>
      <c r="F111" s="226"/>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6"/>
      <c r="AY111" s="226"/>
      <c r="AZ111" s="226"/>
      <c r="BA111" s="226"/>
      <c r="BB111" s="226"/>
      <c r="BC111" s="226"/>
      <c r="BD111" s="226"/>
      <c r="BE111" s="226"/>
      <c r="BF111" s="226"/>
      <c r="BG111" s="226"/>
      <c r="BH111" s="226"/>
      <c r="BI111" s="226"/>
      <c r="BJ111" s="226"/>
      <c r="BK111" s="226"/>
      <c r="BL111" s="226"/>
      <c r="BM111" s="226"/>
      <c r="BN111" s="226"/>
      <c r="BO111" s="226"/>
      <c r="BP111" s="226"/>
      <c r="BQ111" s="226"/>
      <c r="BR111" s="226"/>
      <c r="BS111" s="226"/>
      <c r="BT111" s="226"/>
      <c r="BU111" s="226"/>
      <c r="BV111" s="226"/>
      <c r="BW111" s="226"/>
      <c r="BX111" s="226"/>
      <c r="BY111" s="226"/>
      <c r="BZ111" s="226"/>
      <c r="CA111" s="226"/>
      <c r="CB111" s="226"/>
      <c r="CC111" s="226"/>
      <c r="CD111" s="226"/>
      <c r="CE111" s="226"/>
      <c r="CF111" s="226"/>
      <c r="CG111" s="226"/>
      <c r="CH111" s="226"/>
      <c r="CI111" s="226"/>
      <c r="CJ111" s="226"/>
      <c r="CK111" s="226"/>
      <c r="CL111" s="226"/>
      <c r="CM111" s="226"/>
      <c r="CN111" s="226"/>
      <c r="CO111" s="226"/>
      <c r="CP111" s="226"/>
      <c r="CQ111" s="226"/>
      <c r="CR111" s="226"/>
      <c r="CS111" s="226"/>
      <c r="CT111" s="226"/>
      <c r="CU111" s="226"/>
      <c r="CV111" s="226"/>
      <c r="CW111" s="231"/>
      <c r="DG111" s="15"/>
    </row>
  </sheetData>
  <sheetProtection algorithmName="SHA-512" hashValue="JoLLPaz1F4g0Geu38g9OkPl9GFsApeeAdetVIGgnqx+vXnYjdrW+yn18UMQKpGbOxAPhykDIWX8/W/9S6ocz7w==" saltValue="0C4ApIajwYyhwv4AR0oFgg==" spinCount="100000" sheet="1" objects="1" scenarios="1" formatColumns="0" formatRows="0"/>
  <mergeCells count="6">
    <mergeCell ref="CW8:CW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V14 E2 E17:E110"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V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V2 G17:CV110"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181"/>
    <col min="22" max="16384" width="9.140625" style="7"/>
  </cols>
  <sheetData>
    <row r="1" spans="3:9" hidden="1"/>
    <row r="2" spans="3:9" hidden="1"/>
    <row r="3" spans="3:9" hidden="1"/>
    <row r="4" spans="3:9" hidden="1"/>
    <row r="5" spans="3:9" hidden="1"/>
    <row r="6" spans="3:9" ht="10.5" customHeight="1"/>
    <row r="7" spans="3:9" ht="20.100000000000001" customHeight="1">
      <c r="D7" s="452" t="s">
        <v>162</v>
      </c>
      <c r="E7" s="452"/>
    </row>
    <row r="8" spans="3:9" ht="15" customHeight="1">
      <c r="D8" s="453" t="str">
        <f>IF(org=0,"Не определено",org)</f>
        <v>АО "Орелгортеплоэнерго"</v>
      </c>
      <c r="E8" s="453"/>
    </row>
    <row r="9" spans="3:9" ht="6.95" customHeight="1"/>
    <row r="10" spans="3:9" ht="22.5" customHeight="1">
      <c r="D10" s="44" t="s">
        <v>25</v>
      </c>
      <c r="E10" s="43" t="s">
        <v>121</v>
      </c>
    </row>
    <row r="11" spans="3:9" ht="11.25" customHeight="1">
      <c r="D11" s="62" t="s">
        <v>26</v>
      </c>
      <c r="E11" s="62" t="s">
        <v>0</v>
      </c>
    </row>
    <row r="12" spans="3:9" ht="15" hidden="1" customHeight="1">
      <c r="D12" s="65">
        <v>0</v>
      </c>
      <c r="E12" s="45"/>
    </row>
    <row r="13" spans="3:9" ht="14.1" customHeight="1">
      <c r="C13" s="66"/>
      <c r="D13" s="65">
        <v>1</v>
      </c>
      <c r="E13" s="46"/>
    </row>
    <row r="14" spans="3:9" ht="15" customHeight="1">
      <c r="D14" s="69"/>
      <c r="E14" s="70" t="s">
        <v>172</v>
      </c>
    </row>
    <row r="15" spans="3:9" ht="11.25" customHeight="1"/>
    <row r="16" spans="3:9">
      <c r="D16" s="121"/>
      <c r="E16" s="67"/>
      <c r="F16" s="67"/>
      <c r="G16" s="68"/>
      <c r="H16" s="68"/>
      <c r="I16" s="68"/>
    </row>
  </sheetData>
  <sheetProtection algorithmName="SHA-512" hashValue="KbU89TL8AYUu3U5rV9O20YSWfAMNfSTbn6te8t4hFS+2AbH0bJsfrbmPGbewpEKg4tGxoz8a9EsmsLk4V4OWRQ==" saltValue="yXaMEO4iCCphrX/hQVt0Gg=="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342</vt:i4>
      </vt:variant>
    </vt:vector>
  </HeadingPairs>
  <TitlesOfParts>
    <vt:vector size="350"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obj_List01_115</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obj_List02_100</vt:lpstr>
      <vt:lpstr>obj_List02_101</vt:lpstr>
      <vt:lpstr>obj_List02_102</vt:lpstr>
      <vt:lpstr>obj_List02_103</vt:lpstr>
      <vt:lpstr>obj_List02_104</vt:lpstr>
      <vt:lpstr>obj_List02_105</vt:lpstr>
      <vt:lpstr>obj_List02_106</vt:lpstr>
      <vt:lpstr>obj_List02_107</vt:lpstr>
      <vt:lpstr>obj_List02_108</vt:lpstr>
      <vt:lpstr>obj_List02_109</vt:lpstr>
      <vt:lpstr>obj_List02_110</vt:lpstr>
      <vt:lpstr>obj_List02_111</vt:lpstr>
      <vt:lpstr>obj_List02_112</vt:lpstr>
      <vt:lpstr>obj_List02_113</vt:lpstr>
      <vt:lpstr>obj_List02_114</vt:lpstr>
      <vt:lpstr>obj_List02_115</vt:lpstr>
      <vt:lpstr>obj_List02_22</vt:lpstr>
      <vt:lpstr>obj_List02_23</vt:lpstr>
      <vt:lpstr>obj_List02_24</vt:lpstr>
      <vt:lpstr>obj_List02_25</vt:lpstr>
      <vt:lpstr>obj_List02_26</vt:lpstr>
      <vt:lpstr>obj_List02_27</vt:lpstr>
      <vt:lpstr>obj_List02_28</vt:lpstr>
      <vt:lpstr>obj_List02_29</vt:lpstr>
      <vt:lpstr>obj_List02_30</vt:lpstr>
      <vt:lpstr>obj_List02_31</vt:lpstr>
      <vt:lpstr>obj_List02_32</vt:lpstr>
      <vt:lpstr>obj_List02_33</vt:lpstr>
      <vt:lpstr>obj_List02_34</vt:lpstr>
      <vt:lpstr>obj_List02_35</vt:lpstr>
      <vt:lpstr>obj_List02_36</vt:lpstr>
      <vt:lpstr>obj_List02_37</vt:lpstr>
      <vt:lpstr>obj_List02_38</vt:lpstr>
      <vt:lpstr>obj_List02_39</vt:lpstr>
      <vt:lpstr>obj_List02_40</vt:lpstr>
      <vt:lpstr>obj_List02_41</vt:lpstr>
      <vt:lpstr>obj_List02_42</vt:lpstr>
      <vt:lpstr>obj_List02_43</vt:lpstr>
      <vt:lpstr>obj_List02_44</vt:lpstr>
      <vt:lpstr>obj_List02_45</vt:lpstr>
      <vt:lpstr>obj_List02_46</vt:lpstr>
      <vt:lpstr>obj_List02_47</vt:lpstr>
      <vt:lpstr>obj_List02_48</vt:lpstr>
      <vt:lpstr>obj_List02_49</vt:lpstr>
      <vt:lpstr>obj_List02_50</vt:lpstr>
      <vt:lpstr>obj_List02_51</vt:lpstr>
      <vt:lpstr>obj_List02_52</vt:lpstr>
      <vt:lpstr>obj_List02_53</vt:lpstr>
      <vt:lpstr>obj_List02_54</vt:lpstr>
      <vt:lpstr>obj_List02_55</vt:lpstr>
      <vt:lpstr>obj_List02_56</vt:lpstr>
      <vt:lpstr>obj_List02_57</vt:lpstr>
      <vt:lpstr>obj_List02_58</vt:lpstr>
      <vt:lpstr>obj_List02_59</vt:lpstr>
      <vt:lpstr>obj_List02_60</vt:lpstr>
      <vt:lpstr>obj_List02_61</vt:lpstr>
      <vt:lpstr>obj_List02_62</vt:lpstr>
      <vt:lpstr>obj_List02_63</vt:lpstr>
      <vt:lpstr>obj_List02_64</vt:lpstr>
      <vt:lpstr>obj_List02_65</vt:lpstr>
      <vt:lpstr>obj_List02_66</vt:lpstr>
      <vt:lpstr>obj_List02_67</vt:lpstr>
      <vt:lpstr>obj_List02_68</vt:lpstr>
      <vt:lpstr>obj_List02_69</vt:lpstr>
      <vt:lpstr>obj_List02_70</vt:lpstr>
      <vt:lpstr>obj_List02_71</vt:lpstr>
      <vt:lpstr>obj_List02_72</vt:lpstr>
      <vt:lpstr>obj_List02_73</vt:lpstr>
      <vt:lpstr>obj_List02_74</vt:lpstr>
      <vt:lpstr>obj_List02_75</vt:lpstr>
      <vt:lpstr>obj_List02_76</vt:lpstr>
      <vt:lpstr>obj_List02_77</vt:lpstr>
      <vt:lpstr>obj_List02_78</vt:lpstr>
      <vt:lpstr>obj_List02_79</vt:lpstr>
      <vt:lpstr>obj_List02_80</vt:lpstr>
      <vt:lpstr>obj_List02_81</vt:lpstr>
      <vt:lpstr>obj_List02_82</vt:lpstr>
      <vt:lpstr>obj_List02_83</vt:lpstr>
      <vt:lpstr>obj_List02_84</vt:lpstr>
      <vt:lpstr>obj_List02_85</vt:lpstr>
      <vt:lpstr>obj_List02_86</vt:lpstr>
      <vt:lpstr>obj_List02_87</vt:lpstr>
      <vt:lpstr>obj_List02_88</vt:lpstr>
      <vt:lpstr>obj_List02_89</vt:lpstr>
      <vt:lpstr>obj_List02_90</vt:lpstr>
      <vt:lpstr>obj_List02_91</vt:lpstr>
      <vt:lpstr>obj_List02_92</vt:lpstr>
      <vt:lpstr>obj_List02_93</vt:lpstr>
      <vt:lpstr>obj_List02_94</vt:lpstr>
      <vt:lpstr>obj_List02_95</vt:lpstr>
      <vt:lpstr>obj_List02_96</vt:lpstr>
      <vt:lpstr>obj_List02_97</vt:lpstr>
      <vt:lpstr>obj_List02_98</vt:lpstr>
      <vt:lpstr>obj_List02_99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dc:description/>
  <cp:lastModifiedBy>Admin</cp:lastModifiedBy>
  <dcterms:created xsi:type="dcterms:W3CDTF">2014-08-18T08:57:48Z</dcterms:created>
  <dcterms:modified xsi:type="dcterms:W3CDTF">2023-01-10T11:42:44Z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