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7.xml" ContentType="application/vnd.openxmlformats-officedocument.drawing+xml"/>
  <Override PartName="/xl/comments4.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5.xml" ContentType="application/vnd.openxmlformats-officedocument.spreadsheetml.comments+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updateLinks="never" codeName="xlsBook" defaultThemeVersion="124226"/>
  <mc:AlternateContent xmlns:mc="http://schemas.openxmlformats.org/markup-compatibility/2006">
    <mc:Choice Requires="x15">
      <x15ac:absPath xmlns:x15ac="http://schemas.microsoft.com/office/spreadsheetml/2010/11/ac" url="C:\Users\rock_\Desktop\Сайт\Раскрытие\Информация о наличии (отсутствии) возможности технологического присоединения к системе теплоснабжения\"/>
    </mc:Choice>
  </mc:AlternateContent>
  <xr:revisionPtr revIDLastSave="0" documentId="8_{F6168F42-FC5D-4770-834C-5F52F2E0BA9F}" xr6:coauthVersionLast="47" xr6:coauthVersionMax="47" xr10:uidLastSave="{00000000-0000-0000-0000-000000000000}"/>
  <bookViews>
    <workbookView xWindow="-120" yWindow="-120" windowWidth="29040" windowHeight="15840" tabRatio="894" activeTab="2" xr2:uid="{00000000-000D-0000-FFFF-FFFF00000000}"/>
  </bookViews>
  <sheets>
    <sheet name="Инструкция" sheetId="525" r:id="rId1"/>
    <sheet name="Лог обновления" sheetId="429" state="veryHidden" r:id="rId2"/>
    <sheet name="Титульный" sheetId="437" r:id="rId3"/>
    <sheet name="Территории" sheetId="566" r:id="rId4"/>
    <sheet name="Дифференциация" sheetId="556" r:id="rId5"/>
    <sheet name="Форма 1.0.1 | Форма 4.4" sheetId="574" r:id="rId6"/>
    <sheet name="Форма 4.4" sheetId="571" r:id="rId7"/>
    <sheet name="Форма 1.0.1 | Форма 4.6" sheetId="569" r:id="rId8"/>
    <sheet name="Форма 4.6" sheetId="532" r:id="rId9"/>
    <sheet name="Сведения об изменении" sheetId="547" state="veryHidden" r:id="rId10"/>
    <sheet name="Форма 1.0.2" sheetId="564" state="veryHidden" r:id="rId11"/>
    <sheet name="Комментарии" sheetId="431" r:id="rId12"/>
    <sheet name="Проверка" sheetId="432" r:id="rId13"/>
    <sheet name="modProv" sheetId="570" state="veryHidden" r:id="rId14"/>
    <sheet name="modReestr" sheetId="562" state="veryHidden" r:id="rId15"/>
    <sheet name="AllSheetsInThisWorkbook" sheetId="389" state="veryHidden" r:id="rId16"/>
    <sheet name="TEHSHEET" sheetId="205" state="veryHidden" r:id="rId17"/>
    <sheet name="modCheckCyan" sheetId="553" state="veryHidden" r:id="rId18"/>
    <sheet name="modInfo" sheetId="513" state="veryHidden" r:id="rId19"/>
    <sheet name="et_union_hor" sheetId="471" state="veryHidden" r:id="rId20"/>
    <sheet name="et_union_vert" sheetId="521" state="veryHidden" r:id="rId21"/>
    <sheet name="modList00" sheetId="546" state="veryHidden" r:id="rId22"/>
    <sheet name="modList01" sheetId="500" state="veryHidden" r:id="rId23"/>
    <sheet name="modList02" sheetId="533" state="veryHidden" r:id="rId24"/>
    <sheet name="modList03" sheetId="565" state="veryHidden" r:id="rId25"/>
    <sheet name="modList04" sheetId="548" state="veryHidden" r:id="rId26"/>
    <sheet name="modList05" sheetId="573" state="veryHidden" r:id="rId27"/>
    <sheet name="modList07" sheetId="557" state="veryHidden" r:id="rId28"/>
    <sheet name="modList09" sheetId="567" state="veryHidden" r:id="rId29"/>
    <sheet name="modHTTP" sheetId="554" state="veryHidden" r:id="rId30"/>
    <sheet name="modfrmRegion" sheetId="545" state="veryHidden" r:id="rId31"/>
    <sheet name="MR_LIST" sheetId="540" state="veryHidden" r:id="rId32"/>
    <sheet name="REESTR_VT" sheetId="543" state="veryHidden" r:id="rId33"/>
    <sheet name="REESTR_VED" sheetId="544" state="veryHidden" r:id="rId34"/>
    <sheet name="modfrmReestrObj" sheetId="539" state="veryHidden" r:id="rId35"/>
    <sheet name="DataOrg" sheetId="550" state="veryHidden" r:id="rId36"/>
    <sheet name="modfrmReestr" sheetId="434" state="veryHidden" r:id="rId37"/>
    <sheet name="modUpdTemplMain" sheetId="424" state="veryHidden" r:id="rId38"/>
    <sheet name="REESTR_ORG" sheetId="390" state="veryHidden" r:id="rId39"/>
    <sheet name="modClassifierValidate" sheetId="400" state="veryHidden" r:id="rId40"/>
    <sheet name="modHyp" sheetId="398" state="veryHidden" r:id="rId41"/>
    <sheet name="modfrmDateChoose" sheetId="517" state="veryHidden" r:id="rId42"/>
    <sheet name="modComm" sheetId="514" state="veryHidden" r:id="rId43"/>
    <sheet name="modThisWorkbook" sheetId="511" state="veryHidden" r:id="rId44"/>
    <sheet name="REESTR_MO" sheetId="518" state="veryHidden" r:id="rId45"/>
    <sheet name="REESTR_MO_FILTER" sheetId="568" state="veryHidden" r:id="rId46"/>
    <sheet name="modfrmReestrMR" sheetId="519" state="veryHidden" r:id="rId47"/>
    <sheet name="modServiceModule" sheetId="561" state="veryHidden" r:id="rId48"/>
    <sheet name="modfrmCheckUpdates" sheetId="512" state="veryHidden" r:id="rId49"/>
    <sheet name="REESTR_DS" sheetId="559" state="veryHidden" r:id="rId50"/>
    <sheet name="REESTR_CHS" sheetId="551" state="veryHidden" r:id="rId51"/>
    <sheet name="REESTR_LINK" sheetId="552" state="veryHidden" r:id="rId52"/>
  </sheets>
  <definedNames>
    <definedName name="_xlnm._FilterDatabase" localSheetId="12" hidden="1">Проверка!$B$4:$E$4</definedName>
    <definedName name="activity">Дифференциация!$E$22:$E$117</definedName>
    <definedName name="anscount" hidden="1">1</definedName>
    <definedName name="availability_price">TEHSHEET!$K$8</definedName>
    <definedName name="CHECK_LINK_RANGE_1">"Калькуляция!$I$11:$I$132"</definedName>
    <definedName name="checkCell_List09">Территории!$D$17:$L$17</definedName>
    <definedName name="checkDEfCell_List09">Территории!$F$6</definedName>
    <definedName name="chkGetUpdatesValue">Инструкция!$AA$81</definedName>
    <definedName name="chkNoUpdatesValue">Инструкция!$AA$83</definedName>
    <definedName name="code">Инструкция!$B$2</definedName>
    <definedName name="copy_f_quart">Титульный!$C$21</definedName>
    <definedName name="copy_f_year">Титульный!$C$20</definedName>
    <definedName name="count_refusal">'Форма 4.6'!$G$13:$CV$13</definedName>
    <definedName name="CURRENT_DATE">TEHSHEET!$G$17</definedName>
    <definedName name="data_type">TEHSHEET!$M$2:$M$3</definedName>
    <definedName name="DATA_URL">TEHSHEET!$K$11</definedName>
    <definedName name="DESCRIPTION_TERRITORY">REESTR_DS!$B$2:$B$3</definedName>
    <definedName name="diff_tariff">Титульный!$F$16</definedName>
    <definedName name="DocProp_TemplateCode">TEHSHEET!$L$2</definedName>
    <definedName name="DocProp_Version">TEHSHEET!$L$1</definedName>
    <definedName name="et_Comm">et_union_hor!$5:$5</definedName>
    <definedName name="et_hor_List01_2">modList01!$13:$14</definedName>
    <definedName name="et_List01_st">'Форма 4.6'!$2:$2</definedName>
    <definedName name="et_List02_mo">et_union_hor!$60:$60</definedName>
    <definedName name="et_List02_mr">et_union_hor!$59:$59</definedName>
    <definedName name="et_List02_st">et_union_hor!$49:$56</definedName>
    <definedName name="et_List02_ter">et_union_hor!$57:$58</definedName>
    <definedName name="et_List03">et_union_hor!$45:$45</definedName>
    <definedName name="et_List04">et_union_hor!$9:$9</definedName>
    <definedName name="et_List07_01">et_union_hor!$29:$31</definedName>
    <definedName name="et_List07_04">et_union_hor!$35:$36</definedName>
    <definedName name="et_List07_05">et_union_hor!$40:$40</definedName>
    <definedName name="et_List09_0">et_union_hor!$15:$16</definedName>
    <definedName name="et_List09_1">et_union_hor!$20:$21</definedName>
    <definedName name="et_List09_2">et_union_hor!$25:$25</definedName>
    <definedName name="et_ver_List01_1">'Форма 4.6'!$G:$G</definedName>
    <definedName name="et_ver_List05_1">'Форма 4.4'!$G:$H</definedName>
    <definedName name="f_quart">Титульный!$F$21</definedName>
    <definedName name="f_year">Титульный!$F$20</definedName>
    <definedName name="fil">Титульный!$F$27</definedName>
    <definedName name="fil_flag">Титульный!$F$23</definedName>
    <definedName name="FirstLine">Инструкция!$A$6</definedName>
    <definedName name="flag_publication">Титульный!$F$11:$F$11</definedName>
    <definedName name="flag_refusal">'Форма 4.6'!$G$9:$CV$9</definedName>
    <definedName name="flagUsedTer_List09">Территории!$P$11:$P$17</definedName>
    <definedName name="form_type">Титульный!$F$13</definedName>
    <definedName name="form_up_date">Титульный!$F$14</definedName>
    <definedName name="gblnRefreshPForms">TEHSHEET!$G$20</definedName>
    <definedName name="Info_ChngExcludeHelp_1">modInfo!$B$10</definedName>
    <definedName name="Info_DiffExcludeHelp_1">modInfo!$B$5</definedName>
    <definedName name="Info_DiffExcludeHelp_2">modInfo!$B$6</definedName>
    <definedName name="Info_DiffExcludeHelp_3">modInfo!$B$7</definedName>
    <definedName name="Info_DiffExcludeHelp_4">modInfo!$B$8</definedName>
    <definedName name="Info_NoUpdates">modInfo!$B$11</definedName>
    <definedName name="Info_TerExcludeHelp_1">modInfo!$B$2</definedName>
    <definedName name="Info_TerExcludeHelp_2">modInfo!$B$3</definedName>
    <definedName name="inn">Титульный!$F$28</definedName>
    <definedName name="Instr_1">Инструкция!$7:$19</definedName>
    <definedName name="Instr_2">Инструкция!$20:$34</definedName>
    <definedName name="Instr_3">Инструкция!$35:$45</definedName>
    <definedName name="Instr_4">Инструкция!$46:$57</definedName>
    <definedName name="Instr_5">Инструкция!$58:$69</definedName>
    <definedName name="Instr_6">Инструкция!$70:$78</definedName>
    <definedName name="Instr_7">Инструкция!$79:$93</definedName>
    <definedName name="instr_hyp1">Инструкция!$H$58</definedName>
    <definedName name="kind_of_activity">REESTR_VED!$B$2:$B$11</definedName>
    <definedName name="kind_of_forms">TEHSHEET!$S$2:$S$3</definedName>
    <definedName name="kind_of_nameforms">TEHSHEET!$T$2:$T$3</definedName>
    <definedName name="kind_of_publication">TEHSHEET!$G$2:$G$3</definedName>
    <definedName name="kind_of_unit">TEHSHEET!$H$2:$H$4</definedName>
    <definedName name="kpp">Титульный!$F$29</definedName>
    <definedName name="LINK_RANGE">REESTR_LINK!$B$2:$B$3</definedName>
    <definedName name="LIST_MR_MO_OKTMO">REESTR_MO!$A$2:$D$269</definedName>
    <definedName name="list_of_tariff">TEHSHEET!$I$2:$I$3</definedName>
    <definedName name="List00_checkFill">Титульный!$F$7:$F$44</definedName>
    <definedName name="List00_Fill">Титульный!$F$43</definedName>
    <definedName name="List00_Print">Титульный!$G$4:$K$6</definedName>
    <definedName name="List01_CheckC">'Форма 4.6'!$E$11:$CV$17</definedName>
    <definedName name="List01_Name">'Форма 4.6'!$G$8:$CV$8</definedName>
    <definedName name="List01_Num">'Форма 4.6'!$G$1:$CV$1</definedName>
    <definedName name="List01_p1">'Форма 4.6'!$G$11:$CV$11</definedName>
    <definedName name="List01_p2">'Форма 4.6'!$G$12:$CV$12</definedName>
    <definedName name="List01_p3">'Форма 4.6'!$G$13:$CV$13</definedName>
    <definedName name="List01_p4">'Форма 4.6'!$G$3:$CV$3</definedName>
    <definedName name="List03_Date_1">'Форма 1.0.2'!$I$12:$I$13</definedName>
    <definedName name="List03_GroundMaterials_1">'Форма 1.0.2'!$J$12:$J$13</definedName>
    <definedName name="List03_NameForms">'Форма 1.0.2'!$F$12:$F$13</definedName>
    <definedName name="List03_NameForms_Copy">'Форма 1.0.2'!$M$12:$M$13</definedName>
    <definedName name="List03_note">'Форма 1.0.2'!$K$12</definedName>
    <definedName name="List03_NumForms">'Форма 1.0.2'!$E$12:$E$13</definedName>
    <definedName name="List03_NumForms_Copy">'Форма 1.0.2'!$N$12:$N$13</definedName>
    <definedName name="List04_CheckC">'Сведения об изменении'!$E$13:$E$14</definedName>
    <definedName name="List05_CheckC">'Форма 4.4'!$D$14:$GK$17</definedName>
    <definedName name="List05_GroundMaterials_1">'Форма 4.4'!$H$15:$H$17</definedName>
    <definedName name="List05_Name">'Форма 4.4'!$G$8:$GK$8</definedName>
    <definedName name="List05_Num">'Форма 4.4'!$G$1:$H$1</definedName>
    <definedName name="List05_p4_1">'Форма 4.4'!$G$15:$GK$15</definedName>
    <definedName name="List05_p4_2">'Форма 4.4'!$G$16:$GK$16</definedName>
    <definedName name="List05_p4_3">'Форма 4.4'!$G$17:$GK$17</definedName>
    <definedName name="List07_ActivityID">Дифференциация!$X$20:$X$118</definedName>
    <definedName name="List07_CheckC">Дифференциация!$D$21:$M$117</definedName>
    <definedName name="List07_fieldMarker">Дифференциация!$Y$20:$Y$118</definedName>
    <definedName name="List07_Fill">Дифференциация!$D$119:$F$119</definedName>
    <definedName name="List09_CheckC">Территории!$D$11:$L$17</definedName>
    <definedName name="List09_NameCol">Территории!$K$1:$M$1</definedName>
    <definedName name="List09_REESTR_MO">Территории!$H$11:$L$17</definedName>
    <definedName name="logical">TEHSHEET!$D$2:$D$3</definedName>
    <definedName name="mo_List09">Территории!$K$11:$K$17</definedName>
    <definedName name="MONTH">TEHSHEET!$E$2:$E$13</definedName>
    <definedName name="mr_id">TEHSHEET!$J$2</definedName>
    <definedName name="mr_list">MR_LIST!$A$1</definedName>
    <definedName name="mr_List09">Территории!$H$11:$H$17</definedName>
    <definedName name="mrCopy_List09">Территории!$M$11:$M$17</definedName>
    <definedName name="mrmoCopy_List09">Территории!$R$11:$R$17</definedName>
    <definedName name="note_sct">Дифференциация!$M$21:$M$117</definedName>
    <definedName name="note_ter">Дифференциация!$I$21:$I$117</definedName>
    <definedName name="num_of_cst">Титульный!$F$17</definedName>
    <definedName name="obj_List01_100">'Форма 4.6'!$CG:$CG</definedName>
    <definedName name="obj_List01_101">'Форма 4.6'!$CH:$CH</definedName>
    <definedName name="obj_List01_102">'Форма 4.6'!$CI:$CI</definedName>
    <definedName name="obj_List01_103">'Форма 4.6'!$CJ:$CJ</definedName>
    <definedName name="obj_List01_104">'Форма 4.6'!$CK:$CK</definedName>
    <definedName name="obj_List01_105">'Форма 4.6'!$CL:$CL</definedName>
    <definedName name="obj_List01_106">'Форма 4.6'!$CM:$CM</definedName>
    <definedName name="obj_List01_107">'Форма 4.6'!$CN:$CN</definedName>
    <definedName name="obj_List01_108">'Форма 4.6'!$CO:$CO</definedName>
    <definedName name="obj_List01_109">'Форма 4.6'!$CP:$CP</definedName>
    <definedName name="obj_List01_110">'Форма 4.6'!$CQ:$CQ</definedName>
    <definedName name="obj_List01_111">'Форма 4.6'!$CR:$CR</definedName>
    <definedName name="obj_List01_112">'Форма 4.6'!$CS:$CS</definedName>
    <definedName name="obj_List01_113">'Форма 4.6'!$CT:$CT</definedName>
    <definedName name="obj_List01_114">'Форма 4.6'!$CU:$CU</definedName>
    <definedName name="obj_List01_22">'Форма 4.6'!$G:$G</definedName>
    <definedName name="obj_List01_23">'Форма 4.6'!$H:$H</definedName>
    <definedName name="obj_List01_24">'Форма 4.6'!$I:$I</definedName>
    <definedName name="obj_List01_25">'Форма 4.6'!$J:$J</definedName>
    <definedName name="obj_List01_26">'Форма 4.6'!$K:$K</definedName>
    <definedName name="obj_List01_27">'Форма 4.6'!$L:$L</definedName>
    <definedName name="obj_List01_28">'Форма 4.6'!$M:$M</definedName>
    <definedName name="obj_List01_29">'Форма 4.6'!$N:$N</definedName>
    <definedName name="obj_List01_30">'Форма 4.6'!$O:$O</definedName>
    <definedName name="obj_List01_31">'Форма 4.6'!$P:$P</definedName>
    <definedName name="obj_List01_32">'Форма 4.6'!$Q:$Q</definedName>
    <definedName name="obj_List01_33">'Форма 4.6'!$R:$R</definedName>
    <definedName name="obj_List01_34">'Форма 4.6'!$S:$S</definedName>
    <definedName name="obj_List01_35">'Форма 4.6'!$T:$T</definedName>
    <definedName name="obj_List01_36">'Форма 4.6'!$U:$U</definedName>
    <definedName name="obj_List01_37">'Форма 4.6'!$V:$V</definedName>
    <definedName name="obj_List01_38">'Форма 4.6'!$W:$W</definedName>
    <definedName name="obj_List01_39">'Форма 4.6'!$X:$X</definedName>
    <definedName name="obj_List01_40">'Форма 4.6'!$Y:$Y</definedName>
    <definedName name="obj_List01_41">'Форма 4.6'!$Z:$Z</definedName>
    <definedName name="obj_List01_42">'Форма 4.6'!$AA:$AA</definedName>
    <definedName name="obj_List01_43">'Форма 4.6'!$AB:$AB</definedName>
    <definedName name="obj_List01_44">'Форма 4.6'!$AC:$AC</definedName>
    <definedName name="obj_List01_45">'Форма 4.6'!$AD:$AD</definedName>
    <definedName name="obj_List01_46">'Форма 4.6'!$AE:$AE</definedName>
    <definedName name="obj_List01_47">'Форма 4.6'!$AF:$AF</definedName>
    <definedName name="obj_List01_48">'Форма 4.6'!$AG:$AG</definedName>
    <definedName name="obj_List01_49">'Форма 4.6'!$AH:$AH</definedName>
    <definedName name="obj_List01_50">'Форма 4.6'!$AI:$AI</definedName>
    <definedName name="obj_List01_51">'Форма 4.6'!$AJ:$AJ</definedName>
    <definedName name="obj_List01_52">'Форма 4.6'!$AK:$AK</definedName>
    <definedName name="obj_List01_53">'Форма 4.6'!$AL:$AL</definedName>
    <definedName name="obj_List01_54">'Форма 4.6'!$AM:$AM</definedName>
    <definedName name="obj_List01_55">'Форма 4.6'!$AN:$AN</definedName>
    <definedName name="obj_List01_56">'Форма 4.6'!$AO:$AO</definedName>
    <definedName name="obj_List01_57">'Форма 4.6'!$AP:$AP</definedName>
    <definedName name="obj_List01_58">'Форма 4.6'!$AQ:$AQ</definedName>
    <definedName name="obj_List01_59">'Форма 4.6'!$AR:$AR</definedName>
    <definedName name="obj_List01_60">'Форма 4.6'!$AS:$AS</definedName>
    <definedName name="obj_List01_61">'Форма 4.6'!$AT:$AT</definedName>
    <definedName name="obj_List01_62">'Форма 4.6'!$AU:$AU</definedName>
    <definedName name="obj_List01_63">'Форма 4.6'!$AV:$AV</definedName>
    <definedName name="obj_List01_64">'Форма 4.6'!$AW:$AW</definedName>
    <definedName name="obj_List01_65">'Форма 4.6'!$AX:$AX</definedName>
    <definedName name="obj_List01_66">'Форма 4.6'!$AY:$AY</definedName>
    <definedName name="obj_List01_67">'Форма 4.6'!$AZ:$AZ</definedName>
    <definedName name="obj_List01_68">'Форма 4.6'!$BA:$BA</definedName>
    <definedName name="obj_List01_69">'Форма 4.6'!$BB:$BB</definedName>
    <definedName name="obj_List01_70">'Форма 4.6'!$BC:$BC</definedName>
    <definedName name="obj_List01_71">'Форма 4.6'!$BD:$BD</definedName>
    <definedName name="obj_List01_72">'Форма 4.6'!$BE:$BE</definedName>
    <definedName name="obj_List01_73">'Форма 4.6'!$BF:$BF</definedName>
    <definedName name="obj_List01_74">'Форма 4.6'!$BG:$BG</definedName>
    <definedName name="obj_List01_75">'Форма 4.6'!$BH:$BH</definedName>
    <definedName name="obj_List01_76">'Форма 4.6'!$BI:$BI</definedName>
    <definedName name="obj_List01_77">'Форма 4.6'!$BJ:$BJ</definedName>
    <definedName name="obj_List01_78">'Форма 4.6'!$BK:$BK</definedName>
    <definedName name="obj_List01_79">'Форма 4.6'!$BL:$BL</definedName>
    <definedName name="obj_List01_80">'Форма 4.6'!$BM:$BM</definedName>
    <definedName name="obj_List01_81">'Форма 4.6'!$BN:$BN</definedName>
    <definedName name="obj_List01_82">'Форма 4.6'!$BO:$BO</definedName>
    <definedName name="obj_List01_83">'Форма 4.6'!$BP:$BP</definedName>
    <definedName name="obj_List01_84">'Форма 4.6'!$BQ:$BQ</definedName>
    <definedName name="obj_List01_85">'Форма 4.6'!$BR:$BR</definedName>
    <definedName name="obj_List01_86">'Форма 4.6'!$BS:$BS</definedName>
    <definedName name="obj_List01_87">'Форма 4.6'!$BT:$BT</definedName>
    <definedName name="obj_List01_88">'Форма 4.6'!$BU:$BU</definedName>
    <definedName name="obj_List01_89">'Форма 4.6'!$BV:$BV</definedName>
    <definedName name="obj_List01_90">'Форма 4.6'!$BW:$BW</definedName>
    <definedName name="obj_List01_91">'Форма 4.6'!$BX:$BX</definedName>
    <definedName name="obj_List01_92">'Форма 4.6'!$BY:$BY</definedName>
    <definedName name="obj_List01_93">'Форма 4.6'!$BZ:$BZ</definedName>
    <definedName name="obj_List01_94">'Форма 4.6'!$CA:$CA</definedName>
    <definedName name="obj_List01_95">'Форма 4.6'!$CB:$CB</definedName>
    <definedName name="obj_List01_96">'Форма 4.6'!$CC:$CC</definedName>
    <definedName name="obj_List01_97">'Форма 4.6'!$CD:$CD</definedName>
    <definedName name="obj_List01_98">'Форма 4.6'!$CE:$CE</definedName>
    <definedName name="obj_List01_99">'Форма 4.6'!$CF:$CF</definedName>
    <definedName name="obj_List02_100" localSheetId="5">'Форма 1.0.1 | Форма 4.4'!$944:$944</definedName>
    <definedName name="obj_List02_100">'Форма 1.0.1 | Форма 4.6'!$944:$944</definedName>
    <definedName name="obj_List02_101" localSheetId="5">'Форма 1.0.1 | Форма 4.4'!$956:$956</definedName>
    <definedName name="obj_List02_101">'Форма 1.0.1 | Форма 4.6'!$956:$956</definedName>
    <definedName name="obj_List02_102" localSheetId="5">'Форма 1.0.1 | Форма 4.4'!$968:$968</definedName>
    <definedName name="obj_List02_102">'Форма 1.0.1 | Форма 4.6'!$968:$968</definedName>
    <definedName name="obj_List02_103" localSheetId="5">'Форма 1.0.1 | Форма 4.4'!$980:$980</definedName>
    <definedName name="obj_List02_103">'Форма 1.0.1 | Форма 4.6'!$980:$980</definedName>
    <definedName name="obj_List02_104" localSheetId="5">'Форма 1.0.1 | Форма 4.4'!$992:$992</definedName>
    <definedName name="obj_List02_104">'Форма 1.0.1 | Форма 4.6'!$992:$992</definedName>
    <definedName name="obj_List02_105" localSheetId="5">'Форма 1.0.1 | Форма 4.4'!$1004:$1004</definedName>
    <definedName name="obj_List02_105">'Форма 1.0.1 | Форма 4.6'!$1004:$1004</definedName>
    <definedName name="obj_List02_106" localSheetId="5">'Форма 1.0.1 | Форма 4.4'!$1016:$1016</definedName>
    <definedName name="obj_List02_106">'Форма 1.0.1 | Форма 4.6'!$1016:$1016</definedName>
    <definedName name="obj_List02_107" localSheetId="5">'Форма 1.0.1 | Форма 4.4'!$1028:$1028</definedName>
    <definedName name="obj_List02_107">'Форма 1.0.1 | Форма 4.6'!$1028:$1028</definedName>
    <definedName name="obj_List02_108" localSheetId="5">'Форма 1.0.1 | Форма 4.4'!$1040:$1040</definedName>
    <definedName name="obj_List02_108">'Форма 1.0.1 | Форма 4.6'!$1040:$1040</definedName>
    <definedName name="obj_List02_109" localSheetId="5">'Форма 1.0.1 | Форма 4.4'!$1052:$1052</definedName>
    <definedName name="obj_List02_109">'Форма 1.0.1 | Форма 4.6'!$1052:$1052</definedName>
    <definedName name="obj_List02_110" localSheetId="5">'Форма 1.0.1 | Форма 4.4'!$1064:$1064</definedName>
    <definedName name="obj_List02_110">'Форма 1.0.1 | Форма 4.6'!$1064:$1064</definedName>
    <definedName name="obj_List02_111" localSheetId="5">'Форма 1.0.1 | Форма 4.4'!$1076:$1076</definedName>
    <definedName name="obj_List02_111">'Форма 1.0.1 | Форма 4.6'!$1076:$1076</definedName>
    <definedName name="obj_List02_112" localSheetId="5">'Форма 1.0.1 | Форма 4.4'!$1088:$1088</definedName>
    <definedName name="obj_List02_112">'Форма 1.0.1 | Форма 4.6'!$1088:$1088</definedName>
    <definedName name="obj_List02_113" localSheetId="5">'Форма 1.0.1 | Форма 4.4'!$1100:$1100</definedName>
    <definedName name="obj_List02_113">'Форма 1.0.1 | Форма 4.6'!$1100:$1100</definedName>
    <definedName name="obj_List02_114" localSheetId="5">'Форма 1.0.1 | Форма 4.4'!$1112:$1112</definedName>
    <definedName name="obj_List02_114">'Форма 1.0.1 | Форма 4.6'!$1112:$1112</definedName>
    <definedName name="obj_List02_22" localSheetId="5">'Форма 1.0.1 | Форма 4.4'!$8:$8</definedName>
    <definedName name="obj_List02_22">'Форма 1.0.1 | Форма 4.6'!$8:$8</definedName>
    <definedName name="obj_List02_23" localSheetId="5">'Форма 1.0.1 | Форма 4.4'!$20:$20</definedName>
    <definedName name="obj_List02_23">'Форма 1.0.1 | Форма 4.6'!$20:$20</definedName>
    <definedName name="obj_List02_24" localSheetId="5">'Форма 1.0.1 | Форма 4.4'!$32:$32</definedName>
    <definedName name="obj_List02_24">'Форма 1.0.1 | Форма 4.6'!$32:$32</definedName>
    <definedName name="obj_List02_25" localSheetId="5">'Форма 1.0.1 | Форма 4.4'!$44:$44</definedName>
    <definedName name="obj_List02_25">'Форма 1.0.1 | Форма 4.6'!$44:$44</definedName>
    <definedName name="obj_List02_26" localSheetId="5">'Форма 1.0.1 | Форма 4.4'!$56:$56</definedName>
    <definedName name="obj_List02_26">'Форма 1.0.1 | Форма 4.6'!$56:$56</definedName>
    <definedName name="obj_List02_27" localSheetId="5">'Форма 1.0.1 | Форма 4.4'!$68:$68</definedName>
    <definedName name="obj_List02_27">'Форма 1.0.1 | Форма 4.6'!$68:$68</definedName>
    <definedName name="obj_List02_28" localSheetId="5">'Форма 1.0.1 | Форма 4.4'!$80:$80</definedName>
    <definedName name="obj_List02_28">'Форма 1.0.1 | Форма 4.6'!$80:$80</definedName>
    <definedName name="obj_List02_29" localSheetId="5">'Форма 1.0.1 | Форма 4.4'!$92:$92</definedName>
    <definedName name="obj_List02_29">'Форма 1.0.1 | Форма 4.6'!$92:$92</definedName>
    <definedName name="obj_List02_30" localSheetId="5">'Форма 1.0.1 | Форма 4.4'!$104:$104</definedName>
    <definedName name="obj_List02_30">'Форма 1.0.1 | Форма 4.6'!$104:$104</definedName>
    <definedName name="obj_List02_31" localSheetId="5">'Форма 1.0.1 | Форма 4.4'!$116:$116</definedName>
    <definedName name="obj_List02_31">'Форма 1.0.1 | Форма 4.6'!$116:$116</definedName>
    <definedName name="obj_List02_32" localSheetId="5">'Форма 1.0.1 | Форма 4.4'!$128:$128</definedName>
    <definedName name="obj_List02_32">'Форма 1.0.1 | Форма 4.6'!$128:$128</definedName>
    <definedName name="obj_List02_33" localSheetId="5">'Форма 1.0.1 | Форма 4.4'!$140:$140</definedName>
    <definedName name="obj_List02_33">'Форма 1.0.1 | Форма 4.6'!$140:$140</definedName>
    <definedName name="obj_List02_34" localSheetId="5">'Форма 1.0.1 | Форма 4.4'!$152:$152</definedName>
    <definedName name="obj_List02_34">'Форма 1.0.1 | Форма 4.6'!$152:$152</definedName>
    <definedName name="obj_List02_35" localSheetId="5">'Форма 1.0.1 | Форма 4.4'!$164:$164</definedName>
    <definedName name="obj_List02_35">'Форма 1.0.1 | Форма 4.6'!$164:$164</definedName>
    <definedName name="obj_List02_36" localSheetId="5">'Форма 1.0.1 | Форма 4.4'!$176:$176</definedName>
    <definedName name="obj_List02_36">'Форма 1.0.1 | Форма 4.6'!$176:$176</definedName>
    <definedName name="obj_List02_37" localSheetId="5">'Форма 1.0.1 | Форма 4.4'!$188:$188</definedName>
    <definedName name="obj_List02_37">'Форма 1.0.1 | Форма 4.6'!$188:$188</definedName>
    <definedName name="obj_List02_38" localSheetId="5">'Форма 1.0.1 | Форма 4.4'!$200:$200</definedName>
    <definedName name="obj_List02_38">'Форма 1.0.1 | Форма 4.6'!$200:$200</definedName>
    <definedName name="obj_List02_39" localSheetId="5">'Форма 1.0.1 | Форма 4.4'!$212:$212</definedName>
    <definedName name="obj_List02_39">'Форма 1.0.1 | Форма 4.6'!$212:$212</definedName>
    <definedName name="obj_List02_40" localSheetId="5">'Форма 1.0.1 | Форма 4.4'!$224:$224</definedName>
    <definedName name="obj_List02_40">'Форма 1.0.1 | Форма 4.6'!$224:$224</definedName>
    <definedName name="obj_List02_41" localSheetId="5">'Форма 1.0.1 | Форма 4.4'!$236:$236</definedName>
    <definedName name="obj_List02_41">'Форма 1.0.1 | Форма 4.6'!$236:$236</definedName>
    <definedName name="obj_List02_42" localSheetId="5">'Форма 1.0.1 | Форма 4.4'!$248:$248</definedName>
    <definedName name="obj_List02_42">'Форма 1.0.1 | Форма 4.6'!$248:$248</definedName>
    <definedName name="obj_List02_43" localSheetId="5">'Форма 1.0.1 | Форма 4.4'!$260:$260</definedName>
    <definedName name="obj_List02_43">'Форма 1.0.1 | Форма 4.6'!$260:$260</definedName>
    <definedName name="obj_List02_44" localSheetId="5">'Форма 1.0.1 | Форма 4.4'!$272:$272</definedName>
    <definedName name="obj_List02_44">'Форма 1.0.1 | Форма 4.6'!$272:$272</definedName>
    <definedName name="obj_List02_45" localSheetId="5">'Форма 1.0.1 | Форма 4.4'!$284:$284</definedName>
    <definedName name="obj_List02_45">'Форма 1.0.1 | Форма 4.6'!$284:$284</definedName>
    <definedName name="obj_List02_46" localSheetId="5">'Форма 1.0.1 | Форма 4.4'!$296:$296</definedName>
    <definedName name="obj_List02_46">'Форма 1.0.1 | Форма 4.6'!$296:$296</definedName>
    <definedName name="obj_List02_47" localSheetId="5">'Форма 1.0.1 | Форма 4.4'!$308:$308</definedName>
    <definedName name="obj_List02_47">'Форма 1.0.1 | Форма 4.6'!$308:$308</definedName>
    <definedName name="obj_List02_48" localSheetId="5">'Форма 1.0.1 | Форма 4.4'!$320:$320</definedName>
    <definedName name="obj_List02_48">'Форма 1.0.1 | Форма 4.6'!$320:$320</definedName>
    <definedName name="obj_List02_49" localSheetId="5">'Форма 1.0.1 | Форма 4.4'!$332:$332</definedName>
    <definedName name="obj_List02_49">'Форма 1.0.1 | Форма 4.6'!$332:$332</definedName>
    <definedName name="obj_List02_50" localSheetId="5">'Форма 1.0.1 | Форма 4.4'!$344:$344</definedName>
    <definedName name="obj_List02_50">'Форма 1.0.1 | Форма 4.6'!$344:$344</definedName>
    <definedName name="obj_List02_51" localSheetId="5">'Форма 1.0.1 | Форма 4.4'!$356:$356</definedName>
    <definedName name="obj_List02_51">'Форма 1.0.1 | Форма 4.6'!$356:$356</definedName>
    <definedName name="obj_List02_52" localSheetId="5">'Форма 1.0.1 | Форма 4.4'!$368:$368</definedName>
    <definedName name="obj_List02_52">'Форма 1.0.1 | Форма 4.6'!$368:$368</definedName>
    <definedName name="obj_List02_53" localSheetId="5">'Форма 1.0.1 | Форма 4.4'!$380:$380</definedName>
    <definedName name="obj_List02_53">'Форма 1.0.1 | Форма 4.6'!$380:$380</definedName>
    <definedName name="obj_List02_54" localSheetId="5">'Форма 1.0.1 | Форма 4.4'!$392:$392</definedName>
    <definedName name="obj_List02_54">'Форма 1.0.1 | Форма 4.6'!$392:$392</definedName>
    <definedName name="obj_List02_55" localSheetId="5">'Форма 1.0.1 | Форма 4.4'!$404:$404</definedName>
    <definedName name="obj_List02_55">'Форма 1.0.1 | Форма 4.6'!$404:$404</definedName>
    <definedName name="obj_List02_56" localSheetId="5">'Форма 1.0.1 | Форма 4.4'!$416:$416</definedName>
    <definedName name="obj_List02_56">'Форма 1.0.1 | Форма 4.6'!$416:$416</definedName>
    <definedName name="obj_List02_57" localSheetId="5">'Форма 1.0.1 | Форма 4.4'!$428:$428</definedName>
    <definedName name="obj_List02_57">'Форма 1.0.1 | Форма 4.6'!$428:$428</definedName>
    <definedName name="obj_List02_58" localSheetId="5">'Форма 1.0.1 | Форма 4.4'!$440:$440</definedName>
    <definedName name="obj_List02_58">'Форма 1.0.1 | Форма 4.6'!$440:$440</definedName>
    <definedName name="obj_List02_59" localSheetId="5">'Форма 1.0.1 | Форма 4.4'!$452:$452</definedName>
    <definedName name="obj_List02_59">'Форма 1.0.1 | Форма 4.6'!$452:$452</definedName>
    <definedName name="obj_List02_60" localSheetId="5">'Форма 1.0.1 | Форма 4.4'!$464:$464</definedName>
    <definedName name="obj_List02_60">'Форма 1.0.1 | Форма 4.6'!$464:$464</definedName>
    <definedName name="obj_List02_61" localSheetId="5">'Форма 1.0.1 | Форма 4.4'!$476:$476</definedName>
    <definedName name="obj_List02_61">'Форма 1.0.1 | Форма 4.6'!$476:$476</definedName>
    <definedName name="obj_List02_62" localSheetId="5">'Форма 1.0.1 | Форма 4.4'!$488:$488</definedName>
    <definedName name="obj_List02_62">'Форма 1.0.1 | Форма 4.6'!$488:$488</definedName>
    <definedName name="obj_List02_63" localSheetId="5">'Форма 1.0.1 | Форма 4.4'!$500:$500</definedName>
    <definedName name="obj_List02_63">'Форма 1.0.1 | Форма 4.6'!$500:$500</definedName>
    <definedName name="obj_List02_64" localSheetId="5">'Форма 1.0.1 | Форма 4.4'!$512:$512</definedName>
    <definedName name="obj_List02_64">'Форма 1.0.1 | Форма 4.6'!$512:$512</definedName>
    <definedName name="obj_List02_65" localSheetId="5">'Форма 1.0.1 | Форма 4.4'!$524:$524</definedName>
    <definedName name="obj_List02_65">'Форма 1.0.1 | Форма 4.6'!$524:$524</definedName>
    <definedName name="obj_List02_66" localSheetId="5">'Форма 1.0.1 | Форма 4.4'!$536:$536</definedName>
    <definedName name="obj_List02_66">'Форма 1.0.1 | Форма 4.6'!$536:$536</definedName>
    <definedName name="obj_List02_67" localSheetId="5">'Форма 1.0.1 | Форма 4.4'!$548:$548</definedName>
    <definedName name="obj_List02_67">'Форма 1.0.1 | Форма 4.6'!$548:$548</definedName>
    <definedName name="obj_List02_68" localSheetId="5">'Форма 1.0.1 | Форма 4.4'!$560:$560</definedName>
    <definedName name="obj_List02_68">'Форма 1.0.1 | Форма 4.6'!$560:$560</definedName>
    <definedName name="obj_List02_69" localSheetId="5">'Форма 1.0.1 | Форма 4.4'!$572:$572</definedName>
    <definedName name="obj_List02_69">'Форма 1.0.1 | Форма 4.6'!$572:$572</definedName>
    <definedName name="obj_List02_70" localSheetId="5">'Форма 1.0.1 | Форма 4.4'!$584:$584</definedName>
    <definedName name="obj_List02_70">'Форма 1.0.1 | Форма 4.6'!$584:$584</definedName>
    <definedName name="obj_List02_71" localSheetId="5">'Форма 1.0.1 | Форма 4.4'!$596:$596</definedName>
    <definedName name="obj_List02_71">'Форма 1.0.1 | Форма 4.6'!$596:$596</definedName>
    <definedName name="obj_List02_72" localSheetId="5">'Форма 1.0.1 | Форма 4.4'!$608:$608</definedName>
    <definedName name="obj_List02_72">'Форма 1.0.1 | Форма 4.6'!$608:$608</definedName>
    <definedName name="obj_List02_73" localSheetId="5">'Форма 1.0.1 | Форма 4.4'!$620:$620</definedName>
    <definedName name="obj_List02_73">'Форма 1.0.1 | Форма 4.6'!$620:$620</definedName>
    <definedName name="obj_List02_74" localSheetId="5">'Форма 1.0.1 | Форма 4.4'!$632:$632</definedName>
    <definedName name="obj_List02_74">'Форма 1.0.1 | Форма 4.6'!$632:$632</definedName>
    <definedName name="obj_List02_75" localSheetId="5">'Форма 1.0.1 | Форма 4.4'!$644:$644</definedName>
    <definedName name="obj_List02_75">'Форма 1.0.1 | Форма 4.6'!$644:$644</definedName>
    <definedName name="obj_List02_76" localSheetId="5">'Форма 1.0.1 | Форма 4.4'!$656:$656</definedName>
    <definedName name="obj_List02_76">'Форма 1.0.1 | Форма 4.6'!$656:$656</definedName>
    <definedName name="obj_List02_77" localSheetId="5">'Форма 1.0.1 | Форма 4.4'!$668:$668</definedName>
    <definedName name="obj_List02_77">'Форма 1.0.1 | Форма 4.6'!$668:$668</definedName>
    <definedName name="obj_List02_78" localSheetId="5">'Форма 1.0.1 | Форма 4.4'!$680:$680</definedName>
    <definedName name="obj_List02_78">'Форма 1.0.1 | Форма 4.6'!$680:$680</definedName>
    <definedName name="obj_List02_79" localSheetId="5">'Форма 1.0.1 | Форма 4.4'!$692:$692</definedName>
    <definedName name="obj_List02_79">'Форма 1.0.1 | Форма 4.6'!$692:$692</definedName>
    <definedName name="obj_List02_80" localSheetId="5">'Форма 1.0.1 | Форма 4.4'!$704:$704</definedName>
    <definedName name="obj_List02_80">'Форма 1.0.1 | Форма 4.6'!$704:$704</definedName>
    <definedName name="obj_List02_81" localSheetId="5">'Форма 1.0.1 | Форма 4.4'!$716:$716</definedName>
    <definedName name="obj_List02_81">'Форма 1.0.1 | Форма 4.6'!$716:$716</definedName>
    <definedName name="obj_List02_82" localSheetId="5">'Форма 1.0.1 | Форма 4.4'!$728:$728</definedName>
    <definedName name="obj_List02_82">'Форма 1.0.1 | Форма 4.6'!$728:$728</definedName>
    <definedName name="obj_List02_83" localSheetId="5">'Форма 1.0.1 | Форма 4.4'!$740:$740</definedName>
    <definedName name="obj_List02_83">'Форма 1.0.1 | Форма 4.6'!$740:$740</definedName>
    <definedName name="obj_List02_84" localSheetId="5">'Форма 1.0.1 | Форма 4.4'!$752:$752</definedName>
    <definedName name="obj_List02_84">'Форма 1.0.1 | Форма 4.6'!$752:$752</definedName>
    <definedName name="obj_List02_85" localSheetId="5">'Форма 1.0.1 | Форма 4.4'!$764:$764</definedName>
    <definedName name="obj_List02_85">'Форма 1.0.1 | Форма 4.6'!$764:$764</definedName>
    <definedName name="obj_List02_86" localSheetId="5">'Форма 1.0.1 | Форма 4.4'!$776:$776</definedName>
    <definedName name="obj_List02_86">'Форма 1.0.1 | Форма 4.6'!$776:$776</definedName>
    <definedName name="obj_List02_87" localSheetId="5">'Форма 1.0.1 | Форма 4.4'!$788:$788</definedName>
    <definedName name="obj_List02_87">'Форма 1.0.1 | Форма 4.6'!$788:$788</definedName>
    <definedName name="obj_List02_88" localSheetId="5">'Форма 1.0.1 | Форма 4.4'!$800:$800</definedName>
    <definedName name="obj_List02_88">'Форма 1.0.1 | Форма 4.6'!$800:$800</definedName>
    <definedName name="obj_List02_89" localSheetId="5">'Форма 1.0.1 | Форма 4.4'!$812:$812</definedName>
    <definedName name="obj_List02_89">'Форма 1.0.1 | Форма 4.6'!$812:$812</definedName>
    <definedName name="obj_List02_90" localSheetId="5">'Форма 1.0.1 | Форма 4.4'!$824:$824</definedName>
    <definedName name="obj_List02_90">'Форма 1.0.1 | Форма 4.6'!$824:$824</definedName>
    <definedName name="obj_List02_91" localSheetId="5">'Форма 1.0.1 | Форма 4.4'!$836:$836</definedName>
    <definedName name="obj_List02_91">'Форма 1.0.1 | Форма 4.6'!$836:$836</definedName>
    <definedName name="obj_List02_92" localSheetId="5">'Форма 1.0.1 | Форма 4.4'!$848:$848</definedName>
    <definedName name="obj_List02_92">'Форма 1.0.1 | Форма 4.6'!$848:$848</definedName>
    <definedName name="obj_List02_93" localSheetId="5">'Форма 1.0.1 | Форма 4.4'!$860:$860</definedName>
    <definedName name="obj_List02_93">'Форма 1.0.1 | Форма 4.6'!$860:$860</definedName>
    <definedName name="obj_List02_94" localSheetId="5">'Форма 1.0.1 | Форма 4.4'!$872:$872</definedName>
    <definedName name="obj_List02_94">'Форма 1.0.1 | Форма 4.6'!$872:$872</definedName>
    <definedName name="obj_List02_95" localSheetId="5">'Форма 1.0.1 | Форма 4.4'!$884:$884</definedName>
    <definedName name="obj_List02_95">'Форма 1.0.1 | Форма 4.6'!$884:$884</definedName>
    <definedName name="obj_List02_96" localSheetId="5">'Форма 1.0.1 | Форма 4.4'!$896:$896</definedName>
    <definedName name="obj_List02_96">'Форма 1.0.1 | Форма 4.6'!$896:$896</definedName>
    <definedName name="obj_List02_97" localSheetId="5">'Форма 1.0.1 | Форма 4.4'!$908:$908</definedName>
    <definedName name="obj_List02_97">'Форма 1.0.1 | Форма 4.6'!$908:$908</definedName>
    <definedName name="obj_List02_98" localSheetId="5">'Форма 1.0.1 | Форма 4.4'!$920:$920</definedName>
    <definedName name="obj_List02_98">'Форма 1.0.1 | Форма 4.6'!$920:$920</definedName>
    <definedName name="obj_List02_99" localSheetId="5">'Форма 1.0.1 | Форма 4.4'!$932:$932</definedName>
    <definedName name="obj_List02_99">'Форма 1.0.1 | Форма 4.6'!$932:$932</definedName>
    <definedName name="obj_List05_100">'Форма 4.4'!$FG:$FH</definedName>
    <definedName name="obj_List05_101">'Форма 4.4'!$FI:$FJ</definedName>
    <definedName name="obj_List05_102">'Форма 4.4'!$FK:$FL</definedName>
    <definedName name="obj_List05_103">'Форма 4.4'!$FM:$FN</definedName>
    <definedName name="obj_List05_104">'Форма 4.4'!$FO:$FP</definedName>
    <definedName name="obj_List05_105">'Форма 4.4'!$FQ:$FR</definedName>
    <definedName name="obj_List05_106">'Форма 4.4'!$FS:$FT</definedName>
    <definedName name="obj_List05_107">'Форма 4.4'!$FU:$FV</definedName>
    <definedName name="obj_List05_108">'Форма 4.4'!$FW:$FX</definedName>
    <definedName name="obj_List05_109">'Форма 4.4'!$FY:$FZ</definedName>
    <definedName name="obj_List05_110">'Форма 4.4'!$GA:$GB</definedName>
    <definedName name="obj_List05_111">'Форма 4.4'!$GC:$GD</definedName>
    <definedName name="obj_List05_112">'Форма 4.4'!$GE:$GF</definedName>
    <definedName name="obj_List05_113">'Форма 4.4'!$GG:$GH</definedName>
    <definedName name="obj_List05_114">'Форма 4.4'!$GI:$GJ</definedName>
    <definedName name="obj_List05_22">'Форма 4.4'!$G:$H</definedName>
    <definedName name="obj_List05_23">'Форма 4.4'!$I:$J</definedName>
    <definedName name="obj_List05_24">'Форма 4.4'!$K:$L</definedName>
    <definedName name="obj_List05_25">'Форма 4.4'!$M:$N</definedName>
    <definedName name="obj_List05_26">'Форма 4.4'!$O:$P</definedName>
    <definedName name="obj_List05_27">'Форма 4.4'!$Q:$R</definedName>
    <definedName name="obj_List05_28">'Форма 4.4'!$S:$T</definedName>
    <definedName name="obj_List05_29">'Форма 4.4'!$U:$V</definedName>
    <definedName name="obj_List05_30">'Форма 4.4'!$W:$X</definedName>
    <definedName name="obj_List05_31">'Форма 4.4'!$Y:$Z</definedName>
    <definedName name="obj_List05_32">'Форма 4.4'!$AA:$AB</definedName>
    <definedName name="obj_List05_33">'Форма 4.4'!$AC:$AD</definedName>
    <definedName name="obj_List05_34">'Форма 4.4'!$AE:$AF</definedName>
    <definedName name="obj_List05_35">'Форма 4.4'!$AG:$AH</definedName>
    <definedName name="obj_List05_36">'Форма 4.4'!$AI:$AJ</definedName>
    <definedName name="obj_List05_37">'Форма 4.4'!$AK:$AL</definedName>
    <definedName name="obj_List05_38">'Форма 4.4'!$AM:$AN</definedName>
    <definedName name="obj_List05_39">'Форма 4.4'!$AO:$AP</definedName>
    <definedName name="obj_List05_40">'Форма 4.4'!$AQ:$AR</definedName>
    <definedName name="obj_List05_41">'Форма 4.4'!$AS:$AT</definedName>
    <definedName name="obj_List05_42">'Форма 4.4'!$AU:$AV</definedName>
    <definedName name="obj_List05_43">'Форма 4.4'!$AW:$AX</definedName>
    <definedName name="obj_List05_44">'Форма 4.4'!$AY:$AZ</definedName>
    <definedName name="obj_List05_45">'Форма 4.4'!$BA:$BB</definedName>
    <definedName name="obj_List05_46">'Форма 4.4'!$BC:$BD</definedName>
    <definedName name="obj_List05_47">'Форма 4.4'!$BE:$BF</definedName>
    <definedName name="obj_List05_48">'Форма 4.4'!$BG:$BH</definedName>
    <definedName name="obj_List05_49">'Форма 4.4'!$BI:$BJ</definedName>
    <definedName name="obj_List05_50">'Форма 4.4'!$BK:$BL</definedName>
    <definedName name="obj_List05_51">'Форма 4.4'!$BM:$BN</definedName>
    <definedName name="obj_List05_52">'Форма 4.4'!$BO:$BP</definedName>
    <definedName name="obj_List05_53">'Форма 4.4'!$BQ:$BR</definedName>
    <definedName name="obj_List05_54">'Форма 4.4'!$BS:$BT</definedName>
    <definedName name="obj_List05_55">'Форма 4.4'!$BU:$BV</definedName>
    <definedName name="obj_List05_56">'Форма 4.4'!$BW:$BX</definedName>
    <definedName name="obj_List05_57">'Форма 4.4'!$BY:$BZ</definedName>
    <definedName name="obj_List05_58">'Форма 4.4'!$CA:$CB</definedName>
    <definedName name="obj_List05_59">'Форма 4.4'!$CC:$CD</definedName>
    <definedName name="obj_List05_60">'Форма 4.4'!$CE:$CF</definedName>
    <definedName name="obj_List05_61">'Форма 4.4'!$CG:$CH</definedName>
    <definedName name="obj_List05_62">'Форма 4.4'!$CI:$CJ</definedName>
    <definedName name="obj_List05_63">'Форма 4.4'!$CK:$CL</definedName>
    <definedName name="obj_List05_64">'Форма 4.4'!$CM:$CN</definedName>
    <definedName name="obj_List05_65">'Форма 4.4'!$CO:$CP</definedName>
    <definedName name="obj_List05_66">'Форма 4.4'!$CQ:$CR</definedName>
    <definedName name="obj_List05_67">'Форма 4.4'!$CS:$CT</definedName>
    <definedName name="obj_List05_68">'Форма 4.4'!$CU:$CV</definedName>
    <definedName name="obj_List05_69">'Форма 4.4'!$CW:$CX</definedName>
    <definedName name="obj_List05_70">'Форма 4.4'!$CY:$CZ</definedName>
    <definedName name="obj_List05_71">'Форма 4.4'!$DA:$DB</definedName>
    <definedName name="obj_List05_72">'Форма 4.4'!$DC:$DD</definedName>
    <definedName name="obj_List05_73">'Форма 4.4'!$DE:$DF</definedName>
    <definedName name="obj_List05_74">'Форма 4.4'!$DG:$DH</definedName>
    <definedName name="obj_List05_75">'Форма 4.4'!$DI:$DJ</definedName>
    <definedName name="obj_List05_76">'Форма 4.4'!$DK:$DL</definedName>
    <definedName name="obj_List05_77">'Форма 4.4'!$DM:$DN</definedName>
    <definedName name="obj_List05_78">'Форма 4.4'!$DO:$DP</definedName>
    <definedName name="obj_List05_79">'Форма 4.4'!$DQ:$DR</definedName>
    <definedName name="obj_List05_80">'Форма 4.4'!$DS:$DT</definedName>
    <definedName name="obj_List05_81">'Форма 4.4'!$DU:$DV</definedName>
    <definedName name="obj_List05_82">'Форма 4.4'!$DW:$DX</definedName>
    <definedName name="obj_List05_83">'Форма 4.4'!$DY:$DZ</definedName>
    <definedName name="obj_List05_84">'Форма 4.4'!$EA:$EB</definedName>
    <definedName name="obj_List05_85">'Форма 4.4'!$EC:$ED</definedName>
    <definedName name="obj_List05_86">'Форма 4.4'!$EE:$EF</definedName>
    <definedName name="obj_List05_87">'Форма 4.4'!$EG:$EH</definedName>
    <definedName name="obj_List05_88">'Форма 4.4'!$EI:$EJ</definedName>
    <definedName name="obj_List05_89">'Форма 4.4'!$EK:$EL</definedName>
    <definedName name="obj_List05_90">'Форма 4.4'!$EM:$EN</definedName>
    <definedName name="obj_List05_91">'Форма 4.4'!$EO:$EP</definedName>
    <definedName name="obj_List05_92">'Форма 4.4'!$EQ:$ER</definedName>
    <definedName name="obj_List05_93">'Форма 4.4'!$ES:$ET</definedName>
    <definedName name="obj_List05_94">'Форма 4.4'!$EU:$EV</definedName>
    <definedName name="obj_List05_95">'Форма 4.4'!$EW:$EX</definedName>
    <definedName name="obj_List05_96">'Форма 4.4'!$EY:$EZ</definedName>
    <definedName name="obj_List05_97">'Форма 4.4'!$FA:$FB</definedName>
    <definedName name="obj_List05_98">'Форма 4.4'!$FC:$FD</definedName>
    <definedName name="obj_List05_99">'Форма 4.4'!$FE:$FF</definedName>
    <definedName name="obj_List06_100">'Форма 1.0.1 | Форма 4.4'!$944:$944</definedName>
    <definedName name="obj_List06_101">'Форма 1.0.1 | Форма 4.4'!$956:$956</definedName>
    <definedName name="obj_List06_102">'Форма 1.0.1 | Форма 4.4'!$968:$968</definedName>
    <definedName name="obj_List06_103">'Форма 1.0.1 | Форма 4.4'!$980:$980</definedName>
    <definedName name="obj_List06_104">'Форма 1.0.1 | Форма 4.4'!$992:$992</definedName>
    <definedName name="obj_List06_105">'Форма 1.0.1 | Форма 4.4'!$1004:$1004</definedName>
    <definedName name="obj_List06_106">'Форма 1.0.1 | Форма 4.4'!$1016:$1016</definedName>
    <definedName name="obj_List06_107">'Форма 1.0.1 | Форма 4.4'!$1028:$1028</definedName>
    <definedName name="obj_List06_108">'Форма 1.0.1 | Форма 4.4'!$1040:$1040</definedName>
    <definedName name="obj_List06_109">'Форма 1.0.1 | Форма 4.4'!$1052:$1052</definedName>
    <definedName name="obj_List06_110">'Форма 1.0.1 | Форма 4.4'!$1064:$1064</definedName>
    <definedName name="obj_List06_111">'Форма 1.0.1 | Форма 4.4'!$1076:$1076</definedName>
    <definedName name="obj_List06_112">'Форма 1.0.1 | Форма 4.4'!$1088:$1088</definedName>
    <definedName name="obj_List06_113">'Форма 1.0.1 | Форма 4.4'!$1100:$1100</definedName>
    <definedName name="obj_List06_114">'Форма 1.0.1 | Форма 4.4'!$1112:$1112</definedName>
    <definedName name="obj_List06_22">'Форма 1.0.1 | Форма 4.4'!$8:$8</definedName>
    <definedName name="obj_List06_23">'Форма 1.0.1 | Форма 4.4'!$20:$20</definedName>
    <definedName name="obj_List06_24">'Форма 1.0.1 | Форма 4.4'!$32:$32</definedName>
    <definedName name="obj_List06_25">'Форма 1.0.1 | Форма 4.4'!$44:$44</definedName>
    <definedName name="obj_List06_26">'Форма 1.0.1 | Форма 4.4'!$56:$56</definedName>
    <definedName name="obj_List06_27">'Форма 1.0.1 | Форма 4.4'!$68:$68</definedName>
    <definedName name="obj_List06_28">'Форма 1.0.1 | Форма 4.4'!$80:$80</definedName>
    <definedName name="obj_List06_29">'Форма 1.0.1 | Форма 4.4'!$92:$92</definedName>
    <definedName name="obj_List06_30">'Форма 1.0.1 | Форма 4.4'!$104:$104</definedName>
    <definedName name="obj_List06_31">'Форма 1.0.1 | Форма 4.4'!$116:$116</definedName>
    <definedName name="obj_List06_32">'Форма 1.0.1 | Форма 4.4'!$128:$128</definedName>
    <definedName name="obj_List06_33">'Форма 1.0.1 | Форма 4.4'!$140:$140</definedName>
    <definedName name="obj_List06_34">'Форма 1.0.1 | Форма 4.4'!$152:$152</definedName>
    <definedName name="obj_List06_35">'Форма 1.0.1 | Форма 4.4'!$164:$164</definedName>
    <definedName name="obj_List06_36">'Форма 1.0.1 | Форма 4.4'!$176:$176</definedName>
    <definedName name="obj_List06_37">'Форма 1.0.1 | Форма 4.4'!$188:$188</definedName>
    <definedName name="obj_List06_38">'Форма 1.0.1 | Форма 4.4'!$200:$200</definedName>
    <definedName name="obj_List06_39">'Форма 1.0.1 | Форма 4.4'!$212:$212</definedName>
    <definedName name="obj_List06_40">'Форма 1.0.1 | Форма 4.4'!$224:$224</definedName>
    <definedName name="obj_List06_41">'Форма 1.0.1 | Форма 4.4'!$236:$236</definedName>
    <definedName name="obj_List06_42">'Форма 1.0.1 | Форма 4.4'!$248:$248</definedName>
    <definedName name="obj_List06_43">'Форма 1.0.1 | Форма 4.4'!$260:$260</definedName>
    <definedName name="obj_List06_44">'Форма 1.0.1 | Форма 4.4'!$272:$272</definedName>
    <definedName name="obj_List06_45">'Форма 1.0.1 | Форма 4.4'!$284:$284</definedName>
    <definedName name="obj_List06_46">'Форма 1.0.1 | Форма 4.4'!$296:$296</definedName>
    <definedName name="obj_List06_47">'Форма 1.0.1 | Форма 4.4'!$308:$308</definedName>
    <definedName name="obj_List06_48">'Форма 1.0.1 | Форма 4.4'!$320:$320</definedName>
    <definedName name="obj_List06_49">'Форма 1.0.1 | Форма 4.4'!$332:$332</definedName>
    <definedName name="obj_List06_50">'Форма 1.0.1 | Форма 4.4'!$344:$344</definedName>
    <definedName name="obj_List06_51">'Форма 1.0.1 | Форма 4.4'!$356:$356</definedName>
    <definedName name="obj_List06_52">'Форма 1.0.1 | Форма 4.4'!$368:$368</definedName>
    <definedName name="obj_List06_53">'Форма 1.0.1 | Форма 4.4'!$380:$380</definedName>
    <definedName name="obj_List06_54">'Форма 1.0.1 | Форма 4.4'!$392:$392</definedName>
    <definedName name="obj_List06_55">'Форма 1.0.1 | Форма 4.4'!$404:$404</definedName>
    <definedName name="obj_List06_56">'Форма 1.0.1 | Форма 4.4'!$416:$416</definedName>
    <definedName name="obj_List06_57">'Форма 1.0.1 | Форма 4.4'!$428:$428</definedName>
    <definedName name="obj_List06_58">'Форма 1.0.1 | Форма 4.4'!$440:$440</definedName>
    <definedName name="obj_List06_59">'Форма 1.0.1 | Форма 4.4'!$452:$452</definedName>
    <definedName name="obj_List06_60">'Форма 1.0.1 | Форма 4.4'!$464:$464</definedName>
    <definedName name="obj_List06_61">'Форма 1.0.1 | Форма 4.4'!$476:$476</definedName>
    <definedName name="obj_List06_62">'Форма 1.0.1 | Форма 4.4'!$488:$488</definedName>
    <definedName name="obj_List06_63">'Форма 1.0.1 | Форма 4.4'!$500:$500</definedName>
    <definedName name="obj_List06_64">'Форма 1.0.1 | Форма 4.4'!$512:$512</definedName>
    <definedName name="obj_List06_65">'Форма 1.0.1 | Форма 4.4'!$524:$524</definedName>
    <definedName name="obj_List06_66">'Форма 1.0.1 | Форма 4.4'!$536:$536</definedName>
    <definedName name="obj_List06_67">'Форма 1.0.1 | Форма 4.4'!$548:$548</definedName>
    <definedName name="obj_List06_68">'Форма 1.0.1 | Форма 4.4'!$560:$560</definedName>
    <definedName name="obj_List06_69">'Форма 1.0.1 | Форма 4.4'!$572:$572</definedName>
    <definedName name="obj_List06_70">'Форма 1.0.1 | Форма 4.4'!$584:$584</definedName>
    <definedName name="obj_List06_71">'Форма 1.0.1 | Форма 4.4'!$596:$596</definedName>
    <definedName name="obj_List06_72">'Форма 1.0.1 | Форма 4.4'!$608:$608</definedName>
    <definedName name="obj_List06_73">'Форма 1.0.1 | Форма 4.4'!$620:$620</definedName>
    <definedName name="obj_List06_74">'Форма 1.0.1 | Форма 4.4'!$632:$632</definedName>
    <definedName name="obj_List06_75">'Форма 1.0.1 | Форма 4.4'!$644:$644</definedName>
    <definedName name="obj_List06_76">'Форма 1.0.1 | Форма 4.4'!$656:$656</definedName>
    <definedName name="obj_List06_77">'Форма 1.0.1 | Форма 4.4'!$668:$668</definedName>
    <definedName name="obj_List06_78">'Форма 1.0.1 | Форма 4.4'!$680:$680</definedName>
    <definedName name="obj_List06_79">'Форма 1.0.1 | Форма 4.4'!$692:$692</definedName>
    <definedName name="obj_List06_80">'Форма 1.0.1 | Форма 4.4'!$704:$704</definedName>
    <definedName name="obj_List06_81">'Форма 1.0.1 | Форма 4.4'!$716:$716</definedName>
    <definedName name="obj_List06_82">'Форма 1.0.1 | Форма 4.4'!$728:$728</definedName>
    <definedName name="obj_List06_83">'Форма 1.0.1 | Форма 4.4'!$740:$740</definedName>
    <definedName name="obj_List06_84">'Форма 1.0.1 | Форма 4.4'!$752:$752</definedName>
    <definedName name="obj_List06_85">'Форма 1.0.1 | Форма 4.4'!$764:$764</definedName>
    <definedName name="obj_List06_86">'Форма 1.0.1 | Форма 4.4'!$776:$776</definedName>
    <definedName name="obj_List06_87">'Форма 1.0.1 | Форма 4.4'!$788:$788</definedName>
    <definedName name="obj_List06_88">'Форма 1.0.1 | Форма 4.4'!$800:$800</definedName>
    <definedName name="obj_List06_89">'Форма 1.0.1 | Форма 4.4'!$812:$812</definedName>
    <definedName name="obj_List06_90">'Форма 1.0.1 | Форма 4.4'!$824:$824</definedName>
    <definedName name="obj_List06_91">'Форма 1.0.1 | Форма 4.4'!$836:$836</definedName>
    <definedName name="obj_List06_92">'Форма 1.0.1 | Форма 4.4'!$848:$848</definedName>
    <definedName name="obj_List06_93">'Форма 1.0.1 | Форма 4.4'!$860:$860</definedName>
    <definedName name="obj_List06_94">'Форма 1.0.1 | Форма 4.4'!$872:$872</definedName>
    <definedName name="obj_List06_95">'Форма 1.0.1 | Форма 4.4'!$884:$884</definedName>
    <definedName name="obj_List06_96">'Форма 1.0.1 | Форма 4.4'!$896:$896</definedName>
    <definedName name="obj_List06_97">'Форма 1.0.1 | Форма 4.4'!$908:$908</definedName>
    <definedName name="obj_List06_98">'Форма 1.0.1 | Форма 4.4'!$920:$920</definedName>
    <definedName name="obj_List06_99">'Форма 1.0.1 | Форма 4.4'!$932:$932</definedName>
    <definedName name="org">Титульный!$F$26</definedName>
    <definedName name="Org_Address">Титульный!$F$34:$F$34</definedName>
    <definedName name="ORG_END_DATE">TEHSHEET!$E$17</definedName>
    <definedName name="Org_main">Титульный!$F$35:$F$35</definedName>
    <definedName name="Org_otv_lico">Титульный!$F$38:$F$41</definedName>
    <definedName name="ORG_START_DATE">TEHSHEET!$D$17</definedName>
    <definedName name="pDel_Comm">Комментарии!$C$12:$C$13</definedName>
    <definedName name="pDel_List03">'Форма 1.0.2'!$C$12:$C$13</definedName>
    <definedName name="pDel_List04">'Сведения об изменении'!$C$13:$C$14</definedName>
    <definedName name="pDel_List09_0">Территории!$C$11:$C$17</definedName>
    <definedName name="pDel_List09_1">Территории!$F$11:$F$17</definedName>
    <definedName name="pDel_List09_2">Территории!$I$11:$I$17</definedName>
    <definedName name="pDelList07_01">Дифференциация!$C$22:$C$118</definedName>
    <definedName name="pDelList07_04">Дифференциация!$G$22:$G$118</definedName>
    <definedName name="pDelList07_05">Дифференциация!$K$22:$K$118</definedName>
    <definedName name="pIns_Comm">Комментарии!$E$13</definedName>
    <definedName name="pIns_List01_1">'Форма 4.6'!$CV$8</definedName>
    <definedName name="pIns_List01_2">'Форма 4.6'!$E$110</definedName>
    <definedName name="pIns_List02" localSheetId="5">'Форма 1.0.1 | Форма 4.4'!$1123:$1123</definedName>
    <definedName name="pIns_List02">'Форма 1.0.1 | Форма 4.6'!$1123:$1123</definedName>
    <definedName name="pIns_List03">'Форма 1.0.2'!$E$13</definedName>
    <definedName name="pIns_List04">'Сведения об изменении'!$E$14</definedName>
    <definedName name="pIns_List05_1">'Форма 4.4'!$GK$8</definedName>
    <definedName name="pIns_List06">'Форма 1.0.1 | Форма 4.4'!$1123:$1123</definedName>
    <definedName name="pIns_List07_01">Дифференциация!$E$20:$E$118</definedName>
    <definedName name="pIns_List07_04">Дифференциация!$I$20:$I$118</definedName>
    <definedName name="pIns_List07_05">Дифференциация!$M$20:$M$118</definedName>
    <definedName name="pIns_List09_0">Территории!$E$17</definedName>
    <definedName name="QUARTER">TEHSHEET!$F$2:$F$5</definedName>
    <definedName name="REESTR_LINK_RANGE">REESTR_LINK!$A$2:$C$3</definedName>
    <definedName name="REESTR_ORG_RANGE">REESTR_ORG!$A$2:$J$78</definedName>
    <definedName name="REESTR_VED_RANGE">REESTR_VED!$A$2:$B$11</definedName>
    <definedName name="REGION">TEHSHEET!$A$2:$A$87</definedName>
    <definedName name="region_name">Титульный!$F$7</definedName>
    <definedName name="ruk_fio">Титульный!$F$35</definedName>
    <definedName name="SAPBEXrevision" hidden="1">1</definedName>
    <definedName name="SAPBEXsysID" hidden="1">"BW2"</definedName>
    <definedName name="SAPBEXwbID" hidden="1">"479GSPMTNK9HM4ZSIVE5K2SH6"</definedName>
    <definedName name="stop_info">Титульный!$E$45</definedName>
    <definedName name="strPublication">Титульный!$F$9</definedName>
    <definedName name="sys_id">TEHSHEET!$J$4</definedName>
    <definedName name="TECH_ORG_ID">Титульный!$F$1</definedName>
    <definedName name="ter_List09">Территории!$E$11:$E$17</definedName>
    <definedName name="terCopy_List09">Территории!$Q$11:$Q$17</definedName>
    <definedName name="TSphere">TEHSHEET!$L$3</definedName>
    <definedName name="TSphere_full">TEHSHEET!$L$5</definedName>
    <definedName name="TSphere_trans">TEHSHEET!$L$4</definedName>
    <definedName name="type_org">Титульный!$F$32</definedName>
    <definedName name="type_org_list">TEHSHEET!$N$2:$N$5</definedName>
    <definedName name="UpdStatus">Инструкция!$AA$1</definedName>
    <definedName name="VDET_END_DATE">TEHSHEET!$E$20</definedName>
    <definedName name="VDET_START_DATE">TEHSHEET!$D$20</definedName>
    <definedName name="version">Инструкция!$B$3</definedName>
    <definedName name="Y_N_List07_01">Дифференциация!$B$20:$B$118</definedName>
    <definedName name="Y_N_List07_02">Дифференциация!$F$20:$F$118</definedName>
    <definedName name="Y_N_List07_05">Дифференциация!$J$20:$J$118</definedName>
    <definedName name="year_list">TEHSHEET!$C$2:$C$9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470" i="553" l="1"/>
  <c r="A469" i="553"/>
  <c r="A468" i="553"/>
  <c r="A467" i="553"/>
  <c r="A466" i="553"/>
  <c r="A465" i="553"/>
  <c r="A464" i="553"/>
  <c r="A463" i="553"/>
  <c r="A462" i="553"/>
  <c r="A461" i="553"/>
  <c r="A460" i="553"/>
  <c r="A459" i="553"/>
  <c r="A458" i="553"/>
  <c r="A457" i="553"/>
  <c r="A456" i="553"/>
  <c r="A455" i="553"/>
  <c r="A454" i="553"/>
  <c r="A453" i="553"/>
  <c r="A452" i="553"/>
  <c r="A451" i="553"/>
  <c r="A450" i="553"/>
  <c r="A449" i="553"/>
  <c r="A448" i="553"/>
  <c r="A447" i="553"/>
  <c r="A446" i="553"/>
  <c r="A445" i="553"/>
  <c r="A444" i="553"/>
  <c r="A443" i="553"/>
  <c r="A442" i="553"/>
  <c r="A441" i="553"/>
  <c r="A440" i="553"/>
  <c r="A439" i="553"/>
  <c r="A438" i="553"/>
  <c r="A437" i="553"/>
  <c r="A436" i="553"/>
  <c r="A435" i="553"/>
  <c r="A434" i="553"/>
  <c r="A433" i="553"/>
  <c r="A432" i="553"/>
  <c r="A431" i="553"/>
  <c r="A430" i="553"/>
  <c r="A429" i="553"/>
  <c r="A428" i="553"/>
  <c r="A427" i="553"/>
  <c r="A426" i="553"/>
  <c r="A425" i="553"/>
  <c r="A424" i="553"/>
  <c r="A423" i="553"/>
  <c r="A422" i="553"/>
  <c r="A421" i="553"/>
  <c r="A420" i="553"/>
  <c r="A419" i="553"/>
  <c r="A418" i="553"/>
  <c r="A417" i="553"/>
  <c r="A416" i="553"/>
  <c r="A415" i="553"/>
  <c r="A414" i="553"/>
  <c r="A413" i="553"/>
  <c r="A412" i="553"/>
  <c r="A411" i="553"/>
  <c r="A410" i="553"/>
  <c r="A409" i="553"/>
  <c r="A408" i="553"/>
  <c r="A407" i="553"/>
  <c r="A406" i="553"/>
  <c r="A405" i="553"/>
  <c r="A404" i="553"/>
  <c r="A403" i="553"/>
  <c r="A402" i="553"/>
  <c r="A401" i="553"/>
  <c r="A400" i="553"/>
  <c r="A399" i="553"/>
  <c r="A398" i="553"/>
  <c r="A397" i="553"/>
  <c r="A396" i="553"/>
  <c r="A395" i="553"/>
  <c r="A394" i="553"/>
  <c r="A393" i="553"/>
  <c r="A392" i="553"/>
  <c r="A391" i="553"/>
  <c r="A390" i="553"/>
  <c r="A389" i="553"/>
  <c r="A388" i="553"/>
  <c r="A387" i="553"/>
  <c r="A386" i="553"/>
  <c r="A385" i="553"/>
  <c r="A384" i="553"/>
  <c r="A383" i="553"/>
  <c r="A382" i="553"/>
  <c r="A381" i="553"/>
  <c r="A380" i="553"/>
  <c r="A379" i="553"/>
  <c r="F1120" i="574"/>
  <c r="D1120" i="574"/>
  <c r="F1116" i="574"/>
  <c r="F1108" i="574"/>
  <c r="D1108" i="574"/>
  <c r="F1104" i="574"/>
  <c r="F1096" i="574"/>
  <c r="D1096" i="574"/>
  <c r="F1092" i="574"/>
  <c r="F1084" i="574"/>
  <c r="D1084" i="574"/>
  <c r="F1080" i="574"/>
  <c r="F1072" i="574"/>
  <c r="D1072" i="574"/>
  <c r="F1068" i="574"/>
  <c r="F1060" i="574"/>
  <c r="D1060" i="574"/>
  <c r="F1056" i="574"/>
  <c r="F1048" i="574"/>
  <c r="D1048" i="574"/>
  <c r="F1044" i="574"/>
  <c r="F1036" i="574"/>
  <c r="D1036" i="574"/>
  <c r="F1032" i="574"/>
  <c r="F1024" i="574"/>
  <c r="D1024" i="574"/>
  <c r="F1020" i="574"/>
  <c r="F1012" i="574"/>
  <c r="D1012" i="574"/>
  <c r="F1008" i="574"/>
  <c r="F1000" i="574"/>
  <c r="D1000" i="574"/>
  <c r="F996" i="574"/>
  <c r="F988" i="574"/>
  <c r="D988" i="574"/>
  <c r="F984" i="574"/>
  <c r="F976" i="574"/>
  <c r="D976" i="574"/>
  <c r="F972" i="574"/>
  <c r="F964" i="574"/>
  <c r="D964" i="574"/>
  <c r="F960" i="574"/>
  <c r="F952" i="574"/>
  <c r="D952" i="574"/>
  <c r="F948" i="574"/>
  <c r="F940" i="574"/>
  <c r="D940" i="574"/>
  <c r="F936" i="574"/>
  <c r="F928" i="574"/>
  <c r="D928" i="574"/>
  <c r="F924" i="574"/>
  <c r="F916" i="574"/>
  <c r="D916" i="574"/>
  <c r="F912" i="574"/>
  <c r="F904" i="574"/>
  <c r="D904" i="574"/>
  <c r="F900" i="574"/>
  <c r="F892" i="574"/>
  <c r="D892" i="574"/>
  <c r="F888" i="574"/>
  <c r="F880" i="574"/>
  <c r="D880" i="574"/>
  <c r="F876" i="574"/>
  <c r="F868" i="574"/>
  <c r="D868" i="574"/>
  <c r="F864" i="574"/>
  <c r="F856" i="574"/>
  <c r="D856" i="574"/>
  <c r="F852" i="574"/>
  <c r="F844" i="574"/>
  <c r="D844" i="574"/>
  <c r="F840" i="574"/>
  <c r="F832" i="574"/>
  <c r="D832" i="574"/>
  <c r="F828" i="574"/>
  <c r="F820" i="574"/>
  <c r="D820" i="574"/>
  <c r="F816" i="574"/>
  <c r="F808" i="574"/>
  <c r="D808" i="574"/>
  <c r="F804" i="574"/>
  <c r="F796" i="574"/>
  <c r="D796" i="574"/>
  <c r="F792" i="574"/>
  <c r="F784" i="574"/>
  <c r="D784" i="574"/>
  <c r="F780" i="574"/>
  <c r="F772" i="574"/>
  <c r="D772" i="574"/>
  <c r="F768" i="574"/>
  <c r="F760" i="574"/>
  <c r="D760" i="574"/>
  <c r="F756" i="574"/>
  <c r="F748" i="574"/>
  <c r="D748" i="574"/>
  <c r="F744" i="574"/>
  <c r="F736" i="574"/>
  <c r="D736" i="574"/>
  <c r="F732" i="574"/>
  <c r="F724" i="574"/>
  <c r="D724" i="574"/>
  <c r="F720" i="574"/>
  <c r="F712" i="574"/>
  <c r="D712" i="574"/>
  <c r="F708" i="574"/>
  <c r="F700" i="574"/>
  <c r="D700" i="574"/>
  <c r="F696" i="574"/>
  <c r="F688" i="574"/>
  <c r="D688" i="574"/>
  <c r="F684" i="574"/>
  <c r="F676" i="574"/>
  <c r="D676" i="574"/>
  <c r="F672" i="574"/>
  <c r="F664" i="574"/>
  <c r="D664" i="574"/>
  <c r="F660" i="574"/>
  <c r="F652" i="574"/>
  <c r="D652" i="574"/>
  <c r="F648" i="574"/>
  <c r="F640" i="574"/>
  <c r="D640" i="574"/>
  <c r="F636" i="574"/>
  <c r="F628" i="574"/>
  <c r="D628" i="574"/>
  <c r="F624" i="574"/>
  <c r="F616" i="574"/>
  <c r="D616" i="574"/>
  <c r="F612" i="574"/>
  <c r="F604" i="574"/>
  <c r="D604" i="574"/>
  <c r="F600" i="574"/>
  <c r="F592" i="574"/>
  <c r="D592" i="574"/>
  <c r="F588" i="574"/>
  <c r="F580" i="574"/>
  <c r="D580" i="574"/>
  <c r="F576" i="574"/>
  <c r="F568" i="574"/>
  <c r="D568" i="574"/>
  <c r="F564" i="574"/>
  <c r="F556" i="574"/>
  <c r="D556" i="574"/>
  <c r="F552" i="574"/>
  <c r="F544" i="574"/>
  <c r="D544" i="574"/>
  <c r="F540" i="574"/>
  <c r="F532" i="574"/>
  <c r="D532" i="574"/>
  <c r="F528" i="574"/>
  <c r="F520" i="574"/>
  <c r="D520" i="574"/>
  <c r="F516" i="574"/>
  <c r="F508" i="574"/>
  <c r="D508" i="574"/>
  <c r="F504" i="574"/>
  <c r="F496" i="574"/>
  <c r="D496" i="574"/>
  <c r="F492" i="574"/>
  <c r="F484" i="574"/>
  <c r="D484" i="574"/>
  <c r="F480" i="574"/>
  <c r="F472" i="574"/>
  <c r="D472" i="574"/>
  <c r="F468" i="574"/>
  <c r="F460" i="574"/>
  <c r="D460" i="574"/>
  <c r="F456" i="574"/>
  <c r="F448" i="574"/>
  <c r="D448" i="574"/>
  <c r="F444" i="574"/>
  <c r="F436" i="574"/>
  <c r="D436" i="574"/>
  <c r="F432" i="574"/>
  <c r="F424" i="574"/>
  <c r="D424" i="574"/>
  <c r="F420" i="574"/>
  <c r="F412" i="574"/>
  <c r="D412" i="574"/>
  <c r="F408" i="574"/>
  <c r="F400" i="574"/>
  <c r="D400" i="574"/>
  <c r="F396" i="574"/>
  <c r="F388" i="574"/>
  <c r="D388" i="574"/>
  <c r="F384" i="574"/>
  <c r="F376" i="574"/>
  <c r="D376" i="574"/>
  <c r="F372" i="574"/>
  <c r="F364" i="574"/>
  <c r="D364" i="574"/>
  <c r="F360" i="574"/>
  <c r="F352" i="574"/>
  <c r="D352" i="574"/>
  <c r="F348" i="574"/>
  <c r="F340" i="574"/>
  <c r="D340" i="574"/>
  <c r="F336" i="574"/>
  <c r="F328" i="574"/>
  <c r="D328" i="574"/>
  <c r="F324" i="574"/>
  <c r="F316" i="574"/>
  <c r="D316" i="574"/>
  <c r="F312" i="574"/>
  <c r="F304" i="574"/>
  <c r="D304" i="574"/>
  <c r="F300" i="574"/>
  <c r="F292" i="574"/>
  <c r="D292" i="574"/>
  <c r="F288" i="574"/>
  <c r="F280" i="574"/>
  <c r="D280" i="574"/>
  <c r="F276" i="574"/>
  <c r="F268" i="574"/>
  <c r="D268" i="574"/>
  <c r="F264" i="574"/>
  <c r="F256" i="574"/>
  <c r="D256" i="574"/>
  <c r="F252" i="574"/>
  <c r="F244" i="574"/>
  <c r="D244" i="574"/>
  <c r="F240" i="574"/>
  <c r="F232" i="574"/>
  <c r="D232" i="574"/>
  <c r="F228" i="574"/>
  <c r="F220" i="574"/>
  <c r="D220" i="574"/>
  <c r="F216" i="574"/>
  <c r="F208" i="574"/>
  <c r="D208" i="574"/>
  <c r="F204" i="574"/>
  <c r="F196" i="574"/>
  <c r="D196" i="574"/>
  <c r="F192" i="574"/>
  <c r="F184" i="574"/>
  <c r="D184" i="574"/>
  <c r="F180" i="574"/>
  <c r="F172" i="574"/>
  <c r="D172" i="574"/>
  <c r="F168" i="574"/>
  <c r="F160" i="574"/>
  <c r="D160" i="574"/>
  <c r="F156" i="574"/>
  <c r="F148" i="574"/>
  <c r="D148" i="574"/>
  <c r="F144" i="574"/>
  <c r="F136" i="574"/>
  <c r="D136" i="574"/>
  <c r="F132" i="574"/>
  <c r="F124" i="574"/>
  <c r="D124" i="574"/>
  <c r="F120" i="574"/>
  <c r="F112" i="574"/>
  <c r="D112" i="574"/>
  <c r="F108" i="574"/>
  <c r="F100" i="574"/>
  <c r="D100" i="574"/>
  <c r="F96" i="574"/>
  <c r="F88" i="574"/>
  <c r="D88" i="574"/>
  <c r="F84" i="574"/>
  <c r="F76" i="574"/>
  <c r="D76" i="574"/>
  <c r="F72" i="574"/>
  <c r="F64" i="574"/>
  <c r="D64" i="574"/>
  <c r="F60" i="574"/>
  <c r="F52" i="574"/>
  <c r="D52" i="574"/>
  <c r="F48" i="574"/>
  <c r="F40" i="574"/>
  <c r="D40" i="574"/>
  <c r="F36" i="574"/>
  <c r="F28" i="574"/>
  <c r="D28" i="574"/>
  <c r="F24" i="574"/>
  <c r="F16" i="574"/>
  <c r="D16" i="574"/>
  <c r="F12" i="574"/>
  <c r="D6" i="574"/>
  <c r="F1120" i="569"/>
  <c r="D1120" i="569"/>
  <c r="F1116" i="569"/>
  <c r="F1108" i="569"/>
  <c r="D1108" i="569"/>
  <c r="F1104" i="569"/>
  <c r="F1096" i="569"/>
  <c r="D1096" i="569"/>
  <c r="F1092" i="569"/>
  <c r="F1084" i="569"/>
  <c r="D1084" i="569"/>
  <c r="F1080" i="569"/>
  <c r="F1072" i="569"/>
  <c r="D1072" i="569"/>
  <c r="F1068" i="569"/>
  <c r="F1060" i="569"/>
  <c r="D1060" i="569"/>
  <c r="F1056" i="569"/>
  <c r="F1048" i="569"/>
  <c r="D1048" i="569"/>
  <c r="F1044" i="569"/>
  <c r="F1036" i="569"/>
  <c r="D1036" i="569"/>
  <c r="F1032" i="569"/>
  <c r="F1024" i="569"/>
  <c r="D1024" i="569"/>
  <c r="F1020" i="569"/>
  <c r="F1012" i="569"/>
  <c r="D1012" i="569"/>
  <c r="F1008" i="569"/>
  <c r="F1000" i="569"/>
  <c r="D1000" i="569"/>
  <c r="F996" i="569"/>
  <c r="F988" i="569"/>
  <c r="D988" i="569"/>
  <c r="F984" i="569"/>
  <c r="F976" i="569"/>
  <c r="D976" i="569"/>
  <c r="F972" i="569"/>
  <c r="F964" i="569"/>
  <c r="D964" i="569"/>
  <c r="F960" i="569"/>
  <c r="F952" i="569"/>
  <c r="D952" i="569"/>
  <c r="F948" i="569"/>
  <c r="F940" i="569"/>
  <c r="D940" i="569"/>
  <c r="F936" i="569"/>
  <c r="F928" i="569"/>
  <c r="D928" i="569"/>
  <c r="F924" i="569"/>
  <c r="F916" i="569"/>
  <c r="D916" i="569"/>
  <c r="F912" i="569"/>
  <c r="F904" i="569"/>
  <c r="D904" i="569"/>
  <c r="F900" i="569"/>
  <c r="F892" i="569"/>
  <c r="D892" i="569"/>
  <c r="F888" i="569"/>
  <c r="F880" i="569"/>
  <c r="D880" i="569"/>
  <c r="F876" i="569"/>
  <c r="F868" i="569"/>
  <c r="D868" i="569"/>
  <c r="F864" i="569"/>
  <c r="F856" i="569"/>
  <c r="D856" i="569"/>
  <c r="F852" i="569"/>
  <c r="F844" i="569"/>
  <c r="D844" i="569"/>
  <c r="F840" i="569"/>
  <c r="F832" i="569"/>
  <c r="D832" i="569"/>
  <c r="F828" i="569"/>
  <c r="F820" i="569"/>
  <c r="D820" i="569"/>
  <c r="F816" i="569"/>
  <c r="F808" i="569"/>
  <c r="D808" i="569"/>
  <c r="F804" i="569"/>
  <c r="F796" i="569"/>
  <c r="D796" i="569"/>
  <c r="F792" i="569"/>
  <c r="F784" i="569"/>
  <c r="D784" i="569"/>
  <c r="F780" i="569"/>
  <c r="F772" i="569"/>
  <c r="D772" i="569"/>
  <c r="F768" i="569"/>
  <c r="F760" i="569"/>
  <c r="D760" i="569"/>
  <c r="F756" i="569"/>
  <c r="F748" i="569"/>
  <c r="D748" i="569"/>
  <c r="F744" i="569"/>
  <c r="F736" i="569"/>
  <c r="D736" i="569"/>
  <c r="F732" i="569"/>
  <c r="F724" i="569"/>
  <c r="D724" i="569"/>
  <c r="F720" i="569"/>
  <c r="F712" i="569"/>
  <c r="D712" i="569"/>
  <c r="F708" i="569"/>
  <c r="F700" i="569"/>
  <c r="D700" i="569"/>
  <c r="F696" i="569"/>
  <c r="F688" i="569"/>
  <c r="D688" i="569"/>
  <c r="F684" i="569"/>
  <c r="F676" i="569"/>
  <c r="D676" i="569"/>
  <c r="F672" i="569"/>
  <c r="F664" i="569"/>
  <c r="D664" i="569"/>
  <c r="F660" i="569"/>
  <c r="F652" i="569"/>
  <c r="D652" i="569"/>
  <c r="F648" i="569"/>
  <c r="F640" i="569"/>
  <c r="D640" i="569"/>
  <c r="F636" i="569"/>
  <c r="F628" i="569"/>
  <c r="D628" i="569"/>
  <c r="F624" i="569"/>
  <c r="F616" i="569"/>
  <c r="D616" i="569"/>
  <c r="F612" i="569"/>
  <c r="F604" i="569"/>
  <c r="D604" i="569"/>
  <c r="F600" i="569"/>
  <c r="F592" i="569"/>
  <c r="D592" i="569"/>
  <c r="F588" i="569"/>
  <c r="F580" i="569"/>
  <c r="D580" i="569"/>
  <c r="F576" i="569"/>
  <c r="F568" i="569"/>
  <c r="D568" i="569"/>
  <c r="F564" i="569"/>
  <c r="F556" i="569"/>
  <c r="D556" i="569"/>
  <c r="F552" i="569"/>
  <c r="F544" i="569"/>
  <c r="D544" i="569"/>
  <c r="F540" i="569"/>
  <c r="F532" i="569"/>
  <c r="D532" i="569"/>
  <c r="F528" i="569"/>
  <c r="F520" i="569"/>
  <c r="D520" i="569"/>
  <c r="F516" i="569"/>
  <c r="F508" i="569"/>
  <c r="D508" i="569"/>
  <c r="F504" i="569"/>
  <c r="F496" i="569"/>
  <c r="D496" i="569"/>
  <c r="F492" i="569"/>
  <c r="F484" i="569"/>
  <c r="D484" i="569"/>
  <c r="F480" i="569"/>
  <c r="F472" i="569"/>
  <c r="D472" i="569"/>
  <c r="F468" i="569"/>
  <c r="F460" i="569"/>
  <c r="D460" i="569"/>
  <c r="F456" i="569"/>
  <c r="F448" i="569"/>
  <c r="D448" i="569"/>
  <c r="F444" i="569"/>
  <c r="F436" i="569"/>
  <c r="D436" i="569"/>
  <c r="F432" i="569"/>
  <c r="F424" i="569"/>
  <c r="D424" i="569"/>
  <c r="F420" i="569"/>
  <c r="F412" i="569"/>
  <c r="D412" i="569"/>
  <c r="F408" i="569"/>
  <c r="F400" i="569"/>
  <c r="D400" i="569"/>
  <c r="F396" i="569"/>
  <c r="F388" i="569"/>
  <c r="D388" i="569"/>
  <c r="F384" i="569"/>
  <c r="F376" i="569"/>
  <c r="D376" i="569"/>
  <c r="F372" i="569"/>
  <c r="F364" i="569"/>
  <c r="D364" i="569"/>
  <c r="F360" i="569"/>
  <c r="F352" i="569"/>
  <c r="D352" i="569"/>
  <c r="F348" i="569"/>
  <c r="F340" i="569"/>
  <c r="D340" i="569"/>
  <c r="F336" i="569"/>
  <c r="F328" i="569"/>
  <c r="D328" i="569"/>
  <c r="F324" i="569"/>
  <c r="F316" i="569"/>
  <c r="D316" i="569"/>
  <c r="F312" i="569"/>
  <c r="F304" i="569"/>
  <c r="D304" i="569"/>
  <c r="F300" i="569"/>
  <c r="F292" i="569"/>
  <c r="D292" i="569"/>
  <c r="F288" i="569"/>
  <c r="F280" i="569"/>
  <c r="D280" i="569"/>
  <c r="F276" i="569"/>
  <c r="F268" i="569"/>
  <c r="D268" i="569"/>
  <c r="F264" i="569"/>
  <c r="F256" i="569"/>
  <c r="D256" i="569"/>
  <c r="F252" i="569"/>
  <c r="F244" i="569"/>
  <c r="D244" i="569"/>
  <c r="F240" i="569"/>
  <c r="F232" i="569"/>
  <c r="D232" i="569"/>
  <c r="F228" i="569"/>
  <c r="F220" i="569"/>
  <c r="D220" i="569"/>
  <c r="F216" i="569"/>
  <c r="F208" i="569"/>
  <c r="D208" i="569"/>
  <c r="F204" i="569"/>
  <c r="F196" i="569"/>
  <c r="D196" i="569"/>
  <c r="F192" i="569"/>
  <c r="F184" i="569"/>
  <c r="D184" i="569"/>
  <c r="F180" i="569"/>
  <c r="F172" i="569"/>
  <c r="D172" i="569"/>
  <c r="F168" i="569"/>
  <c r="F160" i="569"/>
  <c r="D160" i="569"/>
  <c r="F156" i="569"/>
  <c r="F148" i="569"/>
  <c r="D148" i="569"/>
  <c r="F144" i="569"/>
  <c r="F136" i="569"/>
  <c r="D136" i="569"/>
  <c r="F132" i="569"/>
  <c r="F124" i="569"/>
  <c r="D124" i="569"/>
  <c r="F120" i="569"/>
  <c r="F112" i="569"/>
  <c r="D112" i="569"/>
  <c r="F108" i="569"/>
  <c r="F100" i="569"/>
  <c r="D100" i="569"/>
  <c r="F96" i="569"/>
  <c r="F88" i="569"/>
  <c r="D88" i="569"/>
  <c r="F84" i="569"/>
  <c r="F76" i="569"/>
  <c r="D76" i="569"/>
  <c r="F72" i="569"/>
  <c r="F64" i="569"/>
  <c r="D64" i="569"/>
  <c r="F60" i="569"/>
  <c r="F52" i="569"/>
  <c r="D52" i="569"/>
  <c r="F48" i="569"/>
  <c r="F40" i="569"/>
  <c r="D40" i="569"/>
  <c r="F36" i="569"/>
  <c r="F28" i="569"/>
  <c r="D28" i="569"/>
  <c r="F24" i="569"/>
  <c r="F16" i="569"/>
  <c r="D16" i="569"/>
  <c r="F12" i="569"/>
  <c r="A99" i="553"/>
  <c r="A100" i="553"/>
  <c r="A101" i="553"/>
  <c r="A102" i="553"/>
  <c r="A103" i="553"/>
  <c r="A104" i="553"/>
  <c r="A105" i="553"/>
  <c r="A106" i="553"/>
  <c r="A107" i="553"/>
  <c r="A108" i="553"/>
  <c r="A109" i="553"/>
  <c r="A110" i="553"/>
  <c r="A111" i="553"/>
  <c r="A112" i="553"/>
  <c r="A113" i="553"/>
  <c r="A114" i="553"/>
  <c r="A115" i="553"/>
  <c r="A116" i="553"/>
  <c r="A117" i="553"/>
  <c r="A118" i="553"/>
  <c r="A119" i="553"/>
  <c r="A120" i="553"/>
  <c r="A121" i="553"/>
  <c r="A122" i="553"/>
  <c r="A123" i="553"/>
  <c r="A124" i="553"/>
  <c r="A125" i="553"/>
  <c r="A126" i="553"/>
  <c r="A127" i="553"/>
  <c r="A128" i="553"/>
  <c r="A129" i="553"/>
  <c r="A130" i="553"/>
  <c r="A131" i="553"/>
  <c r="A132" i="553"/>
  <c r="A133" i="553"/>
  <c r="A134" i="553"/>
  <c r="A135" i="553"/>
  <c r="A136" i="553"/>
  <c r="A137" i="553"/>
  <c r="A138" i="553"/>
  <c r="A139" i="553"/>
  <c r="A140" i="553"/>
  <c r="A141" i="553"/>
  <c r="A142" i="553"/>
  <c r="A143" i="553"/>
  <c r="A144" i="553"/>
  <c r="A145" i="553"/>
  <c r="A146" i="553"/>
  <c r="A147" i="553"/>
  <c r="A148" i="553"/>
  <c r="A149" i="553"/>
  <c r="A150" i="553"/>
  <c r="A151" i="553"/>
  <c r="A152" i="553"/>
  <c r="A153" i="553"/>
  <c r="A154" i="553"/>
  <c r="A155" i="553"/>
  <c r="A156" i="553"/>
  <c r="A157" i="553"/>
  <c r="A158" i="553"/>
  <c r="A159" i="553"/>
  <c r="A160" i="553"/>
  <c r="A161" i="553"/>
  <c r="A162" i="553"/>
  <c r="A163" i="553"/>
  <c r="A164" i="553"/>
  <c r="A165" i="553"/>
  <c r="A166" i="553"/>
  <c r="A167" i="553"/>
  <c r="A168" i="553"/>
  <c r="A169" i="553"/>
  <c r="A170" i="553"/>
  <c r="A171" i="553"/>
  <c r="A172" i="553"/>
  <c r="A173" i="553"/>
  <c r="A174" i="553"/>
  <c r="A175" i="553"/>
  <c r="A176" i="553"/>
  <c r="A177" i="553"/>
  <c r="A178" i="553"/>
  <c r="A179" i="553"/>
  <c r="A180" i="553"/>
  <c r="A181" i="553"/>
  <c r="A182" i="553"/>
  <c r="A183" i="553"/>
  <c r="A184" i="553"/>
  <c r="A185" i="553"/>
  <c r="A186" i="553"/>
  <c r="A187" i="553"/>
  <c r="A188" i="553"/>
  <c r="A189" i="553"/>
  <c r="A190" i="553"/>
  <c r="A191" i="553"/>
  <c r="A192" i="553"/>
  <c r="A193" i="553"/>
  <c r="A194" i="553"/>
  <c r="A195" i="553"/>
  <c r="A196" i="553"/>
  <c r="A197" i="553"/>
  <c r="A198" i="553"/>
  <c r="A199" i="553"/>
  <c r="A200" i="553"/>
  <c r="A201" i="553"/>
  <c r="A202" i="553"/>
  <c r="A203" i="553"/>
  <c r="A204" i="553"/>
  <c r="A205" i="553"/>
  <c r="A206" i="553"/>
  <c r="A207" i="553"/>
  <c r="A208" i="553"/>
  <c r="A209" i="553"/>
  <c r="A210" i="553"/>
  <c r="A211" i="553"/>
  <c r="A212" i="553"/>
  <c r="A213" i="553"/>
  <c r="A214" i="553"/>
  <c r="A215" i="553"/>
  <c r="A216" i="553"/>
  <c r="A217" i="553"/>
  <c r="A218" i="553"/>
  <c r="A219" i="553"/>
  <c r="A220" i="553"/>
  <c r="A221" i="553"/>
  <c r="A222" i="553"/>
  <c r="A223" i="553"/>
  <c r="A224" i="553"/>
  <c r="A225" i="553"/>
  <c r="A226" i="553"/>
  <c r="A227" i="553"/>
  <c r="A228" i="553"/>
  <c r="A229" i="553"/>
  <c r="A230" i="553"/>
  <c r="A231" i="553"/>
  <c r="A232" i="553"/>
  <c r="A233" i="553"/>
  <c r="A234" i="553"/>
  <c r="A235" i="553"/>
  <c r="A236" i="553"/>
  <c r="A237" i="553"/>
  <c r="A238" i="553"/>
  <c r="A239" i="553"/>
  <c r="A240" i="553"/>
  <c r="A241" i="553"/>
  <c r="A242" i="553"/>
  <c r="A243" i="553"/>
  <c r="A244" i="553"/>
  <c r="A245" i="553"/>
  <c r="A246" i="553"/>
  <c r="A247" i="553"/>
  <c r="A248" i="553"/>
  <c r="A249" i="553"/>
  <c r="A250" i="553"/>
  <c r="A251" i="553"/>
  <c r="A252" i="553"/>
  <c r="A253" i="553"/>
  <c r="A254" i="553"/>
  <c r="A255" i="553"/>
  <c r="A256" i="553"/>
  <c r="A257" i="553"/>
  <c r="A258" i="553"/>
  <c r="A259" i="553"/>
  <c r="A260" i="553"/>
  <c r="A261" i="553"/>
  <c r="A262" i="553"/>
  <c r="A263" i="553"/>
  <c r="A264" i="553"/>
  <c r="A265" i="553"/>
  <c r="A266" i="553"/>
  <c r="A267" i="553"/>
  <c r="A268" i="553"/>
  <c r="A269" i="553"/>
  <c r="A270" i="553"/>
  <c r="A271" i="553"/>
  <c r="A272" i="553"/>
  <c r="A273" i="553"/>
  <c r="A274" i="553"/>
  <c r="A275" i="553"/>
  <c r="A276" i="553"/>
  <c r="A277" i="553"/>
  <c r="A278" i="553"/>
  <c r="A279" i="553"/>
  <c r="A280" i="553"/>
  <c r="A281" i="553"/>
  <c r="A282" i="553"/>
  <c r="A283" i="553"/>
  <c r="A284" i="553"/>
  <c r="A285" i="553"/>
  <c r="A286" i="553"/>
  <c r="A287" i="553"/>
  <c r="A288" i="553"/>
  <c r="A289" i="553"/>
  <c r="A290" i="553"/>
  <c r="A291" i="553"/>
  <c r="A292" i="553"/>
  <c r="A293" i="553"/>
  <c r="A294" i="553"/>
  <c r="A295" i="553"/>
  <c r="A296" i="553"/>
  <c r="A297" i="553"/>
  <c r="A298" i="553"/>
  <c r="A299" i="553"/>
  <c r="A300" i="553"/>
  <c r="A301" i="553"/>
  <c r="A302" i="553"/>
  <c r="A303" i="553"/>
  <c r="A304" i="553"/>
  <c r="A305" i="553"/>
  <c r="A306" i="553"/>
  <c r="A307" i="553"/>
  <c r="A308" i="553"/>
  <c r="A309" i="553"/>
  <c r="A310" i="553"/>
  <c r="A311" i="553"/>
  <c r="A312" i="553"/>
  <c r="A313" i="553"/>
  <c r="A314" i="553"/>
  <c r="A315" i="553"/>
  <c r="A316" i="553"/>
  <c r="A317" i="553"/>
  <c r="A318" i="553"/>
  <c r="A319" i="553"/>
  <c r="A320" i="553"/>
  <c r="A321" i="553"/>
  <c r="A322" i="553"/>
  <c r="A323" i="553"/>
  <c r="A324" i="553"/>
  <c r="A325" i="553"/>
  <c r="A326" i="553"/>
  <c r="A327" i="553"/>
  <c r="A328" i="553"/>
  <c r="A329" i="553"/>
  <c r="A330" i="553"/>
  <c r="A331" i="553"/>
  <c r="A332" i="553"/>
  <c r="A333" i="553"/>
  <c r="A334" i="553"/>
  <c r="A335" i="553"/>
  <c r="A336" i="553"/>
  <c r="A337" i="553"/>
  <c r="A338" i="553"/>
  <c r="A339" i="553"/>
  <c r="A340" i="553"/>
  <c r="A341" i="553"/>
  <c r="A342" i="553"/>
  <c r="A343" i="553"/>
  <c r="A344" i="553"/>
  <c r="A345" i="553"/>
  <c r="A346" i="553"/>
  <c r="A347" i="553"/>
  <c r="A348" i="553"/>
  <c r="A349" i="553"/>
  <c r="A350" i="553"/>
  <c r="A351" i="553"/>
  <c r="A352" i="553"/>
  <c r="A353" i="553"/>
  <c r="A354" i="553"/>
  <c r="A355" i="553"/>
  <c r="A356" i="553"/>
  <c r="A357" i="553"/>
  <c r="A358" i="553"/>
  <c r="A359" i="553"/>
  <c r="A360" i="553"/>
  <c r="A361" i="553"/>
  <c r="A362" i="553"/>
  <c r="A363" i="553"/>
  <c r="A364" i="553"/>
  <c r="A365" i="553"/>
  <c r="A366" i="553"/>
  <c r="A367" i="553"/>
  <c r="A368" i="553"/>
  <c r="A369" i="553"/>
  <c r="A370" i="553"/>
  <c r="A371" i="553"/>
  <c r="A372" i="553"/>
  <c r="A373" i="553"/>
  <c r="A374" i="553"/>
  <c r="A375" i="553"/>
  <c r="A376" i="553"/>
  <c r="A377" i="553"/>
  <c r="A378" i="553"/>
  <c r="GI10" i="571"/>
  <c r="CU15" i="532"/>
  <c r="CU10" i="532"/>
  <c r="GG10" i="571"/>
  <c r="CT15" i="532"/>
  <c r="CT10" i="532"/>
  <c r="GE10" i="571"/>
  <c r="CS15" i="532"/>
  <c r="CS10" i="532"/>
  <c r="GC10" i="571"/>
  <c r="CR15" i="532"/>
  <c r="CR10" i="532"/>
  <c r="GA10" i="571"/>
  <c r="CQ15" i="532"/>
  <c r="CQ10" i="532"/>
  <c r="FY10" i="571"/>
  <c r="CP15" i="532"/>
  <c r="CP10" i="532"/>
  <c r="FW10" i="571"/>
  <c r="CO15" i="532"/>
  <c r="CO10" i="532"/>
  <c r="FU10" i="571"/>
  <c r="CN15" i="532"/>
  <c r="CN10" i="532"/>
  <c r="FS10" i="571"/>
  <c r="CM15" i="532"/>
  <c r="CM10" i="532"/>
  <c r="FQ10" i="571"/>
  <c r="CL15" i="532"/>
  <c r="CL10" i="532"/>
  <c r="FO10" i="571"/>
  <c r="CK15" i="532"/>
  <c r="CK10" i="532"/>
  <c r="FM10" i="571"/>
  <c r="CJ15" i="532"/>
  <c r="CJ10" i="532"/>
  <c r="FK10" i="571"/>
  <c r="CI15" i="532"/>
  <c r="CI10" i="532"/>
  <c r="FI10" i="571"/>
  <c r="CH15" i="532"/>
  <c r="CH10" i="532"/>
  <c r="FG10" i="571"/>
  <c r="CG15" i="532"/>
  <c r="CG10" i="532"/>
  <c r="FE10" i="571"/>
  <c r="CF15" i="532"/>
  <c r="CF10" i="532"/>
  <c r="FC10" i="571"/>
  <c r="CE15" i="532"/>
  <c r="CE10" i="532"/>
  <c r="FA10" i="571"/>
  <c r="CD15" i="532"/>
  <c r="CD10" i="532"/>
  <c r="EY10" i="571"/>
  <c r="CC15" i="532"/>
  <c r="CC10" i="532"/>
  <c r="EW10" i="571"/>
  <c r="CB15" i="532"/>
  <c r="CB10" i="532"/>
  <c r="EU10" i="571"/>
  <c r="CA15" i="532"/>
  <c r="CA10" i="532"/>
  <c r="ES10" i="571"/>
  <c r="BZ15" i="532"/>
  <c r="BZ10" i="532"/>
  <c r="EQ10" i="571"/>
  <c r="BY15" i="532"/>
  <c r="BY10" i="532"/>
  <c r="EO10" i="571"/>
  <c r="BX15" i="532"/>
  <c r="BX10" i="532"/>
  <c r="EM10" i="571"/>
  <c r="BW15" i="532"/>
  <c r="BW10" i="532"/>
  <c r="EK10" i="571"/>
  <c r="BV15" i="532"/>
  <c r="BV10" i="532"/>
  <c r="EI10" i="571"/>
  <c r="BU15" i="532"/>
  <c r="BU10" i="532"/>
  <c r="EG10" i="571"/>
  <c r="BT15" i="532"/>
  <c r="BT10" i="532"/>
  <c r="EE10" i="571"/>
  <c r="BS15" i="532"/>
  <c r="BS10" i="532"/>
  <c r="EC10" i="571"/>
  <c r="BR15" i="532"/>
  <c r="BR10" i="532"/>
  <c r="EA10" i="571"/>
  <c r="BQ15" i="532"/>
  <c r="BQ10" i="532"/>
  <c r="DY10" i="571"/>
  <c r="BP15" i="532"/>
  <c r="BP10" i="532"/>
  <c r="DW10" i="571"/>
  <c r="BO15" i="532"/>
  <c r="BO10" i="532"/>
  <c r="DU10" i="571"/>
  <c r="BN15" i="532"/>
  <c r="BN10" i="532"/>
  <c r="DS10" i="571"/>
  <c r="BM15" i="532"/>
  <c r="BM10" i="532"/>
  <c r="DQ10" i="571"/>
  <c r="BL15" i="532"/>
  <c r="BL10" i="532"/>
  <c r="DO10" i="571"/>
  <c r="BK15" i="532"/>
  <c r="BK10" i="532"/>
  <c r="DM10" i="571"/>
  <c r="BJ15" i="532"/>
  <c r="BJ10" i="532"/>
  <c r="DK10" i="571"/>
  <c r="BI15" i="532"/>
  <c r="BI10" i="532"/>
  <c r="DI10" i="571"/>
  <c r="BH15" i="532"/>
  <c r="BH10" i="532"/>
  <c r="DG10" i="571"/>
  <c r="BG15" i="532"/>
  <c r="BG10" i="532"/>
  <c r="DE10" i="571"/>
  <c r="BF15" i="532"/>
  <c r="BF10" i="532"/>
  <c r="DC10" i="571"/>
  <c r="BE15" i="532"/>
  <c r="BE10" i="532"/>
  <c r="DA10" i="571"/>
  <c r="BD15" i="532"/>
  <c r="BD10" i="532"/>
  <c r="CY10" i="571"/>
  <c r="BC15" i="532"/>
  <c r="BC10" i="532"/>
  <c r="CW10" i="571"/>
  <c r="BB15" i="532"/>
  <c r="BB10" i="532"/>
  <c r="CU10" i="571"/>
  <c r="BA15" i="532"/>
  <c r="BA10" i="532"/>
  <c r="CS10" i="571"/>
  <c r="AZ15" i="532"/>
  <c r="AZ10" i="532"/>
  <c r="CQ10" i="571"/>
  <c r="AY15" i="532"/>
  <c r="AY10" i="532"/>
  <c r="CO10" i="571"/>
  <c r="AX15" i="532"/>
  <c r="AX10" i="532"/>
  <c r="CM10" i="571"/>
  <c r="AW15" i="532"/>
  <c r="AW10" i="532"/>
  <c r="CK10" i="571"/>
  <c r="AV15" i="532"/>
  <c r="AV10" i="532"/>
  <c r="CI10" i="571"/>
  <c r="AU15" i="532"/>
  <c r="AU10" i="532"/>
  <c r="CG10" i="571"/>
  <c r="AT15" i="532"/>
  <c r="AT10" i="532"/>
  <c r="CE10" i="571"/>
  <c r="AS15" i="532"/>
  <c r="AS10" i="532"/>
  <c r="CC10" i="571"/>
  <c r="AR15" i="532"/>
  <c r="AR10" i="532"/>
  <c r="CA10" i="571"/>
  <c r="AQ15" i="532"/>
  <c r="AQ10" i="532"/>
  <c r="BY10" i="571"/>
  <c r="AP15" i="532"/>
  <c r="AP10" i="532"/>
  <c r="BW10" i="571"/>
  <c r="AO15" i="532"/>
  <c r="AO10" i="532"/>
  <c r="BU10" i="571"/>
  <c r="AN15" i="532"/>
  <c r="AN10" i="532"/>
  <c r="BS10" i="571"/>
  <c r="AM15" i="532"/>
  <c r="AM10" i="532"/>
  <c r="BQ10" i="571"/>
  <c r="AL15" i="532"/>
  <c r="AL10" i="532"/>
  <c r="BO10" i="571"/>
  <c r="AK15" i="532"/>
  <c r="AK10" i="532"/>
  <c r="BM10" i="571"/>
  <c r="AJ15" i="532"/>
  <c r="AJ10" i="532"/>
  <c r="BK10" i="571"/>
  <c r="AI15" i="532"/>
  <c r="AI10" i="532"/>
  <c r="BI10" i="571"/>
  <c r="AH15" i="532"/>
  <c r="AH10" i="532"/>
  <c r="BG10" i="571"/>
  <c r="AG15" i="532"/>
  <c r="AG10" i="532"/>
  <c r="BE10" i="571"/>
  <c r="AF15" i="532"/>
  <c r="AF10" i="532"/>
  <c r="BC10" i="571"/>
  <c r="AE15" i="532"/>
  <c r="AE10" i="532"/>
  <c r="BA10" i="571"/>
  <c r="AD15" i="532"/>
  <c r="AD10" i="532"/>
  <c r="AY10" i="571"/>
  <c r="AC15" i="532"/>
  <c r="AC10" i="532"/>
  <c r="AW10" i="571"/>
  <c r="AB15" i="532"/>
  <c r="AB10" i="532"/>
  <c r="AU10" i="571"/>
  <c r="AA15" i="532"/>
  <c r="AA10" i="532"/>
  <c r="AS10" i="571"/>
  <c r="Z15" i="532"/>
  <c r="Z10" i="532"/>
  <c r="AQ10" i="571"/>
  <c r="Y15" i="532"/>
  <c r="Y10" i="532"/>
  <c r="AO10" i="571"/>
  <c r="X15" i="532"/>
  <c r="X10" i="532"/>
  <c r="AM10" i="571"/>
  <c r="W15" i="532"/>
  <c r="W10" i="532"/>
  <c r="AK10" i="571"/>
  <c r="V15" i="532"/>
  <c r="V10" i="532"/>
  <c r="AI10" i="571"/>
  <c r="U15" i="532"/>
  <c r="U10" i="532"/>
  <c r="AG10" i="571"/>
  <c r="T15" i="532"/>
  <c r="T10" i="532"/>
  <c r="AE10" i="571"/>
  <c r="S15" i="532"/>
  <c r="S10" i="532"/>
  <c r="AC10" i="571"/>
  <c r="R15" i="532"/>
  <c r="R10" i="532"/>
  <c r="AA10" i="571"/>
  <c r="Q15" i="532"/>
  <c r="Q10" i="532"/>
  <c r="Y10" i="571"/>
  <c r="P15" i="532"/>
  <c r="P10" i="532"/>
  <c r="W10" i="571"/>
  <c r="O15" i="532"/>
  <c r="O10" i="532"/>
  <c r="U10" i="571"/>
  <c r="N15" i="532"/>
  <c r="N10" i="532"/>
  <c r="S10" i="571"/>
  <c r="M15" i="532"/>
  <c r="M10" i="532"/>
  <c r="Q10" i="571"/>
  <c r="L15" i="532"/>
  <c r="L10" i="532"/>
  <c r="O10" i="571"/>
  <c r="K15" i="532"/>
  <c r="K10" i="532"/>
  <c r="M10" i="571"/>
  <c r="J15" i="532"/>
  <c r="J10" i="532"/>
  <c r="K10" i="571"/>
  <c r="I15" i="532"/>
  <c r="I10" i="532"/>
  <c r="I10" i="571"/>
  <c r="H15" i="532"/>
  <c r="H10" i="532"/>
  <c r="A98" i="553" l="1"/>
  <c r="A97" i="553"/>
  <c r="A96" i="553"/>
  <c r="A95" i="553"/>
  <c r="A94" i="553"/>
  <c r="A93" i="553"/>
  <c r="A92" i="553"/>
  <c r="A91" i="553"/>
  <c r="A90" i="553"/>
  <c r="A89" i="553"/>
  <c r="A88" i="553"/>
  <c r="A87" i="553"/>
  <c r="A86" i="553"/>
  <c r="A85" i="553"/>
  <c r="A84" i="553"/>
  <c r="A83" i="553"/>
  <c r="A82" i="553"/>
  <c r="A81" i="553"/>
  <c r="A80" i="553"/>
  <c r="A79" i="553"/>
  <c r="A78" i="553"/>
  <c r="A77" i="553"/>
  <c r="A76" i="553"/>
  <c r="A75" i="553"/>
  <c r="A74" i="553"/>
  <c r="A73" i="553"/>
  <c r="A72" i="553"/>
  <c r="A71" i="553"/>
  <c r="A70" i="553"/>
  <c r="A69" i="553"/>
  <c r="A68" i="553"/>
  <c r="A67" i="553"/>
  <c r="A66" i="553"/>
  <c r="A65" i="553"/>
  <c r="A64" i="553"/>
  <c r="A63" i="553"/>
  <c r="A62" i="553"/>
  <c r="A61" i="553"/>
  <c r="A60" i="553"/>
  <c r="A59" i="553"/>
  <c r="A58" i="553"/>
  <c r="A57" i="553"/>
  <c r="A56" i="553"/>
  <c r="A55" i="553"/>
  <c r="A54" i="553"/>
  <c r="A53" i="553"/>
  <c r="A52" i="553"/>
  <c r="A51" i="553"/>
  <c r="A50" i="553"/>
  <c r="A49" i="553"/>
  <c r="A48" i="553"/>
  <c r="A47" i="553"/>
  <c r="A46" i="553"/>
  <c r="A45" i="553"/>
  <c r="A44" i="553"/>
  <c r="A43" i="553"/>
  <c r="A42" i="553"/>
  <c r="A41" i="553"/>
  <c r="A40" i="553"/>
  <c r="A39" i="553"/>
  <c r="A38" i="553"/>
  <c r="A37" i="553"/>
  <c r="A36" i="553"/>
  <c r="A35" i="553"/>
  <c r="A34" i="553"/>
  <c r="A33" i="553"/>
  <c r="A32" i="553"/>
  <c r="A31" i="553"/>
  <c r="A30" i="553"/>
  <c r="A29" i="553"/>
  <c r="A28" i="553"/>
  <c r="A27" i="553"/>
  <c r="A26" i="553"/>
  <c r="A25" i="553"/>
  <c r="A24" i="553"/>
  <c r="A23" i="553"/>
  <c r="A22" i="553"/>
  <c r="A21" i="553"/>
  <c r="A20" i="553"/>
  <c r="A19" i="553"/>
  <c r="A18" i="553"/>
  <c r="A17" i="553"/>
  <c r="A16" i="553"/>
  <c r="A15" i="553"/>
  <c r="A14" i="553"/>
  <c r="A13" i="553"/>
  <c r="A12" i="553"/>
  <c r="A11" i="553"/>
  <c r="A10" i="553"/>
  <c r="A9" i="553"/>
  <c r="A8" i="553"/>
  <c r="A7" i="553"/>
  <c r="A6" i="553"/>
  <c r="A5" i="553"/>
  <c r="R14" i="566"/>
  <c r="R13" i="566"/>
  <c r="A4" i="553"/>
  <c r="R12" i="566"/>
  <c r="P12" i="566" a="1"/>
  <c r="P12" i="566" s="1"/>
  <c r="G10" i="571"/>
  <c r="D6" i="571"/>
  <c r="B2" i="525"/>
  <c r="B3" i="525"/>
  <c r="M14" i="566"/>
  <c r="M13" i="566"/>
  <c r="M12" i="566"/>
  <c r="P15" i="471" l="1" a="1"/>
  <c r="P15" i="471" s="1"/>
  <c r="D4" i="556" l="1"/>
  <c r="T3" i="205" l="1"/>
  <c r="D5" i="532" l="1"/>
  <c r="B5" i="525"/>
  <c r="A3" i="553" l="1"/>
  <c r="A2" i="553" l="1"/>
  <c r="M12" i="564" l="1"/>
  <c r="F54" i="471" l="1"/>
  <c r="D58" i="471" l="1"/>
  <c r="F58" i="471"/>
  <c r="D6" i="569" l="1"/>
  <c r="G15" i="532" l="1"/>
  <c r="R25" i="471" l="1"/>
  <c r="R20" i="471"/>
  <c r="R15" i="471"/>
  <c r="M20" i="471"/>
  <c r="M25" i="471"/>
  <c r="M15" i="471"/>
  <c r="M45" i="471" l="1"/>
  <c r="D17" i="205" l="1"/>
  <c r="E17" i="205"/>
  <c r="D8" i="431"/>
  <c r="D8" i="547"/>
  <c r="D6" i="532"/>
  <c r="G10" i="532"/>
  <c r="D5" i="556"/>
  <c r="F4" i="43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D8" authorId="0" shapeId="0" xr:uid="{863BA37F-2502-47B0-9FF5-F41DA5AEE291}">
      <text>
        <r>
          <rPr>
            <sz val="9"/>
            <color indexed="81"/>
            <rFont val="Tahoma"/>
            <family val="2"/>
            <charset val="204"/>
          </rPr>
          <t>Для переходя к Форме 2.10 
дважды кликните по этой ячейке</t>
        </r>
      </text>
    </comment>
    <comment ref="D20" authorId="0" shapeId="0" xr:uid="{F2A08E46-D5E7-42A8-A551-C8E1363B52E1}">
      <text>
        <r>
          <rPr>
            <sz val="9"/>
            <color indexed="81"/>
            <rFont val="Tahoma"/>
            <family val="2"/>
            <charset val="204"/>
          </rPr>
          <t>Для переходя к Форме 2.10 
дважды кликните по этой ячейке</t>
        </r>
      </text>
    </comment>
    <comment ref="D32" authorId="0" shapeId="0" xr:uid="{F8B4B7B1-232B-45E1-A522-B2DD14CBA1DA}">
      <text>
        <r>
          <rPr>
            <sz val="9"/>
            <color indexed="81"/>
            <rFont val="Tahoma"/>
            <family val="2"/>
            <charset val="204"/>
          </rPr>
          <t>Для переходя к Форме 2.10 
дважды кликните по этой ячейке</t>
        </r>
      </text>
    </comment>
    <comment ref="D44" authorId="0" shapeId="0" xr:uid="{7E4F7B95-D241-4F75-805B-4A3EDF53CB77}">
      <text>
        <r>
          <rPr>
            <sz val="9"/>
            <color indexed="81"/>
            <rFont val="Tahoma"/>
            <family val="2"/>
            <charset val="204"/>
          </rPr>
          <t>Для переходя к Форме 2.10 
дважды кликните по этой ячейке</t>
        </r>
      </text>
    </comment>
    <comment ref="D56" authorId="0" shapeId="0" xr:uid="{008A3FDF-8971-44DA-B9AE-54FB6909348D}">
      <text>
        <r>
          <rPr>
            <sz val="9"/>
            <color indexed="81"/>
            <rFont val="Tahoma"/>
            <family val="2"/>
            <charset val="204"/>
          </rPr>
          <t>Для переходя к Форме 2.10 
дважды кликните по этой ячейке</t>
        </r>
      </text>
    </comment>
    <comment ref="D68" authorId="0" shapeId="0" xr:uid="{D326A456-6368-4C85-B872-06F313DE67FA}">
      <text>
        <r>
          <rPr>
            <sz val="9"/>
            <color indexed="81"/>
            <rFont val="Tahoma"/>
            <family val="2"/>
            <charset val="204"/>
          </rPr>
          <t>Для переходя к Форме 2.10 
дважды кликните по этой ячейке</t>
        </r>
      </text>
    </comment>
    <comment ref="D80" authorId="0" shapeId="0" xr:uid="{199624C0-3EF5-41CE-9673-E577FFA22126}">
      <text>
        <r>
          <rPr>
            <sz val="9"/>
            <color indexed="81"/>
            <rFont val="Tahoma"/>
            <family val="2"/>
            <charset val="204"/>
          </rPr>
          <t>Для переходя к Форме 2.10 
дважды кликните по этой ячейке</t>
        </r>
      </text>
    </comment>
    <comment ref="D92" authorId="0" shapeId="0" xr:uid="{99DF07AB-650A-41E1-9AA4-AAC81CDBB0AE}">
      <text>
        <r>
          <rPr>
            <sz val="9"/>
            <color indexed="81"/>
            <rFont val="Tahoma"/>
            <family val="2"/>
            <charset val="204"/>
          </rPr>
          <t>Для переходя к Форме 2.10 
дважды кликните по этой ячейке</t>
        </r>
      </text>
    </comment>
    <comment ref="D104" authorId="0" shapeId="0" xr:uid="{07A08C75-D221-4D8D-BDCD-F22D3919EECA}">
      <text>
        <r>
          <rPr>
            <sz val="9"/>
            <color indexed="81"/>
            <rFont val="Tahoma"/>
            <family val="2"/>
            <charset val="204"/>
          </rPr>
          <t>Для переходя к Форме 2.10 
дважды кликните по этой ячейке</t>
        </r>
      </text>
    </comment>
    <comment ref="D116" authorId="0" shapeId="0" xr:uid="{0C3E1740-421E-4112-A79A-9D9676CCE000}">
      <text>
        <r>
          <rPr>
            <sz val="9"/>
            <color indexed="81"/>
            <rFont val="Tahoma"/>
            <family val="2"/>
            <charset val="204"/>
          </rPr>
          <t>Для переходя к Форме 2.10 
дважды кликните по этой ячейке</t>
        </r>
      </text>
    </comment>
    <comment ref="D128" authorId="0" shapeId="0" xr:uid="{8149F3F3-6A1D-433B-BA2D-3276EB37CAC3}">
      <text>
        <r>
          <rPr>
            <sz val="9"/>
            <color indexed="81"/>
            <rFont val="Tahoma"/>
            <family val="2"/>
            <charset val="204"/>
          </rPr>
          <t>Для переходя к Форме 2.10 
дважды кликните по этой ячейке</t>
        </r>
      </text>
    </comment>
    <comment ref="D140" authorId="0" shapeId="0" xr:uid="{311B243A-FADC-46C0-9011-AE4E61A012BD}">
      <text>
        <r>
          <rPr>
            <sz val="9"/>
            <color indexed="81"/>
            <rFont val="Tahoma"/>
            <family val="2"/>
            <charset val="204"/>
          </rPr>
          <t>Для переходя к Форме 2.10 
дважды кликните по этой ячейке</t>
        </r>
      </text>
    </comment>
    <comment ref="D152" authorId="0" shapeId="0" xr:uid="{0FEC9602-F04E-4A31-BB36-4D12C29D93A8}">
      <text>
        <r>
          <rPr>
            <sz val="9"/>
            <color indexed="81"/>
            <rFont val="Tahoma"/>
            <family val="2"/>
            <charset val="204"/>
          </rPr>
          <t>Для переходя к Форме 2.10 
дважды кликните по этой ячейке</t>
        </r>
      </text>
    </comment>
    <comment ref="D164" authorId="0" shapeId="0" xr:uid="{9F78262A-8EAB-4BA7-8DDD-8A5D1A6F576B}">
      <text>
        <r>
          <rPr>
            <sz val="9"/>
            <color indexed="81"/>
            <rFont val="Tahoma"/>
            <family val="2"/>
            <charset val="204"/>
          </rPr>
          <t>Для переходя к Форме 2.10 
дважды кликните по этой ячейке</t>
        </r>
      </text>
    </comment>
    <comment ref="D176" authorId="0" shapeId="0" xr:uid="{3F498E29-727B-4653-8AB6-E79E87453C20}">
      <text>
        <r>
          <rPr>
            <sz val="9"/>
            <color indexed="81"/>
            <rFont val="Tahoma"/>
            <family val="2"/>
            <charset val="204"/>
          </rPr>
          <t>Для переходя к Форме 2.10 
дважды кликните по этой ячейке</t>
        </r>
      </text>
    </comment>
    <comment ref="D188" authorId="0" shapeId="0" xr:uid="{BCFE1B9D-B02A-450C-8F5B-573E82E061CB}">
      <text>
        <r>
          <rPr>
            <sz val="9"/>
            <color indexed="81"/>
            <rFont val="Tahoma"/>
            <family val="2"/>
            <charset val="204"/>
          </rPr>
          <t>Для переходя к Форме 2.10 
дважды кликните по этой ячейке</t>
        </r>
      </text>
    </comment>
    <comment ref="D200" authorId="0" shapeId="0" xr:uid="{F8C5A0BD-EBD7-4286-BDF7-5FDA37AEC22A}">
      <text>
        <r>
          <rPr>
            <sz val="9"/>
            <color indexed="81"/>
            <rFont val="Tahoma"/>
            <family val="2"/>
            <charset val="204"/>
          </rPr>
          <t>Для переходя к Форме 2.10 
дважды кликните по этой ячейке</t>
        </r>
      </text>
    </comment>
    <comment ref="D212" authorId="0" shapeId="0" xr:uid="{46935712-7E75-4786-A8FA-8E637A5A7133}">
      <text>
        <r>
          <rPr>
            <sz val="9"/>
            <color indexed="81"/>
            <rFont val="Tahoma"/>
            <family val="2"/>
            <charset val="204"/>
          </rPr>
          <t>Для переходя к Форме 2.10 
дважды кликните по этой ячейке</t>
        </r>
      </text>
    </comment>
    <comment ref="D224" authorId="0" shapeId="0" xr:uid="{AFD9335E-0C22-44C2-96E2-7EF9BA83E613}">
      <text>
        <r>
          <rPr>
            <sz val="9"/>
            <color indexed="81"/>
            <rFont val="Tahoma"/>
            <family val="2"/>
            <charset val="204"/>
          </rPr>
          <t>Для переходя к Форме 2.10 
дважды кликните по этой ячейке</t>
        </r>
      </text>
    </comment>
    <comment ref="D236" authorId="0" shapeId="0" xr:uid="{4E39A010-7A45-47FF-9892-361AC6F10C61}">
      <text>
        <r>
          <rPr>
            <sz val="9"/>
            <color indexed="81"/>
            <rFont val="Tahoma"/>
            <family val="2"/>
            <charset val="204"/>
          </rPr>
          <t>Для переходя к Форме 2.10 
дважды кликните по этой ячейке</t>
        </r>
      </text>
    </comment>
    <comment ref="D248" authorId="0" shapeId="0" xr:uid="{40C5687F-C5B1-45EA-B6EC-AACD9A85B697}">
      <text>
        <r>
          <rPr>
            <sz val="9"/>
            <color indexed="81"/>
            <rFont val="Tahoma"/>
            <family val="2"/>
            <charset val="204"/>
          </rPr>
          <t>Для переходя к Форме 2.10 
дважды кликните по этой ячейке</t>
        </r>
      </text>
    </comment>
    <comment ref="D260" authorId="0" shapeId="0" xr:uid="{4E68F26F-BF7B-48FF-B220-B6DEEDC0A5BB}">
      <text>
        <r>
          <rPr>
            <sz val="9"/>
            <color indexed="81"/>
            <rFont val="Tahoma"/>
            <family val="2"/>
            <charset val="204"/>
          </rPr>
          <t>Для переходя к Форме 2.10 
дважды кликните по этой ячейке</t>
        </r>
      </text>
    </comment>
    <comment ref="D272" authorId="0" shapeId="0" xr:uid="{840A1528-002A-4F56-B159-D4097AA0B70C}">
      <text>
        <r>
          <rPr>
            <sz val="9"/>
            <color indexed="81"/>
            <rFont val="Tahoma"/>
            <family val="2"/>
            <charset val="204"/>
          </rPr>
          <t>Для переходя к Форме 2.10 
дважды кликните по этой ячейке</t>
        </r>
      </text>
    </comment>
    <comment ref="D284" authorId="0" shapeId="0" xr:uid="{680BCE9D-4ECA-490B-945B-10A0CBBF8B9C}">
      <text>
        <r>
          <rPr>
            <sz val="9"/>
            <color indexed="81"/>
            <rFont val="Tahoma"/>
            <family val="2"/>
            <charset val="204"/>
          </rPr>
          <t>Для переходя к Форме 2.10 
дважды кликните по этой ячейке</t>
        </r>
      </text>
    </comment>
    <comment ref="D296" authorId="0" shapeId="0" xr:uid="{92CD4490-9C98-4986-B78F-323EA08E850A}">
      <text>
        <r>
          <rPr>
            <sz val="9"/>
            <color indexed="81"/>
            <rFont val="Tahoma"/>
            <family val="2"/>
            <charset val="204"/>
          </rPr>
          <t>Для переходя к Форме 2.10 
дважды кликните по этой ячейке</t>
        </r>
      </text>
    </comment>
    <comment ref="D308" authorId="0" shapeId="0" xr:uid="{38820E9E-5709-4C7C-B387-535A1BE6377A}">
      <text>
        <r>
          <rPr>
            <sz val="9"/>
            <color indexed="81"/>
            <rFont val="Tahoma"/>
            <family val="2"/>
            <charset val="204"/>
          </rPr>
          <t>Для переходя к Форме 2.10 
дважды кликните по этой ячейке</t>
        </r>
      </text>
    </comment>
    <comment ref="D320" authorId="0" shapeId="0" xr:uid="{F1E7C3F5-BA96-491D-9CD7-0F5521D193AC}">
      <text>
        <r>
          <rPr>
            <sz val="9"/>
            <color indexed="81"/>
            <rFont val="Tahoma"/>
            <family val="2"/>
            <charset val="204"/>
          </rPr>
          <t>Для переходя к Форме 2.10 
дважды кликните по этой ячейке</t>
        </r>
      </text>
    </comment>
    <comment ref="D332" authorId="0" shapeId="0" xr:uid="{A747E873-0D59-4797-8C95-AF12C2D66DE2}">
      <text>
        <r>
          <rPr>
            <sz val="9"/>
            <color indexed="81"/>
            <rFont val="Tahoma"/>
            <family val="2"/>
            <charset val="204"/>
          </rPr>
          <t>Для переходя к Форме 2.10 
дважды кликните по этой ячейке</t>
        </r>
      </text>
    </comment>
    <comment ref="D344" authorId="0" shapeId="0" xr:uid="{1A776938-D5E2-4D26-AA23-F3D534BE7569}">
      <text>
        <r>
          <rPr>
            <sz val="9"/>
            <color indexed="81"/>
            <rFont val="Tahoma"/>
            <family val="2"/>
            <charset val="204"/>
          </rPr>
          <t>Для переходя к Форме 2.10 
дважды кликните по этой ячейке</t>
        </r>
      </text>
    </comment>
    <comment ref="D356" authorId="0" shapeId="0" xr:uid="{6717F0F9-37B5-4D6A-8A03-78E8279FBD75}">
      <text>
        <r>
          <rPr>
            <sz val="9"/>
            <color indexed="81"/>
            <rFont val="Tahoma"/>
            <family val="2"/>
            <charset val="204"/>
          </rPr>
          <t>Для переходя к Форме 2.10 
дважды кликните по этой ячейке</t>
        </r>
      </text>
    </comment>
    <comment ref="D368" authorId="0" shapeId="0" xr:uid="{113A01FE-9C0B-4DEC-BCDE-B7D686F30C9B}">
      <text>
        <r>
          <rPr>
            <sz val="9"/>
            <color indexed="81"/>
            <rFont val="Tahoma"/>
            <family val="2"/>
            <charset val="204"/>
          </rPr>
          <t>Для переходя к Форме 2.10 
дважды кликните по этой ячейке</t>
        </r>
      </text>
    </comment>
    <comment ref="D380" authorId="0" shapeId="0" xr:uid="{A188A73E-4B5F-499D-B4D1-862C59EEDA9D}">
      <text>
        <r>
          <rPr>
            <sz val="9"/>
            <color indexed="81"/>
            <rFont val="Tahoma"/>
            <family val="2"/>
            <charset val="204"/>
          </rPr>
          <t>Для переходя к Форме 2.10 
дважды кликните по этой ячейке</t>
        </r>
      </text>
    </comment>
    <comment ref="D392" authorId="0" shapeId="0" xr:uid="{CE225C37-A774-4D7A-9013-F5819DABD9EE}">
      <text>
        <r>
          <rPr>
            <sz val="9"/>
            <color indexed="81"/>
            <rFont val="Tahoma"/>
            <family val="2"/>
            <charset val="204"/>
          </rPr>
          <t>Для переходя к Форме 2.10 
дважды кликните по этой ячейке</t>
        </r>
      </text>
    </comment>
    <comment ref="D404" authorId="0" shapeId="0" xr:uid="{902135A0-9A22-4DD1-AA80-66E51878EB00}">
      <text>
        <r>
          <rPr>
            <sz val="9"/>
            <color indexed="81"/>
            <rFont val="Tahoma"/>
            <family val="2"/>
            <charset val="204"/>
          </rPr>
          <t>Для переходя к Форме 2.10 
дважды кликните по этой ячейке</t>
        </r>
      </text>
    </comment>
    <comment ref="D416" authorId="0" shapeId="0" xr:uid="{AE24356F-6537-4604-B160-2E3338EEDED7}">
      <text>
        <r>
          <rPr>
            <sz val="9"/>
            <color indexed="81"/>
            <rFont val="Tahoma"/>
            <family val="2"/>
            <charset val="204"/>
          </rPr>
          <t>Для переходя к Форме 2.10 
дважды кликните по этой ячейке</t>
        </r>
      </text>
    </comment>
    <comment ref="D428" authorId="0" shapeId="0" xr:uid="{BA16F4F4-7E50-4EF7-ACC6-A7000CD743B5}">
      <text>
        <r>
          <rPr>
            <sz val="9"/>
            <color indexed="81"/>
            <rFont val="Tahoma"/>
            <family val="2"/>
            <charset val="204"/>
          </rPr>
          <t>Для переходя к Форме 2.10 
дважды кликните по этой ячейке</t>
        </r>
      </text>
    </comment>
    <comment ref="D440" authorId="0" shapeId="0" xr:uid="{E595F6D9-06E6-4504-A10D-47C4F6F1A28C}">
      <text>
        <r>
          <rPr>
            <sz val="9"/>
            <color indexed="81"/>
            <rFont val="Tahoma"/>
            <family val="2"/>
            <charset val="204"/>
          </rPr>
          <t>Для переходя к Форме 2.10 
дважды кликните по этой ячейке</t>
        </r>
      </text>
    </comment>
    <comment ref="D452" authorId="0" shapeId="0" xr:uid="{DE0750E9-ADC4-46CD-9BE3-193B1892FDE8}">
      <text>
        <r>
          <rPr>
            <sz val="9"/>
            <color indexed="81"/>
            <rFont val="Tahoma"/>
            <family val="2"/>
            <charset val="204"/>
          </rPr>
          <t>Для переходя к Форме 2.10 
дважды кликните по этой ячейке</t>
        </r>
      </text>
    </comment>
    <comment ref="D464" authorId="0" shapeId="0" xr:uid="{0E2D45DB-D6BC-40E7-A8AB-25698C593799}">
      <text>
        <r>
          <rPr>
            <sz val="9"/>
            <color indexed="81"/>
            <rFont val="Tahoma"/>
            <family val="2"/>
            <charset val="204"/>
          </rPr>
          <t>Для переходя к Форме 2.10 
дважды кликните по этой ячейке</t>
        </r>
      </text>
    </comment>
    <comment ref="D476" authorId="0" shapeId="0" xr:uid="{59FD52D3-EA9B-4F49-9AA7-487993FA58B6}">
      <text>
        <r>
          <rPr>
            <sz val="9"/>
            <color indexed="81"/>
            <rFont val="Tahoma"/>
            <family val="2"/>
            <charset val="204"/>
          </rPr>
          <t>Для переходя к Форме 2.10 
дважды кликните по этой ячейке</t>
        </r>
      </text>
    </comment>
    <comment ref="D488" authorId="0" shapeId="0" xr:uid="{3B42D7B2-CD02-43B7-BA3A-476A43631519}">
      <text>
        <r>
          <rPr>
            <sz val="9"/>
            <color indexed="81"/>
            <rFont val="Tahoma"/>
            <family val="2"/>
            <charset val="204"/>
          </rPr>
          <t>Для переходя к Форме 2.10 
дважды кликните по этой ячейке</t>
        </r>
      </text>
    </comment>
    <comment ref="D500" authorId="0" shapeId="0" xr:uid="{44FE9AD8-508E-40C7-BB80-6E822C0FE2B2}">
      <text>
        <r>
          <rPr>
            <sz val="9"/>
            <color indexed="81"/>
            <rFont val="Tahoma"/>
            <family val="2"/>
            <charset val="204"/>
          </rPr>
          <t>Для переходя к Форме 2.10 
дважды кликните по этой ячейке</t>
        </r>
      </text>
    </comment>
    <comment ref="D512" authorId="0" shapeId="0" xr:uid="{D21187A2-7363-4136-ADC2-D291256679BE}">
      <text>
        <r>
          <rPr>
            <sz val="9"/>
            <color indexed="81"/>
            <rFont val="Tahoma"/>
            <family val="2"/>
            <charset val="204"/>
          </rPr>
          <t>Для переходя к Форме 2.10 
дважды кликните по этой ячейке</t>
        </r>
      </text>
    </comment>
    <comment ref="D524" authorId="0" shapeId="0" xr:uid="{78A7794B-51D6-44E2-A776-4D18AB460C35}">
      <text>
        <r>
          <rPr>
            <sz val="9"/>
            <color indexed="81"/>
            <rFont val="Tahoma"/>
            <family val="2"/>
            <charset val="204"/>
          </rPr>
          <t>Для переходя к Форме 2.10 
дважды кликните по этой ячейке</t>
        </r>
      </text>
    </comment>
    <comment ref="D536" authorId="0" shapeId="0" xr:uid="{9A442F25-E436-49CB-B1B0-8657FC5B06BA}">
      <text>
        <r>
          <rPr>
            <sz val="9"/>
            <color indexed="81"/>
            <rFont val="Tahoma"/>
            <family val="2"/>
            <charset val="204"/>
          </rPr>
          <t>Для переходя к Форме 2.10 
дважды кликните по этой ячейке</t>
        </r>
      </text>
    </comment>
    <comment ref="D548" authorId="0" shapeId="0" xr:uid="{DF8C70C7-54E7-413D-9942-C90CF43B6CB7}">
      <text>
        <r>
          <rPr>
            <sz val="9"/>
            <color indexed="81"/>
            <rFont val="Tahoma"/>
            <family val="2"/>
            <charset val="204"/>
          </rPr>
          <t>Для переходя к Форме 2.10 
дважды кликните по этой ячейке</t>
        </r>
      </text>
    </comment>
    <comment ref="D560" authorId="0" shapeId="0" xr:uid="{AA1B18B2-323A-4E7E-AE20-7C48EB5508F6}">
      <text>
        <r>
          <rPr>
            <sz val="9"/>
            <color indexed="81"/>
            <rFont val="Tahoma"/>
            <family val="2"/>
            <charset val="204"/>
          </rPr>
          <t>Для переходя к Форме 2.10 
дважды кликните по этой ячейке</t>
        </r>
      </text>
    </comment>
    <comment ref="D572" authorId="0" shapeId="0" xr:uid="{39733AC3-22C2-43D3-8D4E-90389AD9F414}">
      <text>
        <r>
          <rPr>
            <sz val="9"/>
            <color indexed="81"/>
            <rFont val="Tahoma"/>
            <family val="2"/>
            <charset val="204"/>
          </rPr>
          <t>Для переходя к Форме 2.10 
дважды кликните по этой ячейке</t>
        </r>
      </text>
    </comment>
    <comment ref="D584" authorId="0" shapeId="0" xr:uid="{ED69F64A-07EB-4049-B1F4-3FE390FCFAA9}">
      <text>
        <r>
          <rPr>
            <sz val="9"/>
            <color indexed="81"/>
            <rFont val="Tahoma"/>
            <family val="2"/>
            <charset val="204"/>
          </rPr>
          <t>Для переходя к Форме 2.10 
дважды кликните по этой ячейке</t>
        </r>
      </text>
    </comment>
    <comment ref="D596" authorId="0" shapeId="0" xr:uid="{3CC86FE8-D4E2-4751-B0C6-5053879556F7}">
      <text>
        <r>
          <rPr>
            <sz val="9"/>
            <color indexed="81"/>
            <rFont val="Tahoma"/>
            <family val="2"/>
            <charset val="204"/>
          </rPr>
          <t>Для переходя к Форме 2.10 
дважды кликните по этой ячейке</t>
        </r>
      </text>
    </comment>
    <comment ref="D608" authorId="0" shapeId="0" xr:uid="{27BA504D-EFC8-4CB6-A98C-B78EEA290D19}">
      <text>
        <r>
          <rPr>
            <sz val="9"/>
            <color indexed="81"/>
            <rFont val="Tahoma"/>
            <family val="2"/>
            <charset val="204"/>
          </rPr>
          <t>Для переходя к Форме 2.10 
дважды кликните по этой ячейке</t>
        </r>
      </text>
    </comment>
    <comment ref="D620" authorId="0" shapeId="0" xr:uid="{32E15387-2144-464A-8F9F-C055546BA2CA}">
      <text>
        <r>
          <rPr>
            <sz val="9"/>
            <color indexed="81"/>
            <rFont val="Tahoma"/>
            <family val="2"/>
            <charset val="204"/>
          </rPr>
          <t>Для переходя к Форме 2.10 
дважды кликните по этой ячейке</t>
        </r>
      </text>
    </comment>
    <comment ref="D632" authorId="0" shapeId="0" xr:uid="{46E4B1A5-1A19-47AD-B4D1-54F1181DBFA4}">
      <text>
        <r>
          <rPr>
            <sz val="9"/>
            <color indexed="81"/>
            <rFont val="Tahoma"/>
            <family val="2"/>
            <charset val="204"/>
          </rPr>
          <t>Для переходя к Форме 2.10 
дважды кликните по этой ячейке</t>
        </r>
      </text>
    </comment>
    <comment ref="D644" authorId="0" shapeId="0" xr:uid="{924C1404-AAD5-485C-84B8-E3B46675A14F}">
      <text>
        <r>
          <rPr>
            <sz val="9"/>
            <color indexed="81"/>
            <rFont val="Tahoma"/>
            <family val="2"/>
            <charset val="204"/>
          </rPr>
          <t>Для переходя к Форме 2.10 
дважды кликните по этой ячейке</t>
        </r>
      </text>
    </comment>
    <comment ref="D656" authorId="0" shapeId="0" xr:uid="{3C790794-1E95-442C-ACA3-A9723478B607}">
      <text>
        <r>
          <rPr>
            <sz val="9"/>
            <color indexed="81"/>
            <rFont val="Tahoma"/>
            <family val="2"/>
            <charset val="204"/>
          </rPr>
          <t>Для переходя к Форме 2.10 
дважды кликните по этой ячейке</t>
        </r>
      </text>
    </comment>
    <comment ref="D668" authorId="0" shapeId="0" xr:uid="{A0444846-A15B-4F77-9467-5E5D32CFC029}">
      <text>
        <r>
          <rPr>
            <sz val="9"/>
            <color indexed="81"/>
            <rFont val="Tahoma"/>
            <family val="2"/>
            <charset val="204"/>
          </rPr>
          <t>Для переходя к Форме 2.10 
дважды кликните по этой ячейке</t>
        </r>
      </text>
    </comment>
    <comment ref="D680" authorId="0" shapeId="0" xr:uid="{7E0F500C-1635-4CD5-BBC6-7BB03FB98EBE}">
      <text>
        <r>
          <rPr>
            <sz val="9"/>
            <color indexed="81"/>
            <rFont val="Tahoma"/>
            <family val="2"/>
            <charset val="204"/>
          </rPr>
          <t>Для переходя к Форме 2.10 
дважды кликните по этой ячейке</t>
        </r>
      </text>
    </comment>
    <comment ref="D692" authorId="0" shapeId="0" xr:uid="{142CD04B-57BC-4B14-BE49-182CFB026843}">
      <text>
        <r>
          <rPr>
            <sz val="9"/>
            <color indexed="81"/>
            <rFont val="Tahoma"/>
            <family val="2"/>
            <charset val="204"/>
          </rPr>
          <t>Для переходя к Форме 2.10 
дважды кликните по этой ячейке</t>
        </r>
      </text>
    </comment>
    <comment ref="D704" authorId="0" shapeId="0" xr:uid="{23241F2C-E255-44E2-AB0F-69ABB7C11243}">
      <text>
        <r>
          <rPr>
            <sz val="9"/>
            <color indexed="81"/>
            <rFont val="Tahoma"/>
            <family val="2"/>
            <charset val="204"/>
          </rPr>
          <t>Для переходя к Форме 2.10 
дважды кликните по этой ячейке</t>
        </r>
      </text>
    </comment>
    <comment ref="D716" authorId="0" shapeId="0" xr:uid="{778094CF-D3D9-49CD-9E34-568187C89049}">
      <text>
        <r>
          <rPr>
            <sz val="9"/>
            <color indexed="81"/>
            <rFont val="Tahoma"/>
            <family val="2"/>
            <charset val="204"/>
          </rPr>
          <t>Для переходя к Форме 2.10 
дважды кликните по этой ячейке</t>
        </r>
      </text>
    </comment>
    <comment ref="D728" authorId="0" shapeId="0" xr:uid="{E4044162-2E1B-405C-997A-155FB85EAE89}">
      <text>
        <r>
          <rPr>
            <sz val="9"/>
            <color indexed="81"/>
            <rFont val="Tahoma"/>
            <family val="2"/>
            <charset val="204"/>
          </rPr>
          <t>Для переходя к Форме 2.10 
дважды кликните по этой ячейке</t>
        </r>
      </text>
    </comment>
    <comment ref="D740" authorId="0" shapeId="0" xr:uid="{63FC4034-3DFB-4E62-9C41-875F558D3CFD}">
      <text>
        <r>
          <rPr>
            <sz val="9"/>
            <color indexed="81"/>
            <rFont val="Tahoma"/>
            <family val="2"/>
            <charset val="204"/>
          </rPr>
          <t>Для переходя к Форме 2.10 
дважды кликните по этой ячейке</t>
        </r>
      </text>
    </comment>
    <comment ref="D752" authorId="0" shapeId="0" xr:uid="{9DDE834C-15B7-4934-B6E6-A1A59B00D4D6}">
      <text>
        <r>
          <rPr>
            <sz val="9"/>
            <color indexed="81"/>
            <rFont val="Tahoma"/>
            <family val="2"/>
            <charset val="204"/>
          </rPr>
          <t>Для переходя к Форме 2.10 
дважды кликните по этой ячейке</t>
        </r>
      </text>
    </comment>
    <comment ref="D764" authorId="0" shapeId="0" xr:uid="{8D4E2EBE-A9D7-424C-B5CA-DC88579218EF}">
      <text>
        <r>
          <rPr>
            <sz val="9"/>
            <color indexed="81"/>
            <rFont val="Tahoma"/>
            <family val="2"/>
            <charset val="204"/>
          </rPr>
          <t>Для переходя к Форме 2.10 
дважды кликните по этой ячейке</t>
        </r>
      </text>
    </comment>
    <comment ref="D776" authorId="0" shapeId="0" xr:uid="{2699B084-64C1-4D69-9939-BA1E7B2E0ED5}">
      <text>
        <r>
          <rPr>
            <sz val="9"/>
            <color indexed="81"/>
            <rFont val="Tahoma"/>
            <family val="2"/>
            <charset val="204"/>
          </rPr>
          <t>Для переходя к Форме 2.10 
дважды кликните по этой ячейке</t>
        </r>
      </text>
    </comment>
    <comment ref="D788" authorId="0" shapeId="0" xr:uid="{288C5549-C614-447E-9264-C870969D3459}">
      <text>
        <r>
          <rPr>
            <sz val="9"/>
            <color indexed="81"/>
            <rFont val="Tahoma"/>
            <family val="2"/>
            <charset val="204"/>
          </rPr>
          <t>Для переходя к Форме 2.10 
дважды кликните по этой ячейке</t>
        </r>
      </text>
    </comment>
    <comment ref="D800" authorId="0" shapeId="0" xr:uid="{0A7F5CDA-8E85-4FAD-B698-CD6090E25DB1}">
      <text>
        <r>
          <rPr>
            <sz val="9"/>
            <color indexed="81"/>
            <rFont val="Tahoma"/>
            <family val="2"/>
            <charset val="204"/>
          </rPr>
          <t>Для переходя к Форме 2.10 
дважды кликните по этой ячейке</t>
        </r>
      </text>
    </comment>
    <comment ref="D812" authorId="0" shapeId="0" xr:uid="{F340AD12-2FD7-4F68-95AA-D0135305E102}">
      <text>
        <r>
          <rPr>
            <sz val="9"/>
            <color indexed="81"/>
            <rFont val="Tahoma"/>
            <family val="2"/>
            <charset val="204"/>
          </rPr>
          <t>Для переходя к Форме 2.10 
дважды кликните по этой ячейке</t>
        </r>
      </text>
    </comment>
    <comment ref="D824" authorId="0" shapeId="0" xr:uid="{81F849ED-0135-4B79-B303-63B0F2A3DAD0}">
      <text>
        <r>
          <rPr>
            <sz val="9"/>
            <color indexed="81"/>
            <rFont val="Tahoma"/>
            <family val="2"/>
            <charset val="204"/>
          </rPr>
          <t>Для переходя к Форме 2.10 
дважды кликните по этой ячейке</t>
        </r>
      </text>
    </comment>
    <comment ref="D836" authorId="0" shapeId="0" xr:uid="{54F326D1-4991-436C-8FFF-1B22BEDBE824}">
      <text>
        <r>
          <rPr>
            <sz val="9"/>
            <color indexed="81"/>
            <rFont val="Tahoma"/>
            <family val="2"/>
            <charset val="204"/>
          </rPr>
          <t>Для переходя к Форме 2.10 
дважды кликните по этой ячейке</t>
        </r>
      </text>
    </comment>
    <comment ref="D848" authorId="0" shapeId="0" xr:uid="{F1DF1695-BA72-4C17-AB01-E67EFFD2D260}">
      <text>
        <r>
          <rPr>
            <sz val="9"/>
            <color indexed="81"/>
            <rFont val="Tahoma"/>
            <family val="2"/>
            <charset val="204"/>
          </rPr>
          <t>Для переходя к Форме 2.10 
дважды кликните по этой ячейке</t>
        </r>
      </text>
    </comment>
    <comment ref="D860" authorId="0" shapeId="0" xr:uid="{78C5AE37-9300-4A8D-A7E2-13D0FEC6CC0A}">
      <text>
        <r>
          <rPr>
            <sz val="9"/>
            <color indexed="81"/>
            <rFont val="Tahoma"/>
            <family val="2"/>
            <charset val="204"/>
          </rPr>
          <t>Для переходя к Форме 2.10 
дважды кликните по этой ячейке</t>
        </r>
      </text>
    </comment>
    <comment ref="D872" authorId="0" shapeId="0" xr:uid="{77EF14CC-691F-4DEA-AD9F-30CFBF899A55}">
      <text>
        <r>
          <rPr>
            <sz val="9"/>
            <color indexed="81"/>
            <rFont val="Tahoma"/>
            <family val="2"/>
            <charset val="204"/>
          </rPr>
          <t>Для переходя к Форме 2.10 
дважды кликните по этой ячейке</t>
        </r>
      </text>
    </comment>
    <comment ref="D884" authorId="0" shapeId="0" xr:uid="{02CFBDFC-5AF4-458F-A220-16DE81BFA87D}">
      <text>
        <r>
          <rPr>
            <sz val="9"/>
            <color indexed="81"/>
            <rFont val="Tahoma"/>
            <family val="2"/>
            <charset val="204"/>
          </rPr>
          <t>Для переходя к Форме 2.10 
дважды кликните по этой ячейке</t>
        </r>
      </text>
    </comment>
    <comment ref="D896" authorId="0" shapeId="0" xr:uid="{7F2DAFCD-B45E-4795-9F24-6792F13CC40C}">
      <text>
        <r>
          <rPr>
            <sz val="9"/>
            <color indexed="81"/>
            <rFont val="Tahoma"/>
            <family val="2"/>
            <charset val="204"/>
          </rPr>
          <t>Для переходя к Форме 2.10 
дважды кликните по этой ячейке</t>
        </r>
      </text>
    </comment>
    <comment ref="D908" authorId="0" shapeId="0" xr:uid="{29E27D83-2FF0-4C88-ACF0-E09F200815FC}">
      <text>
        <r>
          <rPr>
            <sz val="9"/>
            <color indexed="81"/>
            <rFont val="Tahoma"/>
            <family val="2"/>
            <charset val="204"/>
          </rPr>
          <t>Для переходя к Форме 2.10 
дважды кликните по этой ячейке</t>
        </r>
      </text>
    </comment>
    <comment ref="D920" authorId="0" shapeId="0" xr:uid="{2FE132E8-F842-48DB-BB70-73D630D28184}">
      <text>
        <r>
          <rPr>
            <sz val="9"/>
            <color indexed="81"/>
            <rFont val="Tahoma"/>
            <family val="2"/>
            <charset val="204"/>
          </rPr>
          <t>Для переходя к Форме 2.10 
дважды кликните по этой ячейке</t>
        </r>
      </text>
    </comment>
    <comment ref="D932" authorId="0" shapeId="0" xr:uid="{E0A01522-C5B9-40FB-8380-E0800DEDD8B8}">
      <text>
        <r>
          <rPr>
            <sz val="9"/>
            <color indexed="81"/>
            <rFont val="Tahoma"/>
            <family val="2"/>
            <charset val="204"/>
          </rPr>
          <t>Для переходя к Форме 2.10 
дважды кликните по этой ячейке</t>
        </r>
      </text>
    </comment>
    <comment ref="D944" authorId="0" shapeId="0" xr:uid="{43D92467-CFC4-4933-AC76-F3A863475F12}">
      <text>
        <r>
          <rPr>
            <sz val="9"/>
            <color indexed="81"/>
            <rFont val="Tahoma"/>
            <family val="2"/>
            <charset val="204"/>
          </rPr>
          <t>Для переходя к Форме 2.10 
дважды кликните по этой ячейке</t>
        </r>
      </text>
    </comment>
    <comment ref="D956" authorId="0" shapeId="0" xr:uid="{55313E04-0D9F-4FF6-A1B3-81A2743D6B1F}">
      <text>
        <r>
          <rPr>
            <sz val="9"/>
            <color indexed="81"/>
            <rFont val="Tahoma"/>
            <family val="2"/>
            <charset val="204"/>
          </rPr>
          <t>Для переходя к Форме 2.10 
дважды кликните по этой ячейке</t>
        </r>
      </text>
    </comment>
    <comment ref="D968" authorId="0" shapeId="0" xr:uid="{4AB234A8-C261-4AD5-9C1F-15501A264067}">
      <text>
        <r>
          <rPr>
            <sz val="9"/>
            <color indexed="81"/>
            <rFont val="Tahoma"/>
            <family val="2"/>
            <charset val="204"/>
          </rPr>
          <t>Для переходя к Форме 2.10 
дважды кликните по этой ячейке</t>
        </r>
      </text>
    </comment>
    <comment ref="D980" authorId="0" shapeId="0" xr:uid="{21F48895-8D9E-4BAE-A0E3-A093033E42F9}">
      <text>
        <r>
          <rPr>
            <sz val="9"/>
            <color indexed="81"/>
            <rFont val="Tahoma"/>
            <family val="2"/>
            <charset val="204"/>
          </rPr>
          <t>Для переходя к Форме 2.10 
дважды кликните по этой ячейке</t>
        </r>
      </text>
    </comment>
    <comment ref="D992" authorId="0" shapeId="0" xr:uid="{83443AB7-BF3E-457C-B8D4-8189BCD63DBB}">
      <text>
        <r>
          <rPr>
            <sz val="9"/>
            <color indexed="81"/>
            <rFont val="Tahoma"/>
            <family val="2"/>
            <charset val="204"/>
          </rPr>
          <t>Для переходя к Форме 2.10 
дважды кликните по этой ячейке</t>
        </r>
      </text>
    </comment>
    <comment ref="D1004" authorId="0" shapeId="0" xr:uid="{7B4618A5-91F6-4393-98AF-930BB7D5E59C}">
      <text>
        <r>
          <rPr>
            <sz val="9"/>
            <color indexed="81"/>
            <rFont val="Tahoma"/>
            <family val="2"/>
            <charset val="204"/>
          </rPr>
          <t>Для переходя к Форме 2.10 
дважды кликните по этой ячейке</t>
        </r>
      </text>
    </comment>
    <comment ref="D1016" authorId="0" shapeId="0" xr:uid="{36D3FD07-2900-49A6-98C7-1863EB215544}">
      <text>
        <r>
          <rPr>
            <sz val="9"/>
            <color indexed="81"/>
            <rFont val="Tahoma"/>
            <family val="2"/>
            <charset val="204"/>
          </rPr>
          <t>Для переходя к Форме 2.10 
дважды кликните по этой ячейке</t>
        </r>
      </text>
    </comment>
    <comment ref="D1028" authorId="0" shapeId="0" xr:uid="{8669295C-7430-4BF2-98D3-B01FBC874736}">
      <text>
        <r>
          <rPr>
            <sz val="9"/>
            <color indexed="81"/>
            <rFont val="Tahoma"/>
            <family val="2"/>
            <charset val="204"/>
          </rPr>
          <t>Для переходя к Форме 2.10 
дважды кликните по этой ячейке</t>
        </r>
      </text>
    </comment>
    <comment ref="D1040" authorId="0" shapeId="0" xr:uid="{7B33A02C-904A-4604-A0C0-971B83990F10}">
      <text>
        <r>
          <rPr>
            <sz val="9"/>
            <color indexed="81"/>
            <rFont val="Tahoma"/>
            <family val="2"/>
            <charset val="204"/>
          </rPr>
          <t>Для переходя к Форме 2.10 
дважды кликните по этой ячейке</t>
        </r>
      </text>
    </comment>
    <comment ref="D1052" authorId="0" shapeId="0" xr:uid="{AD8A887F-67E3-41E3-9635-AA42514C07C8}">
      <text>
        <r>
          <rPr>
            <sz val="9"/>
            <color indexed="81"/>
            <rFont val="Tahoma"/>
            <family val="2"/>
            <charset val="204"/>
          </rPr>
          <t>Для переходя к Форме 2.10 
дважды кликните по этой ячейке</t>
        </r>
      </text>
    </comment>
    <comment ref="D1064" authorId="0" shapeId="0" xr:uid="{0D870293-1EF0-44ED-894B-0DBD971D5A2F}">
      <text>
        <r>
          <rPr>
            <sz val="9"/>
            <color indexed="81"/>
            <rFont val="Tahoma"/>
            <family val="2"/>
            <charset val="204"/>
          </rPr>
          <t>Для переходя к Форме 2.10 
дважды кликните по этой ячейке</t>
        </r>
      </text>
    </comment>
    <comment ref="D1076" authorId="0" shapeId="0" xr:uid="{DB0A21FB-D0BE-4D6C-9200-9398049E1671}">
      <text>
        <r>
          <rPr>
            <sz val="9"/>
            <color indexed="81"/>
            <rFont val="Tahoma"/>
            <family val="2"/>
            <charset val="204"/>
          </rPr>
          <t>Для переходя к Форме 2.10 
дважды кликните по этой ячейке</t>
        </r>
      </text>
    </comment>
    <comment ref="D1088" authorId="0" shapeId="0" xr:uid="{EECD4F3B-6BF2-4E97-A319-3900CEBEF451}">
      <text>
        <r>
          <rPr>
            <sz val="9"/>
            <color indexed="81"/>
            <rFont val="Tahoma"/>
            <family val="2"/>
            <charset val="204"/>
          </rPr>
          <t>Для переходя к Форме 2.10 
дважды кликните по этой ячейке</t>
        </r>
      </text>
    </comment>
    <comment ref="D1100" authorId="0" shapeId="0" xr:uid="{F61C8D90-48C5-486D-8DE4-1211EC567FB5}">
      <text>
        <r>
          <rPr>
            <sz val="9"/>
            <color indexed="81"/>
            <rFont val="Tahoma"/>
            <family val="2"/>
            <charset val="204"/>
          </rPr>
          <t>Для переходя к Форме 2.10 
дважды кликните по этой ячейке</t>
        </r>
      </text>
    </comment>
    <comment ref="D1112" authorId="0" shapeId="0" xr:uid="{C2E3B394-23B7-4F87-9BEC-650DD75F0777}">
      <text>
        <r>
          <rPr>
            <sz val="9"/>
            <color indexed="81"/>
            <rFont val="Tahoma"/>
            <family val="2"/>
            <charset val="204"/>
          </rPr>
          <t>Для переходя к Форме 2.10 
дважды кликните по этой ячейке</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G8" authorId="0" shapeId="0" xr:uid="{00000000-0006-0000-0500-000001000000}">
      <text>
        <r>
          <rPr>
            <sz val="9"/>
            <color indexed="81"/>
            <rFont val="Tahoma"/>
            <family val="2"/>
            <charset val="204"/>
          </rPr>
          <t>Для перехода к Форме 1.0.1 
дважды кликните по этой ячейке</t>
        </r>
      </text>
    </comment>
    <comment ref="I8" authorId="0" shapeId="0" xr:uid="{291A1163-0C3B-4807-A6EC-379DB83454D9}">
      <text>
        <r>
          <rPr>
            <sz val="9"/>
            <color indexed="81"/>
            <rFont val="Tahoma"/>
            <family val="2"/>
            <charset val="204"/>
          </rPr>
          <t>Для перехода к Форме 1.0.1 
дважды кликните по этой ячейке</t>
        </r>
      </text>
    </comment>
    <comment ref="K8" authorId="0" shapeId="0" xr:uid="{504F97EF-A9FF-4CF9-9056-E0A63C32C5DC}">
      <text>
        <r>
          <rPr>
            <sz val="9"/>
            <color indexed="81"/>
            <rFont val="Tahoma"/>
            <family val="2"/>
            <charset val="204"/>
          </rPr>
          <t>Для перехода к Форме 1.0.1 
дважды кликните по этой ячейке</t>
        </r>
      </text>
    </comment>
    <comment ref="M8" authorId="0" shapeId="0" xr:uid="{7239210E-DFC5-4441-8140-61EA6D4AEFDC}">
      <text>
        <r>
          <rPr>
            <sz val="9"/>
            <color indexed="81"/>
            <rFont val="Tahoma"/>
            <family val="2"/>
            <charset val="204"/>
          </rPr>
          <t>Для перехода к Форме 1.0.1 
дважды кликните по этой ячейке</t>
        </r>
      </text>
    </comment>
    <comment ref="O8" authorId="0" shapeId="0" xr:uid="{CD1134A6-C09D-4E47-856F-CD3FCFFADC3A}">
      <text>
        <r>
          <rPr>
            <sz val="9"/>
            <color indexed="81"/>
            <rFont val="Tahoma"/>
            <family val="2"/>
            <charset val="204"/>
          </rPr>
          <t>Для перехода к Форме 1.0.1 
дважды кликните по этой ячейке</t>
        </r>
      </text>
    </comment>
    <comment ref="Q8" authorId="0" shapeId="0" xr:uid="{5C179D86-E43F-4680-B8A9-F0BD8E6760DA}">
      <text>
        <r>
          <rPr>
            <sz val="9"/>
            <color indexed="81"/>
            <rFont val="Tahoma"/>
            <family val="2"/>
            <charset val="204"/>
          </rPr>
          <t>Для перехода к Форме 1.0.1 
дважды кликните по этой ячейке</t>
        </r>
      </text>
    </comment>
    <comment ref="S8" authorId="0" shapeId="0" xr:uid="{3DFAAB2C-7B20-44B1-842B-43A90ED47982}">
      <text>
        <r>
          <rPr>
            <sz val="9"/>
            <color indexed="81"/>
            <rFont val="Tahoma"/>
            <family val="2"/>
            <charset val="204"/>
          </rPr>
          <t>Для перехода к Форме 1.0.1 
дважды кликните по этой ячейке</t>
        </r>
      </text>
    </comment>
    <comment ref="U8" authorId="0" shapeId="0" xr:uid="{070C706C-C5B6-4C8D-A36C-BF489957C3C8}">
      <text>
        <r>
          <rPr>
            <sz val="9"/>
            <color indexed="81"/>
            <rFont val="Tahoma"/>
            <family val="2"/>
            <charset val="204"/>
          </rPr>
          <t>Для перехода к Форме 1.0.1 
дважды кликните по этой ячейке</t>
        </r>
      </text>
    </comment>
    <comment ref="W8" authorId="0" shapeId="0" xr:uid="{8546CFBD-2875-47D0-9DA8-4DB3E6F89664}">
      <text>
        <r>
          <rPr>
            <sz val="9"/>
            <color indexed="81"/>
            <rFont val="Tahoma"/>
            <family val="2"/>
            <charset val="204"/>
          </rPr>
          <t>Для перехода к Форме 1.0.1 
дважды кликните по этой ячейке</t>
        </r>
      </text>
    </comment>
    <comment ref="Y8" authorId="0" shapeId="0" xr:uid="{82A95B53-4FC4-4476-AD49-0C08C94A2879}">
      <text>
        <r>
          <rPr>
            <sz val="9"/>
            <color indexed="81"/>
            <rFont val="Tahoma"/>
            <family val="2"/>
            <charset val="204"/>
          </rPr>
          <t>Для перехода к Форме 1.0.1 
дважды кликните по этой ячейке</t>
        </r>
      </text>
    </comment>
    <comment ref="AA8" authorId="0" shapeId="0" xr:uid="{B8F40716-500F-4E2A-8EA2-1C39708739B8}">
      <text>
        <r>
          <rPr>
            <sz val="9"/>
            <color indexed="81"/>
            <rFont val="Tahoma"/>
            <family val="2"/>
            <charset val="204"/>
          </rPr>
          <t>Для перехода к Форме 1.0.1 
дважды кликните по этой ячейке</t>
        </r>
      </text>
    </comment>
    <comment ref="AC8" authorId="0" shapeId="0" xr:uid="{CF4BAC7F-46BB-439F-B897-A8E3E71092CD}">
      <text>
        <r>
          <rPr>
            <sz val="9"/>
            <color indexed="81"/>
            <rFont val="Tahoma"/>
            <family val="2"/>
            <charset val="204"/>
          </rPr>
          <t>Для перехода к Форме 1.0.1 
дважды кликните по этой ячейке</t>
        </r>
      </text>
    </comment>
    <comment ref="AE8" authorId="0" shapeId="0" xr:uid="{DC4D75CA-F635-4F5A-89C6-3B8D1229BA74}">
      <text>
        <r>
          <rPr>
            <sz val="9"/>
            <color indexed="81"/>
            <rFont val="Tahoma"/>
            <family val="2"/>
            <charset val="204"/>
          </rPr>
          <t>Для перехода к Форме 1.0.1 
дважды кликните по этой ячейке</t>
        </r>
      </text>
    </comment>
    <comment ref="AG8" authorId="0" shapeId="0" xr:uid="{302A693A-10C2-4D59-8090-D09ABFB6F018}">
      <text>
        <r>
          <rPr>
            <sz val="9"/>
            <color indexed="81"/>
            <rFont val="Tahoma"/>
            <family val="2"/>
            <charset val="204"/>
          </rPr>
          <t>Для перехода к Форме 1.0.1 
дважды кликните по этой ячейке</t>
        </r>
      </text>
    </comment>
    <comment ref="AI8" authorId="0" shapeId="0" xr:uid="{D91EDCBB-71E2-4672-BC4D-213F1FA52E36}">
      <text>
        <r>
          <rPr>
            <sz val="9"/>
            <color indexed="81"/>
            <rFont val="Tahoma"/>
            <family val="2"/>
            <charset val="204"/>
          </rPr>
          <t>Для перехода к Форме 1.0.1 
дважды кликните по этой ячейке</t>
        </r>
      </text>
    </comment>
    <comment ref="AK8" authorId="0" shapeId="0" xr:uid="{B77CF137-2D17-4965-B545-F109AF4737D1}">
      <text>
        <r>
          <rPr>
            <sz val="9"/>
            <color indexed="81"/>
            <rFont val="Tahoma"/>
            <family val="2"/>
            <charset val="204"/>
          </rPr>
          <t>Для перехода к Форме 1.0.1 
дважды кликните по этой ячейке</t>
        </r>
      </text>
    </comment>
    <comment ref="AM8" authorId="0" shapeId="0" xr:uid="{E2A45F25-EC60-4BE2-A7A8-7ECACBAE55AD}">
      <text>
        <r>
          <rPr>
            <sz val="9"/>
            <color indexed="81"/>
            <rFont val="Tahoma"/>
            <family val="2"/>
            <charset val="204"/>
          </rPr>
          <t>Для перехода к Форме 1.0.1 
дважды кликните по этой ячейке</t>
        </r>
      </text>
    </comment>
    <comment ref="AO8" authorId="0" shapeId="0" xr:uid="{7A5DB8A2-523D-4050-9254-85F485A42465}">
      <text>
        <r>
          <rPr>
            <sz val="9"/>
            <color indexed="81"/>
            <rFont val="Tahoma"/>
            <family val="2"/>
            <charset val="204"/>
          </rPr>
          <t>Для перехода к Форме 1.0.1 
дважды кликните по этой ячейке</t>
        </r>
      </text>
    </comment>
    <comment ref="AQ8" authorId="0" shapeId="0" xr:uid="{181ADD80-6E71-4B0C-A601-50EE56B34081}">
      <text>
        <r>
          <rPr>
            <sz val="9"/>
            <color indexed="81"/>
            <rFont val="Tahoma"/>
            <family val="2"/>
            <charset val="204"/>
          </rPr>
          <t>Для перехода к Форме 1.0.1 
дважды кликните по этой ячейке</t>
        </r>
      </text>
    </comment>
    <comment ref="AS8" authorId="0" shapeId="0" xr:uid="{BADE6D2B-61F9-4957-BD74-922CDE2CA440}">
      <text>
        <r>
          <rPr>
            <sz val="9"/>
            <color indexed="81"/>
            <rFont val="Tahoma"/>
            <family val="2"/>
            <charset val="204"/>
          </rPr>
          <t>Для перехода к Форме 1.0.1 
дважды кликните по этой ячейке</t>
        </r>
      </text>
    </comment>
    <comment ref="AU8" authorId="0" shapeId="0" xr:uid="{E6BE2C26-931E-409D-A0EC-554CAC01E81B}">
      <text>
        <r>
          <rPr>
            <sz val="9"/>
            <color indexed="81"/>
            <rFont val="Tahoma"/>
            <family val="2"/>
            <charset val="204"/>
          </rPr>
          <t>Для перехода к Форме 1.0.1 
дважды кликните по этой ячейке</t>
        </r>
      </text>
    </comment>
    <comment ref="AW8" authorId="0" shapeId="0" xr:uid="{D085B27B-428F-46CA-BA14-4E009BEF4B95}">
      <text>
        <r>
          <rPr>
            <sz val="9"/>
            <color indexed="81"/>
            <rFont val="Tahoma"/>
            <family val="2"/>
            <charset val="204"/>
          </rPr>
          <t>Для перехода к Форме 1.0.1 
дважды кликните по этой ячейке</t>
        </r>
      </text>
    </comment>
    <comment ref="AY8" authorId="0" shapeId="0" xr:uid="{7E323108-2301-415E-B5F4-6E3715C5F7C9}">
      <text>
        <r>
          <rPr>
            <sz val="9"/>
            <color indexed="81"/>
            <rFont val="Tahoma"/>
            <family val="2"/>
            <charset val="204"/>
          </rPr>
          <t>Для перехода к Форме 1.0.1 
дважды кликните по этой ячейке</t>
        </r>
      </text>
    </comment>
    <comment ref="BA8" authorId="0" shapeId="0" xr:uid="{CA8DF042-94FC-4D31-A104-90D33F030EA5}">
      <text>
        <r>
          <rPr>
            <sz val="9"/>
            <color indexed="81"/>
            <rFont val="Tahoma"/>
            <family val="2"/>
            <charset val="204"/>
          </rPr>
          <t>Для перехода к Форме 1.0.1 
дважды кликните по этой ячейке</t>
        </r>
      </text>
    </comment>
    <comment ref="BC8" authorId="0" shapeId="0" xr:uid="{A82715BC-912E-4C27-9D52-D0E196C740CF}">
      <text>
        <r>
          <rPr>
            <sz val="9"/>
            <color indexed="81"/>
            <rFont val="Tahoma"/>
            <family val="2"/>
            <charset val="204"/>
          </rPr>
          <t>Для перехода к Форме 1.0.1 
дважды кликните по этой ячейке</t>
        </r>
      </text>
    </comment>
    <comment ref="BE8" authorId="0" shapeId="0" xr:uid="{B95756D8-7CB1-4660-B83C-5324E6A69BA4}">
      <text>
        <r>
          <rPr>
            <sz val="9"/>
            <color indexed="81"/>
            <rFont val="Tahoma"/>
            <family val="2"/>
            <charset val="204"/>
          </rPr>
          <t>Для перехода к Форме 1.0.1 
дважды кликните по этой ячейке</t>
        </r>
      </text>
    </comment>
    <comment ref="BG8" authorId="0" shapeId="0" xr:uid="{063E32BB-2389-49C3-8E87-828DE2391DD0}">
      <text>
        <r>
          <rPr>
            <sz val="9"/>
            <color indexed="81"/>
            <rFont val="Tahoma"/>
            <family val="2"/>
            <charset val="204"/>
          </rPr>
          <t>Для перехода к Форме 1.0.1 
дважды кликните по этой ячейке</t>
        </r>
      </text>
    </comment>
    <comment ref="BI8" authorId="0" shapeId="0" xr:uid="{E1720F2C-C6EB-4F41-80D9-AC82F1770E84}">
      <text>
        <r>
          <rPr>
            <sz val="9"/>
            <color indexed="81"/>
            <rFont val="Tahoma"/>
            <family val="2"/>
            <charset val="204"/>
          </rPr>
          <t>Для перехода к Форме 1.0.1 
дважды кликните по этой ячейке</t>
        </r>
      </text>
    </comment>
    <comment ref="BK8" authorId="0" shapeId="0" xr:uid="{49A3C01A-5257-40BE-A69A-D4F1B6BEE627}">
      <text>
        <r>
          <rPr>
            <sz val="9"/>
            <color indexed="81"/>
            <rFont val="Tahoma"/>
            <family val="2"/>
            <charset val="204"/>
          </rPr>
          <t>Для перехода к Форме 1.0.1 
дважды кликните по этой ячейке</t>
        </r>
      </text>
    </comment>
    <comment ref="BM8" authorId="0" shapeId="0" xr:uid="{8ED37E36-5EC8-4F1A-91FF-3E6532C0A7D5}">
      <text>
        <r>
          <rPr>
            <sz val="9"/>
            <color indexed="81"/>
            <rFont val="Tahoma"/>
            <family val="2"/>
            <charset val="204"/>
          </rPr>
          <t>Для перехода к Форме 1.0.1 
дважды кликните по этой ячейке</t>
        </r>
      </text>
    </comment>
    <comment ref="BO8" authorId="0" shapeId="0" xr:uid="{A20C2264-E05F-4081-836C-4CED97F0A84B}">
      <text>
        <r>
          <rPr>
            <sz val="9"/>
            <color indexed="81"/>
            <rFont val="Tahoma"/>
            <family val="2"/>
            <charset val="204"/>
          </rPr>
          <t>Для перехода к Форме 1.0.1 
дважды кликните по этой ячейке</t>
        </r>
      </text>
    </comment>
    <comment ref="BQ8" authorId="0" shapeId="0" xr:uid="{372FF204-ACF6-4F64-9096-767647C1D005}">
      <text>
        <r>
          <rPr>
            <sz val="9"/>
            <color indexed="81"/>
            <rFont val="Tahoma"/>
            <family val="2"/>
            <charset val="204"/>
          </rPr>
          <t>Для перехода к Форме 1.0.1 
дважды кликните по этой ячейке</t>
        </r>
      </text>
    </comment>
    <comment ref="BS8" authorId="0" shapeId="0" xr:uid="{72DFFCD7-85D5-4422-9A25-EBC0235C79B9}">
      <text>
        <r>
          <rPr>
            <sz val="9"/>
            <color indexed="81"/>
            <rFont val="Tahoma"/>
            <family val="2"/>
            <charset val="204"/>
          </rPr>
          <t>Для перехода к Форме 1.0.1 
дважды кликните по этой ячейке</t>
        </r>
      </text>
    </comment>
    <comment ref="BU8" authorId="0" shapeId="0" xr:uid="{9A6DA00E-7F78-485C-84D4-6FDFD6A54311}">
      <text>
        <r>
          <rPr>
            <sz val="9"/>
            <color indexed="81"/>
            <rFont val="Tahoma"/>
            <family val="2"/>
            <charset val="204"/>
          </rPr>
          <t>Для перехода к Форме 1.0.1 
дважды кликните по этой ячейке</t>
        </r>
      </text>
    </comment>
    <comment ref="BW8" authorId="0" shapeId="0" xr:uid="{B7A1C0AB-618C-4FDC-BFA8-C2F1FC324888}">
      <text>
        <r>
          <rPr>
            <sz val="9"/>
            <color indexed="81"/>
            <rFont val="Tahoma"/>
            <family val="2"/>
            <charset val="204"/>
          </rPr>
          <t>Для перехода к Форме 1.0.1 
дважды кликните по этой ячейке</t>
        </r>
      </text>
    </comment>
    <comment ref="BY8" authorId="0" shapeId="0" xr:uid="{D7E50FCF-3364-4E60-90FF-BB68C78E4FB9}">
      <text>
        <r>
          <rPr>
            <sz val="9"/>
            <color indexed="81"/>
            <rFont val="Tahoma"/>
            <family val="2"/>
            <charset val="204"/>
          </rPr>
          <t>Для перехода к Форме 1.0.1 
дважды кликните по этой ячейке</t>
        </r>
      </text>
    </comment>
    <comment ref="CA8" authorId="0" shapeId="0" xr:uid="{5BBB9096-DEAB-46C8-BE12-699A0FE9666D}">
      <text>
        <r>
          <rPr>
            <sz val="9"/>
            <color indexed="81"/>
            <rFont val="Tahoma"/>
            <family val="2"/>
            <charset val="204"/>
          </rPr>
          <t>Для перехода к Форме 1.0.1 
дважды кликните по этой ячейке</t>
        </r>
      </text>
    </comment>
    <comment ref="CC8" authorId="0" shapeId="0" xr:uid="{4EF30132-DD0E-4FF1-B9FB-EC927B9EDEBF}">
      <text>
        <r>
          <rPr>
            <sz val="9"/>
            <color indexed="81"/>
            <rFont val="Tahoma"/>
            <family val="2"/>
            <charset val="204"/>
          </rPr>
          <t>Для перехода к Форме 1.0.1 
дважды кликните по этой ячейке</t>
        </r>
      </text>
    </comment>
    <comment ref="CE8" authorId="0" shapeId="0" xr:uid="{AAC2DD2D-4383-4AA8-93E3-68F08A024B42}">
      <text>
        <r>
          <rPr>
            <sz val="9"/>
            <color indexed="81"/>
            <rFont val="Tahoma"/>
            <family val="2"/>
            <charset val="204"/>
          </rPr>
          <t>Для перехода к Форме 1.0.1 
дважды кликните по этой ячейке</t>
        </r>
      </text>
    </comment>
    <comment ref="CG8" authorId="0" shapeId="0" xr:uid="{6BF3CFC7-FDB8-4088-86D4-D161004E5FD4}">
      <text>
        <r>
          <rPr>
            <sz val="9"/>
            <color indexed="81"/>
            <rFont val="Tahoma"/>
            <family val="2"/>
            <charset val="204"/>
          </rPr>
          <t>Для перехода к Форме 1.0.1 
дважды кликните по этой ячейке</t>
        </r>
      </text>
    </comment>
    <comment ref="CI8" authorId="0" shapeId="0" xr:uid="{5DEADA34-21C0-432C-B420-0699597C6B12}">
      <text>
        <r>
          <rPr>
            <sz val="9"/>
            <color indexed="81"/>
            <rFont val="Tahoma"/>
            <family val="2"/>
            <charset val="204"/>
          </rPr>
          <t>Для перехода к Форме 1.0.1 
дважды кликните по этой ячейке</t>
        </r>
      </text>
    </comment>
    <comment ref="CK8" authorId="0" shapeId="0" xr:uid="{23D81FF7-DA01-4DD8-A532-F22210092C79}">
      <text>
        <r>
          <rPr>
            <sz val="9"/>
            <color indexed="81"/>
            <rFont val="Tahoma"/>
            <family val="2"/>
            <charset val="204"/>
          </rPr>
          <t>Для перехода к Форме 1.0.1 
дважды кликните по этой ячейке</t>
        </r>
      </text>
    </comment>
    <comment ref="CM8" authorId="0" shapeId="0" xr:uid="{531FBBF4-7852-409D-BF05-8F9A135CDB18}">
      <text>
        <r>
          <rPr>
            <sz val="9"/>
            <color indexed="81"/>
            <rFont val="Tahoma"/>
            <family val="2"/>
            <charset val="204"/>
          </rPr>
          <t>Для перехода к Форме 1.0.1 
дважды кликните по этой ячейке</t>
        </r>
      </text>
    </comment>
    <comment ref="CO8" authorId="0" shapeId="0" xr:uid="{6F1EC6C6-E321-4590-94D7-BC3221F2FB79}">
      <text>
        <r>
          <rPr>
            <sz val="9"/>
            <color indexed="81"/>
            <rFont val="Tahoma"/>
            <family val="2"/>
            <charset val="204"/>
          </rPr>
          <t>Для перехода к Форме 1.0.1 
дважды кликните по этой ячейке</t>
        </r>
      </text>
    </comment>
    <comment ref="CQ8" authorId="0" shapeId="0" xr:uid="{7164F844-2A3C-4D00-BB35-87CCCD0195A0}">
      <text>
        <r>
          <rPr>
            <sz val="9"/>
            <color indexed="81"/>
            <rFont val="Tahoma"/>
            <family val="2"/>
            <charset val="204"/>
          </rPr>
          <t>Для перехода к Форме 1.0.1 
дважды кликните по этой ячейке</t>
        </r>
      </text>
    </comment>
    <comment ref="CS8" authorId="0" shapeId="0" xr:uid="{BE342891-28C0-4CD7-989A-D9E59F5ECD5E}">
      <text>
        <r>
          <rPr>
            <sz val="9"/>
            <color indexed="81"/>
            <rFont val="Tahoma"/>
            <family val="2"/>
            <charset val="204"/>
          </rPr>
          <t>Для перехода к Форме 1.0.1 
дважды кликните по этой ячейке</t>
        </r>
      </text>
    </comment>
    <comment ref="CU8" authorId="0" shapeId="0" xr:uid="{909B7F91-CD80-41B8-B9D6-994F4F02633A}">
      <text>
        <r>
          <rPr>
            <sz val="9"/>
            <color indexed="81"/>
            <rFont val="Tahoma"/>
            <family val="2"/>
            <charset val="204"/>
          </rPr>
          <t>Для перехода к Форме 1.0.1 
дважды кликните по этой ячейке</t>
        </r>
      </text>
    </comment>
    <comment ref="CW8" authorId="0" shapeId="0" xr:uid="{92ECBEBC-23D0-4269-9CA6-05FAE4854DC1}">
      <text>
        <r>
          <rPr>
            <sz val="9"/>
            <color indexed="81"/>
            <rFont val="Tahoma"/>
            <family val="2"/>
            <charset val="204"/>
          </rPr>
          <t>Для перехода к Форме 1.0.1 
дважды кликните по этой ячейке</t>
        </r>
      </text>
    </comment>
    <comment ref="CY8" authorId="0" shapeId="0" xr:uid="{DCC35ACF-67EC-459B-8B51-56FFCBDAE55E}">
      <text>
        <r>
          <rPr>
            <sz val="9"/>
            <color indexed="81"/>
            <rFont val="Tahoma"/>
            <family val="2"/>
            <charset val="204"/>
          </rPr>
          <t>Для перехода к Форме 1.0.1 
дважды кликните по этой ячейке</t>
        </r>
      </text>
    </comment>
    <comment ref="DA8" authorId="0" shapeId="0" xr:uid="{59884D87-C10D-47DB-9473-6CA1D4A40250}">
      <text>
        <r>
          <rPr>
            <sz val="9"/>
            <color indexed="81"/>
            <rFont val="Tahoma"/>
            <family val="2"/>
            <charset val="204"/>
          </rPr>
          <t>Для перехода к Форме 1.0.1 
дважды кликните по этой ячейке</t>
        </r>
      </text>
    </comment>
    <comment ref="DC8" authorId="0" shapeId="0" xr:uid="{B68CA853-F81C-4439-AA2D-219A28D2C751}">
      <text>
        <r>
          <rPr>
            <sz val="9"/>
            <color indexed="81"/>
            <rFont val="Tahoma"/>
            <family val="2"/>
            <charset val="204"/>
          </rPr>
          <t>Для перехода к Форме 1.0.1 
дважды кликните по этой ячейке</t>
        </r>
      </text>
    </comment>
    <comment ref="DE8" authorId="0" shapeId="0" xr:uid="{16C6C212-80F8-4FE7-9448-4A138C09EB20}">
      <text>
        <r>
          <rPr>
            <sz val="9"/>
            <color indexed="81"/>
            <rFont val="Tahoma"/>
            <family val="2"/>
            <charset val="204"/>
          </rPr>
          <t>Для перехода к Форме 1.0.1 
дважды кликните по этой ячейке</t>
        </r>
      </text>
    </comment>
    <comment ref="DG8" authorId="0" shapeId="0" xr:uid="{72169A7F-F9C6-4744-9697-B0C0F69F7A4A}">
      <text>
        <r>
          <rPr>
            <sz val="9"/>
            <color indexed="81"/>
            <rFont val="Tahoma"/>
            <family val="2"/>
            <charset val="204"/>
          </rPr>
          <t>Для перехода к Форме 1.0.1 
дважды кликните по этой ячейке</t>
        </r>
      </text>
    </comment>
    <comment ref="DI8" authorId="0" shapeId="0" xr:uid="{CD775221-99E8-4BE0-BD65-62AEA50294CF}">
      <text>
        <r>
          <rPr>
            <sz val="9"/>
            <color indexed="81"/>
            <rFont val="Tahoma"/>
            <family val="2"/>
            <charset val="204"/>
          </rPr>
          <t>Для перехода к Форме 1.0.1 
дважды кликните по этой ячейке</t>
        </r>
      </text>
    </comment>
    <comment ref="DK8" authorId="0" shapeId="0" xr:uid="{73CDE5F5-BEA8-4AC6-8CB7-88084C7B44EF}">
      <text>
        <r>
          <rPr>
            <sz val="9"/>
            <color indexed="81"/>
            <rFont val="Tahoma"/>
            <family val="2"/>
            <charset val="204"/>
          </rPr>
          <t>Для перехода к Форме 1.0.1 
дважды кликните по этой ячейке</t>
        </r>
      </text>
    </comment>
    <comment ref="DM8" authorId="0" shapeId="0" xr:uid="{13276CE9-3560-416A-9C1C-E24FDAEB5798}">
      <text>
        <r>
          <rPr>
            <sz val="9"/>
            <color indexed="81"/>
            <rFont val="Tahoma"/>
            <family val="2"/>
            <charset val="204"/>
          </rPr>
          <t>Для перехода к Форме 1.0.1 
дважды кликните по этой ячейке</t>
        </r>
      </text>
    </comment>
    <comment ref="DO8" authorId="0" shapeId="0" xr:uid="{3A8D529A-9C13-433E-BBC0-D8DDE7E9876F}">
      <text>
        <r>
          <rPr>
            <sz val="9"/>
            <color indexed="81"/>
            <rFont val="Tahoma"/>
            <family val="2"/>
            <charset val="204"/>
          </rPr>
          <t>Для перехода к Форме 1.0.1 
дважды кликните по этой ячейке</t>
        </r>
      </text>
    </comment>
    <comment ref="DQ8" authorId="0" shapeId="0" xr:uid="{E0BB1B0C-C81B-4B05-A95D-239C25D1BDAA}">
      <text>
        <r>
          <rPr>
            <sz val="9"/>
            <color indexed="81"/>
            <rFont val="Tahoma"/>
            <family val="2"/>
            <charset val="204"/>
          </rPr>
          <t>Для перехода к Форме 1.0.1 
дважды кликните по этой ячейке</t>
        </r>
      </text>
    </comment>
    <comment ref="DS8" authorId="0" shapeId="0" xr:uid="{671C721B-D799-4300-8B7B-F18108C8ECA5}">
      <text>
        <r>
          <rPr>
            <sz val="9"/>
            <color indexed="81"/>
            <rFont val="Tahoma"/>
            <family val="2"/>
            <charset val="204"/>
          </rPr>
          <t>Для перехода к Форме 1.0.1 
дважды кликните по этой ячейке</t>
        </r>
      </text>
    </comment>
    <comment ref="DU8" authorId="0" shapeId="0" xr:uid="{21F390F7-A477-4ADE-A224-D401D94A51F2}">
      <text>
        <r>
          <rPr>
            <sz val="9"/>
            <color indexed="81"/>
            <rFont val="Tahoma"/>
            <family val="2"/>
            <charset val="204"/>
          </rPr>
          <t>Для перехода к Форме 1.0.1 
дважды кликните по этой ячейке</t>
        </r>
      </text>
    </comment>
    <comment ref="DW8" authorId="0" shapeId="0" xr:uid="{A8EF0628-65F0-4987-B8E5-9887CB1B131E}">
      <text>
        <r>
          <rPr>
            <sz val="9"/>
            <color indexed="81"/>
            <rFont val="Tahoma"/>
            <family val="2"/>
            <charset val="204"/>
          </rPr>
          <t>Для перехода к Форме 1.0.1 
дважды кликните по этой ячейке</t>
        </r>
      </text>
    </comment>
    <comment ref="DY8" authorId="0" shapeId="0" xr:uid="{6A358073-C3E5-45F5-A7B8-813E4B0217DA}">
      <text>
        <r>
          <rPr>
            <sz val="9"/>
            <color indexed="81"/>
            <rFont val="Tahoma"/>
            <family val="2"/>
            <charset val="204"/>
          </rPr>
          <t>Для перехода к Форме 1.0.1 
дважды кликните по этой ячейке</t>
        </r>
      </text>
    </comment>
    <comment ref="EA8" authorId="0" shapeId="0" xr:uid="{7064A2F5-9AB5-497D-A993-E2AE65B07193}">
      <text>
        <r>
          <rPr>
            <sz val="9"/>
            <color indexed="81"/>
            <rFont val="Tahoma"/>
            <family val="2"/>
            <charset val="204"/>
          </rPr>
          <t>Для перехода к Форме 1.0.1 
дважды кликните по этой ячейке</t>
        </r>
      </text>
    </comment>
    <comment ref="EC8" authorId="0" shapeId="0" xr:uid="{5239571C-E601-4E0D-992C-DA429CF08C27}">
      <text>
        <r>
          <rPr>
            <sz val="9"/>
            <color indexed="81"/>
            <rFont val="Tahoma"/>
            <family val="2"/>
            <charset val="204"/>
          </rPr>
          <t>Для перехода к Форме 1.0.1 
дважды кликните по этой ячейке</t>
        </r>
      </text>
    </comment>
    <comment ref="EE8" authorId="0" shapeId="0" xr:uid="{E0ECDAB1-7634-43E9-947B-56EC21ECA3AE}">
      <text>
        <r>
          <rPr>
            <sz val="9"/>
            <color indexed="81"/>
            <rFont val="Tahoma"/>
            <family val="2"/>
            <charset val="204"/>
          </rPr>
          <t>Для перехода к Форме 1.0.1 
дважды кликните по этой ячейке</t>
        </r>
      </text>
    </comment>
    <comment ref="EG8" authorId="0" shapeId="0" xr:uid="{39CB36B2-63CA-47FE-A85C-07DD9D63FDFB}">
      <text>
        <r>
          <rPr>
            <sz val="9"/>
            <color indexed="81"/>
            <rFont val="Tahoma"/>
            <family val="2"/>
            <charset val="204"/>
          </rPr>
          <t>Для перехода к Форме 1.0.1 
дважды кликните по этой ячейке</t>
        </r>
      </text>
    </comment>
    <comment ref="EI8" authorId="0" shapeId="0" xr:uid="{D1399CE3-5486-4047-ABC9-0E6CD2498872}">
      <text>
        <r>
          <rPr>
            <sz val="9"/>
            <color indexed="81"/>
            <rFont val="Tahoma"/>
            <family val="2"/>
            <charset val="204"/>
          </rPr>
          <t>Для перехода к Форме 1.0.1 
дважды кликните по этой ячейке</t>
        </r>
      </text>
    </comment>
    <comment ref="EK8" authorId="0" shapeId="0" xr:uid="{A5CB6958-944C-4E73-ACC8-FC512207B591}">
      <text>
        <r>
          <rPr>
            <sz val="9"/>
            <color indexed="81"/>
            <rFont val="Tahoma"/>
            <family val="2"/>
            <charset val="204"/>
          </rPr>
          <t>Для перехода к Форме 1.0.1 
дважды кликните по этой ячейке</t>
        </r>
      </text>
    </comment>
    <comment ref="EM8" authorId="0" shapeId="0" xr:uid="{4D27A6F0-D912-4B54-ACD1-10B565A949EB}">
      <text>
        <r>
          <rPr>
            <sz val="9"/>
            <color indexed="81"/>
            <rFont val="Tahoma"/>
            <family val="2"/>
            <charset val="204"/>
          </rPr>
          <t>Для перехода к Форме 1.0.1 
дважды кликните по этой ячейке</t>
        </r>
      </text>
    </comment>
    <comment ref="EO8" authorId="0" shapeId="0" xr:uid="{CBEBA7DC-148A-49C3-8AFD-0AB8DFF6D20D}">
      <text>
        <r>
          <rPr>
            <sz val="9"/>
            <color indexed="81"/>
            <rFont val="Tahoma"/>
            <family val="2"/>
            <charset val="204"/>
          </rPr>
          <t>Для перехода к Форме 1.0.1 
дважды кликните по этой ячейке</t>
        </r>
      </text>
    </comment>
    <comment ref="EQ8" authorId="0" shapeId="0" xr:uid="{E7196D5C-014F-4A1F-8F06-4874D39AF4AD}">
      <text>
        <r>
          <rPr>
            <sz val="9"/>
            <color indexed="81"/>
            <rFont val="Tahoma"/>
            <family val="2"/>
            <charset val="204"/>
          </rPr>
          <t>Для перехода к Форме 1.0.1 
дважды кликните по этой ячейке</t>
        </r>
      </text>
    </comment>
    <comment ref="ES8" authorId="0" shapeId="0" xr:uid="{E8694C9B-3606-4A4C-B12A-A1BF4BFB9951}">
      <text>
        <r>
          <rPr>
            <sz val="9"/>
            <color indexed="81"/>
            <rFont val="Tahoma"/>
            <family val="2"/>
            <charset val="204"/>
          </rPr>
          <t>Для перехода к Форме 1.0.1 
дважды кликните по этой ячейке</t>
        </r>
      </text>
    </comment>
    <comment ref="EU8" authorId="0" shapeId="0" xr:uid="{1D8255B9-4D8F-4FE9-8600-74E92BD119ED}">
      <text>
        <r>
          <rPr>
            <sz val="9"/>
            <color indexed="81"/>
            <rFont val="Tahoma"/>
            <family val="2"/>
            <charset val="204"/>
          </rPr>
          <t>Для перехода к Форме 1.0.1 
дважды кликните по этой ячейке</t>
        </r>
      </text>
    </comment>
    <comment ref="EW8" authorId="0" shapeId="0" xr:uid="{CE3ED601-DEAF-49FB-B815-B80A2DCFDF78}">
      <text>
        <r>
          <rPr>
            <sz val="9"/>
            <color indexed="81"/>
            <rFont val="Tahoma"/>
            <family val="2"/>
            <charset val="204"/>
          </rPr>
          <t>Для перехода к Форме 1.0.1 
дважды кликните по этой ячейке</t>
        </r>
      </text>
    </comment>
    <comment ref="EY8" authorId="0" shapeId="0" xr:uid="{B00A5BED-4069-4692-8399-43D679D63B42}">
      <text>
        <r>
          <rPr>
            <sz val="9"/>
            <color indexed="81"/>
            <rFont val="Tahoma"/>
            <family val="2"/>
            <charset val="204"/>
          </rPr>
          <t>Для перехода к Форме 1.0.1 
дважды кликните по этой ячейке</t>
        </r>
      </text>
    </comment>
    <comment ref="FA8" authorId="0" shapeId="0" xr:uid="{060A4E40-A93E-4F0B-87BD-6F172191B6CD}">
      <text>
        <r>
          <rPr>
            <sz val="9"/>
            <color indexed="81"/>
            <rFont val="Tahoma"/>
            <family val="2"/>
            <charset val="204"/>
          </rPr>
          <t>Для перехода к Форме 1.0.1 
дважды кликните по этой ячейке</t>
        </r>
      </text>
    </comment>
    <comment ref="FC8" authorId="0" shapeId="0" xr:uid="{FCC179BF-8759-4B7D-929F-E66D35DA6AD8}">
      <text>
        <r>
          <rPr>
            <sz val="9"/>
            <color indexed="81"/>
            <rFont val="Tahoma"/>
            <family val="2"/>
            <charset val="204"/>
          </rPr>
          <t>Для перехода к Форме 1.0.1 
дважды кликните по этой ячейке</t>
        </r>
      </text>
    </comment>
    <comment ref="FE8" authorId="0" shapeId="0" xr:uid="{A069C22E-4C0E-4D2E-B50A-20DBCCE28D53}">
      <text>
        <r>
          <rPr>
            <sz val="9"/>
            <color indexed="81"/>
            <rFont val="Tahoma"/>
            <family val="2"/>
            <charset val="204"/>
          </rPr>
          <t>Для перехода к Форме 1.0.1 
дважды кликните по этой ячейке</t>
        </r>
      </text>
    </comment>
    <comment ref="FG8" authorId="0" shapeId="0" xr:uid="{93EB0BCA-5B27-4FD3-8195-A2A28D36BA2A}">
      <text>
        <r>
          <rPr>
            <sz val="9"/>
            <color indexed="81"/>
            <rFont val="Tahoma"/>
            <family val="2"/>
            <charset val="204"/>
          </rPr>
          <t>Для перехода к Форме 1.0.1 
дважды кликните по этой ячейке</t>
        </r>
      </text>
    </comment>
    <comment ref="FI8" authorId="0" shapeId="0" xr:uid="{D3433820-DAB8-48F9-BDEA-BAFED3BD60A4}">
      <text>
        <r>
          <rPr>
            <sz val="9"/>
            <color indexed="81"/>
            <rFont val="Tahoma"/>
            <family val="2"/>
            <charset val="204"/>
          </rPr>
          <t>Для перехода к Форме 1.0.1 
дважды кликните по этой ячейке</t>
        </r>
      </text>
    </comment>
    <comment ref="FK8" authorId="0" shapeId="0" xr:uid="{B837A1AA-81CD-43AB-8186-9FE672543EB4}">
      <text>
        <r>
          <rPr>
            <sz val="9"/>
            <color indexed="81"/>
            <rFont val="Tahoma"/>
            <family val="2"/>
            <charset val="204"/>
          </rPr>
          <t>Для перехода к Форме 1.0.1 
дважды кликните по этой ячейке</t>
        </r>
      </text>
    </comment>
    <comment ref="FM8" authorId="0" shapeId="0" xr:uid="{6DDF3FC4-15F2-4CAE-83EC-84555DDBFF2F}">
      <text>
        <r>
          <rPr>
            <sz val="9"/>
            <color indexed="81"/>
            <rFont val="Tahoma"/>
            <family val="2"/>
            <charset val="204"/>
          </rPr>
          <t>Для перехода к Форме 1.0.1 
дважды кликните по этой ячейке</t>
        </r>
      </text>
    </comment>
    <comment ref="FO8" authorId="0" shapeId="0" xr:uid="{49DB3EF2-B027-41EC-9400-07760840E4B8}">
      <text>
        <r>
          <rPr>
            <sz val="9"/>
            <color indexed="81"/>
            <rFont val="Tahoma"/>
            <family val="2"/>
            <charset val="204"/>
          </rPr>
          <t>Для перехода к Форме 1.0.1 
дважды кликните по этой ячейке</t>
        </r>
      </text>
    </comment>
    <comment ref="FQ8" authorId="0" shapeId="0" xr:uid="{02AE56BA-5B45-4A18-8A75-62E0CEEDB651}">
      <text>
        <r>
          <rPr>
            <sz val="9"/>
            <color indexed="81"/>
            <rFont val="Tahoma"/>
            <family val="2"/>
            <charset val="204"/>
          </rPr>
          <t>Для перехода к Форме 1.0.1 
дважды кликните по этой ячейке</t>
        </r>
      </text>
    </comment>
    <comment ref="FS8" authorId="0" shapeId="0" xr:uid="{53CD0D00-8052-48AC-8D94-0E23DF0B2167}">
      <text>
        <r>
          <rPr>
            <sz val="9"/>
            <color indexed="81"/>
            <rFont val="Tahoma"/>
            <family val="2"/>
            <charset val="204"/>
          </rPr>
          <t>Для перехода к Форме 1.0.1 
дважды кликните по этой ячейке</t>
        </r>
      </text>
    </comment>
    <comment ref="FU8" authorId="0" shapeId="0" xr:uid="{E86F68E8-4513-4212-8878-81BDA29E4AA4}">
      <text>
        <r>
          <rPr>
            <sz val="9"/>
            <color indexed="81"/>
            <rFont val="Tahoma"/>
            <family val="2"/>
            <charset val="204"/>
          </rPr>
          <t>Для перехода к Форме 1.0.1 
дважды кликните по этой ячейке</t>
        </r>
      </text>
    </comment>
    <comment ref="FW8" authorId="0" shapeId="0" xr:uid="{04E9332F-3E3A-4B3C-9D38-C1148B64E43C}">
      <text>
        <r>
          <rPr>
            <sz val="9"/>
            <color indexed="81"/>
            <rFont val="Tahoma"/>
            <family val="2"/>
            <charset val="204"/>
          </rPr>
          <t>Для перехода к Форме 1.0.1 
дважды кликните по этой ячейке</t>
        </r>
      </text>
    </comment>
    <comment ref="FY8" authorId="0" shapeId="0" xr:uid="{33E10D91-04AD-468E-B0CA-17201089EA68}">
      <text>
        <r>
          <rPr>
            <sz val="9"/>
            <color indexed="81"/>
            <rFont val="Tahoma"/>
            <family val="2"/>
            <charset val="204"/>
          </rPr>
          <t>Для перехода к Форме 1.0.1 
дважды кликните по этой ячейке</t>
        </r>
      </text>
    </comment>
    <comment ref="GA8" authorId="0" shapeId="0" xr:uid="{63F47C58-5134-431E-B9AD-C8EDEC5C9A6D}">
      <text>
        <r>
          <rPr>
            <sz val="9"/>
            <color indexed="81"/>
            <rFont val="Tahoma"/>
            <family val="2"/>
            <charset val="204"/>
          </rPr>
          <t>Для перехода к Форме 1.0.1 
дважды кликните по этой ячейке</t>
        </r>
      </text>
    </comment>
    <comment ref="GC8" authorId="0" shapeId="0" xr:uid="{ACC8A8CD-D816-46FD-841E-F7A4071B0A6A}">
      <text>
        <r>
          <rPr>
            <sz val="9"/>
            <color indexed="81"/>
            <rFont val="Tahoma"/>
            <family val="2"/>
            <charset val="204"/>
          </rPr>
          <t>Для перехода к Форме 1.0.1 
дважды кликните по этой ячейке</t>
        </r>
      </text>
    </comment>
    <comment ref="GE8" authorId="0" shapeId="0" xr:uid="{8B5FC147-C483-4F3A-B86D-0856190A6E5F}">
      <text>
        <r>
          <rPr>
            <sz val="9"/>
            <color indexed="81"/>
            <rFont val="Tahoma"/>
            <family val="2"/>
            <charset val="204"/>
          </rPr>
          <t>Для перехода к Форме 1.0.1 
дважды кликните по этой ячейке</t>
        </r>
      </text>
    </comment>
    <comment ref="GG8" authorId="0" shapeId="0" xr:uid="{FB587399-0234-4C6A-8381-13DE3B19F408}">
      <text>
        <r>
          <rPr>
            <sz val="9"/>
            <color indexed="81"/>
            <rFont val="Tahoma"/>
            <family val="2"/>
            <charset val="204"/>
          </rPr>
          <t>Для перехода к Форме 1.0.1 
дважды кликните по этой ячейке</t>
        </r>
      </text>
    </comment>
    <comment ref="GI8" authorId="0" shapeId="0" xr:uid="{7F94C6F0-F1B0-473F-9EF1-EB6028E99619}">
      <text>
        <r>
          <rPr>
            <sz val="9"/>
            <color indexed="81"/>
            <rFont val="Tahoma"/>
            <family val="2"/>
            <charset val="204"/>
          </rPr>
          <t>Для перехода к Форме 1.0.1 
дважды кликните по этой ячейке</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D8" authorId="0" shapeId="0" xr:uid="{5F297D9F-C8F0-4C8C-BB13-C930DE1A4C64}">
      <text>
        <r>
          <rPr>
            <sz val="9"/>
            <color indexed="81"/>
            <rFont val="Tahoma"/>
            <family val="2"/>
            <charset val="204"/>
          </rPr>
          <t>Для переходя к Форме 2.10 
дважды кликните по этой ячейке</t>
        </r>
      </text>
    </comment>
    <comment ref="D20" authorId="0" shapeId="0" xr:uid="{11005D97-0995-4F0A-B9EA-5E7B66316269}">
      <text>
        <r>
          <rPr>
            <sz val="9"/>
            <color indexed="81"/>
            <rFont val="Tahoma"/>
            <family val="2"/>
            <charset val="204"/>
          </rPr>
          <t>Для переходя к Форме 2.10 
дважды кликните по этой ячейке</t>
        </r>
      </text>
    </comment>
    <comment ref="D32" authorId="0" shapeId="0" xr:uid="{1D5A4FE7-17A0-44B5-96F4-89168FB702AE}">
      <text>
        <r>
          <rPr>
            <sz val="9"/>
            <color indexed="81"/>
            <rFont val="Tahoma"/>
            <family val="2"/>
            <charset val="204"/>
          </rPr>
          <t>Для переходя к Форме 2.10 
дважды кликните по этой ячейке</t>
        </r>
      </text>
    </comment>
    <comment ref="D44" authorId="0" shapeId="0" xr:uid="{FFCB013C-1FFC-42E7-A6E0-9AA1BA894220}">
      <text>
        <r>
          <rPr>
            <sz val="9"/>
            <color indexed="81"/>
            <rFont val="Tahoma"/>
            <family val="2"/>
            <charset val="204"/>
          </rPr>
          <t>Для переходя к Форме 2.10 
дважды кликните по этой ячейке</t>
        </r>
      </text>
    </comment>
    <comment ref="D56" authorId="0" shapeId="0" xr:uid="{830ACFD1-6EEF-478E-B201-E400D207D49D}">
      <text>
        <r>
          <rPr>
            <sz val="9"/>
            <color indexed="81"/>
            <rFont val="Tahoma"/>
            <family val="2"/>
            <charset val="204"/>
          </rPr>
          <t>Для переходя к Форме 2.10 
дважды кликните по этой ячейке</t>
        </r>
      </text>
    </comment>
    <comment ref="D68" authorId="0" shapeId="0" xr:uid="{01ED1D59-C924-4A64-AAFB-D01BC5F3C2F6}">
      <text>
        <r>
          <rPr>
            <sz val="9"/>
            <color indexed="81"/>
            <rFont val="Tahoma"/>
            <family val="2"/>
            <charset val="204"/>
          </rPr>
          <t>Для переходя к Форме 2.10 
дважды кликните по этой ячейке</t>
        </r>
      </text>
    </comment>
    <comment ref="D80" authorId="0" shapeId="0" xr:uid="{D076C6CB-5C6B-43CF-BD8B-827E75F7A0EB}">
      <text>
        <r>
          <rPr>
            <sz val="9"/>
            <color indexed="81"/>
            <rFont val="Tahoma"/>
            <family val="2"/>
            <charset val="204"/>
          </rPr>
          <t>Для переходя к Форме 2.10 
дважды кликните по этой ячейке</t>
        </r>
      </text>
    </comment>
    <comment ref="D92" authorId="0" shapeId="0" xr:uid="{432A365C-5653-44D3-829A-8EBF1C4A25FE}">
      <text>
        <r>
          <rPr>
            <sz val="9"/>
            <color indexed="81"/>
            <rFont val="Tahoma"/>
            <family val="2"/>
            <charset val="204"/>
          </rPr>
          <t>Для переходя к Форме 2.10 
дважды кликните по этой ячейке</t>
        </r>
      </text>
    </comment>
    <comment ref="D104" authorId="0" shapeId="0" xr:uid="{8BAA8C86-29C3-423D-A233-383CBD8FFDD8}">
      <text>
        <r>
          <rPr>
            <sz val="9"/>
            <color indexed="81"/>
            <rFont val="Tahoma"/>
            <family val="2"/>
            <charset val="204"/>
          </rPr>
          <t>Для переходя к Форме 2.10 
дважды кликните по этой ячейке</t>
        </r>
      </text>
    </comment>
    <comment ref="D116" authorId="0" shapeId="0" xr:uid="{841F1F80-63CF-4273-A5B1-81361F3CBC40}">
      <text>
        <r>
          <rPr>
            <sz val="9"/>
            <color indexed="81"/>
            <rFont val="Tahoma"/>
            <family val="2"/>
            <charset val="204"/>
          </rPr>
          <t>Для переходя к Форме 2.10 
дважды кликните по этой ячейке</t>
        </r>
      </text>
    </comment>
    <comment ref="D128" authorId="0" shapeId="0" xr:uid="{07B3B3C4-1C07-4E74-9BCE-7F9D9B8608C8}">
      <text>
        <r>
          <rPr>
            <sz val="9"/>
            <color indexed="81"/>
            <rFont val="Tahoma"/>
            <family val="2"/>
            <charset val="204"/>
          </rPr>
          <t>Для переходя к Форме 2.10 
дважды кликните по этой ячейке</t>
        </r>
      </text>
    </comment>
    <comment ref="D140" authorId="0" shapeId="0" xr:uid="{5512DBF9-F4A5-4B2F-AFAA-B76795762839}">
      <text>
        <r>
          <rPr>
            <sz val="9"/>
            <color indexed="81"/>
            <rFont val="Tahoma"/>
            <family val="2"/>
            <charset val="204"/>
          </rPr>
          <t>Для переходя к Форме 2.10 
дважды кликните по этой ячейке</t>
        </r>
      </text>
    </comment>
    <comment ref="D152" authorId="0" shapeId="0" xr:uid="{A45C8FD7-6E16-4877-88EB-FB099B6F9DD3}">
      <text>
        <r>
          <rPr>
            <sz val="9"/>
            <color indexed="81"/>
            <rFont val="Tahoma"/>
            <family val="2"/>
            <charset val="204"/>
          </rPr>
          <t>Для переходя к Форме 2.10 
дважды кликните по этой ячейке</t>
        </r>
      </text>
    </comment>
    <comment ref="D164" authorId="0" shapeId="0" xr:uid="{8E900FE8-41AE-4AED-B585-653BB3FB9D89}">
      <text>
        <r>
          <rPr>
            <sz val="9"/>
            <color indexed="81"/>
            <rFont val="Tahoma"/>
            <family val="2"/>
            <charset val="204"/>
          </rPr>
          <t>Для переходя к Форме 2.10 
дважды кликните по этой ячейке</t>
        </r>
      </text>
    </comment>
    <comment ref="D176" authorId="0" shapeId="0" xr:uid="{BA55B43C-50C9-4DAF-8C89-20599FCD84AF}">
      <text>
        <r>
          <rPr>
            <sz val="9"/>
            <color indexed="81"/>
            <rFont val="Tahoma"/>
            <family val="2"/>
            <charset val="204"/>
          </rPr>
          <t>Для переходя к Форме 2.10 
дважды кликните по этой ячейке</t>
        </r>
      </text>
    </comment>
    <comment ref="D188" authorId="0" shapeId="0" xr:uid="{6DEA8149-5D36-4F42-9657-90BD39F8B34D}">
      <text>
        <r>
          <rPr>
            <sz val="9"/>
            <color indexed="81"/>
            <rFont val="Tahoma"/>
            <family val="2"/>
            <charset val="204"/>
          </rPr>
          <t>Для переходя к Форме 2.10 
дважды кликните по этой ячейке</t>
        </r>
      </text>
    </comment>
    <comment ref="D200" authorId="0" shapeId="0" xr:uid="{AE427359-777D-4133-96BE-02E4E8684E69}">
      <text>
        <r>
          <rPr>
            <sz val="9"/>
            <color indexed="81"/>
            <rFont val="Tahoma"/>
            <family val="2"/>
            <charset val="204"/>
          </rPr>
          <t>Для переходя к Форме 2.10 
дважды кликните по этой ячейке</t>
        </r>
      </text>
    </comment>
    <comment ref="D212" authorId="0" shapeId="0" xr:uid="{F0A76F58-4321-44B1-838A-A7BE312998AD}">
      <text>
        <r>
          <rPr>
            <sz val="9"/>
            <color indexed="81"/>
            <rFont val="Tahoma"/>
            <family val="2"/>
            <charset val="204"/>
          </rPr>
          <t>Для переходя к Форме 2.10 
дважды кликните по этой ячейке</t>
        </r>
      </text>
    </comment>
    <comment ref="D224" authorId="0" shapeId="0" xr:uid="{E3B40271-A886-40D8-8BC4-12E0375D5086}">
      <text>
        <r>
          <rPr>
            <sz val="9"/>
            <color indexed="81"/>
            <rFont val="Tahoma"/>
            <family val="2"/>
            <charset val="204"/>
          </rPr>
          <t>Для переходя к Форме 2.10 
дважды кликните по этой ячейке</t>
        </r>
      </text>
    </comment>
    <comment ref="D236" authorId="0" shapeId="0" xr:uid="{D48DF3A2-815B-4328-8E58-154D0B3CFA1A}">
      <text>
        <r>
          <rPr>
            <sz val="9"/>
            <color indexed="81"/>
            <rFont val="Tahoma"/>
            <family val="2"/>
            <charset val="204"/>
          </rPr>
          <t>Для переходя к Форме 2.10 
дважды кликните по этой ячейке</t>
        </r>
      </text>
    </comment>
    <comment ref="D248" authorId="0" shapeId="0" xr:uid="{01D0A987-13CF-47C5-8807-4599F4C1DB59}">
      <text>
        <r>
          <rPr>
            <sz val="9"/>
            <color indexed="81"/>
            <rFont val="Tahoma"/>
            <family val="2"/>
            <charset val="204"/>
          </rPr>
          <t>Для переходя к Форме 2.10 
дважды кликните по этой ячейке</t>
        </r>
      </text>
    </comment>
    <comment ref="D260" authorId="0" shapeId="0" xr:uid="{8BF658AB-D77A-4F71-9D31-1A167C849766}">
      <text>
        <r>
          <rPr>
            <sz val="9"/>
            <color indexed="81"/>
            <rFont val="Tahoma"/>
            <family val="2"/>
            <charset val="204"/>
          </rPr>
          <t>Для переходя к Форме 2.10 
дважды кликните по этой ячейке</t>
        </r>
      </text>
    </comment>
    <comment ref="D272" authorId="0" shapeId="0" xr:uid="{64622B50-DB3C-485A-8432-412B1A85A884}">
      <text>
        <r>
          <rPr>
            <sz val="9"/>
            <color indexed="81"/>
            <rFont val="Tahoma"/>
            <family val="2"/>
            <charset val="204"/>
          </rPr>
          <t>Для переходя к Форме 2.10 
дважды кликните по этой ячейке</t>
        </r>
      </text>
    </comment>
    <comment ref="D284" authorId="0" shapeId="0" xr:uid="{CC4AE951-3170-41E4-B0B5-0328D50C2B5C}">
      <text>
        <r>
          <rPr>
            <sz val="9"/>
            <color indexed="81"/>
            <rFont val="Tahoma"/>
            <family val="2"/>
            <charset val="204"/>
          </rPr>
          <t>Для переходя к Форме 2.10 
дважды кликните по этой ячейке</t>
        </r>
      </text>
    </comment>
    <comment ref="D296" authorId="0" shapeId="0" xr:uid="{F3C2C102-8B9D-421B-A525-61B2E9CE0794}">
      <text>
        <r>
          <rPr>
            <sz val="9"/>
            <color indexed="81"/>
            <rFont val="Tahoma"/>
            <family val="2"/>
            <charset val="204"/>
          </rPr>
          <t>Для переходя к Форме 2.10 
дважды кликните по этой ячейке</t>
        </r>
      </text>
    </comment>
    <comment ref="D308" authorId="0" shapeId="0" xr:uid="{16E51505-CF48-4B77-9C70-F68DEB78888F}">
      <text>
        <r>
          <rPr>
            <sz val="9"/>
            <color indexed="81"/>
            <rFont val="Tahoma"/>
            <family val="2"/>
            <charset val="204"/>
          </rPr>
          <t>Для переходя к Форме 2.10 
дважды кликните по этой ячейке</t>
        </r>
      </text>
    </comment>
    <comment ref="D320" authorId="0" shapeId="0" xr:uid="{73ADA1F6-66AC-4FF5-9798-AB2612BB2E00}">
      <text>
        <r>
          <rPr>
            <sz val="9"/>
            <color indexed="81"/>
            <rFont val="Tahoma"/>
            <family val="2"/>
            <charset val="204"/>
          </rPr>
          <t>Для переходя к Форме 2.10 
дважды кликните по этой ячейке</t>
        </r>
      </text>
    </comment>
    <comment ref="D332" authorId="0" shapeId="0" xr:uid="{09AF49C9-B442-4796-8A17-5821CDD641B5}">
      <text>
        <r>
          <rPr>
            <sz val="9"/>
            <color indexed="81"/>
            <rFont val="Tahoma"/>
            <family val="2"/>
            <charset val="204"/>
          </rPr>
          <t>Для переходя к Форме 2.10 
дважды кликните по этой ячейке</t>
        </r>
      </text>
    </comment>
    <comment ref="D344" authorId="0" shapeId="0" xr:uid="{3896C1C2-9BCC-44AE-813A-86C680F7D813}">
      <text>
        <r>
          <rPr>
            <sz val="9"/>
            <color indexed="81"/>
            <rFont val="Tahoma"/>
            <family val="2"/>
            <charset val="204"/>
          </rPr>
          <t>Для переходя к Форме 2.10 
дважды кликните по этой ячейке</t>
        </r>
      </text>
    </comment>
    <comment ref="D356" authorId="0" shapeId="0" xr:uid="{AE5D8377-D642-4B92-8765-B6773BBBE319}">
      <text>
        <r>
          <rPr>
            <sz val="9"/>
            <color indexed="81"/>
            <rFont val="Tahoma"/>
            <family val="2"/>
            <charset val="204"/>
          </rPr>
          <t>Для переходя к Форме 2.10 
дважды кликните по этой ячейке</t>
        </r>
      </text>
    </comment>
    <comment ref="D368" authorId="0" shapeId="0" xr:uid="{BEE3F2B3-15F2-452B-A70D-2AC727120E0B}">
      <text>
        <r>
          <rPr>
            <sz val="9"/>
            <color indexed="81"/>
            <rFont val="Tahoma"/>
            <family val="2"/>
            <charset val="204"/>
          </rPr>
          <t>Для переходя к Форме 2.10 
дважды кликните по этой ячейке</t>
        </r>
      </text>
    </comment>
    <comment ref="D380" authorId="0" shapeId="0" xr:uid="{52129DD0-B5D4-4D76-95A3-7C19FCDC197B}">
      <text>
        <r>
          <rPr>
            <sz val="9"/>
            <color indexed="81"/>
            <rFont val="Tahoma"/>
            <family val="2"/>
            <charset val="204"/>
          </rPr>
          <t>Для переходя к Форме 2.10 
дважды кликните по этой ячейке</t>
        </r>
      </text>
    </comment>
    <comment ref="D392" authorId="0" shapeId="0" xr:uid="{2E7F4303-12A1-4935-B722-05CF83624428}">
      <text>
        <r>
          <rPr>
            <sz val="9"/>
            <color indexed="81"/>
            <rFont val="Tahoma"/>
            <family val="2"/>
            <charset val="204"/>
          </rPr>
          <t>Для переходя к Форме 2.10 
дважды кликните по этой ячейке</t>
        </r>
      </text>
    </comment>
    <comment ref="D404" authorId="0" shapeId="0" xr:uid="{EC7CB7DE-A57F-4A43-91C8-F61E5298E53E}">
      <text>
        <r>
          <rPr>
            <sz val="9"/>
            <color indexed="81"/>
            <rFont val="Tahoma"/>
            <family val="2"/>
            <charset val="204"/>
          </rPr>
          <t>Для переходя к Форме 2.10 
дважды кликните по этой ячейке</t>
        </r>
      </text>
    </comment>
    <comment ref="D416" authorId="0" shapeId="0" xr:uid="{D0F83997-0704-480C-84EC-9CC9512190B9}">
      <text>
        <r>
          <rPr>
            <sz val="9"/>
            <color indexed="81"/>
            <rFont val="Tahoma"/>
            <family val="2"/>
            <charset val="204"/>
          </rPr>
          <t>Для переходя к Форме 2.10 
дважды кликните по этой ячейке</t>
        </r>
      </text>
    </comment>
    <comment ref="D428" authorId="0" shapeId="0" xr:uid="{AF04BD54-5877-45C0-B4BF-AC07DB9252CE}">
      <text>
        <r>
          <rPr>
            <sz val="9"/>
            <color indexed="81"/>
            <rFont val="Tahoma"/>
            <family val="2"/>
            <charset val="204"/>
          </rPr>
          <t>Для переходя к Форме 2.10 
дважды кликните по этой ячейке</t>
        </r>
      </text>
    </comment>
    <comment ref="D440" authorId="0" shapeId="0" xr:uid="{82882070-A8F1-4D64-B302-291403076459}">
      <text>
        <r>
          <rPr>
            <sz val="9"/>
            <color indexed="81"/>
            <rFont val="Tahoma"/>
            <family val="2"/>
            <charset val="204"/>
          </rPr>
          <t>Для переходя к Форме 2.10 
дважды кликните по этой ячейке</t>
        </r>
      </text>
    </comment>
    <comment ref="D452" authorId="0" shapeId="0" xr:uid="{16CA0A8A-85D0-4F2A-802C-ABC3C3166B96}">
      <text>
        <r>
          <rPr>
            <sz val="9"/>
            <color indexed="81"/>
            <rFont val="Tahoma"/>
            <family val="2"/>
            <charset val="204"/>
          </rPr>
          <t>Для переходя к Форме 2.10 
дважды кликните по этой ячейке</t>
        </r>
      </text>
    </comment>
    <comment ref="D464" authorId="0" shapeId="0" xr:uid="{D579AE04-B459-44A8-B824-788F7A440D7E}">
      <text>
        <r>
          <rPr>
            <sz val="9"/>
            <color indexed="81"/>
            <rFont val="Tahoma"/>
            <family val="2"/>
            <charset val="204"/>
          </rPr>
          <t>Для переходя к Форме 2.10 
дважды кликните по этой ячейке</t>
        </r>
      </text>
    </comment>
    <comment ref="D476" authorId="0" shapeId="0" xr:uid="{C48D7510-ADBA-4ACE-99EC-404ED285ECBC}">
      <text>
        <r>
          <rPr>
            <sz val="9"/>
            <color indexed="81"/>
            <rFont val="Tahoma"/>
            <family val="2"/>
            <charset val="204"/>
          </rPr>
          <t>Для переходя к Форме 2.10 
дважды кликните по этой ячейке</t>
        </r>
      </text>
    </comment>
    <comment ref="D488" authorId="0" shapeId="0" xr:uid="{78D6BB35-98B0-4D8D-8993-685F56AE93B1}">
      <text>
        <r>
          <rPr>
            <sz val="9"/>
            <color indexed="81"/>
            <rFont val="Tahoma"/>
            <family val="2"/>
            <charset val="204"/>
          </rPr>
          <t>Для переходя к Форме 2.10 
дважды кликните по этой ячейке</t>
        </r>
      </text>
    </comment>
    <comment ref="D500" authorId="0" shapeId="0" xr:uid="{A1BA8EFB-F46C-4057-ACC4-C3B3AB3910D5}">
      <text>
        <r>
          <rPr>
            <sz val="9"/>
            <color indexed="81"/>
            <rFont val="Tahoma"/>
            <family val="2"/>
            <charset val="204"/>
          </rPr>
          <t>Для переходя к Форме 2.10 
дважды кликните по этой ячейке</t>
        </r>
      </text>
    </comment>
    <comment ref="D512" authorId="0" shapeId="0" xr:uid="{9F528A9B-9700-4B40-86DA-211ACB209E6C}">
      <text>
        <r>
          <rPr>
            <sz val="9"/>
            <color indexed="81"/>
            <rFont val="Tahoma"/>
            <family val="2"/>
            <charset val="204"/>
          </rPr>
          <t>Для переходя к Форме 2.10 
дважды кликните по этой ячейке</t>
        </r>
      </text>
    </comment>
    <comment ref="D524" authorId="0" shapeId="0" xr:uid="{4DCDB5F3-9CA9-49BA-8978-9931598D052D}">
      <text>
        <r>
          <rPr>
            <sz val="9"/>
            <color indexed="81"/>
            <rFont val="Tahoma"/>
            <family val="2"/>
            <charset val="204"/>
          </rPr>
          <t>Для переходя к Форме 2.10 
дважды кликните по этой ячейке</t>
        </r>
      </text>
    </comment>
    <comment ref="D536" authorId="0" shapeId="0" xr:uid="{E0031A0E-083B-49D0-8568-42D9D92B56EB}">
      <text>
        <r>
          <rPr>
            <sz val="9"/>
            <color indexed="81"/>
            <rFont val="Tahoma"/>
            <family val="2"/>
            <charset val="204"/>
          </rPr>
          <t>Для переходя к Форме 2.10 
дважды кликните по этой ячейке</t>
        </r>
      </text>
    </comment>
    <comment ref="D548" authorId="0" shapeId="0" xr:uid="{88A61F8B-F046-4121-B348-0F907D92C7BE}">
      <text>
        <r>
          <rPr>
            <sz val="9"/>
            <color indexed="81"/>
            <rFont val="Tahoma"/>
            <family val="2"/>
            <charset val="204"/>
          </rPr>
          <t>Для переходя к Форме 2.10 
дважды кликните по этой ячейке</t>
        </r>
      </text>
    </comment>
    <comment ref="D560" authorId="0" shapeId="0" xr:uid="{3ADAE156-783D-4313-AC97-0D755EB275CF}">
      <text>
        <r>
          <rPr>
            <sz val="9"/>
            <color indexed="81"/>
            <rFont val="Tahoma"/>
            <family val="2"/>
            <charset val="204"/>
          </rPr>
          <t>Для переходя к Форме 2.10 
дважды кликните по этой ячейке</t>
        </r>
      </text>
    </comment>
    <comment ref="D572" authorId="0" shapeId="0" xr:uid="{0D90AFFF-905D-4B03-ABD9-A0CF853D44BF}">
      <text>
        <r>
          <rPr>
            <sz val="9"/>
            <color indexed="81"/>
            <rFont val="Tahoma"/>
            <family val="2"/>
            <charset val="204"/>
          </rPr>
          <t>Для переходя к Форме 2.10 
дважды кликните по этой ячейке</t>
        </r>
      </text>
    </comment>
    <comment ref="D584" authorId="0" shapeId="0" xr:uid="{E3C18FAA-5C2A-4B22-AC5E-FE3E9E21C063}">
      <text>
        <r>
          <rPr>
            <sz val="9"/>
            <color indexed="81"/>
            <rFont val="Tahoma"/>
            <family val="2"/>
            <charset val="204"/>
          </rPr>
          <t>Для переходя к Форме 2.10 
дважды кликните по этой ячейке</t>
        </r>
      </text>
    </comment>
    <comment ref="D596" authorId="0" shapeId="0" xr:uid="{35667C41-CC3D-4EC8-A94C-AA403DD40827}">
      <text>
        <r>
          <rPr>
            <sz val="9"/>
            <color indexed="81"/>
            <rFont val="Tahoma"/>
            <family val="2"/>
            <charset val="204"/>
          </rPr>
          <t>Для переходя к Форме 2.10 
дважды кликните по этой ячейке</t>
        </r>
      </text>
    </comment>
    <comment ref="D608" authorId="0" shapeId="0" xr:uid="{D200F1A7-20C2-4E3E-8487-F827462D57ED}">
      <text>
        <r>
          <rPr>
            <sz val="9"/>
            <color indexed="81"/>
            <rFont val="Tahoma"/>
            <family val="2"/>
            <charset val="204"/>
          </rPr>
          <t>Для переходя к Форме 2.10 
дважды кликните по этой ячейке</t>
        </r>
      </text>
    </comment>
    <comment ref="D620" authorId="0" shapeId="0" xr:uid="{FCC67B3E-5314-426A-BAB2-47CF97E16BD6}">
      <text>
        <r>
          <rPr>
            <sz val="9"/>
            <color indexed="81"/>
            <rFont val="Tahoma"/>
            <family val="2"/>
            <charset val="204"/>
          </rPr>
          <t>Для переходя к Форме 2.10 
дважды кликните по этой ячейке</t>
        </r>
      </text>
    </comment>
    <comment ref="D632" authorId="0" shapeId="0" xr:uid="{09D9CAC4-15EB-4075-9B07-1F8F386B5BC8}">
      <text>
        <r>
          <rPr>
            <sz val="9"/>
            <color indexed="81"/>
            <rFont val="Tahoma"/>
            <family val="2"/>
            <charset val="204"/>
          </rPr>
          <t>Для переходя к Форме 2.10 
дважды кликните по этой ячейке</t>
        </r>
      </text>
    </comment>
    <comment ref="D644" authorId="0" shapeId="0" xr:uid="{877B50BB-E121-409E-B371-505B6F98B343}">
      <text>
        <r>
          <rPr>
            <sz val="9"/>
            <color indexed="81"/>
            <rFont val="Tahoma"/>
            <family val="2"/>
            <charset val="204"/>
          </rPr>
          <t>Для переходя к Форме 2.10 
дважды кликните по этой ячейке</t>
        </r>
      </text>
    </comment>
    <comment ref="D656" authorId="0" shapeId="0" xr:uid="{2DD9C157-FF7D-43A5-B8A2-ADDD22014F3F}">
      <text>
        <r>
          <rPr>
            <sz val="9"/>
            <color indexed="81"/>
            <rFont val="Tahoma"/>
            <family val="2"/>
            <charset val="204"/>
          </rPr>
          <t>Для переходя к Форме 2.10 
дважды кликните по этой ячейке</t>
        </r>
      </text>
    </comment>
    <comment ref="D668" authorId="0" shapeId="0" xr:uid="{126933DD-8147-45DB-8CD3-DCFB03A0CB14}">
      <text>
        <r>
          <rPr>
            <sz val="9"/>
            <color indexed="81"/>
            <rFont val="Tahoma"/>
            <family val="2"/>
            <charset val="204"/>
          </rPr>
          <t>Для переходя к Форме 2.10 
дважды кликните по этой ячейке</t>
        </r>
      </text>
    </comment>
    <comment ref="D680" authorId="0" shapeId="0" xr:uid="{1B965021-4E99-475A-89C3-50D6755C1426}">
      <text>
        <r>
          <rPr>
            <sz val="9"/>
            <color indexed="81"/>
            <rFont val="Tahoma"/>
            <family val="2"/>
            <charset val="204"/>
          </rPr>
          <t>Для переходя к Форме 2.10 
дважды кликните по этой ячейке</t>
        </r>
      </text>
    </comment>
    <comment ref="D692" authorId="0" shapeId="0" xr:uid="{9A0A5E1D-55DB-483F-9172-8D2CD9A9066F}">
      <text>
        <r>
          <rPr>
            <sz val="9"/>
            <color indexed="81"/>
            <rFont val="Tahoma"/>
            <family val="2"/>
            <charset val="204"/>
          </rPr>
          <t>Для переходя к Форме 2.10 
дважды кликните по этой ячейке</t>
        </r>
      </text>
    </comment>
    <comment ref="D704" authorId="0" shapeId="0" xr:uid="{40BBE8C3-F686-4F6C-9DB6-6E9CEDE2C82E}">
      <text>
        <r>
          <rPr>
            <sz val="9"/>
            <color indexed="81"/>
            <rFont val="Tahoma"/>
            <family val="2"/>
            <charset val="204"/>
          </rPr>
          <t>Для переходя к Форме 2.10 
дважды кликните по этой ячейке</t>
        </r>
      </text>
    </comment>
    <comment ref="D716" authorId="0" shapeId="0" xr:uid="{22A73FDB-D4A5-4B51-9F10-7351329EBC8D}">
      <text>
        <r>
          <rPr>
            <sz val="9"/>
            <color indexed="81"/>
            <rFont val="Tahoma"/>
            <family val="2"/>
            <charset val="204"/>
          </rPr>
          <t>Для переходя к Форме 2.10 
дважды кликните по этой ячейке</t>
        </r>
      </text>
    </comment>
    <comment ref="D728" authorId="0" shapeId="0" xr:uid="{20323844-5C46-4A79-941E-7D106FA94A0C}">
      <text>
        <r>
          <rPr>
            <sz val="9"/>
            <color indexed="81"/>
            <rFont val="Tahoma"/>
            <family val="2"/>
            <charset val="204"/>
          </rPr>
          <t>Для переходя к Форме 2.10 
дважды кликните по этой ячейке</t>
        </r>
      </text>
    </comment>
    <comment ref="D740" authorId="0" shapeId="0" xr:uid="{8BB69420-BCF0-4AEF-B536-9694B266D259}">
      <text>
        <r>
          <rPr>
            <sz val="9"/>
            <color indexed="81"/>
            <rFont val="Tahoma"/>
            <family val="2"/>
            <charset val="204"/>
          </rPr>
          <t>Для переходя к Форме 2.10 
дважды кликните по этой ячейке</t>
        </r>
      </text>
    </comment>
    <comment ref="D752" authorId="0" shapeId="0" xr:uid="{D18173C4-A12D-43B8-BE46-80049184F020}">
      <text>
        <r>
          <rPr>
            <sz val="9"/>
            <color indexed="81"/>
            <rFont val="Tahoma"/>
            <family val="2"/>
            <charset val="204"/>
          </rPr>
          <t>Для переходя к Форме 2.10 
дважды кликните по этой ячейке</t>
        </r>
      </text>
    </comment>
    <comment ref="D764" authorId="0" shapeId="0" xr:uid="{795CB29F-6302-426E-91AF-740A1539C778}">
      <text>
        <r>
          <rPr>
            <sz val="9"/>
            <color indexed="81"/>
            <rFont val="Tahoma"/>
            <family val="2"/>
            <charset val="204"/>
          </rPr>
          <t>Для переходя к Форме 2.10 
дважды кликните по этой ячейке</t>
        </r>
      </text>
    </comment>
    <comment ref="D776" authorId="0" shapeId="0" xr:uid="{E59302E7-DBF5-473D-80C6-FC53825E55CC}">
      <text>
        <r>
          <rPr>
            <sz val="9"/>
            <color indexed="81"/>
            <rFont val="Tahoma"/>
            <family val="2"/>
            <charset val="204"/>
          </rPr>
          <t>Для переходя к Форме 2.10 
дважды кликните по этой ячейке</t>
        </r>
      </text>
    </comment>
    <comment ref="D788" authorId="0" shapeId="0" xr:uid="{BDC59FA9-96A3-4C8B-82DF-4C56064FC4E5}">
      <text>
        <r>
          <rPr>
            <sz val="9"/>
            <color indexed="81"/>
            <rFont val="Tahoma"/>
            <family val="2"/>
            <charset val="204"/>
          </rPr>
          <t>Для переходя к Форме 2.10 
дважды кликните по этой ячейке</t>
        </r>
      </text>
    </comment>
    <comment ref="D800" authorId="0" shapeId="0" xr:uid="{FB9DB577-624E-4FD8-B479-EC27A5B2160A}">
      <text>
        <r>
          <rPr>
            <sz val="9"/>
            <color indexed="81"/>
            <rFont val="Tahoma"/>
            <family val="2"/>
            <charset val="204"/>
          </rPr>
          <t>Для переходя к Форме 2.10 
дважды кликните по этой ячейке</t>
        </r>
      </text>
    </comment>
    <comment ref="D812" authorId="0" shapeId="0" xr:uid="{E0E0ECDC-251E-4E92-BAEF-D1B15A86CA1D}">
      <text>
        <r>
          <rPr>
            <sz val="9"/>
            <color indexed="81"/>
            <rFont val="Tahoma"/>
            <family val="2"/>
            <charset val="204"/>
          </rPr>
          <t>Для переходя к Форме 2.10 
дважды кликните по этой ячейке</t>
        </r>
      </text>
    </comment>
    <comment ref="D824" authorId="0" shapeId="0" xr:uid="{7E967F19-6F94-4E45-8823-D297760116BD}">
      <text>
        <r>
          <rPr>
            <sz val="9"/>
            <color indexed="81"/>
            <rFont val="Tahoma"/>
            <family val="2"/>
            <charset val="204"/>
          </rPr>
          <t>Для переходя к Форме 2.10 
дважды кликните по этой ячейке</t>
        </r>
      </text>
    </comment>
    <comment ref="D836" authorId="0" shapeId="0" xr:uid="{B621AA6F-A366-4E0B-BA26-2369B424032A}">
      <text>
        <r>
          <rPr>
            <sz val="9"/>
            <color indexed="81"/>
            <rFont val="Tahoma"/>
            <family val="2"/>
            <charset val="204"/>
          </rPr>
          <t>Для переходя к Форме 2.10 
дважды кликните по этой ячейке</t>
        </r>
      </text>
    </comment>
    <comment ref="D848" authorId="0" shapeId="0" xr:uid="{F92C7492-85FA-4265-BB7F-858C5192252B}">
      <text>
        <r>
          <rPr>
            <sz val="9"/>
            <color indexed="81"/>
            <rFont val="Tahoma"/>
            <family val="2"/>
            <charset val="204"/>
          </rPr>
          <t>Для переходя к Форме 2.10 
дважды кликните по этой ячейке</t>
        </r>
      </text>
    </comment>
    <comment ref="D860" authorId="0" shapeId="0" xr:uid="{3DA08F52-2755-4F95-8257-6562ACAE5292}">
      <text>
        <r>
          <rPr>
            <sz val="9"/>
            <color indexed="81"/>
            <rFont val="Tahoma"/>
            <family val="2"/>
            <charset val="204"/>
          </rPr>
          <t>Для переходя к Форме 2.10 
дважды кликните по этой ячейке</t>
        </r>
      </text>
    </comment>
    <comment ref="D872" authorId="0" shapeId="0" xr:uid="{EDF2C589-D04D-491F-84FA-21F62204A91E}">
      <text>
        <r>
          <rPr>
            <sz val="9"/>
            <color indexed="81"/>
            <rFont val="Tahoma"/>
            <family val="2"/>
            <charset val="204"/>
          </rPr>
          <t>Для переходя к Форме 2.10 
дважды кликните по этой ячейке</t>
        </r>
      </text>
    </comment>
    <comment ref="D884" authorId="0" shapeId="0" xr:uid="{A01E54DD-696C-42BB-A9C1-ED7A0C998997}">
      <text>
        <r>
          <rPr>
            <sz val="9"/>
            <color indexed="81"/>
            <rFont val="Tahoma"/>
            <family val="2"/>
            <charset val="204"/>
          </rPr>
          <t>Для переходя к Форме 2.10 
дважды кликните по этой ячейке</t>
        </r>
      </text>
    </comment>
    <comment ref="D896" authorId="0" shapeId="0" xr:uid="{6E30DC06-7728-49E1-88BA-0C08995021C3}">
      <text>
        <r>
          <rPr>
            <sz val="9"/>
            <color indexed="81"/>
            <rFont val="Tahoma"/>
            <family val="2"/>
            <charset val="204"/>
          </rPr>
          <t>Для переходя к Форме 2.10 
дважды кликните по этой ячейке</t>
        </r>
      </text>
    </comment>
    <comment ref="D908" authorId="0" shapeId="0" xr:uid="{54B8AD46-1685-42C7-B1A6-ECD2E4645FC4}">
      <text>
        <r>
          <rPr>
            <sz val="9"/>
            <color indexed="81"/>
            <rFont val="Tahoma"/>
            <family val="2"/>
            <charset val="204"/>
          </rPr>
          <t>Для переходя к Форме 2.10 
дважды кликните по этой ячейке</t>
        </r>
      </text>
    </comment>
    <comment ref="D920" authorId="0" shapeId="0" xr:uid="{59558E37-323B-4840-9FDF-4FB6E5112541}">
      <text>
        <r>
          <rPr>
            <sz val="9"/>
            <color indexed="81"/>
            <rFont val="Tahoma"/>
            <family val="2"/>
            <charset val="204"/>
          </rPr>
          <t>Для переходя к Форме 2.10 
дважды кликните по этой ячейке</t>
        </r>
      </text>
    </comment>
    <comment ref="D932" authorId="0" shapeId="0" xr:uid="{B1C8ECDC-9C4A-4728-A8A3-D28CD4954EDC}">
      <text>
        <r>
          <rPr>
            <sz val="9"/>
            <color indexed="81"/>
            <rFont val="Tahoma"/>
            <family val="2"/>
            <charset val="204"/>
          </rPr>
          <t>Для переходя к Форме 2.10 
дважды кликните по этой ячейке</t>
        </r>
      </text>
    </comment>
    <comment ref="D944" authorId="0" shapeId="0" xr:uid="{97DE71DC-C9DD-45EE-AAA1-94558AF4D5EF}">
      <text>
        <r>
          <rPr>
            <sz val="9"/>
            <color indexed="81"/>
            <rFont val="Tahoma"/>
            <family val="2"/>
            <charset val="204"/>
          </rPr>
          <t>Для переходя к Форме 2.10 
дважды кликните по этой ячейке</t>
        </r>
      </text>
    </comment>
    <comment ref="D956" authorId="0" shapeId="0" xr:uid="{94DE4DE5-DA16-425A-9147-892310D4BB7C}">
      <text>
        <r>
          <rPr>
            <sz val="9"/>
            <color indexed="81"/>
            <rFont val="Tahoma"/>
            <family val="2"/>
            <charset val="204"/>
          </rPr>
          <t>Для переходя к Форме 2.10 
дважды кликните по этой ячейке</t>
        </r>
      </text>
    </comment>
    <comment ref="D968" authorId="0" shapeId="0" xr:uid="{EF9415B9-CD52-4B1B-8B10-79B47312F673}">
      <text>
        <r>
          <rPr>
            <sz val="9"/>
            <color indexed="81"/>
            <rFont val="Tahoma"/>
            <family val="2"/>
            <charset val="204"/>
          </rPr>
          <t>Для переходя к Форме 2.10 
дважды кликните по этой ячейке</t>
        </r>
      </text>
    </comment>
    <comment ref="D980" authorId="0" shapeId="0" xr:uid="{4381EC35-4F02-4E8B-8BBF-0AD2232AD7BD}">
      <text>
        <r>
          <rPr>
            <sz val="9"/>
            <color indexed="81"/>
            <rFont val="Tahoma"/>
            <family val="2"/>
            <charset val="204"/>
          </rPr>
          <t>Для переходя к Форме 2.10 
дважды кликните по этой ячейке</t>
        </r>
      </text>
    </comment>
    <comment ref="D992" authorId="0" shapeId="0" xr:uid="{0CCC50F6-55E9-4DEB-BFE5-4167EEF917F3}">
      <text>
        <r>
          <rPr>
            <sz val="9"/>
            <color indexed="81"/>
            <rFont val="Tahoma"/>
            <family val="2"/>
            <charset val="204"/>
          </rPr>
          <t>Для переходя к Форме 2.10 
дважды кликните по этой ячейке</t>
        </r>
      </text>
    </comment>
    <comment ref="D1004" authorId="0" shapeId="0" xr:uid="{7D70F122-7474-4DD8-B7DB-00FBE06EADEE}">
      <text>
        <r>
          <rPr>
            <sz val="9"/>
            <color indexed="81"/>
            <rFont val="Tahoma"/>
            <family val="2"/>
            <charset val="204"/>
          </rPr>
          <t>Для переходя к Форме 2.10 
дважды кликните по этой ячейке</t>
        </r>
      </text>
    </comment>
    <comment ref="D1016" authorId="0" shapeId="0" xr:uid="{1330C3A4-218B-45FA-96B2-9A13DAB0A589}">
      <text>
        <r>
          <rPr>
            <sz val="9"/>
            <color indexed="81"/>
            <rFont val="Tahoma"/>
            <family val="2"/>
            <charset val="204"/>
          </rPr>
          <t>Для переходя к Форме 2.10 
дважды кликните по этой ячейке</t>
        </r>
      </text>
    </comment>
    <comment ref="D1028" authorId="0" shapeId="0" xr:uid="{E5C44BD2-58A7-4F8A-ADB5-2456D248D186}">
      <text>
        <r>
          <rPr>
            <sz val="9"/>
            <color indexed="81"/>
            <rFont val="Tahoma"/>
            <family val="2"/>
            <charset val="204"/>
          </rPr>
          <t>Для переходя к Форме 2.10 
дважды кликните по этой ячейке</t>
        </r>
      </text>
    </comment>
    <comment ref="D1040" authorId="0" shapeId="0" xr:uid="{04A6ABCE-7AA1-428D-8C12-9C4798249869}">
      <text>
        <r>
          <rPr>
            <sz val="9"/>
            <color indexed="81"/>
            <rFont val="Tahoma"/>
            <family val="2"/>
            <charset val="204"/>
          </rPr>
          <t>Для переходя к Форме 2.10 
дважды кликните по этой ячейке</t>
        </r>
      </text>
    </comment>
    <comment ref="D1052" authorId="0" shapeId="0" xr:uid="{5B2F2D19-6AF2-4D32-B3E0-4AB71135A9F0}">
      <text>
        <r>
          <rPr>
            <sz val="9"/>
            <color indexed="81"/>
            <rFont val="Tahoma"/>
            <family val="2"/>
            <charset val="204"/>
          </rPr>
          <t>Для переходя к Форме 2.10 
дважды кликните по этой ячейке</t>
        </r>
      </text>
    </comment>
    <comment ref="D1064" authorId="0" shapeId="0" xr:uid="{B3F4E260-7D6A-4AB8-9F67-F206D6E6486C}">
      <text>
        <r>
          <rPr>
            <sz val="9"/>
            <color indexed="81"/>
            <rFont val="Tahoma"/>
            <family val="2"/>
            <charset val="204"/>
          </rPr>
          <t>Для переходя к Форме 2.10 
дважды кликните по этой ячейке</t>
        </r>
      </text>
    </comment>
    <comment ref="D1076" authorId="0" shapeId="0" xr:uid="{368E6962-EDEC-4182-B5C4-DFF7BA2BC16F}">
      <text>
        <r>
          <rPr>
            <sz val="9"/>
            <color indexed="81"/>
            <rFont val="Tahoma"/>
            <family val="2"/>
            <charset val="204"/>
          </rPr>
          <t>Для переходя к Форме 2.10 
дважды кликните по этой ячейке</t>
        </r>
      </text>
    </comment>
    <comment ref="D1088" authorId="0" shapeId="0" xr:uid="{D1FA493D-5CF5-409B-9AF2-35CD6DE2E3B9}">
      <text>
        <r>
          <rPr>
            <sz val="9"/>
            <color indexed="81"/>
            <rFont val="Tahoma"/>
            <family val="2"/>
            <charset val="204"/>
          </rPr>
          <t>Для переходя к Форме 2.10 
дважды кликните по этой ячейке</t>
        </r>
      </text>
    </comment>
    <comment ref="D1100" authorId="0" shapeId="0" xr:uid="{EEFA9FB2-89FF-4BA0-90B6-0D64D945EC5F}">
      <text>
        <r>
          <rPr>
            <sz val="9"/>
            <color indexed="81"/>
            <rFont val="Tahoma"/>
            <family val="2"/>
            <charset val="204"/>
          </rPr>
          <t>Для переходя к Форме 2.10 
дважды кликните по этой ячейке</t>
        </r>
      </text>
    </comment>
    <comment ref="D1112" authorId="0" shapeId="0" xr:uid="{222C5851-CEDC-4673-A5DF-D01668705195}">
      <text>
        <r>
          <rPr>
            <sz val="9"/>
            <color indexed="81"/>
            <rFont val="Tahoma"/>
            <family val="2"/>
            <charset val="204"/>
          </rPr>
          <t>Для переходя к Форме 2.10 
дважды кликните по этой ячейке</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G8" authorId="0" shapeId="0" xr:uid="{00000000-0006-0000-0700-000001000000}">
      <text>
        <r>
          <rPr>
            <sz val="9"/>
            <color indexed="81"/>
            <rFont val="Tahoma"/>
            <family val="2"/>
            <charset val="204"/>
          </rPr>
          <t>Для перехода к Форме 1.0.1 
дважды кликните по этой ячейке</t>
        </r>
      </text>
    </comment>
    <comment ref="H8" authorId="0" shapeId="0" xr:uid="{6DB49BF3-35CB-49C0-BBC4-04753932CC54}">
      <text>
        <r>
          <rPr>
            <sz val="9"/>
            <color indexed="81"/>
            <rFont val="Tahoma"/>
            <family val="2"/>
            <charset val="204"/>
          </rPr>
          <t>Для перехода к Форме 1.0.1 
дважды кликните по этой ячейке</t>
        </r>
      </text>
    </comment>
    <comment ref="I8" authorId="0" shapeId="0" xr:uid="{F379F1B2-4FAD-436E-A53F-1A41C649D246}">
      <text>
        <r>
          <rPr>
            <sz val="9"/>
            <color indexed="81"/>
            <rFont val="Tahoma"/>
            <family val="2"/>
            <charset val="204"/>
          </rPr>
          <t>Для перехода к Форме 1.0.1 
дважды кликните по этой ячейке</t>
        </r>
      </text>
    </comment>
    <comment ref="J8" authorId="0" shapeId="0" xr:uid="{36053994-980E-49E2-AD25-4A3319FA0251}">
      <text>
        <r>
          <rPr>
            <sz val="9"/>
            <color indexed="81"/>
            <rFont val="Tahoma"/>
            <family val="2"/>
            <charset val="204"/>
          </rPr>
          <t>Для перехода к Форме 1.0.1 
дважды кликните по этой ячейке</t>
        </r>
      </text>
    </comment>
    <comment ref="K8" authorId="0" shapeId="0" xr:uid="{7159B9B2-A4E5-48FD-B893-186350194217}">
      <text>
        <r>
          <rPr>
            <sz val="9"/>
            <color indexed="81"/>
            <rFont val="Tahoma"/>
            <family val="2"/>
            <charset val="204"/>
          </rPr>
          <t>Для перехода к Форме 1.0.1 
дважды кликните по этой ячейке</t>
        </r>
      </text>
    </comment>
    <comment ref="L8" authorId="0" shapeId="0" xr:uid="{76BCEA1B-56F0-4702-BDBE-D7BC5035E7D7}">
      <text>
        <r>
          <rPr>
            <sz val="9"/>
            <color indexed="81"/>
            <rFont val="Tahoma"/>
            <family val="2"/>
            <charset val="204"/>
          </rPr>
          <t>Для перехода к Форме 1.0.1 
дважды кликните по этой ячейке</t>
        </r>
      </text>
    </comment>
    <comment ref="M8" authorId="0" shapeId="0" xr:uid="{1D706D51-D83F-4E80-840F-68EDADE9F62C}">
      <text>
        <r>
          <rPr>
            <sz val="9"/>
            <color indexed="81"/>
            <rFont val="Tahoma"/>
            <family val="2"/>
            <charset val="204"/>
          </rPr>
          <t>Для перехода к Форме 1.0.1 
дважды кликните по этой ячейке</t>
        </r>
      </text>
    </comment>
    <comment ref="N8" authorId="0" shapeId="0" xr:uid="{1A50A5C9-7FD1-48CD-9191-9094A5EAACC8}">
      <text>
        <r>
          <rPr>
            <sz val="9"/>
            <color indexed="81"/>
            <rFont val="Tahoma"/>
            <family val="2"/>
            <charset val="204"/>
          </rPr>
          <t>Для перехода к Форме 1.0.1 
дважды кликните по этой ячейке</t>
        </r>
      </text>
    </comment>
    <comment ref="O8" authorId="0" shapeId="0" xr:uid="{2D245DA8-7B5F-4D50-9A42-335EE6743700}">
      <text>
        <r>
          <rPr>
            <sz val="9"/>
            <color indexed="81"/>
            <rFont val="Tahoma"/>
            <family val="2"/>
            <charset val="204"/>
          </rPr>
          <t>Для перехода к Форме 1.0.1 
дважды кликните по этой ячейке</t>
        </r>
      </text>
    </comment>
    <comment ref="P8" authorId="0" shapeId="0" xr:uid="{F153AFF5-6645-4CD8-881B-502B5BF18D48}">
      <text>
        <r>
          <rPr>
            <sz val="9"/>
            <color indexed="81"/>
            <rFont val="Tahoma"/>
            <family val="2"/>
            <charset val="204"/>
          </rPr>
          <t>Для перехода к Форме 1.0.1 
дважды кликните по этой ячейке</t>
        </r>
      </text>
    </comment>
    <comment ref="Q8" authorId="0" shapeId="0" xr:uid="{F280702C-1258-43E5-80FA-42BBF7FB96D1}">
      <text>
        <r>
          <rPr>
            <sz val="9"/>
            <color indexed="81"/>
            <rFont val="Tahoma"/>
            <family val="2"/>
            <charset val="204"/>
          </rPr>
          <t>Для перехода к Форме 1.0.1 
дважды кликните по этой ячейке</t>
        </r>
      </text>
    </comment>
    <comment ref="R8" authorId="0" shapeId="0" xr:uid="{F4E80A76-AC14-4835-BDB1-6C79A8FC7C65}">
      <text>
        <r>
          <rPr>
            <sz val="9"/>
            <color indexed="81"/>
            <rFont val="Tahoma"/>
            <family val="2"/>
            <charset val="204"/>
          </rPr>
          <t>Для перехода к Форме 1.0.1 
дважды кликните по этой ячейке</t>
        </r>
      </text>
    </comment>
    <comment ref="S8" authorId="0" shapeId="0" xr:uid="{7D971FE4-80DD-4A1A-A549-72BB85FA4EEE}">
      <text>
        <r>
          <rPr>
            <sz val="9"/>
            <color indexed="81"/>
            <rFont val="Tahoma"/>
            <family val="2"/>
            <charset val="204"/>
          </rPr>
          <t>Для перехода к Форме 1.0.1 
дважды кликните по этой ячейке</t>
        </r>
      </text>
    </comment>
    <comment ref="T8" authorId="0" shapeId="0" xr:uid="{F7316BBE-C282-4377-940D-EC4FA82BE9B7}">
      <text>
        <r>
          <rPr>
            <sz val="9"/>
            <color indexed="81"/>
            <rFont val="Tahoma"/>
            <family val="2"/>
            <charset val="204"/>
          </rPr>
          <t>Для перехода к Форме 1.0.1 
дважды кликните по этой ячейке</t>
        </r>
      </text>
    </comment>
    <comment ref="U8" authorId="0" shapeId="0" xr:uid="{8D594FF4-8EB6-48E2-9D2A-0747D628D2B4}">
      <text>
        <r>
          <rPr>
            <sz val="9"/>
            <color indexed="81"/>
            <rFont val="Tahoma"/>
            <family val="2"/>
            <charset val="204"/>
          </rPr>
          <t>Для перехода к Форме 1.0.1 
дважды кликните по этой ячейке</t>
        </r>
      </text>
    </comment>
    <comment ref="V8" authorId="0" shapeId="0" xr:uid="{7C171A16-3AE3-4E55-85AF-013EDDC19400}">
      <text>
        <r>
          <rPr>
            <sz val="9"/>
            <color indexed="81"/>
            <rFont val="Tahoma"/>
            <family val="2"/>
            <charset val="204"/>
          </rPr>
          <t>Для перехода к Форме 1.0.1 
дважды кликните по этой ячейке</t>
        </r>
      </text>
    </comment>
    <comment ref="W8" authorId="0" shapeId="0" xr:uid="{2A1996D5-7788-4BE0-ACB1-C8D564954E72}">
      <text>
        <r>
          <rPr>
            <sz val="9"/>
            <color indexed="81"/>
            <rFont val="Tahoma"/>
            <family val="2"/>
            <charset val="204"/>
          </rPr>
          <t>Для перехода к Форме 1.0.1 
дважды кликните по этой ячейке</t>
        </r>
      </text>
    </comment>
    <comment ref="X8" authorId="0" shapeId="0" xr:uid="{F64710DB-1AAA-465C-9BE3-1FE41EB17A25}">
      <text>
        <r>
          <rPr>
            <sz val="9"/>
            <color indexed="81"/>
            <rFont val="Tahoma"/>
            <family val="2"/>
            <charset val="204"/>
          </rPr>
          <t>Для перехода к Форме 1.0.1 
дважды кликните по этой ячейке</t>
        </r>
      </text>
    </comment>
    <comment ref="Y8" authorId="0" shapeId="0" xr:uid="{A615EBE7-1DDB-48F9-835B-8055F82BE3B3}">
      <text>
        <r>
          <rPr>
            <sz val="9"/>
            <color indexed="81"/>
            <rFont val="Tahoma"/>
            <family val="2"/>
            <charset val="204"/>
          </rPr>
          <t>Для перехода к Форме 1.0.1 
дважды кликните по этой ячейке</t>
        </r>
      </text>
    </comment>
    <comment ref="Z8" authorId="0" shapeId="0" xr:uid="{2191A351-5FE1-47F3-BA7E-EBE237BA3F0E}">
      <text>
        <r>
          <rPr>
            <sz val="9"/>
            <color indexed="81"/>
            <rFont val="Tahoma"/>
            <family val="2"/>
            <charset val="204"/>
          </rPr>
          <t>Для перехода к Форме 1.0.1 
дважды кликните по этой ячейке</t>
        </r>
      </text>
    </comment>
    <comment ref="AA8" authorId="0" shapeId="0" xr:uid="{602F00AC-2A75-4996-BCDF-6AD27D840FF4}">
      <text>
        <r>
          <rPr>
            <sz val="9"/>
            <color indexed="81"/>
            <rFont val="Tahoma"/>
            <family val="2"/>
            <charset val="204"/>
          </rPr>
          <t>Для перехода к Форме 1.0.1 
дважды кликните по этой ячейке</t>
        </r>
      </text>
    </comment>
    <comment ref="AB8" authorId="0" shapeId="0" xr:uid="{E0D3CE1B-3A5C-430D-9863-81C3B1004889}">
      <text>
        <r>
          <rPr>
            <sz val="9"/>
            <color indexed="81"/>
            <rFont val="Tahoma"/>
            <family val="2"/>
            <charset val="204"/>
          </rPr>
          <t>Для перехода к Форме 1.0.1 
дважды кликните по этой ячейке</t>
        </r>
      </text>
    </comment>
    <comment ref="AC8" authorId="0" shapeId="0" xr:uid="{B6FD7DDA-BE84-4703-8EB0-CD38B8BB0DDD}">
      <text>
        <r>
          <rPr>
            <sz val="9"/>
            <color indexed="81"/>
            <rFont val="Tahoma"/>
            <family val="2"/>
            <charset val="204"/>
          </rPr>
          <t>Для перехода к Форме 1.0.1 
дважды кликните по этой ячейке</t>
        </r>
      </text>
    </comment>
    <comment ref="AD8" authorId="0" shapeId="0" xr:uid="{AE8BA2A1-6155-4060-B1FC-39ECA32A3FC3}">
      <text>
        <r>
          <rPr>
            <sz val="9"/>
            <color indexed="81"/>
            <rFont val="Tahoma"/>
            <family val="2"/>
            <charset val="204"/>
          </rPr>
          <t>Для перехода к Форме 1.0.1 
дважды кликните по этой ячейке</t>
        </r>
      </text>
    </comment>
    <comment ref="AE8" authorId="0" shapeId="0" xr:uid="{A92320E9-0D4B-4C0B-9F2A-470966314005}">
      <text>
        <r>
          <rPr>
            <sz val="9"/>
            <color indexed="81"/>
            <rFont val="Tahoma"/>
            <family val="2"/>
            <charset val="204"/>
          </rPr>
          <t>Для перехода к Форме 1.0.1 
дважды кликните по этой ячейке</t>
        </r>
      </text>
    </comment>
    <comment ref="AF8" authorId="0" shapeId="0" xr:uid="{66FA5369-5420-4B09-8C9C-D15EB1AF6672}">
      <text>
        <r>
          <rPr>
            <sz val="9"/>
            <color indexed="81"/>
            <rFont val="Tahoma"/>
            <family val="2"/>
            <charset val="204"/>
          </rPr>
          <t>Для перехода к Форме 1.0.1 
дважды кликните по этой ячейке</t>
        </r>
      </text>
    </comment>
    <comment ref="AG8" authorId="0" shapeId="0" xr:uid="{77E9F4C2-0445-44DE-BE6E-A16CF26FAA32}">
      <text>
        <r>
          <rPr>
            <sz val="9"/>
            <color indexed="81"/>
            <rFont val="Tahoma"/>
            <family val="2"/>
            <charset val="204"/>
          </rPr>
          <t>Для перехода к Форме 1.0.1 
дважды кликните по этой ячейке</t>
        </r>
      </text>
    </comment>
    <comment ref="AH8" authorId="0" shapeId="0" xr:uid="{8C62ADC6-45CD-4BEF-87FE-35C01710766E}">
      <text>
        <r>
          <rPr>
            <sz val="9"/>
            <color indexed="81"/>
            <rFont val="Tahoma"/>
            <family val="2"/>
            <charset val="204"/>
          </rPr>
          <t>Для перехода к Форме 1.0.1 
дважды кликните по этой ячейке</t>
        </r>
      </text>
    </comment>
    <comment ref="AI8" authorId="0" shapeId="0" xr:uid="{4A970880-C6D2-489B-935A-B4EFF8B06AE8}">
      <text>
        <r>
          <rPr>
            <sz val="9"/>
            <color indexed="81"/>
            <rFont val="Tahoma"/>
            <family val="2"/>
            <charset val="204"/>
          </rPr>
          <t>Для перехода к Форме 1.0.1 
дважды кликните по этой ячейке</t>
        </r>
      </text>
    </comment>
    <comment ref="AJ8" authorId="0" shapeId="0" xr:uid="{E002A72B-7C3A-4213-9E84-F2C16A82996B}">
      <text>
        <r>
          <rPr>
            <sz val="9"/>
            <color indexed="81"/>
            <rFont val="Tahoma"/>
            <family val="2"/>
            <charset val="204"/>
          </rPr>
          <t>Для перехода к Форме 1.0.1 
дважды кликните по этой ячейке</t>
        </r>
      </text>
    </comment>
    <comment ref="AK8" authorId="0" shapeId="0" xr:uid="{82457524-CD78-462A-AD0C-485901AE9A51}">
      <text>
        <r>
          <rPr>
            <sz val="9"/>
            <color indexed="81"/>
            <rFont val="Tahoma"/>
            <family val="2"/>
            <charset val="204"/>
          </rPr>
          <t>Для перехода к Форме 1.0.1 
дважды кликните по этой ячейке</t>
        </r>
      </text>
    </comment>
    <comment ref="AL8" authorId="0" shapeId="0" xr:uid="{5A17821E-AC9C-428F-9481-E08332B0D829}">
      <text>
        <r>
          <rPr>
            <sz val="9"/>
            <color indexed="81"/>
            <rFont val="Tahoma"/>
            <family val="2"/>
            <charset val="204"/>
          </rPr>
          <t>Для перехода к Форме 1.0.1 
дважды кликните по этой ячейке</t>
        </r>
      </text>
    </comment>
    <comment ref="AM8" authorId="0" shapeId="0" xr:uid="{2C7B449D-4FAA-4DAC-B23E-A89EB30DF45A}">
      <text>
        <r>
          <rPr>
            <sz val="9"/>
            <color indexed="81"/>
            <rFont val="Tahoma"/>
            <family val="2"/>
            <charset val="204"/>
          </rPr>
          <t>Для перехода к Форме 1.0.1 
дважды кликните по этой ячейке</t>
        </r>
      </text>
    </comment>
    <comment ref="AN8" authorId="0" shapeId="0" xr:uid="{3EC7AB1A-9066-4DE4-AC81-F6E36E1078D7}">
      <text>
        <r>
          <rPr>
            <sz val="9"/>
            <color indexed="81"/>
            <rFont val="Tahoma"/>
            <family val="2"/>
            <charset val="204"/>
          </rPr>
          <t>Для перехода к Форме 1.0.1 
дважды кликните по этой ячейке</t>
        </r>
      </text>
    </comment>
    <comment ref="AO8" authorId="0" shapeId="0" xr:uid="{E0A71FFA-D702-4B24-8287-4E81F33B60E9}">
      <text>
        <r>
          <rPr>
            <sz val="9"/>
            <color indexed="81"/>
            <rFont val="Tahoma"/>
            <family val="2"/>
            <charset val="204"/>
          </rPr>
          <t>Для перехода к Форме 1.0.1 
дважды кликните по этой ячейке</t>
        </r>
      </text>
    </comment>
    <comment ref="AP8" authorId="0" shapeId="0" xr:uid="{20A697C4-0EB1-42B0-A688-E7EB74B8AD40}">
      <text>
        <r>
          <rPr>
            <sz val="9"/>
            <color indexed="81"/>
            <rFont val="Tahoma"/>
            <family val="2"/>
            <charset val="204"/>
          </rPr>
          <t>Для перехода к Форме 1.0.1 
дважды кликните по этой ячейке</t>
        </r>
      </text>
    </comment>
    <comment ref="AQ8" authorId="0" shapeId="0" xr:uid="{69C1A201-FC41-4D4D-92F2-ED7C1A1BA539}">
      <text>
        <r>
          <rPr>
            <sz val="9"/>
            <color indexed="81"/>
            <rFont val="Tahoma"/>
            <family val="2"/>
            <charset val="204"/>
          </rPr>
          <t>Для перехода к Форме 1.0.1 
дважды кликните по этой ячейке</t>
        </r>
      </text>
    </comment>
    <comment ref="AR8" authorId="0" shapeId="0" xr:uid="{A65CDB37-5A5E-464A-A4EF-88392123DE92}">
      <text>
        <r>
          <rPr>
            <sz val="9"/>
            <color indexed="81"/>
            <rFont val="Tahoma"/>
            <family val="2"/>
            <charset val="204"/>
          </rPr>
          <t>Для перехода к Форме 1.0.1 
дважды кликните по этой ячейке</t>
        </r>
      </text>
    </comment>
    <comment ref="AS8" authorId="0" shapeId="0" xr:uid="{DB4B676F-3460-4AFA-840D-36224ACAD664}">
      <text>
        <r>
          <rPr>
            <sz val="9"/>
            <color indexed="81"/>
            <rFont val="Tahoma"/>
            <family val="2"/>
            <charset val="204"/>
          </rPr>
          <t>Для перехода к Форме 1.0.1 
дважды кликните по этой ячейке</t>
        </r>
      </text>
    </comment>
    <comment ref="AT8" authorId="0" shapeId="0" xr:uid="{89D9DC0A-B947-4156-B4D6-C51DA1683870}">
      <text>
        <r>
          <rPr>
            <sz val="9"/>
            <color indexed="81"/>
            <rFont val="Tahoma"/>
            <family val="2"/>
            <charset val="204"/>
          </rPr>
          <t>Для перехода к Форме 1.0.1 
дважды кликните по этой ячейке</t>
        </r>
      </text>
    </comment>
    <comment ref="AU8" authorId="0" shapeId="0" xr:uid="{3681038D-64CA-4415-B848-C92EED27AD4C}">
      <text>
        <r>
          <rPr>
            <sz val="9"/>
            <color indexed="81"/>
            <rFont val="Tahoma"/>
            <family val="2"/>
            <charset val="204"/>
          </rPr>
          <t>Для перехода к Форме 1.0.1 
дважды кликните по этой ячейке</t>
        </r>
      </text>
    </comment>
    <comment ref="AV8" authorId="0" shapeId="0" xr:uid="{F881DE93-0DE2-4431-8BD8-9D0E804DAFC4}">
      <text>
        <r>
          <rPr>
            <sz val="9"/>
            <color indexed="81"/>
            <rFont val="Tahoma"/>
            <family val="2"/>
            <charset val="204"/>
          </rPr>
          <t>Для перехода к Форме 1.0.1 
дважды кликните по этой ячейке</t>
        </r>
      </text>
    </comment>
    <comment ref="AW8" authorId="0" shapeId="0" xr:uid="{18FC6BE0-EBF2-49EA-9286-BCE68140F93A}">
      <text>
        <r>
          <rPr>
            <sz val="9"/>
            <color indexed="81"/>
            <rFont val="Tahoma"/>
            <family val="2"/>
            <charset val="204"/>
          </rPr>
          <t>Для перехода к Форме 1.0.1 
дважды кликните по этой ячейке</t>
        </r>
      </text>
    </comment>
    <comment ref="AX8" authorId="0" shapeId="0" xr:uid="{A62CD079-CE4D-4D85-A196-550BA9593823}">
      <text>
        <r>
          <rPr>
            <sz val="9"/>
            <color indexed="81"/>
            <rFont val="Tahoma"/>
            <family val="2"/>
            <charset val="204"/>
          </rPr>
          <t>Для перехода к Форме 1.0.1 
дважды кликните по этой ячейке</t>
        </r>
      </text>
    </comment>
    <comment ref="AY8" authorId="0" shapeId="0" xr:uid="{E2962C98-D293-4F64-8E25-A8D1858FADD4}">
      <text>
        <r>
          <rPr>
            <sz val="9"/>
            <color indexed="81"/>
            <rFont val="Tahoma"/>
            <family val="2"/>
            <charset val="204"/>
          </rPr>
          <t>Для перехода к Форме 1.0.1 
дважды кликните по этой ячейке</t>
        </r>
      </text>
    </comment>
    <comment ref="AZ8" authorId="0" shapeId="0" xr:uid="{01DAC7B0-AD4A-4F3C-A4D9-EAF739F86478}">
      <text>
        <r>
          <rPr>
            <sz val="9"/>
            <color indexed="81"/>
            <rFont val="Tahoma"/>
            <family val="2"/>
            <charset val="204"/>
          </rPr>
          <t>Для перехода к Форме 1.0.1 
дважды кликните по этой ячейке</t>
        </r>
      </text>
    </comment>
    <comment ref="BA8" authorId="0" shapeId="0" xr:uid="{BBBEAE0B-4DE9-4FA0-BFCD-E188E2EEC0D5}">
      <text>
        <r>
          <rPr>
            <sz val="9"/>
            <color indexed="81"/>
            <rFont val="Tahoma"/>
            <family val="2"/>
            <charset val="204"/>
          </rPr>
          <t>Для перехода к Форме 1.0.1 
дважды кликните по этой ячейке</t>
        </r>
      </text>
    </comment>
    <comment ref="BB8" authorId="0" shapeId="0" xr:uid="{752E7449-9B7E-4022-A537-CFCDBAE09017}">
      <text>
        <r>
          <rPr>
            <sz val="9"/>
            <color indexed="81"/>
            <rFont val="Tahoma"/>
            <family val="2"/>
            <charset val="204"/>
          </rPr>
          <t>Для перехода к Форме 1.0.1 
дважды кликните по этой ячейке</t>
        </r>
      </text>
    </comment>
    <comment ref="BC8" authorId="0" shapeId="0" xr:uid="{584E6BC6-14A9-475E-89A7-E726A6AE710E}">
      <text>
        <r>
          <rPr>
            <sz val="9"/>
            <color indexed="81"/>
            <rFont val="Tahoma"/>
            <family val="2"/>
            <charset val="204"/>
          </rPr>
          <t>Для перехода к Форме 1.0.1 
дважды кликните по этой ячейке</t>
        </r>
      </text>
    </comment>
    <comment ref="BD8" authorId="0" shapeId="0" xr:uid="{AFB464F0-5E6F-4115-8F36-61E82B0EF8AE}">
      <text>
        <r>
          <rPr>
            <sz val="9"/>
            <color indexed="81"/>
            <rFont val="Tahoma"/>
            <family val="2"/>
            <charset val="204"/>
          </rPr>
          <t>Для перехода к Форме 1.0.1 
дважды кликните по этой ячейке</t>
        </r>
      </text>
    </comment>
    <comment ref="BE8" authorId="0" shapeId="0" xr:uid="{898CC889-61A7-4B95-84BE-D1AAFF295BEA}">
      <text>
        <r>
          <rPr>
            <sz val="9"/>
            <color indexed="81"/>
            <rFont val="Tahoma"/>
            <family val="2"/>
            <charset val="204"/>
          </rPr>
          <t>Для перехода к Форме 1.0.1 
дважды кликните по этой ячейке</t>
        </r>
      </text>
    </comment>
    <comment ref="BF8" authorId="0" shapeId="0" xr:uid="{CBA9602F-A9D5-439E-95C2-5DB9565AC739}">
      <text>
        <r>
          <rPr>
            <sz val="9"/>
            <color indexed="81"/>
            <rFont val="Tahoma"/>
            <family val="2"/>
            <charset val="204"/>
          </rPr>
          <t>Для перехода к Форме 1.0.1 
дважды кликните по этой ячейке</t>
        </r>
      </text>
    </comment>
    <comment ref="BG8" authorId="0" shapeId="0" xr:uid="{8316F590-ACE5-4FAF-8BB7-7028E7DA7B54}">
      <text>
        <r>
          <rPr>
            <sz val="9"/>
            <color indexed="81"/>
            <rFont val="Tahoma"/>
            <family val="2"/>
            <charset val="204"/>
          </rPr>
          <t>Для перехода к Форме 1.0.1 
дважды кликните по этой ячейке</t>
        </r>
      </text>
    </comment>
    <comment ref="BH8" authorId="0" shapeId="0" xr:uid="{C04CD2C3-79D8-4776-9DEF-16CB62484FB4}">
      <text>
        <r>
          <rPr>
            <sz val="9"/>
            <color indexed="81"/>
            <rFont val="Tahoma"/>
            <family val="2"/>
            <charset val="204"/>
          </rPr>
          <t>Для перехода к Форме 1.0.1 
дважды кликните по этой ячейке</t>
        </r>
      </text>
    </comment>
    <comment ref="BI8" authorId="0" shapeId="0" xr:uid="{142B7F93-477E-40DB-8AF9-F6C03EF53361}">
      <text>
        <r>
          <rPr>
            <sz val="9"/>
            <color indexed="81"/>
            <rFont val="Tahoma"/>
            <family val="2"/>
            <charset val="204"/>
          </rPr>
          <t>Для перехода к Форме 1.0.1 
дважды кликните по этой ячейке</t>
        </r>
      </text>
    </comment>
    <comment ref="BJ8" authorId="0" shapeId="0" xr:uid="{54B08FF0-BEB6-4318-BB06-5298A1781D9C}">
      <text>
        <r>
          <rPr>
            <sz val="9"/>
            <color indexed="81"/>
            <rFont val="Tahoma"/>
            <family val="2"/>
            <charset val="204"/>
          </rPr>
          <t>Для перехода к Форме 1.0.1 
дважды кликните по этой ячейке</t>
        </r>
      </text>
    </comment>
    <comment ref="BK8" authorId="0" shapeId="0" xr:uid="{C7409F7C-49CB-4F5A-B4B2-177C20D477AF}">
      <text>
        <r>
          <rPr>
            <sz val="9"/>
            <color indexed="81"/>
            <rFont val="Tahoma"/>
            <family val="2"/>
            <charset val="204"/>
          </rPr>
          <t>Для перехода к Форме 1.0.1 
дважды кликните по этой ячейке</t>
        </r>
      </text>
    </comment>
    <comment ref="BL8" authorId="0" shapeId="0" xr:uid="{EC41BBAB-3DBF-4D89-9F39-F7775ADC479B}">
      <text>
        <r>
          <rPr>
            <sz val="9"/>
            <color indexed="81"/>
            <rFont val="Tahoma"/>
            <family val="2"/>
            <charset val="204"/>
          </rPr>
          <t>Для перехода к Форме 1.0.1 
дважды кликните по этой ячейке</t>
        </r>
      </text>
    </comment>
    <comment ref="BM8" authorId="0" shapeId="0" xr:uid="{83E177D2-972F-4E3A-8C56-97BEDFBA3BD0}">
      <text>
        <r>
          <rPr>
            <sz val="9"/>
            <color indexed="81"/>
            <rFont val="Tahoma"/>
            <family val="2"/>
            <charset val="204"/>
          </rPr>
          <t>Для перехода к Форме 1.0.1 
дважды кликните по этой ячейке</t>
        </r>
      </text>
    </comment>
    <comment ref="BN8" authorId="0" shapeId="0" xr:uid="{FB277261-87DC-488A-9CCE-9420919FF0F4}">
      <text>
        <r>
          <rPr>
            <sz val="9"/>
            <color indexed="81"/>
            <rFont val="Tahoma"/>
            <family val="2"/>
            <charset val="204"/>
          </rPr>
          <t>Для перехода к Форме 1.0.1 
дважды кликните по этой ячейке</t>
        </r>
      </text>
    </comment>
    <comment ref="BO8" authorId="0" shapeId="0" xr:uid="{8F9B4B2C-8BD5-4CB4-BB16-E13BB85F95D5}">
      <text>
        <r>
          <rPr>
            <sz val="9"/>
            <color indexed="81"/>
            <rFont val="Tahoma"/>
            <family val="2"/>
            <charset val="204"/>
          </rPr>
          <t>Для перехода к Форме 1.0.1 
дважды кликните по этой ячейке</t>
        </r>
      </text>
    </comment>
    <comment ref="BP8" authorId="0" shapeId="0" xr:uid="{DAC8FA40-5195-4CFB-A32B-B0BC7BF73A56}">
      <text>
        <r>
          <rPr>
            <sz val="9"/>
            <color indexed="81"/>
            <rFont val="Tahoma"/>
            <family val="2"/>
            <charset val="204"/>
          </rPr>
          <t>Для перехода к Форме 1.0.1 
дважды кликните по этой ячейке</t>
        </r>
      </text>
    </comment>
    <comment ref="BQ8" authorId="0" shapeId="0" xr:uid="{7D1EABB8-F336-41CB-8700-2223D0F02583}">
      <text>
        <r>
          <rPr>
            <sz val="9"/>
            <color indexed="81"/>
            <rFont val="Tahoma"/>
            <family val="2"/>
            <charset val="204"/>
          </rPr>
          <t>Для перехода к Форме 1.0.1 
дважды кликните по этой ячейке</t>
        </r>
      </text>
    </comment>
    <comment ref="BR8" authorId="0" shapeId="0" xr:uid="{4D34C892-E13C-497B-B737-B9FCF6DB1A3F}">
      <text>
        <r>
          <rPr>
            <sz val="9"/>
            <color indexed="81"/>
            <rFont val="Tahoma"/>
            <family val="2"/>
            <charset val="204"/>
          </rPr>
          <t>Для перехода к Форме 1.0.1 
дважды кликните по этой ячейке</t>
        </r>
      </text>
    </comment>
    <comment ref="BS8" authorId="0" shapeId="0" xr:uid="{3E23A3A4-7F1A-4F38-8C9F-C22517E29B7D}">
      <text>
        <r>
          <rPr>
            <sz val="9"/>
            <color indexed="81"/>
            <rFont val="Tahoma"/>
            <family val="2"/>
            <charset val="204"/>
          </rPr>
          <t>Для перехода к Форме 1.0.1 
дважды кликните по этой ячейке</t>
        </r>
      </text>
    </comment>
    <comment ref="BT8" authorId="0" shapeId="0" xr:uid="{03C14D4D-59CA-4F02-BF86-47729B2941D2}">
      <text>
        <r>
          <rPr>
            <sz val="9"/>
            <color indexed="81"/>
            <rFont val="Tahoma"/>
            <family val="2"/>
            <charset val="204"/>
          </rPr>
          <t>Для перехода к Форме 1.0.1 
дважды кликните по этой ячейке</t>
        </r>
      </text>
    </comment>
    <comment ref="BU8" authorId="0" shapeId="0" xr:uid="{B860F545-08CC-466A-8A97-DE77CF9976DF}">
      <text>
        <r>
          <rPr>
            <sz val="9"/>
            <color indexed="81"/>
            <rFont val="Tahoma"/>
            <family val="2"/>
            <charset val="204"/>
          </rPr>
          <t>Для перехода к Форме 1.0.1 
дважды кликните по этой ячейке</t>
        </r>
      </text>
    </comment>
    <comment ref="BV8" authorId="0" shapeId="0" xr:uid="{26E31C42-F38B-4756-B87F-3B104642B5AE}">
      <text>
        <r>
          <rPr>
            <sz val="9"/>
            <color indexed="81"/>
            <rFont val="Tahoma"/>
            <family val="2"/>
            <charset val="204"/>
          </rPr>
          <t>Для перехода к Форме 1.0.1 
дважды кликните по этой ячейке</t>
        </r>
      </text>
    </comment>
    <comment ref="BW8" authorId="0" shapeId="0" xr:uid="{34F155CF-E870-493B-A576-F85789EC785D}">
      <text>
        <r>
          <rPr>
            <sz val="9"/>
            <color indexed="81"/>
            <rFont val="Tahoma"/>
            <family val="2"/>
            <charset val="204"/>
          </rPr>
          <t>Для перехода к Форме 1.0.1 
дважды кликните по этой ячейке</t>
        </r>
      </text>
    </comment>
    <comment ref="BX8" authorId="0" shapeId="0" xr:uid="{A653F9CE-AB12-4F5A-8760-F6235FC20C5E}">
      <text>
        <r>
          <rPr>
            <sz val="9"/>
            <color indexed="81"/>
            <rFont val="Tahoma"/>
            <family val="2"/>
            <charset val="204"/>
          </rPr>
          <t>Для перехода к Форме 1.0.1 
дважды кликните по этой ячейке</t>
        </r>
      </text>
    </comment>
    <comment ref="BY8" authorId="0" shapeId="0" xr:uid="{1166A996-FAE9-4808-8C0E-7DA81DE773B7}">
      <text>
        <r>
          <rPr>
            <sz val="9"/>
            <color indexed="81"/>
            <rFont val="Tahoma"/>
            <family val="2"/>
            <charset val="204"/>
          </rPr>
          <t>Для перехода к Форме 1.0.1 
дважды кликните по этой ячейке</t>
        </r>
      </text>
    </comment>
    <comment ref="BZ8" authorId="0" shapeId="0" xr:uid="{7493F2B8-5050-4CC2-A683-D75A83C21F85}">
      <text>
        <r>
          <rPr>
            <sz val="9"/>
            <color indexed="81"/>
            <rFont val="Tahoma"/>
            <family val="2"/>
            <charset val="204"/>
          </rPr>
          <t>Для перехода к Форме 1.0.1 
дважды кликните по этой ячейке</t>
        </r>
      </text>
    </comment>
    <comment ref="CA8" authorId="0" shapeId="0" xr:uid="{413379FD-493C-4D11-8994-6D33F7A8837F}">
      <text>
        <r>
          <rPr>
            <sz val="9"/>
            <color indexed="81"/>
            <rFont val="Tahoma"/>
            <family val="2"/>
            <charset val="204"/>
          </rPr>
          <t>Для перехода к Форме 1.0.1 
дважды кликните по этой ячейке</t>
        </r>
      </text>
    </comment>
    <comment ref="CB8" authorId="0" shapeId="0" xr:uid="{B9664FC8-406E-4FE2-BC99-4ABF2540F0F3}">
      <text>
        <r>
          <rPr>
            <sz val="9"/>
            <color indexed="81"/>
            <rFont val="Tahoma"/>
            <family val="2"/>
            <charset val="204"/>
          </rPr>
          <t>Для перехода к Форме 1.0.1 
дважды кликните по этой ячейке</t>
        </r>
      </text>
    </comment>
    <comment ref="CC8" authorId="0" shapeId="0" xr:uid="{7D9610A9-7595-45DE-9663-49CF17CC0099}">
      <text>
        <r>
          <rPr>
            <sz val="9"/>
            <color indexed="81"/>
            <rFont val="Tahoma"/>
            <family val="2"/>
            <charset val="204"/>
          </rPr>
          <t>Для перехода к Форме 1.0.1 
дважды кликните по этой ячейке</t>
        </r>
      </text>
    </comment>
    <comment ref="CD8" authorId="0" shapeId="0" xr:uid="{A4A30DA3-FC05-495F-BA53-8F417AF46B1D}">
      <text>
        <r>
          <rPr>
            <sz val="9"/>
            <color indexed="81"/>
            <rFont val="Tahoma"/>
            <family val="2"/>
            <charset val="204"/>
          </rPr>
          <t>Для перехода к Форме 1.0.1 
дважды кликните по этой ячейке</t>
        </r>
      </text>
    </comment>
    <comment ref="CE8" authorId="0" shapeId="0" xr:uid="{67E8D03C-3225-4DF9-BE45-B2EA3C9C3670}">
      <text>
        <r>
          <rPr>
            <sz val="9"/>
            <color indexed="81"/>
            <rFont val="Tahoma"/>
            <family val="2"/>
            <charset val="204"/>
          </rPr>
          <t>Для перехода к Форме 1.0.1 
дважды кликните по этой ячейке</t>
        </r>
      </text>
    </comment>
    <comment ref="CF8" authorId="0" shapeId="0" xr:uid="{94C32EC4-B2FE-4D59-BE1A-D1D9411A1E57}">
      <text>
        <r>
          <rPr>
            <sz val="9"/>
            <color indexed="81"/>
            <rFont val="Tahoma"/>
            <family val="2"/>
            <charset val="204"/>
          </rPr>
          <t>Для перехода к Форме 1.0.1 
дважды кликните по этой ячейке</t>
        </r>
      </text>
    </comment>
    <comment ref="CG8" authorId="0" shapeId="0" xr:uid="{C279A1E3-97DC-4504-BCF1-B4A565DD85F3}">
      <text>
        <r>
          <rPr>
            <sz val="9"/>
            <color indexed="81"/>
            <rFont val="Tahoma"/>
            <family val="2"/>
            <charset val="204"/>
          </rPr>
          <t>Для перехода к Форме 1.0.1 
дважды кликните по этой ячейке</t>
        </r>
      </text>
    </comment>
    <comment ref="CH8" authorId="0" shapeId="0" xr:uid="{D6D4333F-74DA-42F2-8279-8CD8BDBF1832}">
      <text>
        <r>
          <rPr>
            <sz val="9"/>
            <color indexed="81"/>
            <rFont val="Tahoma"/>
            <family val="2"/>
            <charset val="204"/>
          </rPr>
          <t>Для перехода к Форме 1.0.1 
дважды кликните по этой ячейке</t>
        </r>
      </text>
    </comment>
    <comment ref="CI8" authorId="0" shapeId="0" xr:uid="{9D61246D-71DB-4897-87D2-1755A683850C}">
      <text>
        <r>
          <rPr>
            <sz val="9"/>
            <color indexed="81"/>
            <rFont val="Tahoma"/>
            <family val="2"/>
            <charset val="204"/>
          </rPr>
          <t>Для перехода к Форме 1.0.1 
дважды кликните по этой ячейке</t>
        </r>
      </text>
    </comment>
    <comment ref="CJ8" authorId="0" shapeId="0" xr:uid="{338F18B4-E5D4-4614-8654-631A05AB4C7A}">
      <text>
        <r>
          <rPr>
            <sz val="9"/>
            <color indexed="81"/>
            <rFont val="Tahoma"/>
            <family val="2"/>
            <charset val="204"/>
          </rPr>
          <t>Для перехода к Форме 1.0.1 
дважды кликните по этой ячейке</t>
        </r>
      </text>
    </comment>
    <comment ref="CK8" authorId="0" shapeId="0" xr:uid="{3631B912-FB9D-438F-AEF2-9359B30BCAB8}">
      <text>
        <r>
          <rPr>
            <sz val="9"/>
            <color indexed="81"/>
            <rFont val="Tahoma"/>
            <family val="2"/>
            <charset val="204"/>
          </rPr>
          <t>Для перехода к Форме 1.0.1 
дважды кликните по этой ячейке</t>
        </r>
      </text>
    </comment>
    <comment ref="CL8" authorId="0" shapeId="0" xr:uid="{C1950A8E-BFDB-4315-B681-22E479FDA1D3}">
      <text>
        <r>
          <rPr>
            <sz val="9"/>
            <color indexed="81"/>
            <rFont val="Tahoma"/>
            <family val="2"/>
            <charset val="204"/>
          </rPr>
          <t>Для перехода к Форме 1.0.1 
дважды кликните по этой ячейке</t>
        </r>
      </text>
    </comment>
    <comment ref="CM8" authorId="0" shapeId="0" xr:uid="{E80C6632-AE9B-4637-BDD3-6C2F98BB16C9}">
      <text>
        <r>
          <rPr>
            <sz val="9"/>
            <color indexed="81"/>
            <rFont val="Tahoma"/>
            <family val="2"/>
            <charset val="204"/>
          </rPr>
          <t>Для перехода к Форме 1.0.1 
дважды кликните по этой ячейке</t>
        </r>
      </text>
    </comment>
    <comment ref="CN8" authorId="0" shapeId="0" xr:uid="{0209FB8D-09F5-4E13-9AD1-1E86CFAA6F56}">
      <text>
        <r>
          <rPr>
            <sz val="9"/>
            <color indexed="81"/>
            <rFont val="Tahoma"/>
            <family val="2"/>
            <charset val="204"/>
          </rPr>
          <t>Для перехода к Форме 1.0.1 
дважды кликните по этой ячейке</t>
        </r>
      </text>
    </comment>
    <comment ref="CO8" authorId="0" shapeId="0" xr:uid="{2443B7D0-06DF-44AC-979C-754C63084CB5}">
      <text>
        <r>
          <rPr>
            <sz val="9"/>
            <color indexed="81"/>
            <rFont val="Tahoma"/>
            <family val="2"/>
            <charset val="204"/>
          </rPr>
          <t>Для перехода к Форме 1.0.1 
дважды кликните по этой ячейке</t>
        </r>
      </text>
    </comment>
    <comment ref="CP8" authorId="0" shapeId="0" xr:uid="{22EC62E7-0E60-431C-B305-0E1F6C7B933E}">
      <text>
        <r>
          <rPr>
            <sz val="9"/>
            <color indexed="81"/>
            <rFont val="Tahoma"/>
            <family val="2"/>
            <charset val="204"/>
          </rPr>
          <t>Для перехода к Форме 1.0.1 
дважды кликните по этой ячейке</t>
        </r>
      </text>
    </comment>
    <comment ref="CQ8" authorId="0" shapeId="0" xr:uid="{C8F3F6D5-5293-41D6-940D-ED2EE41CEC0B}">
      <text>
        <r>
          <rPr>
            <sz val="9"/>
            <color indexed="81"/>
            <rFont val="Tahoma"/>
            <family val="2"/>
            <charset val="204"/>
          </rPr>
          <t>Для перехода к Форме 1.0.1 
дважды кликните по этой ячейке</t>
        </r>
      </text>
    </comment>
    <comment ref="CR8" authorId="0" shapeId="0" xr:uid="{8D564DF2-3D45-4255-92B5-06F00BDACB33}">
      <text>
        <r>
          <rPr>
            <sz val="9"/>
            <color indexed="81"/>
            <rFont val="Tahoma"/>
            <family val="2"/>
            <charset val="204"/>
          </rPr>
          <t>Для перехода к Форме 1.0.1 
дважды кликните по этой ячейке</t>
        </r>
      </text>
    </comment>
    <comment ref="CS8" authorId="0" shapeId="0" xr:uid="{399DE063-DE12-4FB5-AE7E-31ED9EAEBCF0}">
      <text>
        <r>
          <rPr>
            <sz val="9"/>
            <color indexed="81"/>
            <rFont val="Tahoma"/>
            <family val="2"/>
            <charset val="204"/>
          </rPr>
          <t>Для перехода к Форме 1.0.1 
дважды кликните по этой ячейке</t>
        </r>
      </text>
    </comment>
    <comment ref="CT8" authorId="0" shapeId="0" xr:uid="{14A40F29-B1F0-4A5D-A8B9-05A4EA09A876}">
      <text>
        <r>
          <rPr>
            <sz val="9"/>
            <color indexed="81"/>
            <rFont val="Tahoma"/>
            <family val="2"/>
            <charset val="204"/>
          </rPr>
          <t>Для перехода к Форме 1.0.1 
дважды кликните по этой ячейке</t>
        </r>
      </text>
    </comment>
    <comment ref="CU8" authorId="0" shapeId="0" xr:uid="{B5ECF769-AE9B-4347-B4AB-FF1E8C5F5EF7}">
      <text>
        <r>
          <rPr>
            <sz val="9"/>
            <color indexed="81"/>
            <rFont val="Tahoma"/>
            <family val="2"/>
            <charset val="204"/>
          </rPr>
          <t>Для перехода к Форме 1.0.1 
дважды кликните по этой ячейке</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D50" authorId="0" shapeId="0" xr:uid="{00000000-0006-0000-1200-000001000000}">
      <text>
        <r>
          <rPr>
            <sz val="9"/>
            <color indexed="81"/>
            <rFont val="Tahoma"/>
            <family val="2"/>
            <charset val="204"/>
          </rPr>
          <t>Для переходя к Форме 2.10 
дважды кликните по этой ячейке</t>
        </r>
      </text>
    </comment>
  </commentList>
</comments>
</file>

<file path=xl/sharedStrings.xml><?xml version="1.0" encoding="utf-8"?>
<sst xmlns="http://schemas.openxmlformats.org/spreadsheetml/2006/main" count="9015" uniqueCount="1595">
  <si>
    <t>2</t>
  </si>
  <si>
    <t>3</t>
  </si>
  <si>
    <t>4</t>
  </si>
  <si>
    <t>Субъект РФ</t>
  </si>
  <si>
    <t>ИНН</t>
  </si>
  <si>
    <t>КПП</t>
  </si>
  <si>
    <t>Комментарии</t>
  </si>
  <si>
    <t>Результат проверки</t>
  </si>
  <si>
    <t>Расчетные листы</t>
  </si>
  <si>
    <t>Скрытые листы</t>
  </si>
  <si>
    <t>Инструкция</t>
  </si>
  <si>
    <t>Титульный</t>
  </si>
  <si>
    <t>5</t>
  </si>
  <si>
    <t>6</t>
  </si>
  <si>
    <t>Дата/Время</t>
  </si>
  <si>
    <t>Сообщение</t>
  </si>
  <si>
    <t>Статус</t>
  </si>
  <si>
    <t>logical</t>
  </si>
  <si>
    <t>да</t>
  </si>
  <si>
    <t>нет</t>
  </si>
  <si>
    <t>year_list</t>
  </si>
  <si>
    <t>Фамилия, имя, отчество</t>
  </si>
  <si>
    <t>Должность</t>
  </si>
  <si>
    <t>e-mail</t>
  </si>
  <si>
    <t>Причина</t>
  </si>
  <si>
    <t>№ п/п</t>
  </si>
  <si>
    <t>1</t>
  </si>
  <si>
    <t>Является ли данное юридическое лицо подразделением (филиалом) другой организации</t>
  </si>
  <si>
    <t>(код) номер телефона</t>
  </si>
  <si>
    <t>Комментарий</t>
  </si>
  <si>
    <t>Добавить</t>
  </si>
  <si>
    <t>7</t>
  </si>
  <si>
    <t>8</t>
  </si>
  <si>
    <t>Месяц
(MONTH)</t>
  </si>
  <si>
    <t>январь</t>
  </si>
  <si>
    <t>февраль</t>
  </si>
  <si>
    <t>март</t>
  </si>
  <si>
    <t>апрель</t>
  </si>
  <si>
    <t>май</t>
  </si>
  <si>
    <t>июнь</t>
  </si>
  <si>
    <t>июль</t>
  </si>
  <si>
    <t>август</t>
  </si>
  <si>
    <t>сентябрь</t>
  </si>
  <si>
    <t>октябрь</t>
  </si>
  <si>
    <t>ноябрь</t>
  </si>
  <si>
    <t>декабрь</t>
  </si>
  <si>
    <t>На официальном сайте организации</t>
  </si>
  <si>
    <t>На сайте регулирующего органа</t>
  </si>
  <si>
    <t>Месяц
(kind_of_publication)</t>
  </si>
  <si>
    <t>Добавить МО</t>
  </si>
  <si>
    <t>Добавить МР</t>
  </si>
  <si>
    <t>версия шаблона
 (DocProp_Version)</t>
  </si>
  <si>
    <t>код шаблона
(DocProp_TemplateCode)</t>
  </si>
  <si>
    <t>сфера
(TSphere)</t>
  </si>
  <si>
    <t>сфера(латиница)
(TSphere_trans)</t>
  </si>
  <si>
    <t>сфера расширено
(TSphere_full)</t>
  </si>
  <si>
    <t>Квартал
(QUARTER)</t>
  </si>
  <si>
    <t>I квартал</t>
  </si>
  <si>
    <t>II квартал</t>
  </si>
  <si>
    <t>III квартал</t>
  </si>
  <si>
    <t>IV квартал</t>
  </si>
  <si>
    <t>y</t>
  </si>
  <si>
    <t>никогда не проверять наличие обновлений (не рекомендуется)</t>
  </si>
  <si>
    <t>проверять доступные обновления (рекомендуется)</t>
  </si>
  <si>
    <t>При наличии подключения к Интернет, можно автоматически проверять наличие доступных обновлений. Выберите способ оповещения о наличии обновлений для отчёта:</t>
  </si>
  <si>
    <t>• При сохранении шаблона осуществляется проверка корректности данных, в том числе на наличие значений в ячейках, обязательных для заполнения
• Если какая-то ячейка не удовлетворяет условию проверки, на лист «Проверка» добавляется гиперссылка на данную ячейку и указывается причина ошибки
• В колонке «Статус» для каждого сообщения возможны 2 значения: ошибка и предупреждение
• При наличии сообщений со статусом «Ошибка» шаблон будет отклонён системой и не будет загружен в хранилище данных, сообщения со статусом «Предупреждение» носят информационный характер, и такой шаблон будет принят системой</t>
  </si>
  <si>
    <t>A</t>
  </si>
  <si>
    <t xml:space="preserve"> - с формулами и константами</t>
  </si>
  <si>
    <t xml:space="preserve"> (требуется обновление)</t>
  </si>
  <si>
    <t xml:space="preserve"> - обязательные для заполнения</t>
  </si>
  <si>
    <t xml:space="preserve"> - не обязательные для заполнения</t>
  </si>
  <si>
    <t>Гкал/час</t>
  </si>
  <si>
    <t>куб.м/час</t>
  </si>
  <si>
    <t>Единица измерения объема оказываемых услуг ГВС
/kind_of_unit_GVS/</t>
  </si>
  <si>
    <t>тыс.куб.м/сутки</t>
  </si>
  <si>
    <t>Лог обновления</t>
  </si>
  <si>
    <t>Проверка</t>
  </si>
  <si>
    <t>AllSheetsInThisWorkbook</t>
  </si>
  <si>
    <t>TEHSHEET</t>
  </si>
  <si>
    <t>et_union_hor</t>
  </si>
  <si>
    <t>et_union_vert</t>
  </si>
  <si>
    <t>modInfo</t>
  </si>
  <si>
    <t>modReestr</t>
  </si>
  <si>
    <t>modfrmReestr</t>
  </si>
  <si>
    <t>modUpdTemplMain</t>
  </si>
  <si>
    <t>REESTR_ORG</t>
  </si>
  <si>
    <t>modClassifierValidate</t>
  </si>
  <si>
    <t>modProv</t>
  </si>
  <si>
    <t>modHyp</t>
  </si>
  <si>
    <t>modList00</t>
  </si>
  <si>
    <t>modList01</t>
  </si>
  <si>
    <t>modList02</t>
  </si>
  <si>
    <t>modfrmDateChoose</t>
  </si>
  <si>
    <t>modComm</t>
  </si>
  <si>
    <t>modThisWorkbook</t>
  </si>
  <si>
    <t>REESTR_MO</t>
  </si>
  <si>
    <t>modfrmReestrMR</t>
  </si>
  <si>
    <t>modfrmRegion</t>
  </si>
  <si>
    <t>modfrmCheckUpdates</t>
  </si>
  <si>
    <t>0.1</t>
  </si>
  <si>
    <r>
      <rPr>
        <b/>
        <sz val="9"/>
        <rFont val="Tahoma"/>
        <family val="2"/>
        <charset val="204"/>
      </rPr>
      <t>Тип отчета</t>
    </r>
    <r>
      <rPr>
        <sz val="9"/>
        <color indexed="8"/>
        <rFont val="Tahoma"/>
        <family val="2"/>
        <charset val="204"/>
      </rPr>
      <t xml:space="preserve">
data_type</t>
    </r>
  </si>
  <si>
    <t>Почтовый адрес регулируемой организации</t>
  </si>
  <si>
    <t>Без дифференциации</t>
  </si>
  <si>
    <t>Вид тарифа
/list_of_tariff/</t>
  </si>
  <si>
    <t>mr_id</t>
  </si>
  <si>
    <t>sys_id</t>
  </si>
  <si>
    <t>MR_LIST</t>
  </si>
  <si>
    <t>modfrmReestrObj</t>
  </si>
  <si>
    <t>Фамилия, имя, отчество руководителя</t>
  </si>
  <si>
    <t>ID_TARIFF_NAME</t>
  </si>
  <si>
    <t>VED_NAME</t>
  </si>
  <si>
    <t>REESTR_VT</t>
  </si>
  <si>
    <t>REESTR_VED</t>
  </si>
  <si>
    <t>Отчетный период</t>
  </si>
  <si>
    <t>Квартал</t>
  </si>
  <si>
    <t>Год</t>
  </si>
  <si>
    <t>Вид деятельности</t>
  </si>
  <si>
    <t>et_Comm</t>
  </si>
  <si>
    <t>Ссылка1</t>
  </si>
  <si>
    <t>Ссылка2</t>
  </si>
  <si>
    <t>Дата внесения изменений в информацию, подлежащую раскрытию</t>
  </si>
  <si>
    <t>Сведения</t>
  </si>
  <si>
    <t>Лист заполняется в случае, если на Титульном листе в поле "Тип отчета" выбрано значение «Изменения в раскрытой ранее информации».</t>
  </si>
  <si>
    <t>et_List03</t>
  </si>
  <si>
    <t>Сведения об изменении</t>
  </si>
  <si>
    <t>modList03</t>
  </si>
  <si>
    <t>DataOrg</t>
  </si>
  <si>
    <t>true</t>
  </si>
  <si>
    <t>REESTR_CHS</t>
  </si>
  <si>
    <t>Нет доступных обновлений, версия отчёта актуальна</t>
  </si>
  <si>
    <t>Если в предложенном Вам списке необходимая организация, МР/МО отсутствуют, обновите реестры с помощью кнопок
В результате синхронизации с базой данных список организаций (МР/МО) будет заменён актуальным (механизм синхронизации требует подключения к сети Интернет и основан на использовании протокола HTTPS (TCP порт 443))
Если после обновления Вам не удалось найти необходимую организацию в списке, обратитесь к ответственному за поддержание реестра Вашего региона.</t>
  </si>
  <si>
    <t>Организация</t>
  </si>
  <si>
    <t>Виды деятельности</t>
  </si>
  <si>
    <t>ID</t>
  </si>
  <si>
    <t>LINK_NAME</t>
  </si>
  <si>
    <t>REGION</t>
  </si>
  <si>
    <t>REESTR_LINK</t>
  </si>
  <si>
    <t>modHTTP</t>
  </si>
  <si>
    <t>modCheckCyan</t>
  </si>
  <si>
    <r>
      <t>Публикация</t>
    </r>
    <r>
      <rPr>
        <vertAlign val="superscript"/>
        <sz val="9"/>
        <color indexed="9"/>
        <rFont val="Tahoma"/>
        <family val="2"/>
        <charset val="204"/>
      </rPr>
      <t>2</t>
    </r>
  </si>
  <si>
    <t>Муниципальный район</t>
  </si>
  <si>
    <t>Муниципальное образование</t>
  </si>
  <si>
    <t>ОКТМО</t>
  </si>
  <si>
    <t>да/нет</t>
  </si>
  <si>
    <t/>
  </si>
  <si>
    <t>a</t>
  </si>
  <si>
    <t>Наименование территории оказания услуг для целей идентификации</t>
  </si>
  <si>
    <t>Муниципальные районы и муниципальные образования, на территории которых осуществляется оказание услуг</t>
  </si>
  <si>
    <t>Наименование</t>
  </si>
  <si>
    <t>auto</t>
  </si>
  <si>
    <t>МР</t>
  </si>
  <si>
    <t>МО</t>
  </si>
  <si>
    <t>Поле заполняется выбором значений из списка. Если значений для выбора нет - убедитесь, что лист "Территории" заполнен.</t>
  </si>
  <si>
    <t>Территории</t>
  </si>
  <si>
    <t>Дифференциация</t>
  </si>
  <si>
    <t>et_List07_1</t>
  </si>
  <si>
    <t>Тип отчета</t>
  </si>
  <si>
    <t>Применяется дифференциация тарифа по централизованным системам теплоснабжения?</t>
  </si>
  <si>
    <t>Информация по скольким централизованным системам теплоснабжения будет заполнена в шаблоне?</t>
  </si>
  <si>
    <t>Единица измерения</t>
  </si>
  <si>
    <t>Количество поданных заявок</t>
  </si>
  <si>
    <t>Количество исполненных заявок</t>
  </si>
  <si>
    <t>Сведения об изменениях в первоначально опубликованной информации</t>
  </si>
  <si>
    <t>modList07</t>
  </si>
  <si>
    <t>modList09</t>
  </si>
  <si>
    <t>REESTR_DS</t>
  </si>
  <si>
    <t>man</t>
  </si>
  <si>
    <t>Текущая дата</t>
  </si>
  <si>
    <t>et_List07_4</t>
  </si>
  <si>
    <t>et_List07_5</t>
  </si>
  <si>
    <t>Признак изменения данных на листе Доступ к товарам и услугам</t>
  </si>
  <si>
    <t>Количество заявок с решением об отказе в подключении</t>
  </si>
  <si>
    <t>Добавить строку</t>
  </si>
  <si>
    <t>et_List09_0</t>
  </si>
  <si>
    <t>et_List09_1</t>
  </si>
  <si>
    <t>et_List09_2</t>
  </si>
  <si>
    <t>Алтайский край</t>
  </si>
  <si>
    <t>Амурская область</t>
  </si>
  <si>
    <t>Волгоградская область</t>
  </si>
  <si>
    <t>Кабардино-Балкарская республика</t>
  </si>
  <si>
    <t>Калининградская область</t>
  </si>
  <si>
    <t>Калужская область</t>
  </si>
  <si>
    <t>Кемеровская область</t>
  </si>
  <si>
    <t>Костромская область</t>
  </si>
  <si>
    <t>Ленинградская область</t>
  </si>
  <si>
    <t>Новосибирская область</t>
  </si>
  <si>
    <t>Омская область</t>
  </si>
  <si>
    <t>Оренбургская область</t>
  </si>
  <si>
    <t>Республика Башкортостан</t>
  </si>
  <si>
    <t>Республика Бурятия</t>
  </si>
  <si>
    <t>Республика Карелия</t>
  </si>
  <si>
    <t>Республика Крым</t>
  </si>
  <si>
    <t>Самарская область</t>
  </si>
  <si>
    <t>Ставропольский край</t>
  </si>
  <si>
    <t>Тверская область</t>
  </si>
  <si>
    <t>Томская область</t>
  </si>
  <si>
    <t>Тульская область</t>
  </si>
  <si>
    <t>Тюменская область</t>
  </si>
  <si>
    <t>Хабаровский край</t>
  </si>
  <si>
    <t>Ханты-Мансийский автономный округ</t>
  </si>
  <si>
    <t>В случае, если регулируемая организация осуществляет несколько видов деятельности, информация о которых подлежит раскрытию, информация по каждому виду деятельности раскрывается отдельно.</t>
  </si>
  <si>
    <t>ALL</t>
  </si>
  <si>
    <t>Дифференциация по территориям оказания услуг</t>
  </si>
  <si>
    <t>Добавить описание территории оказания услуг</t>
  </si>
  <si>
    <t>modServiceModule</t>
  </si>
  <si>
    <t>Ответственный за составление формы</t>
  </si>
  <si>
    <t>Белгородская область</t>
  </si>
  <si>
    <t>Еврейская автономная область</t>
  </si>
  <si>
    <t>Красноярский край</t>
  </si>
  <si>
    <t>Нижегородская область</t>
  </si>
  <si>
    <t>Пермский край</t>
  </si>
  <si>
    <t>Республика Татарстан</t>
  </si>
  <si>
    <t>Рязанская область</t>
  </si>
  <si>
    <t>Удмуртская республика</t>
  </si>
  <si>
    <t>Чувашская республика</t>
  </si>
  <si>
    <t>г.Севастополь</t>
  </si>
  <si>
    <t>Краснодарский край</t>
  </si>
  <si>
    <t>Республика Дагестан</t>
  </si>
  <si>
    <t>Ульяновская область</t>
  </si>
  <si>
    <t>Астраханская область</t>
  </si>
  <si>
    <t>Республика Калмыкия</t>
  </si>
  <si>
    <t>Ростовская область</t>
  </si>
  <si>
    <t>Челябинская область</t>
  </si>
  <si>
    <t>Информация</t>
  </si>
  <si>
    <t>• На рабочем месте должен быть установлен MS Office 2007 SP3, 2010, 2013, 2016 с полной версией MS Excel
• Макросы во время работы должны быть включены (!)
• Для корректной работы отчёта требуется выбрать низкий уровень безопасности
(В меню MS Excel 2007/2010/2013/2016: Параметры Excel | Центр управления безопасностью | Параметры центра управления безопасностью | Параметры макросов | Включить все макросы | ОК)
• Если Вы работаете в табличном процессоре MS Excel 2007 и выше, то можете использовать для работы формат XLSB (Двоичная книга Excel). При работе в формате XLSB заметно быстрее происходит сохранение файла, а также уменьшается размер по сравнению с форматами XLS и XLSM
• Не рекомендуется снимать защиту с листов и каким-либо образом модифицировать защищаемые формулы и расчётные поля, в противном случае, отчёт будет отклонён системой
• При сохранении не следует выбирать формат XLSX (Книга Excel), так как в указанном формате макросы, необходимые для работы отчёта, безвозвратно удаляются</t>
  </si>
  <si>
    <t xml:space="preserve"> - с выбором значений до двойному клику</t>
  </si>
  <si>
    <t>Обратиться за помощью в службу технической поддержки</t>
  </si>
  <si>
    <t>Инструкция по загрузке сопроводительных материалов</t>
  </si>
  <si>
    <t>Инструкция по работе с отчетной формой</t>
  </si>
  <si>
    <t>первичное раскрытие информации</t>
  </si>
  <si>
    <t>изменения в раскрытой ранее информации</t>
  </si>
  <si>
    <t>Отсутствует Интернет в границах территории МО, где организация осуществляет регулируемые виды деятельности</t>
  </si>
  <si>
    <r>
      <t xml:space="preserve">Форма 1.0.2 Информация о публикации в печатных изданиях </t>
    </r>
    <r>
      <rPr>
        <vertAlign val="superscript"/>
        <sz val="10"/>
        <rFont val="Tahoma"/>
        <family val="2"/>
        <charset val="204"/>
      </rPr>
      <t>2</t>
    </r>
  </si>
  <si>
    <t>Параметры формы</t>
  </si>
  <si>
    <t>Описание параметров формы</t>
  </si>
  <si>
    <t>Форма публикации</t>
  </si>
  <si>
    <t>Официальное печатное издание</t>
  </si>
  <si>
    <t>Номер</t>
  </si>
  <si>
    <t>Дата выпуска</t>
  </si>
  <si>
    <t>Ссылка на документ</t>
  </si>
  <si>
    <t>В колонке «Дата выпуска» дата выпуска печатного издания указывается в виде «ДД.ММ.ГГГГ».
В колонке «Ссылка на документ» указывается ссылка на отсканированную копию печатного издания, предварительно загруженную в хранилище федеральной государственной информационной системы «Единая информационно-аналитическая система «Федеральный орган регулирования - региональные органы регулирования - субъекты регулирования» (далее – ФГИС ЕИАС), с опубликованной информацией.
В случае публикации информации в нескольких печатных изданиях информация по каждому из них указывается в отдельной строке.</t>
  </si>
  <si>
    <r>
      <rPr>
        <vertAlign val="superscript"/>
        <sz val="9"/>
        <rFont val="Tahoma"/>
        <family val="2"/>
        <charset val="204"/>
      </rPr>
      <t>2</t>
    </r>
    <r>
      <rPr>
        <sz val="9"/>
        <rFont val="Tahoma"/>
        <family val="2"/>
        <charset val="204"/>
      </rPr>
      <t xml:space="preserve"> В данной форме публикуется информация по каждой из форм раскрытия, данные в которой относятся к муниципальному образованию, в котором отсутствует доступ в информационно-телекоммуникационную сеть «Интернет» (далее – сеть «Интернет»).</t>
    </r>
  </si>
  <si>
    <t>et_List04</t>
  </si>
  <si>
    <t>Перечень форм
(kind_of_forms)</t>
  </si>
  <si>
    <t>Форма 1.0.1</t>
  </si>
  <si>
    <t>Основные параметры раскрываемой информации</t>
  </si>
  <si>
    <t>Перечень муниципальных районов и муниципальных образований (территорий действия тарифа)</t>
  </si>
  <si>
    <t>Территория действия тарифа</t>
  </si>
  <si>
    <t>размерженный МР</t>
  </si>
  <si>
    <t>флаг используемости территории на листе Перечень тарифов</t>
  </si>
  <si>
    <t>копия территорий</t>
  </si>
  <si>
    <t>МР (ОКТМО)</t>
  </si>
  <si>
    <t>Добавить территорию действия тарифа</t>
  </si>
  <si>
    <t>0</t>
  </si>
  <si>
    <t>Причины отказа в подключении</t>
  </si>
  <si>
    <t>ед</t>
  </si>
  <si>
    <t>5.0</t>
  </si>
  <si>
    <t>Наименование параметра</t>
  </si>
  <si>
    <r>
      <t xml:space="preserve">Форма 1.0.1 Основные параметры раскрываемой информации </t>
    </r>
    <r>
      <rPr>
        <vertAlign val="superscript"/>
        <sz val="9"/>
        <rFont val="Tahoma"/>
        <family val="2"/>
        <charset val="204"/>
      </rPr>
      <t>1</t>
    </r>
  </si>
  <si>
    <t>Дата заполнения/внесения изменений</t>
  </si>
  <si>
    <t>Указывается календарная дата первичного заполнения или внесения изменений в форму в виде «ДД.ММ.ГГГГ».</t>
  </si>
  <si>
    <t>Наименование централизованной системы коммунальной инфраструктуры</t>
  </si>
  <si>
    <t>Наименование регулируемого вида деятельности</t>
  </si>
  <si>
    <t>Указывается наименование вида регулируемой деятельности.</t>
  </si>
  <si>
    <t>Территория оказания услуги по регулируемому виду деятельности</t>
  </si>
  <si>
    <t>x</t>
  </si>
  <si>
    <t>Указывается наименование субъекта Российской Федерации</t>
  </si>
  <si>
    <t>муниципальный район</t>
  </si>
  <si>
    <t>Указывается наименование муниципального района, на территории которого организация оказывает услуги по регулируемому виду деятельности.</t>
  </si>
  <si>
    <t>муниципальное образование</t>
  </si>
  <si>
    <r>
      <t xml:space="preserve">  </t>
    </r>
    <r>
      <rPr>
        <vertAlign val="superscript"/>
        <sz val="9"/>
        <rFont val="Tahoma"/>
        <family val="2"/>
        <charset val="204"/>
      </rPr>
      <t>1</t>
    </r>
    <r>
      <rPr>
        <sz val="9"/>
        <rFont val="Tahoma"/>
        <family val="2"/>
        <charset val="204"/>
      </rPr>
      <t xml:space="preserve"> Информация по данной форме публикуется при раскрытии информации по каждой из форм.</t>
    </r>
  </si>
  <si>
    <t>2.1</t>
  </si>
  <si>
    <t>3.1</t>
  </si>
  <si>
    <t>4.1</t>
  </si>
  <si>
    <t>4.1.1.1</t>
  </si>
  <si>
    <t>4.1.1.1.1</t>
  </si>
  <si>
    <t>et_List02_st</t>
  </si>
  <si>
    <t>et_List02_ter</t>
  </si>
  <si>
    <t>et_List02_mr</t>
  </si>
  <si>
    <t>et_List02_mo</t>
  </si>
  <si>
    <t>Форма 1.0.2</t>
  </si>
  <si>
    <t>modList04</t>
  </si>
  <si>
    <t>REESTR_MO_FILTER</t>
  </si>
  <si>
    <t>5.1</t>
  </si>
  <si>
    <t>Архангельская область</t>
  </si>
  <si>
    <t>Брянская область</t>
  </si>
  <si>
    <t>Владимирская область</t>
  </si>
  <si>
    <t>Вологодская область</t>
  </si>
  <si>
    <t>Воронежская область</t>
  </si>
  <si>
    <t>г.Байконур</t>
  </si>
  <si>
    <t>г. Москва</t>
  </si>
  <si>
    <t>г.Санкт-Петербург</t>
  </si>
  <si>
    <t>Забайкальский край</t>
  </si>
  <si>
    <t>Ивановская область</t>
  </si>
  <si>
    <t>Иркутская область</t>
  </si>
  <si>
    <t>Камчатский край</t>
  </si>
  <si>
    <t>Карачаево-Черкесская республика</t>
  </si>
  <si>
    <t>Кировская область</t>
  </si>
  <si>
    <t>Курганская область</t>
  </si>
  <si>
    <t>Курская область</t>
  </si>
  <si>
    <t>Липецкая область</t>
  </si>
  <si>
    <t>Магаданская область</t>
  </si>
  <si>
    <t>Московская область</t>
  </si>
  <si>
    <t>Мурманская область</t>
  </si>
  <si>
    <t>Ненецкий автономный округ</t>
  </si>
  <si>
    <t>Новгородская область</t>
  </si>
  <si>
    <t>Орловская область</t>
  </si>
  <si>
    <t>Пензенская область</t>
  </si>
  <si>
    <t>Приморский край</t>
  </si>
  <si>
    <t>Псковская область</t>
  </si>
  <si>
    <t>Республика Адыгея</t>
  </si>
  <si>
    <t>Республика Алтай</t>
  </si>
  <si>
    <t>Республика Ингушетия</t>
  </si>
  <si>
    <t>Республика Коми</t>
  </si>
  <si>
    <t>Республика Марий Эл</t>
  </si>
  <si>
    <t>Республика Мордовия</t>
  </si>
  <si>
    <t>Республика Саха (Якутия)</t>
  </si>
  <si>
    <t>Республика Северная Осетия-Алания</t>
  </si>
  <si>
    <t>Республика Тыва</t>
  </si>
  <si>
    <t>Республика Хакасия</t>
  </si>
  <si>
    <t>Саратовская область</t>
  </si>
  <si>
    <t>Сахалинская область</t>
  </si>
  <si>
    <t>Свердловская область</t>
  </si>
  <si>
    <t>Смоленская область</t>
  </si>
  <si>
    <t>Тамбовская область</t>
  </si>
  <si>
    <t>Чеченская республика</t>
  </si>
  <si>
    <t>Чукотский автономный округ</t>
  </si>
  <si>
    <t>Ямало-Ненецкий автономный округ</t>
  </si>
  <si>
    <t>Ярославская область</t>
  </si>
  <si>
    <t>FAS.JKH.OPEN.INFO.QUARTER.HVS</t>
  </si>
  <si>
    <t>ХВС</t>
  </si>
  <si>
    <t>VS</t>
  </si>
  <si>
    <t>Указывается наименование и код муниципального района, муниципального образования в соответствии с Общероссийским классификатором территорий муниципальных образований (далее - ОКТМО), входящего в муниципальный район, на территории которого организация оказывает услуги по регулируемому виду деятельности.
В случае оказания услуг по регулируемому виду деятельности на территории нескольких муниципальных районов (муниципальных образований) данные по каждому их них указываются в отдельной строке.</t>
  </si>
  <si>
    <t xml:space="preserve">Указывается наименование централизованной системы холодного водоснабжения/горячего водоснабжения/водоотведения/теплоснабжения, к которой относится размещаемая информация.
В случае наличия нескольких централизованных систем коммунальной инфраструктуры, информация по каждой из них указывается в отдельной строке. </t>
  </si>
  <si>
    <t>Дифференциация по централизованным системам коммунальной инфраструктуры</t>
  </si>
  <si>
    <t>Добавить централизованную систему коммунальной инфраструктуры</t>
  </si>
  <si>
    <t>Наименование организации</t>
  </si>
  <si>
    <t>Наименование филиала</t>
  </si>
  <si>
    <t>Условное наименование централизованной системы коммунальной инфраструктуры для целей идентификации.</t>
  </si>
  <si>
    <t>В случае, если регулируемыми организациями оказываются услуги по нескольким технологически не связанным между собой  централизованным системам коммунальной инфраструктуры и если в отношении указанных централизованных систем устанавливаются различные тарифы, то информация раскрывается отдельно по каждой централизованной системе коммунальной инфраструктуры.</t>
  </si>
  <si>
    <t>Резерв мощности системы теплоснабжения в течение квартала, в том числе:</t>
  </si>
  <si>
    <t>Указывается количество поданных заявок на подключение (технологическое присоединение) к системе теплоснабжения в течение отчетного квартала.</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</si>
  <si>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</si>
  <si>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Указывается количество заявок с решением об отказе о подключении (технологическому присоединению) к системе теплоснабжения в течение отчетного квартала.</t>
  </si>
  <si>
    <t>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таких систем указывается в отношении каждой системы теплоснабжения в отдельных строках.</t>
  </si>
  <si>
    <t>Указывается резерв мощности системы теплоснабжения (совокупности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по теплоснабжению по нескольким технологически не связанным между собой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системе теплоснабжения.</t>
  </si>
  <si>
    <t>Указывается текстовое описание причин принятия решений об отказе в подключении (технологическом присоединении) к системе теплоснабжения.
Не заполняется в случае, если решения об отказе в подключении (технологическом присоединении) в течение отчетного периода не принимались.</t>
  </si>
  <si>
    <t>Добавить централизованную систему теплоснабжения</t>
  </si>
  <si>
    <t>Форма 4.6</t>
  </si>
  <si>
    <t xml:space="preserve">Информация о наличии (отсутствии) технической возможности подключения к системе теплоснабжения, а также о регистрации и ходе реализации заявок о подключении к системе теплоснабжения </t>
  </si>
  <si>
    <t>Тип теплоснабжающей организации</t>
  </si>
  <si>
    <t>type_org_list</t>
  </si>
  <si>
    <t>Регулируемая организация</t>
  </si>
  <si>
    <t>Единая теплоснабжающая организация</t>
  </si>
  <si>
    <t>Теплоснабжающая организация в ценовой зоне теплоснабжения</t>
  </si>
  <si>
    <t>Теплосетевая организация в ценовой зоне теплоснабжения</t>
  </si>
  <si>
    <t>В соответствии с пунктом 33.12 Постановления Правительства РФ от 5 июля 2013 г. № 570 "О стандартах раскрытия информации теплоснабжающими организациями, теплосетевыми организациями и органами регулирования" теплоснабжающей организацией и теплосетевой организацией в ценовых зонах теплоснабжения информация категории "о наличии (об отсутствии) технической возможности подключения (технологического присоединения) к системе теплоснабжения, а также о регистрации и ходе реализации заявок на подключение (технологическое присоединение) к системе теплоснабжения" раскрытию не подлежит</t>
  </si>
  <si>
    <t>Информация об основных потребительских характеристиках регулируемых товаров и услуг регулируемой организации и их соответствии установленным требованиям</t>
  </si>
  <si>
    <t>Количество аварий на тепловых сетях</t>
  </si>
  <si>
    <t>ед. на км</t>
  </si>
  <si>
    <t>Количество аварий на источниках тепловой энергии</t>
  </si>
  <si>
    <t>ед. на источник</t>
  </si>
  <si>
    <t>Указывается количество любых нарушений на тепловых сетях в расчете на один километр трубопровода.</t>
  </si>
  <si>
    <t>Указывается количество любых нарушений на источниках тепловой энергии</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</si>
  <si>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</si>
  <si>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
В случае, если показатели надежности и качества не утверждены в колонке «Информация» указывается «Не утверждены».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</si>
  <si>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</si>
  <si>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Сведения о несоблюдении значений параметров качества теплоснабжения и (или) параметров, отражающих допустимые перерывы в теплоснабжении</t>
  </si>
  <si>
    <t>количество составленных актов, подтверждающих факт превышения разрешенных отклонений значений параметров</t>
  </si>
  <si>
    <t>средняя продолжительность устранения превышения разрешенных отклонений значений параметров</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</si>
  <si>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</si>
  <si>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4.2</t>
  </si>
  <si>
    <t>4.3</t>
  </si>
  <si>
    <t>шт.</t>
  </si>
  <si>
    <t>дн.</t>
  </si>
  <si>
    <t>руб.</t>
  </si>
  <si>
    <t>Доля числа исполненных в срок договоров о подключении</t>
  </si>
  <si>
    <t>Средняя продолжительность рассмотрения заявлений о подключении</t>
  </si>
  <si>
    <t>%</t>
  </si>
  <si>
    <t>Указывается процент общего количества заключенных договоров о подключении (технологическом присоединении).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</si>
  <si>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данной строке не указывается теплоснабжающими организациями, теплосетевыми организациями в ценовых зонах теплоснабжения.</t>
  </si>
  <si>
    <t>Форма 4.4</t>
  </si>
  <si>
    <t>Форма 1.0.1 | Форма 4.6</t>
  </si>
  <si>
    <t>modList05</t>
  </si>
  <si>
    <t>https://portal.eias.ru/Portal/DownloadPage.aspx?type=12&amp;guid=????????-????-????-????-????????????</t>
  </si>
  <si>
    <t>https://eias.fstrf.ru/disclo/get_file?p_guid=????????-????-????-????-????????????</t>
  </si>
  <si>
    <t xml:space="preserve"> </t>
  </si>
  <si>
    <t>Проверка доступных обновлений...</t>
  </si>
  <si>
    <t>Доступно обновление до версии 1.1.1</t>
  </si>
  <si>
    <t>Описание изменений: Версия 1.1.1
1. Расширен список лет для заполнения.</t>
  </si>
  <si>
    <t>Размер файла обновления: 297472 байт</t>
  </si>
  <si>
    <t>Подготовка к обновлению...</t>
  </si>
  <si>
    <t>Сохранение файла резервной копии: C:\Users\user\Downloads\FAS.JKH.OPEN.INFO.QUARTER.WARM.BKP..xlsb</t>
  </si>
  <si>
    <t>Резервная копия создана: C:\Users\user\Downloads\FAS.JKH.OPEN.INFO.QUARTER.WARM.BKP..xlsb</t>
  </si>
  <si>
    <t>Создание книги для установки обновлений...</t>
  </si>
  <si>
    <t>Файл обновления загружен: C:\Users\user\Downloads\UPDATE.FAS.JKH.OPEN.INFO.QUARTER.WARM.TO.1.1.1.22.xls</t>
  </si>
  <si>
    <t>Обновление завершилось удачно! Шаблон FAS.JKH.OPEN.INFO.QUARTER.WARM.xlsb сохранен под именем 'FAS.JKH.OPEN.INFO.QUARTER.WARM(v1.1.1).xlsb'</t>
  </si>
  <si>
    <t>24.04.2023</t>
  </si>
  <si>
    <t>Производство тепловой энергии. Некомбинированная выработка</t>
  </si>
  <si>
    <t>Производство тепловой энергии. Комбинированная выработка с уст. мощностью производства электрической энергии менее 25 МВт</t>
  </si>
  <si>
    <t>Производство тепловой энергии. Комбинированная выработка с уст. мощностью производства электрической энергии 25 МВт и более</t>
  </si>
  <si>
    <t>Производство. Теплоноситель</t>
  </si>
  <si>
    <t>Передача. Тепловая энергия</t>
  </si>
  <si>
    <t>Передача. Теплоноситель</t>
  </si>
  <si>
    <t>Сбыт. Тепловая энергия</t>
  </si>
  <si>
    <t>Сбыт. Теплоноситель</t>
  </si>
  <si>
    <t>Подключение (технологическое присоединение) к системе теплоснабжения</t>
  </si>
  <si>
    <t>Поддержание резервной тепловой мощности при отсутствии потребления тепловой энергии</t>
  </si>
  <si>
    <t>Нет доступных обновлений для отчёта с кодом FAS.JKH.OPEN.INFO.QUARTER.WARM!</t>
  </si>
  <si>
    <t>REGION_ID</t>
  </si>
  <si>
    <t>REGION_NAME</t>
  </si>
  <si>
    <t>RST_ORG_ID</t>
  </si>
  <si>
    <t>ORG_NAME</t>
  </si>
  <si>
    <t>INN_NAME</t>
  </si>
  <si>
    <t>KPP_NAME</t>
  </si>
  <si>
    <t>ORG_START_DATE</t>
  </si>
  <si>
    <t>ORG_END_DATE</t>
  </si>
  <si>
    <t>2597</t>
  </si>
  <si>
    <t>26359149</t>
  </si>
  <si>
    <t>АО "Верховский молочно-консервный завод"</t>
  </si>
  <si>
    <t>5705002782</t>
  </si>
  <si>
    <t>570545001</t>
  </si>
  <si>
    <t>28796046</t>
  </si>
  <si>
    <t>АО "ГТ Энерго"</t>
  </si>
  <si>
    <t>7703806647</t>
  </si>
  <si>
    <t>772801001</t>
  </si>
  <si>
    <t>30356335</t>
  </si>
  <si>
    <t>АО "ГУ ЖКХ"</t>
  </si>
  <si>
    <t>5116000922</t>
  </si>
  <si>
    <t>511601005</t>
  </si>
  <si>
    <t>31616395</t>
  </si>
  <si>
    <t>АО "Орелгортеплоэнерго"</t>
  </si>
  <si>
    <t>5752049900</t>
  </si>
  <si>
    <t>575201001</t>
  </si>
  <si>
    <t>31455637</t>
  </si>
  <si>
    <t>АО "Почта России" -  УФПС Орловской области</t>
  </si>
  <si>
    <t>7724490000</t>
  </si>
  <si>
    <t>575343001</t>
  </si>
  <si>
    <t>26416780</t>
  </si>
  <si>
    <t>АО "Протон"</t>
  </si>
  <si>
    <t>5753018359</t>
  </si>
  <si>
    <t>575301001</t>
  </si>
  <si>
    <t>26838066</t>
  </si>
  <si>
    <t>АО "РЭУ"</t>
  </si>
  <si>
    <t>7714783092</t>
  </si>
  <si>
    <t>770401001</t>
  </si>
  <si>
    <t>28451411</t>
  </si>
  <si>
    <t>АО "Транснефть - Дружба"</t>
  </si>
  <si>
    <t>3235002178</t>
  </si>
  <si>
    <t>325701001</t>
  </si>
  <si>
    <t>28263808</t>
  </si>
  <si>
    <t>АО «ОВРК»</t>
  </si>
  <si>
    <t>7702718564</t>
  </si>
  <si>
    <t>575145001</t>
  </si>
  <si>
    <t>26359152</t>
  </si>
  <si>
    <t>МУЖКП Глазуновского района</t>
  </si>
  <si>
    <t>5706000442</t>
  </si>
  <si>
    <t>570601001</t>
  </si>
  <si>
    <t>26440191</t>
  </si>
  <si>
    <t>МУЖКП Троснянского района</t>
  </si>
  <si>
    <t>5724001583</t>
  </si>
  <si>
    <t>572401001</t>
  </si>
  <si>
    <t>30983884</t>
  </si>
  <si>
    <t>МУП "Благоустройство г. Болхова"</t>
  </si>
  <si>
    <t>5704004988</t>
  </si>
  <si>
    <t>570401001</t>
  </si>
  <si>
    <t>26359154</t>
  </si>
  <si>
    <t>МУП "ЖКХ п. Залегощь"</t>
  </si>
  <si>
    <t>5709003843</t>
  </si>
  <si>
    <t>570901001</t>
  </si>
  <si>
    <t>26440197</t>
  </si>
  <si>
    <t>МУП "Жилищно-коммунальное хозяйство Шаблыкинского района Орловской области"</t>
  </si>
  <si>
    <t>5727002144</t>
  </si>
  <si>
    <t>572701001</t>
  </si>
  <si>
    <t>30980943</t>
  </si>
  <si>
    <t>МУП "Зеленстрой"</t>
  </si>
  <si>
    <t>5752059578</t>
  </si>
  <si>
    <t>28980185</t>
  </si>
  <si>
    <t>МУП "Коммунальник" Краснозоренского района</t>
  </si>
  <si>
    <t>5713002698</t>
  </si>
  <si>
    <t>571301001</t>
  </si>
  <si>
    <t>30807417</t>
  </si>
  <si>
    <t>МУП "Коммунальщик"</t>
  </si>
  <si>
    <t>5722004243</t>
  </si>
  <si>
    <t>572201001</t>
  </si>
  <si>
    <t>12-07-2016 00:00:00</t>
  </si>
  <si>
    <t>31169675</t>
  </si>
  <si>
    <t>МУП "Мценск-Тепло" города Мценска</t>
  </si>
  <si>
    <t>5703008066</t>
  </si>
  <si>
    <t>570301001</t>
  </si>
  <si>
    <t>31291319</t>
  </si>
  <si>
    <t>МУП "Орловский теплосервис"</t>
  </si>
  <si>
    <t>5720023995</t>
  </si>
  <si>
    <t>572001001</t>
  </si>
  <si>
    <t>28111951</t>
  </si>
  <si>
    <t>МУП "Посад"</t>
  </si>
  <si>
    <t>5718004522</t>
  </si>
  <si>
    <t>571801001</t>
  </si>
  <si>
    <t>28976639</t>
  </si>
  <si>
    <t>МУП "Свердловский"</t>
  </si>
  <si>
    <t>5722004229</t>
  </si>
  <si>
    <t>30847587</t>
  </si>
  <si>
    <t>МУП "Тепловик"</t>
  </si>
  <si>
    <t>5722004275</t>
  </si>
  <si>
    <t>26359164</t>
  </si>
  <si>
    <t>МУП "Тепловодсервис"</t>
  </si>
  <si>
    <t>5719003000</t>
  </si>
  <si>
    <t>571901001</t>
  </si>
  <si>
    <t>26440167</t>
  </si>
  <si>
    <t>МУП "Теплогаз Мценского района"</t>
  </si>
  <si>
    <t>5717002353</t>
  </si>
  <si>
    <t>571701001</t>
  </si>
  <si>
    <t>26359150</t>
  </si>
  <si>
    <t>МУП "Теплосервис"</t>
  </si>
  <si>
    <t>5705003151</t>
  </si>
  <si>
    <t>570501001</t>
  </si>
  <si>
    <t>30370285</t>
  </si>
  <si>
    <t>МУП «Ливенские тепловые сети»</t>
  </si>
  <si>
    <t>5702012944</t>
  </si>
  <si>
    <t>570201001</t>
  </si>
  <si>
    <t>31438165</t>
  </si>
  <si>
    <t>МУП «Орловские тепловые сети»</t>
  </si>
  <si>
    <t>5720023900</t>
  </si>
  <si>
    <t>26425507</t>
  </si>
  <si>
    <t>МУП Малоархангельский тепловодсервис</t>
  </si>
  <si>
    <t>5716001798</t>
  </si>
  <si>
    <t>571601001</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</si>
  <si>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</si>
  <si>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</si>
  <si>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</si>
  <si>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</si>
  <si>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28981467</t>
  </si>
  <si>
    <t>Муниципальное унитарное предприятие Орловского района Орловской области "Коммунальник"</t>
  </si>
  <si>
    <t>5720021250</t>
  </si>
  <si>
    <t>30366436</t>
  </si>
  <si>
    <t>ОАО "Автоагрегат"</t>
  </si>
  <si>
    <t>5702000280</t>
  </si>
  <si>
    <t>26359148</t>
  </si>
  <si>
    <t>ОАО "Болховтеплосети"</t>
  </si>
  <si>
    <t>5704005540</t>
  </si>
  <si>
    <t>26550140</t>
  </si>
  <si>
    <t>ОАО "Гамма"</t>
  </si>
  <si>
    <t>5752006640</t>
  </si>
  <si>
    <t>28015153</t>
  </si>
  <si>
    <t>ОАО "ОЗСК" Ливенский филиал</t>
  </si>
  <si>
    <t>5751006541</t>
  </si>
  <si>
    <t>571543001</t>
  </si>
  <si>
    <t>31473580</t>
  </si>
  <si>
    <t>ОАО "Орелтеплосервис"</t>
  </si>
  <si>
    <t>5752050039</t>
  </si>
  <si>
    <t>575101001</t>
  </si>
  <si>
    <t>26550312</t>
  </si>
  <si>
    <t>ОАО "Северсталь - метиз" филиал "Орловский</t>
  </si>
  <si>
    <t>3528090760</t>
  </si>
  <si>
    <t>575403001</t>
  </si>
  <si>
    <t>26440177</t>
  </si>
  <si>
    <t>ОАО "Юго - Запад транснефтепродукт" - ЛПДС "Стальной конь"</t>
  </si>
  <si>
    <t>6317026217</t>
  </si>
  <si>
    <t>631050001</t>
  </si>
  <si>
    <t>26425570</t>
  </si>
  <si>
    <t>ООО  "Орловский теплосервис"</t>
  </si>
  <si>
    <t>5720016814</t>
  </si>
  <si>
    <t>28423073</t>
  </si>
  <si>
    <t>ООО "Аквасервис"</t>
  </si>
  <si>
    <t>5702011563</t>
  </si>
  <si>
    <t>31160333</t>
  </si>
  <si>
    <t>ООО "ВКХ Орловское"</t>
  </si>
  <si>
    <t>5720022960</t>
  </si>
  <si>
    <t>26550422</t>
  </si>
  <si>
    <t>ООО "Водосервис"</t>
  </si>
  <si>
    <t>5752047822</t>
  </si>
  <si>
    <t>26441659</t>
  </si>
  <si>
    <t>ООО "Глазуновская управляющая компания"</t>
  </si>
  <si>
    <t>5706005088</t>
  </si>
  <si>
    <t>28444051</t>
  </si>
  <si>
    <t>ООО "Жилстройсервис плюс"</t>
  </si>
  <si>
    <t>5707004094</t>
  </si>
  <si>
    <t>570701001</t>
  </si>
  <si>
    <t>26425454</t>
  </si>
  <si>
    <t>ООО "Коммунсервис" Знаменского района</t>
  </si>
  <si>
    <t>5710001872</t>
  </si>
  <si>
    <t>571001001</t>
  </si>
  <si>
    <t>14-09-2012 00:00:00</t>
  </si>
  <si>
    <t>26359155</t>
  </si>
  <si>
    <t>ООО "Коммунсервис-Колпна"</t>
  </si>
  <si>
    <t>5711003022</t>
  </si>
  <si>
    <t>571101001</t>
  </si>
  <si>
    <t>26440151</t>
  </si>
  <si>
    <t>ООО "Ливныстрой"</t>
  </si>
  <si>
    <t>5702008698</t>
  </si>
  <si>
    <t>571501001</t>
  </si>
  <si>
    <t>30836802</t>
  </si>
  <si>
    <t>ООО "ОСПАЗ"</t>
  </si>
  <si>
    <t>5720022487</t>
  </si>
  <si>
    <t>28871207</t>
  </si>
  <si>
    <t>ООО "Орловские тепловые магистрали"</t>
  </si>
  <si>
    <t>5753059612</t>
  </si>
  <si>
    <t>30474662</t>
  </si>
  <si>
    <t>ООО "Связьинформ"</t>
  </si>
  <si>
    <t>5753038130</t>
  </si>
  <si>
    <t>26359174</t>
  </si>
  <si>
    <t>ООО "СтройПарк"</t>
  </si>
  <si>
    <t>5753037217</t>
  </si>
  <si>
    <t>28457043</t>
  </si>
  <si>
    <t>ООО "ТСК-Орел"</t>
  </si>
  <si>
    <t>5754022238</t>
  </si>
  <si>
    <t>575401001</t>
  </si>
  <si>
    <t>26550310</t>
  </si>
  <si>
    <t>ООО "Текстильщик"</t>
  </si>
  <si>
    <t>5752202034</t>
  </si>
  <si>
    <t>28830238</t>
  </si>
  <si>
    <t>ООО "ТеплоГазПрибор"</t>
  </si>
  <si>
    <t>5702010182</t>
  </si>
  <si>
    <t>26439995</t>
  </si>
  <si>
    <t>ООО "ТеплоМир" Кромского района</t>
  </si>
  <si>
    <t>5714005204</t>
  </si>
  <si>
    <t>571401001</t>
  </si>
  <si>
    <t>31511472</t>
  </si>
  <si>
    <t>ООО "Теплоавтоматика"</t>
  </si>
  <si>
    <t>5753075847</t>
  </si>
  <si>
    <t>30387267</t>
  </si>
  <si>
    <t>ООО "Теплогазсистем"</t>
  </si>
  <si>
    <t>5710002259</t>
  </si>
  <si>
    <t>31041632</t>
  </si>
  <si>
    <t>ООО "Теплоком"</t>
  </si>
  <si>
    <t>5754022245</t>
  </si>
  <si>
    <t>06-02-2018 00:00:00</t>
  </si>
  <si>
    <t>26549739</t>
  </si>
  <si>
    <t>ООО "Теплосервис Образцовский"</t>
  </si>
  <si>
    <t>5720017208</t>
  </si>
  <si>
    <t>27517616</t>
  </si>
  <si>
    <t>ООО "Теплосеть"</t>
  </si>
  <si>
    <t>5705003419</t>
  </si>
  <si>
    <t>31456014</t>
  </si>
  <si>
    <t>ООО "Управляющая компания "Жилкомплекс"</t>
  </si>
  <si>
    <t>5754021379</t>
  </si>
  <si>
    <t>26442114</t>
  </si>
  <si>
    <t>ООО «Водсервис Пахомовский»</t>
  </si>
  <si>
    <t>5720016959</t>
  </si>
  <si>
    <t>28828641</t>
  </si>
  <si>
    <t>ООО «Газпром Теплоэнерго Орел»</t>
  </si>
  <si>
    <t>5720997878</t>
  </si>
  <si>
    <t>28983518</t>
  </si>
  <si>
    <t>ООО «Теплосервис Орловский»</t>
  </si>
  <si>
    <t>5720997028</t>
  </si>
  <si>
    <t>26442190</t>
  </si>
  <si>
    <t>ООО «Теплосервис Пахомовский»</t>
  </si>
  <si>
    <t>5720016934</t>
  </si>
  <si>
    <t>26442351</t>
  </si>
  <si>
    <t>ООО «Теплосервис» Ливенского района</t>
  </si>
  <si>
    <t>5715005366</t>
  </si>
  <si>
    <t>26438743</t>
  </si>
  <si>
    <t>Отделение по Орловской области Главного управления Центрального банка Российской Федерации по Центральному федеральному округу</t>
  </si>
  <si>
    <t>7702235133</t>
  </si>
  <si>
    <t>575245005</t>
  </si>
  <si>
    <t>27051136</t>
  </si>
  <si>
    <t>ПАО "Квадра - Генерирующая компания"</t>
  </si>
  <si>
    <t>6829012680</t>
  </si>
  <si>
    <t>710701001</t>
  </si>
  <si>
    <t>26428472</t>
  </si>
  <si>
    <t>ПАО "Наугорский"</t>
  </si>
  <si>
    <t>5753000591</t>
  </si>
  <si>
    <t>26440193</t>
  </si>
  <si>
    <t>Урицкое МУП "Теплоэнерго"</t>
  </si>
  <si>
    <t>5725003262</t>
  </si>
  <si>
    <t>572501001</t>
  </si>
  <si>
    <t>26438736</t>
  </si>
  <si>
    <t>ФГБОУ ВО "Орловский государственный аграрный Университет"</t>
  </si>
  <si>
    <t>5753000457</t>
  </si>
  <si>
    <t>30903763</t>
  </si>
  <si>
    <t>ФГБУ "ЦЖКУ" МИНОБОРОНЫ РОССИИ</t>
  </si>
  <si>
    <t>7729314745</t>
  </si>
  <si>
    <t>770101001</t>
  </si>
  <si>
    <t>26359157</t>
  </si>
  <si>
    <t>ФГУ ИК-6 УФСИН РФ по Орловской области</t>
  </si>
  <si>
    <t>5714004313</t>
  </si>
  <si>
    <t>30378002</t>
  </si>
  <si>
    <t>Филиал АО "Квадра" - "Орловская генерация"</t>
  </si>
  <si>
    <t>575143001</t>
  </si>
  <si>
    <t>27135237</t>
  </si>
  <si>
    <t>Филиал ОАО "РЭУ" "Курский"</t>
  </si>
  <si>
    <t>463243001</t>
  </si>
  <si>
    <t>30941480</t>
  </si>
  <si>
    <t>Филиал ФГБУ "ЦЖКУ" Минобороны России по ЗВО</t>
  </si>
  <si>
    <t>784243001</t>
  </si>
  <si>
    <t>31390956</t>
  </si>
  <si>
    <t>Филиал ФГУП «РТРС» «Орловский ОРТПЦ»</t>
  </si>
  <si>
    <t>7717127211</t>
  </si>
  <si>
    <t>572002001</t>
  </si>
  <si>
    <t>26513518</t>
  </si>
  <si>
    <t>Центральный филиал ООО «Газпром энерго»</t>
  </si>
  <si>
    <t>7736186950</t>
  </si>
  <si>
    <t>504343001</t>
  </si>
  <si>
    <t>07-02-2006 00:00:00</t>
  </si>
  <si>
    <t>№</t>
  </si>
  <si>
    <t>WARM</t>
  </si>
  <si>
    <t xml:space="preserve">302010, г. Орел, ул. Авиационная, д.1 </t>
  </si>
  <si>
    <t>Леонов Денис Александрович</t>
  </si>
  <si>
    <t>Кошелева Елена Сергеевна</t>
  </si>
  <si>
    <t>Начальник ПЭО</t>
  </si>
  <si>
    <t>(4862)72-33-35 доб.238</t>
  </si>
  <si>
    <t>kosheleva-elena2022@mail.ru</t>
  </si>
  <si>
    <t>24.04.2023 16:25:46</t>
  </si>
  <si>
    <t>Болховский муниципальный район</t>
  </si>
  <si>
    <t>54604000</t>
  </si>
  <si>
    <t>Багриновское сельское поселение</t>
  </si>
  <si>
    <t>54604402</t>
  </si>
  <si>
    <t>Болхов городское поселение</t>
  </si>
  <si>
    <t>54604101</t>
  </si>
  <si>
    <t>Бориловское сельское поселение</t>
  </si>
  <si>
    <t>54604406</t>
  </si>
  <si>
    <t>Боровское сельское поселение</t>
  </si>
  <si>
    <t>54604408</t>
  </si>
  <si>
    <t>Герасимовское сельское поселение</t>
  </si>
  <si>
    <t>54604410</t>
  </si>
  <si>
    <t>Гнездиловское сельское поселение</t>
  </si>
  <si>
    <t>54604413</t>
  </si>
  <si>
    <t>Злынское сельское поселение</t>
  </si>
  <si>
    <t>54604416</t>
  </si>
  <si>
    <t>Медведковское сельское поселение</t>
  </si>
  <si>
    <t>54604422</t>
  </si>
  <si>
    <t>Михневское сельское поселение</t>
  </si>
  <si>
    <t>54604425</t>
  </si>
  <si>
    <t>Новосинецкое сельское поселение</t>
  </si>
  <si>
    <t>54604428</t>
  </si>
  <si>
    <t>Однолуцкое сельское поселение</t>
  </si>
  <si>
    <t>54604431</t>
  </si>
  <si>
    <t>Сурьянинское сельское поселение</t>
  </si>
  <si>
    <t>54604434</t>
  </si>
  <si>
    <t>Хуторское сельское поселение</t>
  </si>
  <si>
    <t>54604437</t>
  </si>
  <si>
    <t>Ямское сельское поселение</t>
  </si>
  <si>
    <t>54604440</t>
  </si>
  <si>
    <t>Верховский муниципальный район</t>
  </si>
  <si>
    <t>54608000</t>
  </si>
  <si>
    <t>Васильевское сельское поселение</t>
  </si>
  <si>
    <t>54608402</t>
  </si>
  <si>
    <t>Верховье городское поселение</t>
  </si>
  <si>
    <t>54608151</t>
  </si>
  <si>
    <t>Галичинское</t>
  </si>
  <si>
    <t>54608404</t>
  </si>
  <si>
    <t>Коньшинское сельское поселение</t>
  </si>
  <si>
    <t>54608407</t>
  </si>
  <si>
    <t>Корсунское сельское поселение</t>
  </si>
  <si>
    <t>54608410</t>
  </si>
  <si>
    <t>Нижне-Жерновское сельское поселение</t>
  </si>
  <si>
    <t>54608413</t>
  </si>
  <si>
    <t>Песоченское сельское поселение</t>
  </si>
  <si>
    <t>54608416</t>
  </si>
  <si>
    <t>Русско-Бродское сельское поселение</t>
  </si>
  <si>
    <t>54608419</t>
  </si>
  <si>
    <t>Скородненское сельское поселение</t>
  </si>
  <si>
    <t>54608422</t>
  </si>
  <si>
    <t>Теляженское сельское поселение</t>
  </si>
  <si>
    <t>54608428</t>
  </si>
  <si>
    <t>Туровское сельское поселение</t>
  </si>
  <si>
    <t>54608431</t>
  </si>
  <si>
    <t>Глазуновский муниципальный район</t>
  </si>
  <si>
    <t>54610000</t>
  </si>
  <si>
    <t>Богородское сельское поселение</t>
  </si>
  <si>
    <t>54610402</t>
  </si>
  <si>
    <t>Глазуновка городское поселение</t>
  </si>
  <si>
    <t>54610151</t>
  </si>
  <si>
    <t>Краснослободское сельское поселение</t>
  </si>
  <si>
    <t>54610404</t>
  </si>
  <si>
    <t>Медведевское сельское поселение</t>
  </si>
  <si>
    <t>54610407</t>
  </si>
  <si>
    <t>Отрадинское сельское поселение</t>
  </si>
  <si>
    <t>54610410</t>
  </si>
  <si>
    <t>Очкинское сельское поселение</t>
  </si>
  <si>
    <t>54610413</t>
  </si>
  <si>
    <t>Сеньковское сельское поселение</t>
  </si>
  <si>
    <t>54610416</t>
  </si>
  <si>
    <t>Тагинское сельское поселение</t>
  </si>
  <si>
    <t>54610419</t>
  </si>
  <si>
    <t>Город Ливны</t>
  </si>
  <si>
    <t>54705000</t>
  </si>
  <si>
    <t>Город Мценск</t>
  </si>
  <si>
    <t>54710000</t>
  </si>
  <si>
    <t>Город Орёл</t>
  </si>
  <si>
    <t>54701000</t>
  </si>
  <si>
    <t>Дмитровский муниципальный район</t>
  </si>
  <si>
    <t>54612000</t>
  </si>
  <si>
    <t>Алешинское сельское поселение</t>
  </si>
  <si>
    <t>54612402</t>
  </si>
  <si>
    <t>Березовское сельское поселение</t>
  </si>
  <si>
    <t>54612404</t>
  </si>
  <si>
    <t>Бородинское сельское поселение</t>
  </si>
  <si>
    <t>54612407</t>
  </si>
  <si>
    <t>Горбуновское сельское поселение</t>
  </si>
  <si>
    <t>54612410</t>
  </si>
  <si>
    <t>Дмитровск городское поселение</t>
  </si>
  <si>
    <t>54612101</t>
  </si>
  <si>
    <t>Долбенкинское сельское поселение</t>
  </si>
  <si>
    <t>54612413</t>
  </si>
  <si>
    <t>Домаховское сельское поселение</t>
  </si>
  <si>
    <t>54612416</t>
  </si>
  <si>
    <t>Друженское сельское поселение</t>
  </si>
  <si>
    <t>54612428</t>
  </si>
  <si>
    <t>Лубянское сельское поселение</t>
  </si>
  <si>
    <t>54612419</t>
  </si>
  <si>
    <t>Малобобровское сельское поселение</t>
  </si>
  <si>
    <t>54612422</t>
  </si>
  <si>
    <t>Плосковское сельское поселение</t>
  </si>
  <si>
    <t>54612425</t>
  </si>
  <si>
    <t>Соломинское</t>
  </si>
  <si>
    <t>54612431</t>
  </si>
  <si>
    <t>Столбищенское сельское поселение</t>
  </si>
  <si>
    <t>54612434</t>
  </si>
  <si>
    <t>Должанский муниципальный район</t>
  </si>
  <si>
    <t>54615000</t>
  </si>
  <si>
    <t>Вышнее Ольшанское сельское поселение</t>
  </si>
  <si>
    <t>54615402</t>
  </si>
  <si>
    <t>Долгое городское поселение</t>
  </si>
  <si>
    <t>54615151</t>
  </si>
  <si>
    <t>Дубровское сельское поселение</t>
  </si>
  <si>
    <t>54615405</t>
  </si>
  <si>
    <t>Козьма-Демьяновское сельское поселение</t>
  </si>
  <si>
    <t>54615407</t>
  </si>
  <si>
    <t>Кудиновское сельское поселение</t>
  </si>
  <si>
    <t>54615410</t>
  </si>
  <si>
    <t>Рогатинское сельское поселение</t>
  </si>
  <si>
    <t>54615413</t>
  </si>
  <si>
    <t>Урыновское сельское поселение</t>
  </si>
  <si>
    <t>54615416</t>
  </si>
  <si>
    <t>Успенское сельское поселение</t>
  </si>
  <si>
    <t>54615419</t>
  </si>
  <si>
    <t>Залегощенский муниципальный район</t>
  </si>
  <si>
    <t>54618000</t>
  </si>
  <si>
    <t>Бортновское сельское поселение</t>
  </si>
  <si>
    <t>54618402</t>
  </si>
  <si>
    <t>Верхнескворченское сельское поселение</t>
  </si>
  <si>
    <t>54618404</t>
  </si>
  <si>
    <t>Грачевское сельское поселение</t>
  </si>
  <si>
    <t>54618407</t>
  </si>
  <si>
    <t>Залегощь городское поселение</t>
  </si>
  <si>
    <t>54618151</t>
  </si>
  <si>
    <t>Золотаревское сельское поселение</t>
  </si>
  <si>
    <t>54618410</t>
  </si>
  <si>
    <t>Красненское сельское поселение</t>
  </si>
  <si>
    <t>54618413</t>
  </si>
  <si>
    <t>Ломовское сельское поселение</t>
  </si>
  <si>
    <t>54618416</t>
  </si>
  <si>
    <t>Моховское сельское поселение</t>
  </si>
  <si>
    <t>54618419</t>
  </si>
  <si>
    <t>Нижнезалегощенское сельское поселение</t>
  </si>
  <si>
    <t>54618422</t>
  </si>
  <si>
    <t>Октябрьское сельское поселение</t>
  </si>
  <si>
    <t>54618425</t>
  </si>
  <si>
    <t>Прилепское сельское поселение</t>
  </si>
  <si>
    <t>54618428</t>
  </si>
  <si>
    <t>Знаменский муниципальный район</t>
  </si>
  <si>
    <t>54620000</t>
  </si>
  <si>
    <t>Глотовское сельское поселение</t>
  </si>
  <si>
    <t>54620405</t>
  </si>
  <si>
    <t>Ждимирское сельское поселение</t>
  </si>
  <si>
    <t>54620408</t>
  </si>
  <si>
    <t>Знаменское сельское поселение</t>
  </si>
  <si>
    <t>54620412</t>
  </si>
  <si>
    <t>Коптевское сельское поселение</t>
  </si>
  <si>
    <t>54620420</t>
  </si>
  <si>
    <t>Красниковское сельское поселение</t>
  </si>
  <si>
    <t>54620422</t>
  </si>
  <si>
    <t>Селиховское сельское поселение</t>
  </si>
  <si>
    <t>54620428</t>
  </si>
  <si>
    <t>Узкинское сельское поселение</t>
  </si>
  <si>
    <t>54620432</t>
  </si>
  <si>
    <t>Колпнянский муниципальный район</t>
  </si>
  <si>
    <t>54623000</t>
  </si>
  <si>
    <t>Ахтырское сельское поселение</t>
  </si>
  <si>
    <t>54623402</t>
  </si>
  <si>
    <t>Белоколодезьское сельское поселение</t>
  </si>
  <si>
    <t>54623404</t>
  </si>
  <si>
    <t>54623407</t>
  </si>
  <si>
    <t>Карловское сельское поселение</t>
  </si>
  <si>
    <t>54623410</t>
  </si>
  <si>
    <t>Колпна городское поселение</t>
  </si>
  <si>
    <t>54623151</t>
  </si>
  <si>
    <t>Краснянское сельское поселение</t>
  </si>
  <si>
    <t>54623413</t>
  </si>
  <si>
    <t>Крутовское сельское поселение</t>
  </si>
  <si>
    <t>54623416</t>
  </si>
  <si>
    <t>Тимирязевское сельское поселение</t>
  </si>
  <si>
    <t>54623419</t>
  </si>
  <si>
    <t>Ушаковское сельское поселение</t>
  </si>
  <si>
    <t>54623422</t>
  </si>
  <si>
    <t>Ярищенское сельское поселение</t>
  </si>
  <si>
    <t>54623425</t>
  </si>
  <si>
    <t>Корсаковский муниципальный район</t>
  </si>
  <si>
    <t>54626000</t>
  </si>
  <si>
    <t>Гагаринское сельское поселение</t>
  </si>
  <si>
    <t>54626405</t>
  </si>
  <si>
    <t>Корсаковское сельское поселение</t>
  </si>
  <si>
    <t>54626410</t>
  </si>
  <si>
    <t>Марьинское сельское поселение</t>
  </si>
  <si>
    <t>54626413</t>
  </si>
  <si>
    <t>Нечаевское сельское поселение</t>
  </si>
  <si>
    <t>54626417</t>
  </si>
  <si>
    <t>Новомихайловское сельское поселение</t>
  </si>
  <si>
    <t>54626420</t>
  </si>
  <si>
    <t>Парамоновское сельское поселение</t>
  </si>
  <si>
    <t>54626425</t>
  </si>
  <si>
    <t>Спешневское сельское поселение</t>
  </si>
  <si>
    <t>54626430</t>
  </si>
  <si>
    <t>Краснозоренский муниципальный район</t>
  </si>
  <si>
    <t>54624000</t>
  </si>
  <si>
    <t>Краснозоренское сельское поселение</t>
  </si>
  <si>
    <t>54624407</t>
  </si>
  <si>
    <t>Покровское сельское поселение</t>
  </si>
  <si>
    <t>54624412</t>
  </si>
  <si>
    <t>Россошенское сельское поселение</t>
  </si>
  <si>
    <t>54624417</t>
  </si>
  <si>
    <t>Труновское сельское поселение</t>
  </si>
  <si>
    <t>54624420</t>
  </si>
  <si>
    <t>54624425</t>
  </si>
  <si>
    <t>Кромской муниципальный район</t>
  </si>
  <si>
    <t>54625000</t>
  </si>
  <si>
    <t>Апальковское сельское поселение</t>
  </si>
  <si>
    <t>54625402</t>
  </si>
  <si>
    <t>Бельдяжское сельское поселение</t>
  </si>
  <si>
    <t>54625404</t>
  </si>
  <si>
    <t>Большеколчевское сельское поселение</t>
  </si>
  <si>
    <t>54625407</t>
  </si>
  <si>
    <t>Городское поселение Кромы</t>
  </si>
  <si>
    <t>54625151</t>
  </si>
  <si>
    <t>Гостомльское сельское поселение</t>
  </si>
  <si>
    <t>54625413</t>
  </si>
  <si>
    <t>Гуторовское сельское поселение</t>
  </si>
  <si>
    <t>54625416</t>
  </si>
  <si>
    <t>Короськовское сельское поселение</t>
  </si>
  <si>
    <t>54625422</t>
  </si>
  <si>
    <t>54625425</t>
  </si>
  <si>
    <t>Кривчиковское сельское поселение</t>
  </si>
  <si>
    <t>54625428</t>
  </si>
  <si>
    <t>Кутафинское сельское поселение</t>
  </si>
  <si>
    <t>54625431</t>
  </si>
  <si>
    <t>Ретяжское сельское поселение</t>
  </si>
  <si>
    <t>54625449</t>
  </si>
  <si>
    <t>Стрелецкое сельское поселение</t>
  </si>
  <si>
    <t>54625452</t>
  </si>
  <si>
    <t>Шаховское сельское поселение</t>
  </si>
  <si>
    <t>54625458</t>
  </si>
  <si>
    <t>Ливенский муниципальный район</t>
  </si>
  <si>
    <t>54629000</t>
  </si>
  <si>
    <t>Беломестненское сельское поселение</t>
  </si>
  <si>
    <t>54629402</t>
  </si>
  <si>
    <t>Вахновское сельское поселение</t>
  </si>
  <si>
    <t>54629404</t>
  </si>
  <si>
    <t>Галическое сельское поселение</t>
  </si>
  <si>
    <t>54629407</t>
  </si>
  <si>
    <t>Дутовское сельское поселение</t>
  </si>
  <si>
    <t>54629410</t>
  </si>
  <si>
    <t>Здоровецкое сельское поселение</t>
  </si>
  <si>
    <t>54629413</t>
  </si>
  <si>
    <t>Казанское сельское поселение</t>
  </si>
  <si>
    <t>54629416</t>
  </si>
  <si>
    <t>Козьминское сельское поселение</t>
  </si>
  <si>
    <t>54629419</t>
  </si>
  <si>
    <t>Коротышское сельское поселение</t>
  </si>
  <si>
    <t>54629422</t>
  </si>
  <si>
    <t>54629425</t>
  </si>
  <si>
    <t>Лютовское сельское поселение</t>
  </si>
  <si>
    <t>54629428</t>
  </si>
  <si>
    <t>Навесненское сельское поселение</t>
  </si>
  <si>
    <t>54629431</t>
  </si>
  <si>
    <t>Никольское сельское поселение</t>
  </si>
  <si>
    <t>54629434</t>
  </si>
  <si>
    <t>Островское сельское поселение</t>
  </si>
  <si>
    <t>54629440</t>
  </si>
  <si>
    <t>Речицкое сельское поселение</t>
  </si>
  <si>
    <t>54629443</t>
  </si>
  <si>
    <t>Сергиевское</t>
  </si>
  <si>
    <t>54629446</t>
  </si>
  <si>
    <t>Сосновское сельское поселение</t>
  </si>
  <si>
    <t>54629449</t>
  </si>
  <si>
    <t>Малоархангельский муниципальный район</t>
  </si>
  <si>
    <t>54632000</t>
  </si>
  <si>
    <t>Губкинское сельское поселение</t>
  </si>
  <si>
    <t>54632402</t>
  </si>
  <si>
    <t>Дубовицкое сельское поселение</t>
  </si>
  <si>
    <t>54632404</t>
  </si>
  <si>
    <t>Ленинское сельское поселение</t>
  </si>
  <si>
    <t>54632407</t>
  </si>
  <si>
    <t>Луковское сельское поселение</t>
  </si>
  <si>
    <t>54632410</t>
  </si>
  <si>
    <t>Малоархангельск городское поселение</t>
  </si>
  <si>
    <t>54632101</t>
  </si>
  <si>
    <t>54632413</t>
  </si>
  <si>
    <t>Первомайское сельское поселение</t>
  </si>
  <si>
    <t>54632416</t>
  </si>
  <si>
    <t>Подгородненское сельское поселение</t>
  </si>
  <si>
    <t>54632419</t>
  </si>
  <si>
    <t>Мценский муниципальный район</t>
  </si>
  <si>
    <t>54636000</t>
  </si>
  <si>
    <t>Алябьевское сельское поселение</t>
  </si>
  <si>
    <t>54636402</t>
  </si>
  <si>
    <t>Аникановское сельское поселение</t>
  </si>
  <si>
    <t>54636407</t>
  </si>
  <si>
    <t>Башкатовское сельское поселение</t>
  </si>
  <si>
    <t>54636404</t>
  </si>
  <si>
    <t>Воинское сельское поселение</t>
  </si>
  <si>
    <t>54636410</t>
  </si>
  <si>
    <t>Высокинское сельское поселение</t>
  </si>
  <si>
    <t>54636413</t>
  </si>
  <si>
    <t>Карандаковское сельское поселение</t>
  </si>
  <si>
    <t>54636416</t>
  </si>
  <si>
    <t>Отрадинское</t>
  </si>
  <si>
    <t>54636418</t>
  </si>
  <si>
    <t>Подберезовское сельское поселение</t>
  </si>
  <si>
    <t>54636428</t>
  </si>
  <si>
    <t>Подмокринское сельское поселение</t>
  </si>
  <si>
    <t>54636419</t>
  </si>
  <si>
    <t>Протасовское сельское поселение</t>
  </si>
  <si>
    <t>54636422</t>
  </si>
  <si>
    <t>Спасско-Лутовиновское</t>
  </si>
  <si>
    <t>54636425</t>
  </si>
  <si>
    <t>Тельченское сельское поселение</t>
  </si>
  <si>
    <t>54636431</t>
  </si>
  <si>
    <t>Чахинское сельское поселение</t>
  </si>
  <si>
    <t>54636434</t>
  </si>
  <si>
    <t>Черемошенское сельское поселение</t>
  </si>
  <si>
    <t>54636437</t>
  </si>
  <si>
    <t>Новодеревеньковский муниципальный район</t>
  </si>
  <si>
    <t>54639000</t>
  </si>
  <si>
    <t>Глебовское сельское поселение</t>
  </si>
  <si>
    <t>54639404</t>
  </si>
  <si>
    <t>Никитинское сельское поселение</t>
  </si>
  <si>
    <t>54639409</t>
  </si>
  <si>
    <t>Новодеревеньковское сельское поселение</t>
  </si>
  <si>
    <t>54639410</t>
  </si>
  <si>
    <t>Паньковское сельское поселение</t>
  </si>
  <si>
    <t>54639413</t>
  </si>
  <si>
    <t>Старогольское сельское поселение</t>
  </si>
  <si>
    <t>54639419</t>
  </si>
  <si>
    <t>Судбищенское</t>
  </si>
  <si>
    <t>54639422</t>
  </si>
  <si>
    <t>Суровское сельское поселение</t>
  </si>
  <si>
    <t>54639425</t>
  </si>
  <si>
    <t>Хомутово городское поселение</t>
  </si>
  <si>
    <t>54639151</t>
  </si>
  <si>
    <t>Новосильский муниципальный район</t>
  </si>
  <si>
    <t>54643000</t>
  </si>
  <si>
    <t>Вяжевское сельское поселение</t>
  </si>
  <si>
    <t>54643402</t>
  </si>
  <si>
    <t>Глубковское сельское поселение</t>
  </si>
  <si>
    <t>54643404</t>
  </si>
  <si>
    <t>Голунское сельское поселение</t>
  </si>
  <si>
    <t>54643410</t>
  </si>
  <si>
    <t>Зареченское сельское поселение</t>
  </si>
  <si>
    <t>54643413</t>
  </si>
  <si>
    <t>Новосиль городское поселение</t>
  </si>
  <si>
    <t>54643101</t>
  </si>
  <si>
    <t>Петушенское сельское поселение</t>
  </si>
  <si>
    <t>54643431</t>
  </si>
  <si>
    <t>Прудовское сельское поселение</t>
  </si>
  <si>
    <t>54643434</t>
  </si>
  <si>
    <t>Хворостянское сельское поселение</t>
  </si>
  <si>
    <t>54643440</t>
  </si>
  <si>
    <t>Орловский муниципальный округ</t>
  </si>
  <si>
    <t>54501000</t>
  </si>
  <si>
    <t>Орловский муниципальный район</t>
  </si>
  <si>
    <t>54647000</t>
  </si>
  <si>
    <t>Большекуликовское сельское поселение</t>
  </si>
  <si>
    <t>54647402</t>
  </si>
  <si>
    <t>Голохвастовское сельское поселение</t>
  </si>
  <si>
    <t>54647404</t>
  </si>
  <si>
    <t>Жиляевское сельское поселение</t>
  </si>
  <si>
    <t>54647407</t>
  </si>
  <si>
    <t>Знаменка городское поселение</t>
  </si>
  <si>
    <t>54647152</t>
  </si>
  <si>
    <t>Лавровское сельское поселение</t>
  </si>
  <si>
    <t>54647410</t>
  </si>
  <si>
    <t>Лошаковское сельское поселение</t>
  </si>
  <si>
    <t>54647413</t>
  </si>
  <si>
    <t>Масловское сельское поселение</t>
  </si>
  <si>
    <t>54647416</t>
  </si>
  <si>
    <t>Моховицкое сельское поселение</t>
  </si>
  <si>
    <t>54647419</t>
  </si>
  <si>
    <t>Неполодское сельское поселение</t>
  </si>
  <si>
    <t>54647422</t>
  </si>
  <si>
    <t>Образцовское сельское поселение</t>
  </si>
  <si>
    <t>54647425</t>
  </si>
  <si>
    <t>Пахомовское сельское поселение</t>
  </si>
  <si>
    <t>54647428</t>
  </si>
  <si>
    <t>Платоновское сельское поселение</t>
  </si>
  <si>
    <t>54647431</t>
  </si>
  <si>
    <t>Сабуровское сельское поселение</t>
  </si>
  <si>
    <t>54647434</t>
  </si>
  <si>
    <t>Спасское сельское поселение</t>
  </si>
  <si>
    <t>54647437</t>
  </si>
  <si>
    <t>Станово-Колодезьское сельское поселение</t>
  </si>
  <si>
    <t>54647443</t>
  </si>
  <si>
    <t>Становское сельское поселение</t>
  </si>
  <si>
    <t>54647440</t>
  </si>
  <si>
    <t>Троицкое сельское поселение</t>
  </si>
  <si>
    <t>54647446</t>
  </si>
  <si>
    <t>Покровский муниципальный район</t>
  </si>
  <si>
    <t>54650000</t>
  </si>
  <si>
    <t>54650402</t>
  </si>
  <si>
    <t>Верхнежерновское сельское поселение</t>
  </si>
  <si>
    <t>54650404</t>
  </si>
  <si>
    <t>Верхососенское сельское поселение</t>
  </si>
  <si>
    <t>54650405</t>
  </si>
  <si>
    <t>Владимирское сельское поселение</t>
  </si>
  <si>
    <t>54650407</t>
  </si>
  <si>
    <t>Вышнетуровецкое сельское поселение</t>
  </si>
  <si>
    <t>54650410</t>
  </si>
  <si>
    <t>Даниловское сельское поселение</t>
  </si>
  <si>
    <t>54650413</t>
  </si>
  <si>
    <t>Дросковское сельское поселение</t>
  </si>
  <si>
    <t>54650416</t>
  </si>
  <si>
    <t>Журавецкое сельское поселение</t>
  </si>
  <si>
    <t>54650419</t>
  </si>
  <si>
    <t>Ивановское сельское поселение</t>
  </si>
  <si>
    <t>54650422</t>
  </si>
  <si>
    <t>54650425</t>
  </si>
  <si>
    <t>Покровское городское поселение</t>
  </si>
  <si>
    <t>54650151</t>
  </si>
  <si>
    <t>Ретинское сельское поселение</t>
  </si>
  <si>
    <t>54650431</t>
  </si>
  <si>
    <t>Столбецкое сельское поселение</t>
  </si>
  <si>
    <t>54650434</t>
  </si>
  <si>
    <t>Топковское сельское поселение</t>
  </si>
  <si>
    <t>54650437</t>
  </si>
  <si>
    <t>Свердловский муниципальный район</t>
  </si>
  <si>
    <t>54652000</t>
  </si>
  <si>
    <t>Богодуховское сельское поселение</t>
  </si>
  <si>
    <t>54652402</t>
  </si>
  <si>
    <t>Змиевка городское поселение</t>
  </si>
  <si>
    <t>54652151</t>
  </si>
  <si>
    <t>Котовское сельское поселение</t>
  </si>
  <si>
    <t>54652404</t>
  </si>
  <si>
    <t>Кошелевское сельское поселение</t>
  </si>
  <si>
    <t>54652407</t>
  </si>
  <si>
    <t>Красноармейское сельское поселение</t>
  </si>
  <si>
    <t>54652410</t>
  </si>
  <si>
    <t>54652413</t>
  </si>
  <si>
    <t>Новопетровское сельское поселение</t>
  </si>
  <si>
    <t>54652416</t>
  </si>
  <si>
    <t>Яковлевское сельское поселение</t>
  </si>
  <si>
    <t>54652419</t>
  </si>
  <si>
    <t>Сосковский муниципальный район</t>
  </si>
  <si>
    <t>54653000</t>
  </si>
  <si>
    <t>Алмазовское сельское поселение</t>
  </si>
  <si>
    <t>54653403</t>
  </si>
  <si>
    <t>Алпеевское сельское поселение</t>
  </si>
  <si>
    <t>54653405</t>
  </si>
  <si>
    <t>Кировское сельское поселение</t>
  </si>
  <si>
    <t>54653415</t>
  </si>
  <si>
    <t>Лобынцевское сельское поселение</t>
  </si>
  <si>
    <t>54653417</t>
  </si>
  <si>
    <t>Мураевское сельское поселение</t>
  </si>
  <si>
    <t>54653419</t>
  </si>
  <si>
    <t>Рыжковское сельское поселение</t>
  </si>
  <si>
    <t>54653422</t>
  </si>
  <si>
    <t>Сосковское сельское поселение</t>
  </si>
  <si>
    <t>54653425</t>
  </si>
  <si>
    <t>Троснянский муниципальный район</t>
  </si>
  <si>
    <t>54654000</t>
  </si>
  <si>
    <t>Воронецкое сельское поселение</t>
  </si>
  <si>
    <t>54654405</t>
  </si>
  <si>
    <t>Жерновецкое сельское поселение</t>
  </si>
  <si>
    <t>54654408</t>
  </si>
  <si>
    <t>Ломовецкое сельское поселение</t>
  </si>
  <si>
    <t>54654415</t>
  </si>
  <si>
    <t>Малахово-Слободское сельское поселение</t>
  </si>
  <si>
    <t>54654417</t>
  </si>
  <si>
    <t>Муравльское сельское поселение</t>
  </si>
  <si>
    <t>54654419</t>
  </si>
  <si>
    <t>54654422</t>
  </si>
  <si>
    <t>Пенновское сельское поселение</t>
  </si>
  <si>
    <t>54654425</t>
  </si>
  <si>
    <t>Троснянское сельское поселение</t>
  </si>
  <si>
    <t>54654430</t>
  </si>
  <si>
    <t>Урицкий муниципальный район</t>
  </si>
  <si>
    <t>54655000</t>
  </si>
  <si>
    <t>Архангельское сельское поселение</t>
  </si>
  <si>
    <t>54655407</t>
  </si>
  <si>
    <t>Богдановское сельское поселение</t>
  </si>
  <si>
    <t>54655410</t>
  </si>
  <si>
    <t>Бунинское сельское поселение</t>
  </si>
  <si>
    <t>54655413</t>
  </si>
  <si>
    <t>Городищенское сельское поселение</t>
  </si>
  <si>
    <t>54655416</t>
  </si>
  <si>
    <t>54655422</t>
  </si>
  <si>
    <t>Луначарское сельское поселение</t>
  </si>
  <si>
    <t>54655428</t>
  </si>
  <si>
    <t>Нарышкино городское поселение</t>
  </si>
  <si>
    <t>54655151</t>
  </si>
  <si>
    <t>Подзаваловское сельское поселение</t>
  </si>
  <si>
    <t>54655437</t>
  </si>
  <si>
    <t>Хотынецкий муниципальный район</t>
  </si>
  <si>
    <t>54657000</t>
  </si>
  <si>
    <t>Аболмасовское сельское поселение</t>
  </si>
  <si>
    <t>54657402</t>
  </si>
  <si>
    <t>Алехинское сельское поселение</t>
  </si>
  <si>
    <t>54657404</t>
  </si>
  <si>
    <t>Богородицкое сельское поселение</t>
  </si>
  <si>
    <t>54657407</t>
  </si>
  <si>
    <t>Ильинское сельское поселение</t>
  </si>
  <si>
    <t>54657419</t>
  </si>
  <si>
    <t>Краснорябинское</t>
  </si>
  <si>
    <t>54657424</t>
  </si>
  <si>
    <t>Меловское сельское поселение</t>
  </si>
  <si>
    <t>54657426</t>
  </si>
  <si>
    <t>Студеновское сельское поселение</t>
  </si>
  <si>
    <t>54657431</t>
  </si>
  <si>
    <t>Хотимль-Кузменковское</t>
  </si>
  <si>
    <t>54657437</t>
  </si>
  <si>
    <t>Хотынец городское поселение</t>
  </si>
  <si>
    <t>54657151</t>
  </si>
  <si>
    <t>Шаблыкинский муниципальный район</t>
  </si>
  <si>
    <t>54659000</t>
  </si>
  <si>
    <t>54659402</t>
  </si>
  <si>
    <t>Косулическое сельское поселение</t>
  </si>
  <si>
    <t>54659404</t>
  </si>
  <si>
    <t>Молодовское сельское поселение</t>
  </si>
  <si>
    <t>54659406</t>
  </si>
  <si>
    <t>Навлинское сельское поселение</t>
  </si>
  <si>
    <t>54659408</t>
  </si>
  <si>
    <t>Сомовское сельское поселение</t>
  </si>
  <si>
    <t>54659410</t>
  </si>
  <si>
    <t>Титовское сельское поселение</t>
  </si>
  <si>
    <t>54659413</t>
  </si>
  <si>
    <t>Хотьковское сельское поселение</t>
  </si>
  <si>
    <t>54659416</t>
  </si>
  <si>
    <t>Шаблыкино городское поселение</t>
  </si>
  <si>
    <t>54659151</t>
  </si>
  <si>
    <t>МО_ОКТМО</t>
  </si>
  <si>
    <t>О</t>
  </si>
  <si>
    <t>Город Орёл, Город Орёл (54701000);</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</si>
  <si>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</si>
  <si>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</si>
  <si>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</si>
  <si>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</si>
  <si>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</si>
  <si>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</si>
  <si>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</si>
  <si>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</si>
  <si>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</si>
  <si>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</si>
  <si>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</si>
  <si>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</si>
  <si>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</si>
  <si>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</si>
  <si>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</si>
  <si>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</si>
  <si>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</si>
  <si>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</si>
  <si>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</si>
  <si>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</si>
  <si>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</si>
  <si>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</si>
  <si>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</si>
  <si>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</si>
  <si>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</si>
  <si>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</si>
  <si>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</si>
  <si>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</si>
  <si>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</si>
  <si>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</si>
  <si>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</si>
  <si>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</si>
  <si>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</si>
  <si>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</si>
  <si>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</si>
  <si>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</si>
  <si>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</si>
  <si>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</si>
  <si>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</si>
  <si>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</si>
  <si>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</si>
  <si>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</si>
  <si>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</si>
  <si>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</si>
  <si>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</si>
  <si>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</si>
  <si>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</si>
  <si>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</si>
  <si>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</si>
  <si>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</si>
  <si>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</si>
  <si>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</si>
  <si>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</si>
  <si>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</si>
  <si>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</si>
  <si>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</si>
  <si>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</si>
  <si>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</si>
  <si>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</si>
  <si>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</si>
  <si>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</si>
  <si>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</si>
  <si>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</si>
  <si>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</si>
  <si>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</si>
  <si>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</si>
  <si>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</si>
  <si>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</si>
  <si>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</si>
  <si>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</si>
  <si>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</si>
  <si>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</si>
  <si>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</si>
  <si>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</si>
  <si>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</si>
  <si>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</si>
  <si>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</si>
  <si>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</si>
  <si>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</si>
  <si>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</si>
  <si>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</si>
  <si>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</si>
  <si>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</si>
  <si>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</si>
  <si>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</si>
  <si>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Авиационная, 1</t>
  </si>
  <si>
    <t>Автовокзальная, 77</t>
  </si>
  <si>
    <t>Бетонный, 4а</t>
  </si>
  <si>
    <t>Ботанический, 2а</t>
  </si>
  <si>
    <t>Васильевская, 84б</t>
  </si>
  <si>
    <t>Васильевская, 138а</t>
  </si>
  <si>
    <t>Гагарина, 48а</t>
  </si>
  <si>
    <t>Городская, 98к</t>
  </si>
  <si>
    <t>Калинина, 6б</t>
  </si>
  <si>
    <t>Карачевская, 29а</t>
  </si>
  <si>
    <t>Карачевская, 41б</t>
  </si>
  <si>
    <t>Карачвский, 23а</t>
  </si>
  <si>
    <t>Карачевское, 5а</t>
  </si>
  <si>
    <t>Карачевское, 60а</t>
  </si>
  <si>
    <t>Комсомольская, 15а</t>
  </si>
  <si>
    <t>Комсомольская, 119а</t>
  </si>
  <si>
    <t>Комсомольская, 127а</t>
  </si>
  <si>
    <t>Комсомольская, 185а</t>
  </si>
  <si>
    <t>Комсомольская, 206а</t>
  </si>
  <si>
    <t>Комсомольская, 252а</t>
  </si>
  <si>
    <t>Комсомольская, 261а</t>
  </si>
  <si>
    <t>Красина, 6а</t>
  </si>
  <si>
    <t>Красина, 7а</t>
  </si>
  <si>
    <t>Красина, 52</t>
  </si>
  <si>
    <t>Кромская, 7а(908кв)</t>
  </si>
  <si>
    <t>Кромская, 7а(909кв)</t>
  </si>
  <si>
    <t>Кромское шоссе, 13а</t>
  </si>
  <si>
    <t>Латышских стрелков, 37а</t>
  </si>
  <si>
    <t>Латышских стрелков,98</t>
  </si>
  <si>
    <t>Латышских стрелков, 109</t>
  </si>
  <si>
    <t>Левый берег р. Оки,23</t>
  </si>
  <si>
    <t>ГК "Лесной" с/с Сабуровский</t>
  </si>
  <si>
    <t>Машиностроительная, 5а</t>
  </si>
  <si>
    <t>Маяковского, 10а</t>
  </si>
  <si>
    <t>Маяковского, 55а</t>
  </si>
  <si>
    <t>Маяковского, 62а</t>
  </si>
  <si>
    <t>Мопра, 28а</t>
  </si>
  <si>
    <t>Мопра, 48а</t>
  </si>
  <si>
    <t>6-й Орловской дивизии,14</t>
  </si>
  <si>
    <t>Пищевой, 9а</t>
  </si>
  <si>
    <t>2-а Посадская, 19а</t>
  </si>
  <si>
    <t>1-я Пушкарная, 20а</t>
  </si>
  <si>
    <t>1-я Пушкарная, 21а</t>
  </si>
  <si>
    <t>Связистов, 1а</t>
  </si>
  <si>
    <t>Спивака, 85</t>
  </si>
  <si>
    <t>Федотовой, 12</t>
  </si>
  <si>
    <t>Циолковского,1б</t>
  </si>
  <si>
    <t>Циолковского,51а</t>
  </si>
  <si>
    <t>Черепичная, 24б</t>
  </si>
  <si>
    <t>Шпагатный,92</t>
  </si>
  <si>
    <t>Шпагатный, 92г</t>
  </si>
  <si>
    <t>Щепная, 12б</t>
  </si>
  <si>
    <t>Энгельса,88а</t>
  </si>
  <si>
    <t>Яблочная, 59а</t>
  </si>
  <si>
    <t>Комсомольская, 241б</t>
  </si>
  <si>
    <t>Генерала Жадова, 4а</t>
  </si>
  <si>
    <t>Генерала Родина, 69а</t>
  </si>
  <si>
    <t>Ипподромный,2а</t>
  </si>
  <si>
    <t>Лескова, 31а</t>
  </si>
  <si>
    <t>Матвеева, 9а</t>
  </si>
  <si>
    <t>Матросова, 46б</t>
  </si>
  <si>
    <t>Наугорское, 13б</t>
  </si>
  <si>
    <t>Наугорское, 27</t>
  </si>
  <si>
    <t>Наугорское, 29б</t>
  </si>
  <si>
    <t>Октябрьская, 4а</t>
  </si>
  <si>
    <t>Октябрьская, 54а</t>
  </si>
  <si>
    <t>Трудовые резервы, 32а</t>
  </si>
  <si>
    <t>Цветаева, 15б</t>
  </si>
  <si>
    <t>Бресткая,6</t>
  </si>
  <si>
    <t>Веселая,2</t>
  </si>
  <si>
    <t>Огородный,7а</t>
  </si>
  <si>
    <t>Пролетарская гора, 1</t>
  </si>
  <si>
    <t>Тургенева, 50а</t>
  </si>
  <si>
    <t>Абрамова-Соколова, 76б</t>
  </si>
  <si>
    <t>5 августа,66а</t>
  </si>
  <si>
    <t>Грузовая, 119г</t>
  </si>
  <si>
    <t>Деповская, 6а</t>
  </si>
  <si>
    <t>3-я Курская, 3а</t>
  </si>
  <si>
    <t>Ливенская, 48г</t>
  </si>
  <si>
    <t>Лесная, 9а</t>
  </si>
  <si>
    <t>Московская, 27а</t>
  </si>
  <si>
    <t>Новосильская, 7а пом.1</t>
  </si>
  <si>
    <t>Новосильская, 7а пом.2</t>
  </si>
  <si>
    <t>Паровозная,64б</t>
  </si>
  <si>
    <t>Пушкина, 68а</t>
  </si>
  <si>
    <t>Ст. Разина, 11б</t>
  </si>
  <si>
    <t>Рельсовая, 7а</t>
  </si>
  <si>
    <t>Студенческая, 2а</t>
  </si>
  <si>
    <t>Тульская, 24а</t>
  </si>
  <si>
    <t>Тульская, 63б</t>
  </si>
  <si>
    <t>Южный, 26б</t>
  </si>
  <si>
    <t>Металлургов,80б</t>
  </si>
  <si>
    <t>Силикатная,28а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</si>
  <si>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Авиационная, 1</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</si>
  <si>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Автовокзальная, 77</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</si>
  <si>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Бетонный, 4а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</si>
  <si>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Ботанический, 2а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</si>
  <si>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Васильевская, 84б</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</si>
  <si>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Васильевская, 138а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</si>
  <si>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Гагарина, 48а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</si>
  <si>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Городская, 98к</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</si>
  <si>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Калинина, 6б</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</si>
  <si>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Карачевская, 29а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</si>
  <si>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Карачевская, 41б</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</si>
  <si>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Карачвский, 23а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</si>
  <si>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Карачевское, 5а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</si>
  <si>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Карачевское, 60а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</si>
  <si>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Комсомольская, 15а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</si>
  <si>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Комсомольская, 119а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</si>
  <si>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Комсомольская, 127а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</si>
  <si>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Комсомольская, 185а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</si>
  <si>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Комсомольская, 206а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</si>
  <si>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Комсомольская, 252а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</si>
  <si>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Комсомольская, 261а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</si>
  <si>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Красина, 6а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</si>
  <si>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Красина, 7а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</si>
  <si>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Красина, 52</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</si>
  <si>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Кромская, 7а(908кв)</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</si>
  <si>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Кромская, 7а(909кв)</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</si>
  <si>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Кромское шоссе, 13а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</si>
  <si>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Латышских стрелков, 37а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</si>
  <si>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Латышских стрелков,98</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</si>
  <si>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Латышских стрелков, 109</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</si>
  <si>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Левый берег р. Оки,23</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</si>
  <si>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ГК "Лесной" с/с Сабуровский</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</si>
  <si>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Машиностроительная, 5а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</si>
  <si>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Маяковского, 10а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</si>
  <si>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Маяковского, 55а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</si>
  <si>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Маяковского, 62а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</si>
  <si>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Мопра, 28а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</si>
  <si>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Мопра, 48а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</si>
  <si>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- 6-й Орловской дивизии,14</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</si>
  <si>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Пищевой, 9а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</si>
  <si>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- 2-а Посадская, 19а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</si>
  <si>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- 1-я Пушкарная, 20а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</si>
  <si>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- 1-я Пушкарная, 21а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</si>
  <si>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Связистов, 1а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</si>
  <si>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Спивака, 85</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</si>
  <si>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Федотовой, 12</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</si>
  <si>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Циолковского,1б</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</si>
  <si>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Циолковского,51а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</si>
  <si>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Черепичная, 24б</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</si>
  <si>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Шпагатный,92</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</si>
  <si>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Шпагатный, 92г</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</si>
  <si>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Щепная, 12б</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</si>
  <si>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Энгельса,88а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</si>
  <si>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Яблочная, 59а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</si>
  <si>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Комсомольская, 241б</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</si>
  <si>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Генерала Жадова, 4а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</si>
  <si>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Генерала Родина, 69а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</si>
  <si>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Ипподромный,2а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</si>
  <si>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Лескова, 31а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</si>
  <si>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Матвеева, 9а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</si>
  <si>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Матросова, 46б</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</si>
  <si>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Наугорское, 13б</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</si>
  <si>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Наугорское, 27</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</si>
  <si>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Наугорское, 29б</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</si>
  <si>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Октябрьская, 4а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</si>
  <si>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Октябрьская, 54а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</si>
  <si>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Трудовые резервы, 32а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</si>
  <si>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Цветаева, 15б</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</si>
  <si>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Бресткая,6</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</si>
  <si>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Веселая,2</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</si>
  <si>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Огородный,7а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</si>
  <si>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Пролетарская гора, 1</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</si>
  <si>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Тургенева, 50а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</si>
  <si>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Абрамова-Соколова, 76б</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</si>
  <si>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- 5 августа,66а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</si>
  <si>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Грузовая, 119г</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</si>
  <si>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Деповская, 6а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</si>
  <si>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- 3-я Курская, 3а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</si>
  <si>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Ливенская, 48г</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</si>
  <si>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Лесная, 9а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</si>
  <si>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Московская, 27а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</si>
  <si>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Новосильская, 7а пом.1</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</si>
  <si>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Новосильская, 7а пом.2</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</si>
  <si>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Паровозная,64б</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</si>
  <si>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Пушкина, 68а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</si>
  <si>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Ст. Разина, 11б</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</si>
  <si>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Рельсовая, 7а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</si>
  <si>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Студенческая, 2а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</si>
  <si>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Тульская, 24а</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</si>
  <si>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Тульская, 63б</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</si>
  <si>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Южный, 26б</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</si>
  <si>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Металлургов,80б</t>
  </si>
  <si>
    <t>Вид деятельности:_x000D_
  - Производство тепловой энергии. Некомбинированная выработка_x000D_
_x000D_
Территория оказания услуг:_x000D_
  - Город Орёл, Город Орёл (54701000);_x000D_
_x000D_
Централизованная система теплоснабжения:_x000D_
  - Силикатная,28а</t>
  </si>
  <si>
    <t>Город Орёл (54701000)</t>
  </si>
  <si>
    <t>5.2</t>
  </si>
  <si>
    <t>5.3</t>
  </si>
  <si>
    <t>5.4</t>
  </si>
  <si>
    <t>5.5</t>
  </si>
  <si>
    <t>5.6</t>
  </si>
  <si>
    <t>5.7</t>
  </si>
  <si>
    <t>5.8</t>
  </si>
  <si>
    <t>5.9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</si>
  <si>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</si>
  <si>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</si>
  <si>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</si>
  <si>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</si>
  <si>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</si>
  <si>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</si>
  <si>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</si>
  <si>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</si>
  <si>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</si>
  <si>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</si>
  <si>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</si>
  <si>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</si>
  <si>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</si>
  <si>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</si>
  <si>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</si>
  <si>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</si>
  <si>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</si>
  <si>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</si>
  <si>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</si>
  <si>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</si>
  <si>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</si>
  <si>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</si>
  <si>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</si>
  <si>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</si>
  <si>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</si>
  <si>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</si>
  <si>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</si>
  <si>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</si>
  <si>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</si>
  <si>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</si>
  <si>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</si>
  <si>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</si>
  <si>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</si>
  <si>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</si>
  <si>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</si>
  <si>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</si>
  <si>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</si>
  <si>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</si>
  <si>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</si>
  <si>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</si>
  <si>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</si>
  <si>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</si>
  <si>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</si>
  <si>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</si>
  <si>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</si>
  <si>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</si>
  <si>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</si>
  <si>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</si>
  <si>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</si>
  <si>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</si>
  <si>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</si>
  <si>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5.61</t>
  </si>
  <si>
    <t>5.62</t>
  </si>
  <si>
    <t>5.63</t>
  </si>
  <si>
    <t>5.64</t>
  </si>
  <si>
    <t>5.65</t>
  </si>
  <si>
    <t>5.66</t>
  </si>
  <si>
    <t>5.67</t>
  </si>
  <si>
    <t>5.68</t>
  </si>
  <si>
    <t>5.69</t>
  </si>
  <si>
    <t>5.70</t>
  </si>
  <si>
    <t>5.71</t>
  </si>
  <si>
    <t>5.72</t>
  </si>
  <si>
    <t>5.73</t>
  </si>
  <si>
    <t>5.74</t>
  </si>
  <si>
    <t>5.75</t>
  </si>
  <si>
    <t>5.76</t>
  </si>
  <si>
    <t>5.77</t>
  </si>
  <si>
    <t>5.78</t>
  </si>
  <si>
    <t>5.79</t>
  </si>
  <si>
    <t>5.80</t>
  </si>
  <si>
    <t>5.81</t>
  </si>
  <si>
    <t>5.82</t>
  </si>
  <si>
    <t>5.83</t>
  </si>
  <si>
    <t>5.84</t>
  </si>
  <si>
    <t>5.85</t>
  </si>
  <si>
    <t>5.86</t>
  </si>
  <si>
    <t>5.87</t>
  </si>
  <si>
    <t>5.88</t>
  </si>
  <si>
    <t>5.89</t>
  </si>
  <si>
    <t>5.90</t>
  </si>
  <si>
    <t>5.91</t>
  </si>
  <si>
    <t>5.92</t>
  </si>
  <si>
    <t>5.93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</si>
</sst>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2" formatCode="_-* #,##0\ &quot;₽&quot;_-;\-* #,##0\ &quot;₽&quot;_-;_-* &quot;-&quot;\ &quot;₽&quot;_-;_-@_-"/>
    <numFmt numFmtId="44" formatCode="_-* #,##0.00\ &quot;₽&quot;_-;\-* #,##0.00\ &quot;₽&quot;_-;_-* &quot;-&quot;??\ &quot;₽&quot;_-;_-@_-"/>
    <numFmt numFmtId="164" formatCode="_-* #,##0\ _₽_-;\-* #,##0\ _₽_-;_-* &quot;-&quot;\ _₽_-;_-@_-"/>
    <numFmt numFmtId="165" formatCode="_-* #,##0.00\ _₽_-;\-* #,##0.00\ _₽_-;_-* &quot;-&quot;??\ _₽_-;_-@_-"/>
    <numFmt numFmtId="166" formatCode="&quot;$&quot;#,##0_);[Red]\(&quot;$&quot;#,##0\)"/>
    <numFmt numFmtId="167" formatCode="_-* #,##0.00[$€-1]_-;\-* #,##0.00[$€-1]_-;_-* &quot;-&quot;??[$€-1]_-"/>
    <numFmt numFmtId="168" formatCode="000000"/>
    <numFmt numFmtId="169" formatCode="#,##0.0"/>
    <numFmt numFmtId="170" formatCode="#,##0.000"/>
    <numFmt numFmtId="171" formatCode="#,##0.0000"/>
  </numFmts>
  <fonts count="83">
    <font>
      <sz val="9"/>
      <color indexed="8"/>
      <name val="Tahoma"/>
      <family val="2"/>
      <charset val="204"/>
    </font>
    <font>
      <sz val="10"/>
      <name val="Arial Cyr"/>
      <charset val="204"/>
    </font>
    <font>
      <sz val="10"/>
      <name val="Helv"/>
    </font>
    <font>
      <sz val="10"/>
      <name val="MS Sans Serif"/>
      <family val="2"/>
      <charset val="204"/>
    </font>
    <font>
      <sz val="8"/>
      <name val="Helv"/>
      <charset val="204"/>
    </font>
    <font>
      <sz val="9"/>
      <name val="Tahoma"/>
      <family val="2"/>
      <charset val="204"/>
    </font>
    <font>
      <sz val="12"/>
      <name val="Arial"/>
      <family val="2"/>
      <charset val="204"/>
    </font>
    <font>
      <b/>
      <sz val="9"/>
      <name val="Tahoma"/>
      <family val="2"/>
      <charset val="204"/>
    </font>
    <font>
      <sz val="8"/>
      <name val="Tahoma"/>
      <family val="2"/>
      <charset val="204"/>
    </font>
    <font>
      <sz val="8"/>
      <name val="Arial Cyr"/>
      <charset val="204"/>
    </font>
    <font>
      <sz val="9"/>
      <color indexed="9"/>
      <name val="Tahoma"/>
      <family val="2"/>
      <charset val="204"/>
    </font>
    <font>
      <b/>
      <u/>
      <sz val="9"/>
      <color indexed="12"/>
      <name val="Tahoma"/>
      <family val="2"/>
      <charset val="204"/>
    </font>
    <font>
      <sz val="9"/>
      <name val="Tahoma"/>
      <family val="2"/>
      <charset val="204"/>
    </font>
    <font>
      <sz val="11"/>
      <color indexed="62"/>
      <name val="Calibri"/>
      <family val="2"/>
      <charset val="204"/>
    </font>
    <font>
      <sz val="10"/>
      <color indexed="8"/>
      <name val="Tahoma"/>
      <family val="2"/>
      <charset val="204"/>
    </font>
    <font>
      <sz val="8"/>
      <name val="Palatino"/>
      <family val="1"/>
    </font>
    <font>
      <u/>
      <sz val="10"/>
      <color indexed="36"/>
      <name val="Arial Cyr"/>
      <charset val="204"/>
    </font>
    <font>
      <u/>
      <sz val="10"/>
      <color indexed="12"/>
      <name val="Arial Cyr"/>
      <charset val="204"/>
    </font>
    <font>
      <sz val="10"/>
      <name val="Tahoma"/>
      <family val="2"/>
      <charset val="204"/>
    </font>
    <font>
      <b/>
      <sz val="10"/>
      <name val="Tahoma"/>
      <family val="2"/>
      <charset val="204"/>
    </font>
    <font>
      <b/>
      <sz val="10"/>
      <color indexed="8"/>
      <name val="Tahoma"/>
      <family val="2"/>
      <charset val="204"/>
    </font>
    <font>
      <sz val="11"/>
      <color indexed="8"/>
      <name val="Calibri"/>
      <family val="2"/>
      <charset val="204"/>
    </font>
    <font>
      <sz val="9"/>
      <color indexed="10"/>
      <name val="Tahoma"/>
      <family val="2"/>
      <charset val="204"/>
    </font>
    <font>
      <sz val="11"/>
      <color indexed="8"/>
      <name val="Marlett"/>
      <charset val="2"/>
    </font>
    <font>
      <sz val="9"/>
      <color indexed="60"/>
      <name val="Tahoma"/>
      <family val="2"/>
      <charset val="204"/>
    </font>
    <font>
      <b/>
      <u/>
      <sz val="9"/>
      <color indexed="62"/>
      <name val="Tahoma"/>
      <family val="2"/>
      <charset val="204"/>
    </font>
    <font>
      <b/>
      <sz val="14"/>
      <name val="Franklin Gothic Medium"/>
      <family val="2"/>
      <charset val="204"/>
    </font>
    <font>
      <sz val="9"/>
      <color indexed="55"/>
      <name val="Tahoma"/>
      <family val="2"/>
      <charset val="204"/>
    </font>
    <font>
      <sz val="8"/>
      <name val="Arial"/>
      <family val="2"/>
      <charset val="204"/>
    </font>
    <font>
      <b/>
      <u/>
      <sz val="11"/>
      <color indexed="12"/>
      <name val="Arial"/>
      <family val="2"/>
      <charset val="204"/>
    </font>
    <font>
      <sz val="11"/>
      <name val="Wingdings 2"/>
      <family val="1"/>
      <charset val="2"/>
    </font>
    <font>
      <sz val="11"/>
      <color indexed="55"/>
      <name val="Wingdings 2"/>
      <family val="1"/>
      <charset val="2"/>
    </font>
    <font>
      <sz val="9"/>
      <color indexed="8"/>
      <name val="Tahoma"/>
      <family val="2"/>
      <charset val="204"/>
    </font>
    <font>
      <b/>
      <sz val="9"/>
      <color indexed="8"/>
      <name val="Tahoma"/>
      <family val="2"/>
      <charset val="204"/>
    </font>
    <font>
      <u/>
      <sz val="9"/>
      <color indexed="12"/>
      <name val="Tahoma"/>
      <family val="2"/>
      <charset val="204"/>
    </font>
    <font>
      <sz val="9"/>
      <color indexed="11"/>
      <name val="Tahoma"/>
      <family val="2"/>
      <charset val="204"/>
    </font>
    <font>
      <sz val="11"/>
      <name val="Tahoma"/>
      <family val="2"/>
      <charset val="204"/>
    </font>
    <font>
      <sz val="10"/>
      <name val="Helv"/>
      <charset val="204"/>
    </font>
    <font>
      <vertAlign val="superscript"/>
      <sz val="10"/>
      <name val="Tahoma"/>
      <family val="2"/>
      <charset val="204"/>
    </font>
    <font>
      <sz val="9"/>
      <color indexed="62"/>
      <name val="Tahoma"/>
      <family val="2"/>
      <charset val="204"/>
    </font>
    <font>
      <sz val="8"/>
      <color indexed="8"/>
      <name val="Tahoma"/>
      <family val="2"/>
      <charset val="204"/>
    </font>
    <font>
      <b/>
      <sz val="11"/>
      <color indexed="8"/>
      <name val="Calibri"/>
      <family val="2"/>
      <charset val="204"/>
    </font>
    <font>
      <vertAlign val="superscript"/>
      <sz val="9"/>
      <color indexed="9"/>
      <name val="Tahoma"/>
      <family val="2"/>
      <charset val="204"/>
    </font>
    <font>
      <sz val="8"/>
      <color indexed="9"/>
      <name val="Tahoma"/>
      <family val="2"/>
      <charset val="204"/>
    </font>
    <font>
      <sz val="8"/>
      <color indexed="55"/>
      <name val="Tahoma"/>
      <family val="2"/>
      <charset val="204"/>
    </font>
    <font>
      <sz val="9"/>
      <color indexed="23"/>
      <name val="Wingdings 2"/>
      <family val="1"/>
      <charset val="2"/>
    </font>
    <font>
      <sz val="12"/>
      <name val="Marlett"/>
      <charset val="2"/>
    </font>
    <font>
      <sz val="12"/>
      <color indexed="9"/>
      <name val="Tahoma"/>
      <family val="2"/>
      <charset val="204"/>
    </font>
    <font>
      <sz val="12"/>
      <name val="Tahoma"/>
      <family val="2"/>
      <charset val="204"/>
    </font>
    <font>
      <sz val="12"/>
      <color indexed="8"/>
      <name val="Tahoma"/>
      <family val="2"/>
      <charset val="204"/>
    </font>
    <font>
      <u/>
      <sz val="9"/>
      <color rgb="FF333399"/>
      <name val="Tahoma"/>
      <family val="2"/>
      <charset val="204"/>
    </font>
    <font>
      <sz val="11"/>
      <color theme="1"/>
      <name val="Calibri"/>
      <family val="2"/>
      <scheme val="minor"/>
    </font>
    <font>
      <sz val="9"/>
      <color theme="0"/>
      <name val="Tahoma"/>
      <family val="2"/>
      <charset val="204"/>
    </font>
    <font>
      <sz val="8"/>
      <color theme="1"/>
      <name val="Tahoma"/>
      <family val="2"/>
      <charset val="204"/>
    </font>
    <font>
      <sz val="9"/>
      <color theme="1"/>
      <name val="Tahoma"/>
      <family val="2"/>
      <charset val="204"/>
    </font>
    <font>
      <b/>
      <sz val="11"/>
      <color theme="0"/>
      <name val="Calibri"/>
      <family val="2"/>
      <charset val="204"/>
    </font>
    <font>
      <sz val="1"/>
      <color theme="0"/>
      <name val="Tahoma"/>
      <family val="2"/>
      <charset val="204"/>
    </font>
    <font>
      <sz val="11"/>
      <color theme="0"/>
      <name val="Wingdings 2"/>
      <family val="1"/>
      <charset val="2"/>
    </font>
    <font>
      <sz val="12"/>
      <color theme="0"/>
      <name val="Tahoma"/>
      <family val="2"/>
      <charset val="204"/>
    </font>
    <font>
      <b/>
      <sz val="12"/>
      <color theme="0"/>
      <name val="Calibri"/>
      <family val="2"/>
      <charset val="204"/>
    </font>
    <font>
      <b/>
      <u/>
      <sz val="9"/>
      <color rgb="FF333399"/>
      <name val="Tahoma"/>
      <family val="2"/>
      <charset val="204"/>
    </font>
    <font>
      <b/>
      <sz val="18"/>
      <color theme="3"/>
      <name val="Cambria"/>
      <family val="2"/>
      <charset val="204"/>
      <scheme val="major"/>
    </font>
    <font>
      <b/>
      <sz val="15"/>
      <color theme="3"/>
      <name val="Tahoma"/>
      <family val="2"/>
      <charset val="204"/>
    </font>
    <font>
      <b/>
      <sz val="13"/>
      <color theme="3"/>
      <name val="Tahoma"/>
      <family val="2"/>
      <charset val="204"/>
    </font>
    <font>
      <b/>
      <sz val="11"/>
      <color theme="3"/>
      <name val="Tahoma"/>
      <family val="2"/>
      <charset val="204"/>
    </font>
    <font>
      <sz val="9"/>
      <color rgb="FF006100"/>
      <name val="Tahoma"/>
      <family val="2"/>
      <charset val="204"/>
    </font>
    <font>
      <sz val="9"/>
      <color rgb="FF9C0006"/>
      <name val="Tahoma"/>
      <family val="2"/>
      <charset val="204"/>
    </font>
    <font>
      <sz val="9"/>
      <color rgb="FF9C6500"/>
      <name val="Tahoma"/>
      <family val="2"/>
      <charset val="204"/>
    </font>
    <font>
      <b/>
      <sz val="9"/>
      <color rgb="FF3F3F3F"/>
      <name val="Tahoma"/>
      <family val="2"/>
      <charset val="204"/>
    </font>
    <font>
      <b/>
      <sz val="9"/>
      <color rgb="FFFA7D00"/>
      <name val="Tahoma"/>
      <family val="2"/>
      <charset val="204"/>
    </font>
    <font>
      <sz val="9"/>
      <color rgb="FFFA7D00"/>
      <name val="Tahoma"/>
      <family val="2"/>
      <charset val="204"/>
    </font>
    <font>
      <b/>
      <sz val="9"/>
      <color theme="0"/>
      <name val="Tahoma"/>
      <family val="2"/>
      <charset val="204"/>
    </font>
    <font>
      <sz val="9"/>
      <color rgb="FFFF0000"/>
      <name val="Tahoma"/>
      <family val="2"/>
      <charset val="204"/>
    </font>
    <font>
      <i/>
      <sz val="9"/>
      <color rgb="FF7F7F7F"/>
      <name val="Tahoma"/>
      <family val="2"/>
      <charset val="204"/>
    </font>
    <font>
      <b/>
      <sz val="9"/>
      <color theme="1"/>
      <name val="Tahoma"/>
      <family val="2"/>
      <charset val="204"/>
    </font>
    <font>
      <sz val="18"/>
      <name val="Tahoma"/>
      <family val="2"/>
      <charset val="204"/>
    </font>
    <font>
      <b/>
      <sz val="9"/>
      <color indexed="9"/>
      <name val="Tahoma"/>
      <family val="2"/>
      <charset val="204"/>
    </font>
    <font>
      <vertAlign val="superscript"/>
      <sz val="9"/>
      <name val="Tahoma"/>
      <family val="2"/>
      <charset val="204"/>
    </font>
    <font>
      <sz val="5"/>
      <color theme="0"/>
      <name val="Tahoma"/>
      <family val="2"/>
      <charset val="204"/>
    </font>
    <font>
      <sz val="5"/>
      <color rgb="FFFF0000"/>
      <name val="Tahoma"/>
      <family val="2"/>
      <charset val="204"/>
    </font>
    <font>
      <sz val="9"/>
      <color rgb="FFBCBCBC"/>
      <name val="Tahoma"/>
      <family val="2"/>
      <charset val="204"/>
    </font>
    <font>
      <sz val="9"/>
      <color indexed="81"/>
      <name val="Tahoma"/>
      <family val="2"/>
      <charset val="204"/>
    </font>
    <font>
      <sz val="11"/>
      <color rgb="FF333333"/>
      <name val="Arial"/>
      <family val="2"/>
      <charset val="204"/>
    </font>
  </fonts>
  <fills count="46">
    <fill>
      <patternFill patternType="none"/>
    </fill>
    <fill>
      <patternFill patternType="gray125"/>
    </fill>
    <fill>
      <patternFill patternType="solid">
        <fgColor indexed="22"/>
      </patternFill>
    </fill>
    <fill>
      <patternFill patternType="solid">
        <fgColor indexed="55"/>
        <bgColor indexed="64"/>
      </patternFill>
    </fill>
    <fill>
      <patternFill patternType="solid">
        <fgColor indexed="47"/>
      </patternFill>
    </fill>
    <fill>
      <patternFill patternType="solid">
        <fgColor indexed="43"/>
        <bgColor indexed="64"/>
      </patternFill>
    </fill>
    <fill>
      <patternFill patternType="solid">
        <fgColor indexed="11"/>
        <bgColor indexed="64"/>
      </patternFill>
    </fill>
    <fill>
      <patternFill patternType="solid">
        <fgColor indexed="42"/>
        <bgColor indexed="64"/>
      </patternFill>
    </fill>
    <fill>
      <patternFill patternType="solid">
        <fgColor indexed="29"/>
        <bgColor indexed="64"/>
      </patternFill>
    </fill>
    <fill>
      <patternFill patternType="solid">
        <fgColor indexed="41"/>
        <bgColor indexed="64"/>
      </patternFill>
    </fill>
    <fill>
      <patternFill patternType="lightDown">
        <fgColor indexed="22"/>
      </patternFill>
    </fill>
    <fill>
      <patternFill patternType="solid">
        <fgColor indexed="44"/>
        <bgColor indexed="64"/>
      </patternFill>
    </fill>
    <fill>
      <patternFill patternType="solid">
        <fgColor indexed="65"/>
        <bgColor indexed="64"/>
      </patternFill>
    </fill>
    <fill>
      <patternFill patternType="solid">
        <fgColor indexed="22"/>
        <bgColor indexed="64"/>
      </patternFill>
    </fill>
    <fill>
      <patternFill patternType="solid">
        <fgColor rgb="FFB7E4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55">
    <border>
      <left/>
      <right/>
      <top/>
      <bottom/>
      <diagonal/>
    </border>
    <border>
      <left style="thin">
        <color indexed="23"/>
      </left>
      <right style="thin">
        <color indexed="23"/>
      </right>
      <top style="thin">
        <color indexed="23"/>
      </top>
      <bottom style="thin">
        <color indexed="23"/>
      </bottom>
      <diagonal/>
    </border>
    <border>
      <left style="thick">
        <color indexed="23"/>
      </left>
      <right style="thick">
        <color indexed="23"/>
      </right>
      <top style="thick">
        <color indexed="23"/>
      </top>
      <bottom style="thick">
        <color indexed="23"/>
      </bottom>
      <diagonal/>
    </border>
    <border>
      <left style="medium">
        <color indexed="64"/>
      </left>
      <right style="thin">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55"/>
      </left>
      <right style="thin">
        <color indexed="55"/>
      </right>
      <top style="thin">
        <color indexed="55"/>
      </top>
      <bottom style="thin">
        <color indexed="55"/>
      </bottom>
      <diagonal/>
    </border>
    <border>
      <left/>
      <right style="thin">
        <color indexed="55"/>
      </right>
      <top style="thin">
        <color indexed="55"/>
      </top>
      <bottom style="thin">
        <color indexed="55"/>
      </bottom>
      <diagonal/>
    </border>
    <border>
      <left/>
      <right/>
      <top style="thin">
        <color indexed="55"/>
      </top>
      <bottom style="thin">
        <color indexed="55"/>
      </bottom>
      <diagonal/>
    </border>
    <border>
      <left style="thin">
        <color indexed="55"/>
      </left>
      <right/>
      <top/>
      <bottom/>
      <diagonal/>
    </border>
    <border>
      <left/>
      <right style="thin">
        <color indexed="23"/>
      </right>
      <top/>
      <bottom/>
      <diagonal/>
    </border>
    <border>
      <left style="thin">
        <color indexed="23"/>
      </left>
      <right/>
      <top/>
      <bottom/>
      <diagonal/>
    </border>
    <border>
      <left style="thin">
        <color indexed="22"/>
      </left>
      <right/>
      <top style="thin">
        <color indexed="22"/>
      </top>
      <bottom style="thin">
        <color indexed="22"/>
      </bottom>
      <diagonal/>
    </border>
    <border>
      <left/>
      <right/>
      <top style="thin">
        <color indexed="22"/>
      </top>
      <bottom style="thin">
        <color indexed="22"/>
      </bottom>
      <diagonal/>
    </border>
    <border>
      <left/>
      <right style="thin">
        <color indexed="22"/>
      </right>
      <top style="thin">
        <color indexed="22"/>
      </top>
      <bottom style="thin">
        <color indexed="22"/>
      </bottom>
      <diagonal/>
    </border>
    <border>
      <left style="thin">
        <color indexed="22"/>
      </left>
      <right style="thin">
        <color indexed="22"/>
      </right>
      <top style="thin">
        <color indexed="22"/>
      </top>
      <bottom/>
      <diagonal/>
    </border>
    <border>
      <left/>
      <right style="thin">
        <color indexed="22"/>
      </right>
      <top/>
      <bottom/>
      <diagonal/>
    </border>
    <border>
      <left style="thin">
        <color indexed="22"/>
      </left>
      <right style="thin">
        <color indexed="22"/>
      </right>
      <top style="thin">
        <color indexed="22"/>
      </top>
      <bottom style="thin">
        <color indexed="55"/>
      </bottom>
      <diagonal/>
    </border>
    <border>
      <left style="thin">
        <color indexed="22"/>
      </left>
      <right/>
      <top style="thin">
        <color indexed="22"/>
      </top>
      <bottom/>
      <diagonal/>
    </border>
    <border>
      <left/>
      <right/>
      <top style="thin">
        <color indexed="22"/>
      </top>
      <bottom/>
      <diagonal/>
    </border>
    <border>
      <left/>
      <right style="thin">
        <color indexed="22"/>
      </right>
      <top style="thin">
        <color indexed="22"/>
      </top>
      <bottom/>
      <diagonal/>
    </border>
    <border>
      <left style="thin">
        <color indexed="22"/>
      </left>
      <right style="thin">
        <color indexed="22"/>
      </right>
      <top/>
      <bottom/>
      <diagonal/>
    </border>
    <border>
      <left style="thin">
        <color indexed="22"/>
      </left>
      <right style="thin">
        <color indexed="22"/>
      </right>
      <top/>
      <bottom style="thin">
        <color indexed="22"/>
      </bottom>
      <diagonal/>
    </border>
    <border>
      <left style="thin">
        <color indexed="22"/>
      </left>
      <right/>
      <top/>
      <bottom style="thin">
        <color indexed="22"/>
      </bottom>
      <diagonal/>
    </border>
    <border>
      <left style="thin">
        <color indexed="22"/>
      </left>
      <right/>
      <top/>
      <bottom/>
      <diagonal/>
    </border>
    <border>
      <left/>
      <right/>
      <top/>
      <bottom style="thin">
        <color indexed="22"/>
      </bottom>
      <diagonal/>
    </border>
    <border>
      <left/>
      <right style="thin">
        <color indexed="22"/>
      </right>
      <top/>
      <bottom style="thin">
        <color indexed="22"/>
      </bottom>
      <diagonal/>
    </border>
    <border>
      <left style="thin">
        <color rgb="FFBCBCBC"/>
      </left>
      <right style="thin">
        <color rgb="FFBCBCBC"/>
      </right>
      <top style="thin">
        <color rgb="FFBCBCBC"/>
      </top>
      <bottom style="thin">
        <color rgb="FFBCBCBC"/>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right/>
      <top style="thin">
        <color rgb="FFBCBCBC"/>
      </top>
      <bottom style="thin">
        <color rgb="FFBCBCBC"/>
      </bottom>
      <diagonal/>
    </border>
    <border>
      <left/>
      <right style="thin">
        <color rgb="FFBCBCBC"/>
      </right>
      <top style="thin">
        <color rgb="FFBCBCBC"/>
      </top>
      <bottom/>
      <diagonal/>
    </border>
    <border>
      <left/>
      <right style="thin">
        <color rgb="FFBCBCBC"/>
      </right>
      <top/>
      <bottom/>
      <diagonal/>
    </border>
    <border>
      <left/>
      <right style="thin">
        <color rgb="FFBCBCBC"/>
      </right>
      <top/>
      <bottom style="thin">
        <color rgb="FFBCBCBC"/>
      </bottom>
      <diagonal/>
    </border>
    <border>
      <left style="thin">
        <color rgb="FFBCBCBC"/>
      </left>
      <right/>
      <top style="thin">
        <color rgb="FFBCBCBC"/>
      </top>
      <bottom/>
      <diagonal/>
    </border>
    <border>
      <left/>
      <right style="thin">
        <color indexed="23"/>
      </right>
      <top style="thin">
        <color rgb="FFBCBCBC"/>
      </top>
      <bottom/>
      <diagonal/>
    </border>
    <border>
      <left/>
      <right/>
      <top style="thin">
        <color rgb="FFBCBCBC"/>
      </top>
      <bottom/>
      <diagonal/>
    </border>
    <border>
      <left style="thin">
        <color rgb="FFBCBCBC"/>
      </left>
      <right/>
      <top/>
      <bottom/>
      <diagonal/>
    </border>
    <border>
      <left style="thin">
        <color rgb="FFBCBCBC"/>
      </left>
      <right/>
      <top/>
      <bottom style="thin">
        <color rgb="FFBCBCBC"/>
      </bottom>
      <diagonal/>
    </border>
    <border>
      <left/>
      <right style="thin">
        <color indexed="23"/>
      </right>
      <top/>
      <bottom style="thin">
        <color rgb="FFBCBCBC"/>
      </bottom>
      <diagonal/>
    </border>
    <border>
      <left style="thin">
        <color indexed="23"/>
      </left>
      <right/>
      <top/>
      <bottom style="thin">
        <color rgb="FFBCBCBC"/>
      </bottom>
      <diagonal/>
    </border>
    <border>
      <left/>
      <right/>
      <top/>
      <bottom style="thin">
        <color rgb="FFBCBCBC"/>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D3DBDB"/>
      </left>
      <right style="thin">
        <color rgb="FFD3DBDB"/>
      </right>
      <top style="thin">
        <color rgb="FFD3DBDB"/>
      </top>
      <bottom style="thin">
        <color rgb="FFD3DBDB"/>
      </bottom>
      <diagonal/>
    </border>
    <border>
      <left/>
      <right/>
      <top style="thin">
        <color rgb="FFD3DBDB"/>
      </top>
      <bottom/>
      <diagonal/>
    </border>
  </borders>
  <cellStyleXfs count="106">
    <xf numFmtId="49" fontId="0" fillId="0" borderId="0" applyBorder="0">
      <alignment vertical="top"/>
    </xf>
    <xf numFmtId="0" fontId="2" fillId="0" borderId="0"/>
    <xf numFmtId="167" fontId="2" fillId="0" borderId="0"/>
    <xf numFmtId="0" fontId="37" fillId="0" borderId="0"/>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166" fontId="3" fillId="0" borderId="0" applyFont="0" applyFill="0" applyBorder="0" applyAlignment="0" applyProtection="0"/>
    <xf numFmtId="0" fontId="15" fillId="0" borderId="0" applyFill="0" applyBorder="0" applyProtection="0">
      <alignment vertical="center"/>
    </xf>
    <xf numFmtId="0" fontId="16" fillId="0" borderId="0" applyNumberFormat="0" applyFill="0" applyBorder="0" applyAlignment="0" applyProtection="0">
      <alignment vertical="top"/>
      <protection locked="0"/>
    </xf>
    <xf numFmtId="0" fontId="18" fillId="2" borderId="1" applyNumberFormat="0" applyAlignment="0"/>
    <xf numFmtId="0" fontId="17" fillId="0" borderId="0" applyNumberFormat="0" applyFill="0" applyBorder="0" applyAlignment="0" applyProtection="0">
      <alignment vertical="top"/>
      <protection locked="0"/>
    </xf>
    <xf numFmtId="0" fontId="6" fillId="0" borderId="0" applyNumberFormat="0" applyFill="0" applyBorder="0" applyAlignment="0" applyProtection="0"/>
    <xf numFmtId="0" fontId="4" fillId="0" borderId="0"/>
    <xf numFmtId="0" fontId="15" fillId="0" borderId="0" applyFill="0" applyBorder="0" applyProtection="0">
      <alignment vertical="center"/>
    </xf>
    <xf numFmtId="0" fontId="15" fillId="0" borderId="0" applyFill="0" applyBorder="0" applyProtection="0">
      <alignment vertical="center"/>
    </xf>
    <xf numFmtId="49" fontId="36" fillId="3" borderId="2" applyNumberFormat="0">
      <alignment horizontal="center" vertical="center"/>
    </xf>
    <xf numFmtId="0" fontId="13" fillId="4" borderId="1" applyNumberFormat="0" applyAlignment="0" applyProtection="0"/>
    <xf numFmtId="0" fontId="50"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50" fillId="0" borderId="0" applyNumberFormat="0" applyFill="0" applyBorder="0" applyAlignment="0" applyProtection="0">
      <alignment vertical="top"/>
      <protection locked="0"/>
    </xf>
    <xf numFmtId="0" fontId="26" fillId="0" borderId="0" applyBorder="0">
      <alignment horizontal="center" vertical="center" wrapText="1"/>
    </xf>
    <xf numFmtId="0" fontId="7" fillId="0" borderId="3" applyBorder="0">
      <alignment horizontal="center" vertical="center" wrapText="1"/>
    </xf>
    <xf numFmtId="4" fontId="5" fillId="5" borderId="4" applyBorder="0">
      <alignment horizontal="right"/>
    </xf>
    <xf numFmtId="0" fontId="21" fillId="0" borderId="0"/>
    <xf numFmtId="0" fontId="51" fillId="0" borderId="0"/>
    <xf numFmtId="0" fontId="1" fillId="0" borderId="0"/>
    <xf numFmtId="0" fontId="35" fillId="6" borderId="0" applyNumberFormat="0" applyBorder="0" applyAlignment="0">
      <alignment horizontal="left" vertical="center"/>
    </xf>
    <xf numFmtId="49" fontId="5" fillId="0" borderId="0" applyBorder="0">
      <alignment vertical="top"/>
    </xf>
    <xf numFmtId="49" fontId="35" fillId="0" borderId="0" applyBorder="0">
      <alignment vertical="top"/>
    </xf>
    <xf numFmtId="49" fontId="5" fillId="6" borderId="0" applyBorder="0">
      <alignment vertical="top"/>
    </xf>
    <xf numFmtId="49" fontId="35" fillId="0" borderId="0" applyBorder="0">
      <alignment vertical="top"/>
    </xf>
    <xf numFmtId="49" fontId="5" fillId="0" borderId="0" applyBorder="0">
      <alignment vertical="top"/>
    </xf>
    <xf numFmtId="0" fontId="21" fillId="0" borderId="0"/>
    <xf numFmtId="49" fontId="5" fillId="0" borderId="0" applyBorder="0">
      <alignment vertical="top"/>
    </xf>
    <xf numFmtId="0" fontId="21" fillId="0" borderId="0"/>
    <xf numFmtId="0" fontId="21" fillId="0" borderId="0"/>
    <xf numFmtId="0" fontId="1" fillId="0" borderId="0"/>
    <xf numFmtId="49" fontId="5" fillId="0" borderId="0" applyBorder="0">
      <alignment vertical="top"/>
    </xf>
    <xf numFmtId="0" fontId="1" fillId="0" borderId="0"/>
    <xf numFmtId="0" fontId="5" fillId="0" borderId="0">
      <alignment horizontal="left" vertical="center"/>
    </xf>
    <xf numFmtId="0" fontId="1" fillId="0" borderId="0"/>
    <xf numFmtId="0" fontId="21" fillId="0" borderId="0"/>
    <xf numFmtId="0" fontId="1" fillId="0" borderId="0"/>
    <xf numFmtId="0" fontId="1" fillId="0" borderId="0"/>
    <xf numFmtId="0" fontId="21" fillId="0" borderId="0"/>
    <xf numFmtId="0" fontId="61" fillId="0" borderId="0" applyNumberFormat="0" applyFill="0" applyBorder="0" applyAlignment="0" applyProtection="0"/>
    <xf numFmtId="0" fontId="62" fillId="0" borderId="44" applyNumberFormat="0" applyFill="0" applyAlignment="0" applyProtection="0"/>
    <xf numFmtId="0" fontId="63" fillId="0" borderId="45" applyNumberFormat="0" applyFill="0" applyAlignment="0" applyProtection="0"/>
    <xf numFmtId="0" fontId="64" fillId="0" borderId="46" applyNumberFormat="0" applyFill="0" applyAlignment="0" applyProtection="0"/>
    <xf numFmtId="0" fontId="64" fillId="0" borderId="0" applyNumberFormat="0" applyFill="0" applyBorder="0" applyAlignment="0" applyProtection="0"/>
    <xf numFmtId="0" fontId="65" fillId="16" borderId="0" applyNumberFormat="0" applyBorder="0" applyAlignment="0" applyProtection="0"/>
    <xf numFmtId="0" fontId="66" fillId="17" borderId="0" applyNumberFormat="0" applyBorder="0" applyAlignment="0" applyProtection="0"/>
    <xf numFmtId="0" fontId="67" fillId="18" borderId="0" applyNumberFormat="0" applyBorder="0" applyAlignment="0" applyProtection="0"/>
    <xf numFmtId="0" fontId="68" fillId="19" borderId="47" applyNumberFormat="0" applyAlignment="0" applyProtection="0"/>
    <xf numFmtId="0" fontId="69" fillId="19" borderId="48" applyNumberFormat="0" applyAlignment="0" applyProtection="0"/>
    <xf numFmtId="0" fontId="70" fillId="0" borderId="49" applyNumberFormat="0" applyFill="0" applyAlignment="0" applyProtection="0"/>
    <xf numFmtId="0" fontId="71" fillId="20" borderId="50" applyNumberFormat="0" applyAlignment="0" applyProtection="0"/>
    <xf numFmtId="0" fontId="72" fillId="0" borderId="0" applyNumberFormat="0" applyFill="0" applyBorder="0" applyAlignment="0" applyProtection="0"/>
    <xf numFmtId="0" fontId="32" fillId="21" borderId="51" applyNumberFormat="0" applyFont="0" applyAlignment="0" applyProtection="0"/>
    <xf numFmtId="0" fontId="73" fillId="0" borderId="0" applyNumberFormat="0" applyFill="0" applyBorder="0" applyAlignment="0" applyProtection="0"/>
    <xf numFmtId="0" fontId="74" fillId="0" borderId="52" applyNumberFormat="0" applyFill="0" applyAlignment="0" applyProtection="0"/>
    <xf numFmtId="0" fontId="52" fillId="22" borderId="0" applyNumberFormat="0" applyBorder="0" applyAlignment="0" applyProtection="0"/>
    <xf numFmtId="0" fontId="54" fillId="23" borderId="0" applyNumberFormat="0" applyBorder="0" applyAlignment="0" applyProtection="0"/>
    <xf numFmtId="0" fontId="54" fillId="24" borderId="0" applyNumberFormat="0" applyBorder="0" applyAlignment="0" applyProtection="0"/>
    <xf numFmtId="0" fontId="52" fillId="25" borderId="0" applyNumberFormat="0" applyBorder="0" applyAlignment="0" applyProtection="0"/>
    <xf numFmtId="0" fontId="52" fillId="26" borderId="0" applyNumberFormat="0" applyBorder="0" applyAlignment="0" applyProtection="0"/>
    <xf numFmtId="0" fontId="54" fillId="27" borderId="0" applyNumberFormat="0" applyBorder="0" applyAlignment="0" applyProtection="0"/>
    <xf numFmtId="0" fontId="54" fillId="28" borderId="0" applyNumberFormat="0" applyBorder="0" applyAlignment="0" applyProtection="0"/>
    <xf numFmtId="0" fontId="52" fillId="29" borderId="0" applyNumberFormat="0" applyBorder="0" applyAlignment="0" applyProtection="0"/>
    <xf numFmtId="0" fontId="52" fillId="30" borderId="0" applyNumberFormat="0" applyBorder="0" applyAlignment="0" applyProtection="0"/>
    <xf numFmtId="0" fontId="54" fillId="31" borderId="0" applyNumberFormat="0" applyBorder="0" applyAlignment="0" applyProtection="0"/>
    <xf numFmtId="0" fontId="54" fillId="32" borderId="0" applyNumberFormat="0" applyBorder="0" applyAlignment="0" applyProtection="0"/>
    <xf numFmtId="0" fontId="52" fillId="33" borderId="0" applyNumberFormat="0" applyBorder="0" applyAlignment="0" applyProtection="0"/>
    <xf numFmtId="0" fontId="52" fillId="34" borderId="0" applyNumberFormat="0" applyBorder="0" applyAlignment="0" applyProtection="0"/>
    <xf numFmtId="0" fontId="54" fillId="35" borderId="0" applyNumberFormat="0" applyBorder="0" applyAlignment="0" applyProtection="0"/>
    <xf numFmtId="0" fontId="54" fillId="36" borderId="0" applyNumberFormat="0" applyBorder="0" applyAlignment="0" applyProtection="0"/>
    <xf numFmtId="0" fontId="52" fillId="37" borderId="0" applyNumberFormat="0" applyBorder="0" applyAlignment="0" applyProtection="0"/>
    <xf numFmtId="0" fontId="52" fillId="38" borderId="0" applyNumberFormat="0" applyBorder="0" applyAlignment="0" applyProtection="0"/>
    <xf numFmtId="0" fontId="54" fillId="39" borderId="0" applyNumberFormat="0" applyBorder="0" applyAlignment="0" applyProtection="0"/>
    <xf numFmtId="0" fontId="54" fillId="40" borderId="0" applyNumberFormat="0" applyBorder="0" applyAlignment="0" applyProtection="0"/>
    <xf numFmtId="0" fontId="52" fillId="41" borderId="0" applyNumberFormat="0" applyBorder="0" applyAlignment="0" applyProtection="0"/>
    <xf numFmtId="0" fontId="52" fillId="42" borderId="0" applyNumberFormat="0" applyBorder="0" applyAlignment="0" applyProtection="0"/>
    <xf numFmtId="0" fontId="54" fillId="43" borderId="0" applyNumberFormat="0" applyBorder="0" applyAlignment="0" applyProtection="0"/>
    <xf numFmtId="0" fontId="54" fillId="44" borderId="0" applyNumberFormat="0" applyBorder="0" applyAlignment="0" applyProtection="0"/>
    <xf numFmtId="0" fontId="52" fillId="45" borderId="0" applyNumberFormat="0" applyBorder="0" applyAlignment="0" applyProtection="0"/>
    <xf numFmtId="169" fontId="5" fillId="5" borderId="0">
      <protection locked="0"/>
    </xf>
    <xf numFmtId="170" fontId="5" fillId="5" borderId="0">
      <protection locked="0"/>
    </xf>
    <xf numFmtId="171" fontId="5" fillId="5" borderId="0">
      <protection locked="0"/>
    </xf>
    <xf numFmtId="49" fontId="5" fillId="0" borderId="0" applyBorder="0">
      <alignment vertical="top"/>
    </xf>
    <xf numFmtId="49" fontId="35" fillId="0" borderId="0" applyBorder="0">
      <alignment vertical="top"/>
    </xf>
    <xf numFmtId="165" fontId="32" fillId="0" borderId="0" applyFont="0" applyFill="0" applyBorder="0" applyAlignment="0" applyProtection="0"/>
    <xf numFmtId="164" fontId="32" fillId="0" borderId="0" applyFont="0" applyFill="0" applyBorder="0" applyAlignment="0" applyProtection="0"/>
    <xf numFmtId="44" fontId="32" fillId="0" borderId="0" applyFont="0" applyFill="0" applyBorder="0" applyAlignment="0" applyProtection="0"/>
    <xf numFmtId="42" fontId="32" fillId="0" borderId="0" applyFont="0" applyFill="0" applyBorder="0" applyAlignment="0" applyProtection="0"/>
    <xf numFmtId="9" fontId="32" fillId="0" borderId="0" applyFont="0" applyFill="0" applyBorder="0" applyAlignment="0" applyProtection="0"/>
  </cellStyleXfs>
  <cellXfs count="502">
    <xf numFmtId="49" fontId="0" fillId="0" borderId="0" xfId="0">
      <alignment vertical="top"/>
    </xf>
    <xf numFmtId="49" fontId="5" fillId="7" borderId="4" xfId="0" applyFont="1" applyFill="1" applyBorder="1" applyAlignment="1">
      <alignment horizontal="center" vertical="top"/>
    </xf>
    <xf numFmtId="49" fontId="5" fillId="0" borderId="0" xfId="48" applyAlignment="1">
      <alignment vertical="center" wrapText="1"/>
    </xf>
    <xf numFmtId="49" fontId="10" fillId="0" borderId="0" xfId="48" applyFont="1" applyAlignment="1">
      <alignment vertical="center"/>
    </xf>
    <xf numFmtId="0" fontId="10" fillId="0" borderId="0" xfId="47" applyFont="1" applyAlignment="1">
      <alignment horizontal="center" vertical="center" wrapText="1"/>
    </xf>
    <xf numFmtId="0" fontId="5" fillId="0" borderId="0" xfId="47" applyFont="1" applyAlignment="1">
      <alignment vertical="center" wrapText="1"/>
    </xf>
    <xf numFmtId="0" fontId="5" fillId="0" borderId="0" xfId="47" applyFont="1" applyAlignment="1">
      <alignment horizontal="left" vertical="center" wrapText="1"/>
    </xf>
    <xf numFmtId="0" fontId="5" fillId="0" borderId="0" xfId="47" applyFont="1"/>
    <xf numFmtId="49" fontId="5" fillId="0" borderId="0" xfId="42">
      <alignment vertical="top"/>
    </xf>
    <xf numFmtId="0" fontId="10" fillId="0" borderId="0" xfId="50" applyFont="1" applyAlignment="1">
      <alignment vertical="center" wrapText="1"/>
    </xf>
    <xf numFmtId="0" fontId="10" fillId="0" borderId="0" xfId="50" applyFont="1" applyAlignment="1">
      <alignment horizontal="left" vertical="center" wrapText="1"/>
    </xf>
    <xf numFmtId="0" fontId="5" fillId="0" borderId="0" xfId="50" applyAlignment="1">
      <alignment vertical="center" wrapText="1"/>
    </xf>
    <xf numFmtId="0" fontId="5" fillId="0" borderId="0" xfId="50" applyAlignment="1">
      <alignment vertical="center"/>
    </xf>
    <xf numFmtId="49" fontId="10" fillId="0" borderId="0" xfId="50" applyNumberFormat="1" applyFont="1" applyAlignment="1">
      <alignment horizontal="left" vertical="center" wrapText="1"/>
    </xf>
    <xf numFmtId="49" fontId="0" fillId="8" borderId="0" xfId="0" applyFill="1">
      <alignment vertical="top"/>
    </xf>
    <xf numFmtId="0" fontId="5" fillId="0" borderId="0" xfId="53" applyFont="1" applyAlignment="1">
      <alignment vertical="center" wrapText="1"/>
    </xf>
    <xf numFmtId="0" fontId="21" fillId="0" borderId="0" xfId="45"/>
    <xf numFmtId="0" fontId="19" fillId="8" borderId="0" xfId="53" applyFont="1" applyFill="1" applyAlignment="1">
      <alignment horizontal="center" vertical="center" wrapText="1"/>
    </xf>
    <xf numFmtId="0" fontId="5" fillId="0" borderId="5" xfId="49" applyFont="1" applyBorder="1" applyAlignment="1">
      <alignment vertical="center" wrapText="1"/>
    </xf>
    <xf numFmtId="0" fontId="0" fillId="0" borderId="5" xfId="49" applyFont="1" applyBorder="1" applyAlignment="1">
      <alignment vertical="center" wrapText="1"/>
    </xf>
    <xf numFmtId="0" fontId="52" fillId="0" borderId="0" xfId="50" applyFont="1" applyAlignment="1">
      <alignment horizontal="center" vertical="center" wrapText="1"/>
    </xf>
    <xf numFmtId="0" fontId="0" fillId="0" borderId="0" xfId="49" applyFont="1" applyAlignment="1">
      <alignment vertical="center" wrapText="1"/>
    </xf>
    <xf numFmtId="0" fontId="18" fillId="0" borderId="0" xfId="19" applyFill="1" applyBorder="1" applyAlignment="1">
      <alignment horizontal="left" vertical="top" wrapText="1"/>
    </xf>
    <xf numFmtId="49" fontId="14" fillId="0" borderId="0" xfId="40" applyFont="1" applyFill="1" applyBorder="1" applyAlignment="1">
      <alignment vertical="top" wrapText="1"/>
    </xf>
    <xf numFmtId="0" fontId="18" fillId="0" borderId="0" xfId="19" applyFill="1" applyBorder="1" applyAlignment="1">
      <alignment horizontal="right" vertical="top" wrapText="1"/>
    </xf>
    <xf numFmtId="49" fontId="0" fillId="8" borderId="0" xfId="0" applyFill="1" applyAlignment="1">
      <alignment horizontal="center" vertical="top" wrapText="1"/>
    </xf>
    <xf numFmtId="49" fontId="0" fillId="0" borderId="0" xfId="0" applyAlignment="1">
      <alignment horizontal="center" vertical="top" wrapText="1"/>
    </xf>
    <xf numFmtId="0" fontId="10" fillId="0" borderId="0" xfId="53" applyFont="1" applyAlignment="1">
      <alignment vertical="center" wrapText="1"/>
    </xf>
    <xf numFmtId="49" fontId="7" fillId="8" borderId="0" xfId="0" applyFont="1" applyFill="1" applyAlignment="1">
      <alignment horizontal="center" vertical="center"/>
    </xf>
    <xf numFmtId="0" fontId="1" fillId="0" borderId="0" xfId="36"/>
    <xf numFmtId="0" fontId="5" fillId="0" borderId="0" xfId="41" applyNumberFormat="1" applyFont="1">
      <alignment vertical="top"/>
    </xf>
    <xf numFmtId="0" fontId="0" fillId="0" borderId="0" xfId="53" applyFont="1" applyAlignment="1">
      <alignment vertical="center" wrapText="1"/>
    </xf>
    <xf numFmtId="0" fontId="27" fillId="0" borderId="0" xfId="53" applyFont="1" applyAlignment="1">
      <alignment horizontal="center" vertical="center" wrapText="1"/>
    </xf>
    <xf numFmtId="0" fontId="27" fillId="0" borderId="0" xfId="47" applyFont="1" applyAlignment="1">
      <alignment horizontal="center" vertical="center"/>
    </xf>
    <xf numFmtId="0" fontId="31" fillId="0" borderId="0" xfId="53" applyFont="1" applyAlignment="1">
      <alignment horizontal="center" vertical="center" wrapText="1"/>
    </xf>
    <xf numFmtId="0" fontId="18" fillId="0" borderId="0" xfId="19" applyFill="1" applyBorder="1" applyAlignment="1">
      <alignment horizontal="left" vertical="top"/>
    </xf>
    <xf numFmtId="49" fontId="5" fillId="0" borderId="0" xfId="50" applyNumberFormat="1" applyAlignment="1">
      <alignment horizontal="center" vertical="center" wrapText="1"/>
    </xf>
    <xf numFmtId="0" fontId="31" fillId="0" borderId="0" xfId="47" applyFont="1" applyAlignment="1">
      <alignment horizontal="center" vertical="center"/>
    </xf>
    <xf numFmtId="49" fontId="19" fillId="8" borderId="0" xfId="53" applyNumberFormat="1" applyFont="1" applyFill="1" applyAlignment="1">
      <alignment horizontal="center" vertical="center" wrapText="1"/>
    </xf>
    <xf numFmtId="0" fontId="5" fillId="0" borderId="27" xfId="47" applyFont="1" applyBorder="1" applyAlignment="1">
      <alignment horizontal="center" vertical="center" wrapText="1"/>
    </xf>
    <xf numFmtId="0" fontId="5" fillId="7" borderId="27" xfId="50" applyFill="1" applyBorder="1" applyAlignment="1">
      <alignment horizontal="center" vertical="center"/>
    </xf>
    <xf numFmtId="49" fontId="5" fillId="7" borderId="27" xfId="50" applyNumberFormat="1" applyFill="1" applyBorder="1" applyAlignment="1">
      <alignment horizontal="center" vertical="center" wrapText="1"/>
    </xf>
    <xf numFmtId="49" fontId="5" fillId="0" borderId="27" xfId="50" applyNumberFormat="1" applyBorder="1" applyAlignment="1">
      <alignment horizontal="center" vertical="center" wrapText="1"/>
    </xf>
    <xf numFmtId="0" fontId="5" fillId="0" borderId="27" xfId="32" applyFont="1" applyBorder="1">
      <alignment horizontal="center" vertical="center" wrapText="1"/>
    </xf>
    <xf numFmtId="0" fontId="5" fillId="0" borderId="27" xfId="53" applyFont="1" applyBorder="1" applyAlignment="1">
      <alignment horizontal="center" vertical="center" wrapText="1"/>
    </xf>
    <xf numFmtId="49" fontId="5" fillId="0" borderId="27" xfId="47" applyNumberFormat="1" applyFont="1" applyBorder="1" applyAlignment="1">
      <alignment horizontal="left" vertical="center" wrapText="1"/>
    </xf>
    <xf numFmtId="49" fontId="5" fillId="9" borderId="27" xfId="47" applyNumberFormat="1" applyFont="1" applyFill="1" applyBorder="1" applyAlignment="1" applyProtection="1">
      <alignment horizontal="left" vertical="center" wrapText="1"/>
      <protection locked="0"/>
    </xf>
    <xf numFmtId="49" fontId="5" fillId="9" borderId="27" xfId="50" applyNumberFormat="1" applyFill="1" applyBorder="1" applyAlignment="1" applyProtection="1">
      <alignment horizontal="center" vertical="center" wrapText="1"/>
      <protection locked="0"/>
    </xf>
    <xf numFmtId="49" fontId="5" fillId="0" borderId="0" xfId="0" applyFont="1">
      <alignment vertical="top"/>
    </xf>
    <xf numFmtId="49" fontId="7" fillId="0" borderId="0" xfId="0" applyFont="1" applyAlignment="1">
      <alignment horizontal="center" vertical="center"/>
    </xf>
    <xf numFmtId="49" fontId="0" fillId="0" borderId="0" xfId="51" applyNumberFormat="1" applyFont="1" applyAlignment="1">
      <alignment vertical="center" wrapText="1"/>
    </xf>
    <xf numFmtId="49" fontId="12" fillId="0" borderId="0" xfId="0" applyFont="1" applyAlignment="1">
      <alignment horizontal="center" vertical="top"/>
    </xf>
    <xf numFmtId="49" fontId="0" fillId="0" borderId="0" xfId="0" applyAlignment="1">
      <alignment horizontal="center" vertical="center"/>
    </xf>
    <xf numFmtId="49" fontId="12" fillId="0" borderId="0" xfId="0" applyFont="1">
      <alignment vertical="top"/>
    </xf>
    <xf numFmtId="49" fontId="5" fillId="0" borderId="0" xfId="51" applyNumberFormat="1" applyFont="1" applyAlignment="1">
      <alignment vertical="center" wrapText="1"/>
    </xf>
    <xf numFmtId="0" fontId="5" fillId="0" borderId="0" xfId="51" applyFont="1" applyAlignment="1">
      <alignment vertical="center"/>
    </xf>
    <xf numFmtId="49" fontId="5" fillId="0" borderId="0" xfId="0" applyFont="1" applyAlignment="1">
      <alignment vertical="center" wrapText="1"/>
    </xf>
    <xf numFmtId="49" fontId="0" fillId="0" borderId="0" xfId="0" applyAlignment="1">
      <alignment horizontal="center" vertical="top"/>
    </xf>
    <xf numFmtId="49" fontId="0" fillId="0" borderId="0" xfId="0" applyAlignment="1">
      <alignment vertical="top" wrapText="1"/>
    </xf>
    <xf numFmtId="0" fontId="19" fillId="0" borderId="28" xfId="53" applyFont="1" applyBorder="1" applyAlignment="1">
      <alignment horizontal="center" vertical="center" wrapText="1"/>
    </xf>
    <xf numFmtId="49" fontId="0" fillId="0" borderId="28" xfId="0" applyBorder="1" applyAlignment="1">
      <alignment horizontal="center" vertical="center" wrapText="1"/>
    </xf>
    <xf numFmtId="0" fontId="0" fillId="0" borderId="28" xfId="0" applyNumberFormat="1" applyBorder="1" applyAlignment="1">
      <alignment horizontal="center" vertical="center" wrapText="1"/>
    </xf>
    <xf numFmtId="49" fontId="27" fillId="0" borderId="0" xfId="32" applyNumberFormat="1" applyFont="1" applyBorder="1">
      <alignment horizontal="center" vertical="center" wrapText="1"/>
    </xf>
    <xf numFmtId="49" fontId="10" fillId="0" borderId="0" xfId="0" applyFont="1" applyBorder="1">
      <alignment vertical="top"/>
    </xf>
    <xf numFmtId="49" fontId="0" fillId="0" borderId="0" xfId="0" applyBorder="1">
      <alignment vertical="top"/>
    </xf>
    <xf numFmtId="0" fontId="5" fillId="0" borderId="27" xfId="47" applyFont="1" applyBorder="1" applyAlignment="1">
      <alignment horizontal="center" vertical="center"/>
    </xf>
    <xf numFmtId="0" fontId="31" fillId="0" borderId="0" xfId="47" applyFont="1" applyAlignment="1">
      <alignment horizontal="center" vertical="center" wrapText="1"/>
    </xf>
    <xf numFmtId="49" fontId="8" fillId="0" borderId="0" xfId="0" applyFont="1" applyAlignment="1">
      <alignment horizontal="left" vertical="top" wrapText="1"/>
    </xf>
    <xf numFmtId="49" fontId="8" fillId="0" borderId="0" xfId="0" applyFont="1">
      <alignment vertical="top"/>
    </xf>
    <xf numFmtId="49" fontId="7" fillId="10" borderId="29" xfId="0" applyFont="1" applyFill="1" applyBorder="1" applyAlignment="1">
      <alignment horizontal="center" vertical="center"/>
    </xf>
    <xf numFmtId="49" fontId="39" fillId="10" borderId="30" xfId="0" applyFont="1" applyFill="1" applyBorder="1" applyAlignment="1">
      <alignment horizontal="left" vertical="center"/>
    </xf>
    <xf numFmtId="0" fontId="22" fillId="0" borderId="0" xfId="50" applyFont="1" applyAlignment="1">
      <alignment vertical="center" wrapText="1"/>
    </xf>
    <xf numFmtId="0" fontId="5" fillId="0" borderId="0" xfId="50" applyAlignment="1">
      <alignment horizontal="right" vertical="center" wrapText="1" indent="1"/>
    </xf>
    <xf numFmtId="14" fontId="10" fillId="0" borderId="0" xfId="50" applyNumberFormat="1" applyFont="1" applyAlignment="1">
      <alignment horizontal="center" vertical="center" wrapText="1"/>
    </xf>
    <xf numFmtId="0" fontId="10" fillId="0" borderId="0" xfId="50" applyFont="1" applyAlignment="1">
      <alignment horizontal="center" vertical="center" wrapText="1"/>
    </xf>
    <xf numFmtId="0" fontId="0" fillId="0" borderId="0" xfId="50" applyFont="1" applyAlignment="1">
      <alignment horizontal="right" vertical="center" wrapText="1" indent="1"/>
    </xf>
    <xf numFmtId="0" fontId="22" fillId="0" borderId="0" xfId="50" applyFont="1" applyAlignment="1">
      <alignment horizontal="center" vertical="center" wrapText="1"/>
    </xf>
    <xf numFmtId="49" fontId="5" fillId="0" borderId="0" xfId="50" applyNumberFormat="1" applyAlignment="1">
      <alignment horizontal="right" vertical="center" wrapText="1" indent="1"/>
    </xf>
    <xf numFmtId="0" fontId="5" fillId="0" borderId="0" xfId="50" applyAlignment="1">
      <alignment horizontal="center" vertical="center" wrapText="1"/>
    </xf>
    <xf numFmtId="0" fontId="5" fillId="0" borderId="0" xfId="50" applyAlignment="1">
      <alignment horizontal="right" vertical="center"/>
    </xf>
    <xf numFmtId="0" fontId="7" fillId="0" borderId="0" xfId="50" applyFont="1" applyAlignment="1">
      <alignment vertical="center" wrapText="1"/>
    </xf>
    <xf numFmtId="0" fontId="24" fillId="0" borderId="0" xfId="50" applyFont="1" applyAlignment="1">
      <alignment horizontal="center" vertical="center" wrapText="1"/>
    </xf>
    <xf numFmtId="14" fontId="5" fillId="0" borderId="0" xfId="50" applyNumberFormat="1" applyAlignment="1">
      <alignment horizontal="center" vertical="center" wrapText="1"/>
    </xf>
    <xf numFmtId="0" fontId="31" fillId="0" borderId="0" xfId="47" applyFont="1" applyAlignment="1">
      <alignment horizontal="center"/>
    </xf>
    <xf numFmtId="0" fontId="0" fillId="0" borderId="0" xfId="0" applyNumberFormat="1">
      <alignment vertical="top"/>
    </xf>
    <xf numFmtId="49" fontId="23" fillId="0" borderId="32" xfId="40" applyFont="1" applyFill="1" applyBorder="1" applyAlignment="1">
      <alignment vertical="center" wrapText="1"/>
    </xf>
    <xf numFmtId="49" fontId="23" fillId="0" borderId="33" xfId="40" applyFont="1" applyFill="1" applyBorder="1" applyAlignment="1">
      <alignment vertical="center" wrapText="1"/>
    </xf>
    <xf numFmtId="49" fontId="23" fillId="0" borderId="33" xfId="40" applyFont="1" applyFill="1" applyBorder="1" applyAlignment="1">
      <alignment horizontal="center" vertical="center" wrapText="1"/>
    </xf>
    <xf numFmtId="49" fontId="11" fillId="0" borderId="0" xfId="29" applyNumberFormat="1" applyFont="1" applyFill="1" applyBorder="1" applyAlignment="1" applyProtection="1">
      <alignment wrapText="1"/>
    </xf>
    <xf numFmtId="49" fontId="11" fillId="0" borderId="0" xfId="29" applyNumberFormat="1" applyFont="1" applyFill="1" applyBorder="1" applyAlignment="1" applyProtection="1">
      <alignment horizontal="left" wrapText="1"/>
    </xf>
    <xf numFmtId="49" fontId="23" fillId="0" borderId="34" xfId="40" applyFont="1" applyFill="1" applyBorder="1" applyAlignment="1">
      <alignment vertical="center" wrapText="1"/>
    </xf>
    <xf numFmtId="49" fontId="52" fillId="0" borderId="0" xfId="0" applyFont="1">
      <alignment vertical="top"/>
    </xf>
    <xf numFmtId="49" fontId="0" fillId="0" borderId="35" xfId="0" applyBorder="1">
      <alignment vertical="top"/>
    </xf>
    <xf numFmtId="49" fontId="0" fillId="0" borderId="36" xfId="0" applyBorder="1">
      <alignment vertical="top"/>
    </xf>
    <xf numFmtId="49" fontId="14" fillId="0" borderId="37" xfId="40" applyFont="1" applyFill="1" applyBorder="1" applyAlignment="1">
      <alignment wrapText="1"/>
    </xf>
    <xf numFmtId="49" fontId="0" fillId="0" borderId="38" xfId="0" applyBorder="1">
      <alignment vertical="top"/>
    </xf>
    <xf numFmtId="49" fontId="0" fillId="0" borderId="10" xfId="0" applyBorder="1">
      <alignment vertical="top"/>
    </xf>
    <xf numFmtId="49" fontId="14" fillId="0" borderId="0" xfId="40" applyFont="1" applyFill="1" applyBorder="1" applyAlignment="1">
      <alignment wrapText="1"/>
    </xf>
    <xf numFmtId="49" fontId="20" fillId="0" borderId="11" xfId="40" applyFont="1" applyFill="1" applyBorder="1" applyAlignment="1">
      <alignment horizontal="left" vertical="center" wrapText="1"/>
    </xf>
    <xf numFmtId="49" fontId="20" fillId="0" borderId="0" xfId="40" applyFont="1" applyFill="1" applyBorder="1" applyAlignment="1">
      <alignment horizontal="left" vertical="center" wrapText="1"/>
    </xf>
    <xf numFmtId="49" fontId="14" fillId="0" borderId="11" xfId="40" applyFont="1" applyFill="1" applyBorder="1" applyAlignment="1">
      <alignment wrapText="1"/>
    </xf>
    <xf numFmtId="0" fontId="14" fillId="0" borderId="0" xfId="46" applyFont="1" applyAlignment="1">
      <alignment horizontal="right" vertical="top" wrapText="1"/>
    </xf>
    <xf numFmtId="49" fontId="14" fillId="0" borderId="0" xfId="40" applyFont="1" applyFill="1" applyBorder="1" applyAlignment="1">
      <alignment horizontal="right" wrapText="1"/>
    </xf>
    <xf numFmtId="49" fontId="0" fillId="0" borderId="39" xfId="0" applyBorder="1">
      <alignment vertical="top"/>
    </xf>
    <xf numFmtId="49" fontId="0" fillId="0" borderId="40" xfId="0" applyBorder="1">
      <alignment vertical="top"/>
    </xf>
    <xf numFmtId="49" fontId="20" fillId="0" borderId="41" xfId="40" applyFont="1" applyFill="1" applyBorder="1" applyAlignment="1">
      <alignment horizontal="left" vertical="center" wrapText="1"/>
    </xf>
    <xf numFmtId="49" fontId="20" fillId="0" borderId="42" xfId="40" applyFont="1" applyFill="1" applyBorder="1" applyAlignment="1">
      <alignment horizontal="left" vertical="center" wrapText="1"/>
    </xf>
    <xf numFmtId="49" fontId="32" fillId="5" borderId="6" xfId="37" applyNumberFormat="1" applyFont="1" applyFill="1" applyBorder="1" applyAlignment="1" applyProtection="1">
      <alignment horizontal="center" vertical="center" wrapText="1"/>
      <protection locked="0"/>
    </xf>
    <xf numFmtId="49" fontId="32" fillId="9" borderId="6" xfId="37" applyNumberFormat="1" applyFont="1" applyFill="1" applyBorder="1" applyAlignment="1" applyProtection="1">
      <alignment horizontal="center" vertical="center" wrapText="1"/>
      <protection locked="0"/>
    </xf>
    <xf numFmtId="49" fontId="32" fillId="7" borderId="6" xfId="37" applyNumberFormat="1" applyFont="1" applyFill="1" applyBorder="1" applyAlignment="1">
      <alignment horizontal="center" vertical="center" wrapText="1"/>
    </xf>
    <xf numFmtId="49" fontId="32" fillId="14" borderId="6" xfId="37" applyNumberFormat="1" applyFont="1" applyFill="1" applyBorder="1" applyAlignment="1">
      <alignment horizontal="center" vertical="center" wrapText="1"/>
    </xf>
    <xf numFmtId="49" fontId="0" fillId="5" borderId="43" xfId="0" applyFill="1" applyBorder="1" applyAlignment="1" applyProtection="1">
      <alignment horizontal="left" vertical="center" wrapText="1"/>
      <protection locked="0"/>
    </xf>
    <xf numFmtId="49" fontId="0" fillId="0" borderId="43" xfId="0" applyBorder="1" applyAlignment="1">
      <alignment horizontal="left" vertical="center" wrapText="1"/>
    </xf>
    <xf numFmtId="0" fontId="0" fillId="0" borderId="43" xfId="0" applyNumberFormat="1" applyBorder="1" applyAlignment="1">
      <alignment horizontal="center" vertical="center" wrapText="1"/>
    </xf>
    <xf numFmtId="49" fontId="0" fillId="0" borderId="0" xfId="0" applyBorder="1" applyAlignment="1">
      <alignment horizontal="left" vertical="center" wrapText="1"/>
    </xf>
    <xf numFmtId="0" fontId="0" fillId="0" borderId="0" xfId="0" applyNumberFormat="1" applyBorder="1" applyAlignment="1">
      <alignment horizontal="center" vertical="center" wrapText="1"/>
    </xf>
    <xf numFmtId="49" fontId="0" fillId="0" borderId="5" xfId="0" applyBorder="1" applyAlignment="1">
      <alignment horizontal="right" vertical="center" wrapText="1" indent="1"/>
    </xf>
    <xf numFmtId="0" fontId="0" fillId="0" borderId="5" xfId="0" applyNumberFormat="1" applyBorder="1" applyAlignment="1">
      <alignment horizontal="right" vertical="center" wrapText="1"/>
    </xf>
    <xf numFmtId="0" fontId="1" fillId="0" borderId="0" xfId="54"/>
    <xf numFmtId="49" fontId="5" fillId="0" borderId="0" xfId="38">
      <alignment vertical="top"/>
    </xf>
    <xf numFmtId="0" fontId="38" fillId="0" borderId="0" xfId="50" applyFont="1" applyAlignment="1">
      <alignment vertical="top" wrapText="1"/>
    </xf>
    <xf numFmtId="0" fontId="38" fillId="0" borderId="0" xfId="50" applyFont="1" applyAlignment="1">
      <alignment horizontal="right" vertical="top" wrapText="1"/>
    </xf>
    <xf numFmtId="0" fontId="52" fillId="0" borderId="0" xfId="50" applyFont="1" applyAlignment="1">
      <alignment horizontal="right" vertical="center" wrapText="1" indent="1"/>
    </xf>
    <xf numFmtId="49" fontId="52" fillId="0" borderId="0" xfId="50" applyNumberFormat="1" applyFont="1" applyAlignment="1">
      <alignment horizontal="center" vertical="center" wrapText="1"/>
    </xf>
    <xf numFmtId="0" fontId="35" fillId="0" borderId="0" xfId="39" applyNumberFormat="1" applyAlignment="1">
      <alignment vertical="center"/>
    </xf>
    <xf numFmtId="0" fontId="52" fillId="0" borderId="0" xfId="39" applyNumberFormat="1" applyFont="1" applyAlignment="1">
      <alignment vertical="center"/>
    </xf>
    <xf numFmtId="0" fontId="5" fillId="0" borderId="0" xfId="43" applyFont="1" applyAlignment="1">
      <alignment horizontal="right" vertical="center" wrapText="1"/>
    </xf>
    <xf numFmtId="0" fontId="5" fillId="0" borderId="0" xfId="43" applyFont="1" applyAlignment="1">
      <alignment vertical="center" wrapText="1"/>
    </xf>
    <xf numFmtId="0" fontId="5" fillId="0" borderId="0" xfId="43" applyFont="1" applyAlignment="1">
      <alignment horizontal="center" vertical="center" wrapText="1"/>
    </xf>
    <xf numFmtId="0" fontId="5" fillId="0" borderId="0" xfId="32" applyFont="1" applyBorder="1">
      <alignment horizontal="center" vertical="center" wrapText="1"/>
    </xf>
    <xf numFmtId="0" fontId="7" fillId="0" borderId="6" xfId="34" applyFont="1" applyBorder="1" applyAlignment="1">
      <alignment horizontal="justify" vertical="center" wrapText="1"/>
    </xf>
    <xf numFmtId="0" fontId="5" fillId="0" borderId="6" xfId="34" applyFont="1" applyBorder="1" applyAlignment="1">
      <alignment horizontal="justify" vertical="center" wrapText="1"/>
    </xf>
    <xf numFmtId="0" fontId="5" fillId="0" borderId="5" xfId="53" applyFont="1" applyBorder="1" applyAlignment="1">
      <alignment horizontal="center" vertical="center" wrapText="1"/>
    </xf>
    <xf numFmtId="49" fontId="7" fillId="10" borderId="12" xfId="38" applyFont="1" applyFill="1" applyBorder="1" applyAlignment="1">
      <alignment horizontal="right" vertical="center" wrapText="1"/>
    </xf>
    <xf numFmtId="0" fontId="52" fillId="0" borderId="0" xfId="53" applyFont="1" applyAlignment="1">
      <alignment vertical="center" wrapText="1"/>
    </xf>
    <xf numFmtId="49" fontId="5" fillId="7" borderId="5" xfId="53" applyNumberFormat="1" applyFont="1" applyFill="1" applyBorder="1" applyAlignment="1">
      <alignment horizontal="center" vertical="center" wrapText="1"/>
    </xf>
    <xf numFmtId="49" fontId="39" fillId="10" borderId="13" xfId="38" applyFont="1" applyFill="1" applyBorder="1" applyAlignment="1">
      <alignment horizontal="left" vertical="center" indent="1"/>
    </xf>
    <xf numFmtId="0" fontId="5" fillId="0" borderId="5" xfId="43" applyFont="1" applyBorder="1" applyAlignment="1">
      <alignment horizontal="center" vertical="center" wrapText="1"/>
    </xf>
    <xf numFmtId="49" fontId="5" fillId="0" borderId="5" xfId="32" applyNumberFormat="1" applyFont="1" applyBorder="1">
      <alignment horizontal="center" vertical="center" wrapText="1"/>
    </xf>
    <xf numFmtId="49" fontId="7" fillId="10" borderId="13" xfId="38" applyFont="1" applyFill="1" applyBorder="1" applyAlignment="1">
      <alignment horizontal="right" vertical="center" wrapText="1"/>
    </xf>
    <xf numFmtId="49" fontId="7" fillId="10" borderId="14" xfId="38" applyFont="1" applyFill="1" applyBorder="1" applyAlignment="1">
      <alignment horizontal="right" vertical="center" wrapText="1"/>
    </xf>
    <xf numFmtId="49" fontId="5" fillId="0" borderId="16" xfId="32" applyNumberFormat="1" applyFont="1" applyBorder="1">
      <alignment horizontal="center" vertical="center" wrapText="1"/>
    </xf>
    <xf numFmtId="49" fontId="5" fillId="0" borderId="15" xfId="32" applyNumberFormat="1" applyFont="1" applyBorder="1">
      <alignment horizontal="center" vertical="center" wrapText="1"/>
    </xf>
    <xf numFmtId="0" fontId="5" fillId="12" borderId="7" xfId="47" applyFont="1" applyFill="1" applyBorder="1" applyAlignment="1">
      <alignment horizontal="center" vertical="center"/>
    </xf>
    <xf numFmtId="0" fontId="5" fillId="12" borderId="17" xfId="47" applyFont="1" applyFill="1" applyBorder="1" applyAlignment="1">
      <alignment horizontal="center" vertical="center"/>
    </xf>
    <xf numFmtId="49" fontId="39" fillId="10" borderId="13" xfId="0" applyFont="1" applyFill="1" applyBorder="1" applyAlignment="1">
      <alignment horizontal="left" vertical="center" indent="1"/>
    </xf>
    <xf numFmtId="49" fontId="52" fillId="0" borderId="0" xfId="51" applyNumberFormat="1" applyFont="1" applyAlignment="1">
      <alignment horizontal="center" vertical="center" wrapText="1"/>
    </xf>
    <xf numFmtId="3" fontId="52" fillId="0" borderId="0" xfId="52" applyNumberFormat="1" applyFont="1" applyAlignment="1">
      <alignment horizontal="center" vertical="center" wrapText="1"/>
    </xf>
    <xf numFmtId="49" fontId="39" fillId="10" borderId="14" xfId="38" applyFont="1" applyFill="1" applyBorder="1" applyAlignment="1">
      <alignment horizontal="left" vertical="center" indent="1"/>
    </xf>
    <xf numFmtId="49" fontId="54" fillId="0" borderId="5" xfId="35" applyNumberFormat="1" applyFont="1" applyBorder="1" applyAlignment="1">
      <alignment horizontal="left" vertical="center" wrapText="1" indent="1"/>
    </xf>
    <xf numFmtId="49" fontId="54" fillId="9" borderId="5" xfId="35" applyNumberFormat="1" applyFont="1" applyFill="1" applyBorder="1" applyAlignment="1" applyProtection="1">
      <alignment horizontal="left" vertical="center" wrapText="1" indent="1"/>
      <protection locked="0"/>
    </xf>
    <xf numFmtId="0" fontId="5" fillId="0" borderId="0" xfId="39" applyNumberFormat="1" applyFont="1" applyBorder="1" applyAlignment="1">
      <alignment vertical="center"/>
    </xf>
    <xf numFmtId="0" fontId="55" fillId="0" borderId="0" xfId="39" applyNumberFormat="1" applyFont="1" applyAlignment="1">
      <alignment vertical="center"/>
    </xf>
    <xf numFmtId="0" fontId="41" fillId="0" borderId="0" xfId="39" applyNumberFormat="1" applyFont="1" applyAlignment="1">
      <alignment vertical="center"/>
    </xf>
    <xf numFmtId="0" fontId="41" fillId="0" borderId="0" xfId="39" applyNumberFormat="1" applyFont="1" applyBorder="1" applyAlignment="1">
      <alignment vertical="center"/>
    </xf>
    <xf numFmtId="0" fontId="55" fillId="0" borderId="0" xfId="39" applyNumberFormat="1" applyFont="1" applyBorder="1" applyAlignment="1">
      <alignment vertical="center"/>
    </xf>
    <xf numFmtId="0" fontId="21" fillId="0" borderId="0" xfId="39" applyNumberFormat="1" applyFont="1" applyBorder="1" applyAlignment="1">
      <alignment vertical="center"/>
    </xf>
    <xf numFmtId="0" fontId="56" fillId="0" borderId="0" xfId="39" applyNumberFormat="1" applyFont="1" applyBorder="1" applyAlignment="1">
      <alignment horizontal="center" vertical="center"/>
    </xf>
    <xf numFmtId="0" fontId="54" fillId="15" borderId="0" xfId="35" applyFont="1" applyFill="1" applyAlignment="1">
      <alignment vertical="top"/>
    </xf>
    <xf numFmtId="49" fontId="0" fillId="0" borderId="5" xfId="0" applyBorder="1" applyAlignment="1">
      <alignment horizontal="center" vertical="center" wrapText="1"/>
    </xf>
    <xf numFmtId="49" fontId="0" fillId="0" borderId="43" xfId="0" applyBorder="1" applyAlignment="1">
      <alignment horizontal="center" vertical="center" wrapText="1"/>
    </xf>
    <xf numFmtId="0" fontId="5" fillId="9" borderId="27" xfId="51" applyFont="1" applyFill="1" applyBorder="1" applyAlignment="1" applyProtection="1">
      <alignment horizontal="center" vertical="center" wrapText="1"/>
      <protection locked="0"/>
    </xf>
    <xf numFmtId="49" fontId="0" fillId="10" borderId="13" xfId="0" applyFill="1" applyBorder="1" applyAlignment="1">
      <alignment horizontal="right" vertical="center" wrapText="1"/>
    </xf>
    <xf numFmtId="49" fontId="0" fillId="10" borderId="14" xfId="0" applyFill="1" applyBorder="1" applyAlignment="1">
      <alignment horizontal="right" vertical="center" wrapText="1"/>
    </xf>
    <xf numFmtId="0" fontId="5" fillId="0" borderId="0" xfId="53" applyFont="1" applyAlignment="1">
      <alignment horizontal="left" vertical="center" wrapText="1"/>
    </xf>
    <xf numFmtId="0" fontId="5" fillId="0" borderId="5" xfId="32" applyFont="1" applyBorder="1" applyAlignment="1">
      <alignment horizontal="left" vertical="center" wrapText="1"/>
    </xf>
    <xf numFmtId="0" fontId="5" fillId="0" borderId="5" xfId="53" applyFont="1" applyBorder="1" applyAlignment="1">
      <alignment horizontal="left" vertical="center" wrapText="1"/>
    </xf>
    <xf numFmtId="0" fontId="52" fillId="0" borderId="0" xfId="53" applyFont="1" applyAlignment="1">
      <alignment horizontal="center" vertical="center" wrapText="1"/>
    </xf>
    <xf numFmtId="0" fontId="27" fillId="0" borderId="0" xfId="32" applyFont="1" applyBorder="1">
      <alignment horizontal="center" vertical="center" wrapText="1"/>
    </xf>
    <xf numFmtId="0" fontId="52" fillId="0" borderId="24" xfId="39" applyNumberFormat="1" applyFont="1" applyBorder="1" applyAlignment="1">
      <alignment vertical="center"/>
    </xf>
    <xf numFmtId="0" fontId="5" fillId="0" borderId="5" xfId="47" applyFont="1" applyBorder="1" applyAlignment="1">
      <alignment horizontal="center" vertical="center"/>
    </xf>
    <xf numFmtId="49" fontId="5" fillId="9" borderId="5" xfId="47" applyNumberFormat="1" applyFont="1" applyFill="1" applyBorder="1" applyAlignment="1" applyProtection="1">
      <alignment horizontal="left" vertical="center" wrapText="1"/>
      <protection locked="0"/>
    </xf>
    <xf numFmtId="49" fontId="5" fillId="5" borderId="5" xfId="47" applyNumberFormat="1" applyFont="1" applyFill="1" applyBorder="1" applyAlignment="1" applyProtection="1">
      <alignment horizontal="left" vertical="center" wrapText="1"/>
      <protection locked="0"/>
    </xf>
    <xf numFmtId="49" fontId="52" fillId="8" borderId="0" xfId="0" applyFont="1" applyFill="1">
      <alignment vertical="top"/>
    </xf>
    <xf numFmtId="0" fontId="47" fillId="0" borderId="0" xfId="50" applyFont="1" applyAlignment="1">
      <alignment vertical="center" wrapText="1"/>
    </xf>
    <xf numFmtId="0" fontId="48" fillId="0" borderId="0" xfId="50" applyFont="1" applyAlignment="1">
      <alignment vertical="center" wrapText="1"/>
    </xf>
    <xf numFmtId="0" fontId="48" fillId="0" borderId="0" xfId="53" applyFont="1" applyAlignment="1">
      <alignment vertical="center" wrapText="1"/>
    </xf>
    <xf numFmtId="0" fontId="58" fillId="0" borderId="0" xfId="53" applyFont="1" applyAlignment="1">
      <alignment vertical="center" wrapText="1"/>
    </xf>
    <xf numFmtId="0" fontId="58" fillId="0" borderId="0" xfId="39" applyNumberFormat="1" applyFont="1" applyAlignment="1">
      <alignment vertical="center"/>
    </xf>
    <xf numFmtId="49" fontId="49" fillId="0" borderId="0" xfId="0" applyFont="1" applyBorder="1">
      <alignment vertical="top"/>
    </xf>
    <xf numFmtId="0" fontId="49" fillId="0" borderId="0" xfId="53" applyFont="1" applyAlignment="1">
      <alignment vertical="center" wrapText="1"/>
    </xf>
    <xf numFmtId="0" fontId="48" fillId="0" borderId="0" xfId="47" applyFont="1"/>
    <xf numFmtId="49" fontId="49" fillId="8" borderId="0" xfId="0" applyFont="1" applyFill="1">
      <alignment vertical="top"/>
    </xf>
    <xf numFmtId="49" fontId="49" fillId="0" borderId="0" xfId="0" applyFont="1">
      <alignment vertical="top"/>
    </xf>
    <xf numFmtId="49" fontId="56" fillId="0" borderId="0" xfId="0" applyFont="1">
      <alignment vertical="top"/>
    </xf>
    <xf numFmtId="0" fontId="52" fillId="0" borderId="0" xfId="50" applyFont="1" applyAlignment="1">
      <alignment vertical="center"/>
    </xf>
    <xf numFmtId="49" fontId="7" fillId="0" borderId="0" xfId="0" applyFont="1" applyBorder="1" applyAlignment="1">
      <alignment horizontal="left" vertical="top"/>
    </xf>
    <xf numFmtId="0" fontId="32" fillId="0" borderId="0" xfId="40" applyNumberFormat="1" applyFont="1" applyFill="1" applyBorder="1" applyAlignment="1">
      <alignment horizontal="justify" vertical="center" wrapText="1"/>
    </xf>
    <xf numFmtId="0" fontId="50" fillId="0" borderId="0" xfId="27" applyFill="1" applyBorder="1" applyAlignment="1" applyProtection="1">
      <alignment horizontal="left" vertical="top" wrapText="1" indent="1"/>
    </xf>
    <xf numFmtId="0" fontId="5" fillId="0" borderId="5" xfId="44" applyNumberFormat="1" applyBorder="1" applyAlignment="1">
      <alignment horizontal="center" vertical="center" wrapText="1"/>
    </xf>
    <xf numFmtId="0" fontId="5" fillId="9" borderId="27" xfId="50" applyFill="1" applyBorder="1" applyAlignment="1" applyProtection="1">
      <alignment horizontal="center" vertical="center" wrapText="1"/>
      <protection locked="0"/>
    </xf>
    <xf numFmtId="49" fontId="10" fillId="0" borderId="0" xfId="38" applyFont="1" applyBorder="1">
      <alignment vertical="top"/>
    </xf>
    <xf numFmtId="49" fontId="5" fillId="0" borderId="0" xfId="38" applyBorder="1">
      <alignment vertical="top"/>
    </xf>
    <xf numFmtId="49" fontId="31" fillId="0" borderId="0" xfId="38" applyFont="1" applyBorder="1" applyAlignment="1">
      <alignment horizontal="center" vertical="center"/>
    </xf>
    <xf numFmtId="0" fontId="75" fillId="0" borderId="0" xfId="31" applyFont="1" applyBorder="1" applyAlignment="1">
      <alignment vertical="center" wrapText="1"/>
    </xf>
    <xf numFmtId="49" fontId="52" fillId="0" borderId="0" xfId="39" applyFont="1">
      <alignment vertical="top"/>
    </xf>
    <xf numFmtId="49" fontId="31" fillId="0" borderId="0" xfId="38" applyFont="1" applyAlignment="1">
      <alignment horizontal="center" vertical="center" wrapText="1"/>
    </xf>
    <xf numFmtId="49" fontId="5" fillId="0" borderId="5" xfId="44" applyBorder="1" applyAlignment="1">
      <alignment horizontal="center" vertical="center" wrapText="1"/>
    </xf>
    <xf numFmtId="0" fontId="5" fillId="9" borderId="5" xfId="51" applyFont="1" applyFill="1" applyBorder="1" applyAlignment="1" applyProtection="1">
      <alignment horizontal="left" vertical="center" wrapText="1"/>
      <protection locked="0"/>
    </xf>
    <xf numFmtId="49" fontId="5" fillId="9" borderId="5" xfId="51" applyNumberFormat="1" applyFont="1" applyFill="1" applyBorder="1" applyAlignment="1" applyProtection="1">
      <alignment horizontal="left" vertical="center" wrapText="1"/>
      <protection locked="0"/>
    </xf>
    <xf numFmtId="49" fontId="0" fillId="9" borderId="5" xfId="51" applyNumberFormat="1" applyFont="1" applyFill="1" applyBorder="1" applyAlignment="1" applyProtection="1">
      <alignment horizontal="center" vertical="center" wrapText="1"/>
      <protection locked="0"/>
    </xf>
    <xf numFmtId="49" fontId="50" fillId="9" borderId="5" xfId="27" applyNumberFormat="1" applyFill="1" applyBorder="1" applyAlignment="1" applyProtection="1">
      <alignment horizontal="left" vertical="center" wrapText="1"/>
      <protection locked="0"/>
    </xf>
    <xf numFmtId="0" fontId="56" fillId="0" borderId="0" xfId="38" applyNumberFormat="1" applyFont="1">
      <alignment vertical="top"/>
    </xf>
    <xf numFmtId="49" fontId="56" fillId="0" borderId="0" xfId="38" applyFont="1">
      <alignment vertical="top"/>
    </xf>
    <xf numFmtId="0" fontId="5" fillId="10" borderId="12" xfId="53" applyFont="1" applyFill="1" applyBorder="1" applyAlignment="1">
      <alignment vertical="center" wrapText="1"/>
    </xf>
    <xf numFmtId="49" fontId="39" fillId="10" borderId="13" xfId="38" applyFont="1" applyFill="1" applyBorder="1" applyAlignment="1">
      <alignment horizontal="left" vertical="center"/>
    </xf>
    <xf numFmtId="49" fontId="25" fillId="10" borderId="13" xfId="38" applyFont="1" applyFill="1" applyBorder="1" applyAlignment="1">
      <alignment horizontal="center" vertical="top"/>
    </xf>
    <xf numFmtId="49" fontId="25" fillId="10" borderId="14" xfId="38" applyFont="1" applyFill="1" applyBorder="1" applyAlignment="1">
      <alignment horizontal="center" vertical="top"/>
    </xf>
    <xf numFmtId="49" fontId="5" fillId="0" borderId="5" xfId="38" applyBorder="1">
      <alignment vertical="top"/>
    </xf>
    <xf numFmtId="0" fontId="5" fillId="0" borderId="0" xfId="38" applyNumberFormat="1" applyBorder="1" applyAlignment="1"/>
    <xf numFmtId="0" fontId="76" fillId="0" borderId="0" xfId="38" applyNumberFormat="1" applyFont="1" applyBorder="1" applyAlignment="1">
      <alignment horizontal="center" vertical="center" wrapText="1"/>
    </xf>
    <xf numFmtId="0" fontId="10" fillId="0" borderId="0" xfId="38" applyNumberFormat="1" applyFont="1" applyBorder="1" applyAlignment="1"/>
    <xf numFmtId="49" fontId="5" fillId="0" borderId="22" xfId="0" applyFont="1" applyBorder="1">
      <alignment vertical="top"/>
    </xf>
    <xf numFmtId="49" fontId="5" fillId="0" borderId="22" xfId="0" applyFont="1" applyBorder="1" applyAlignment="1">
      <alignment vertical="top" wrapText="1"/>
    </xf>
    <xf numFmtId="49" fontId="5" fillId="0" borderId="5" xfId="0" applyFont="1" applyBorder="1">
      <alignment vertical="top"/>
    </xf>
    <xf numFmtId="49" fontId="52" fillId="0" borderId="0" xfId="38" applyFont="1">
      <alignment vertical="top"/>
    </xf>
    <xf numFmtId="0" fontId="56" fillId="0" borderId="0" xfId="53" applyFont="1" applyAlignment="1">
      <alignment vertical="center" wrapText="1"/>
    </xf>
    <xf numFmtId="0" fontId="56" fillId="0" borderId="0" xfId="53" applyFont="1" applyAlignment="1">
      <alignment vertical="center"/>
    </xf>
    <xf numFmtId="49" fontId="35" fillId="0" borderId="0" xfId="100">
      <alignment vertical="top"/>
    </xf>
    <xf numFmtId="49" fontId="0" fillId="0" borderId="25" xfId="0" applyBorder="1">
      <alignment vertical="top"/>
    </xf>
    <xf numFmtId="14" fontId="46" fillId="0" borderId="5" xfId="51" applyNumberFormat="1" applyFont="1" applyBorder="1" applyAlignment="1">
      <alignment horizontal="center" vertical="center" wrapText="1"/>
    </xf>
    <xf numFmtId="14" fontId="5" fillId="0" borderId="5" xfId="51" applyNumberFormat="1" applyFont="1" applyBorder="1" applyAlignment="1">
      <alignment horizontal="left" vertical="center" wrapText="1" indent="1"/>
    </xf>
    <xf numFmtId="49" fontId="71" fillId="10" borderId="13" xfId="38" applyFont="1" applyFill="1" applyBorder="1" applyAlignment="1">
      <alignment horizontal="center" vertical="center" wrapText="1"/>
    </xf>
    <xf numFmtId="0" fontId="27" fillId="0" borderId="0" xfId="53" applyFont="1" applyAlignment="1">
      <alignment horizontal="center" vertical="top" wrapText="1"/>
    </xf>
    <xf numFmtId="14" fontId="5" fillId="7" borderId="5" xfId="51" applyNumberFormat="1" applyFont="1" applyFill="1" applyBorder="1" applyAlignment="1">
      <alignment horizontal="left" vertical="center" wrapText="1" indent="1"/>
    </xf>
    <xf numFmtId="0" fontId="5" fillId="0" borderId="5" xfId="53" applyFont="1" applyBorder="1" applyAlignment="1">
      <alignment vertical="center" wrapText="1"/>
    </xf>
    <xf numFmtId="0" fontId="5" fillId="10" borderId="13" xfId="53" applyFont="1" applyFill="1" applyBorder="1" applyAlignment="1">
      <alignment vertical="center" wrapText="1"/>
    </xf>
    <xf numFmtId="0" fontId="5" fillId="0" borderId="12" xfId="32" applyFont="1" applyBorder="1" applyAlignment="1">
      <alignment horizontal="left" vertical="top" wrapText="1"/>
    </xf>
    <xf numFmtId="0" fontId="5" fillId="0" borderId="12" xfId="32" applyFont="1" applyBorder="1">
      <alignment horizontal="center" vertical="center" wrapText="1"/>
    </xf>
    <xf numFmtId="3" fontId="5" fillId="9" borderId="12" xfId="53" applyNumberFormat="1" applyFont="1" applyFill="1" applyBorder="1" applyAlignment="1" applyProtection="1">
      <alignment vertical="center" wrapText="1"/>
      <protection locked="0"/>
    </xf>
    <xf numFmtId="4" fontId="5" fillId="7" borderId="12" xfId="53" applyNumberFormat="1" applyFont="1" applyFill="1" applyBorder="1" applyAlignment="1">
      <alignment horizontal="right" vertical="center" wrapText="1"/>
    </xf>
    <xf numFmtId="0" fontId="52" fillId="10" borderId="14" xfId="53" applyFont="1" applyFill="1" applyBorder="1" applyAlignment="1">
      <alignment vertical="center" wrapText="1"/>
    </xf>
    <xf numFmtId="49" fontId="5" fillId="0" borderId="5" xfId="53" applyNumberFormat="1" applyFont="1" applyBorder="1" applyAlignment="1">
      <alignment horizontal="center" vertical="center" wrapText="1"/>
    </xf>
    <xf numFmtId="4" fontId="5" fillId="5" borderId="12" xfId="53" applyNumberFormat="1" applyFont="1" applyFill="1" applyBorder="1" applyAlignment="1" applyProtection="1">
      <alignment horizontal="right" vertical="center" wrapText="1"/>
      <protection locked="0"/>
    </xf>
    <xf numFmtId="0" fontId="0" fillId="0" borderId="5" xfId="0" applyNumberFormat="1" applyBorder="1" applyAlignment="1">
      <alignment horizontal="center" vertical="center"/>
    </xf>
    <xf numFmtId="0" fontId="5" fillId="0" borderId="5" xfId="51" applyFont="1" applyBorder="1" applyAlignment="1">
      <alignment horizontal="center" vertical="center" wrapText="1"/>
    </xf>
    <xf numFmtId="0" fontId="80" fillId="0" borderId="0" xfId="43" applyFont="1" applyAlignment="1">
      <alignment horizontal="center" vertical="center" wrapText="1"/>
    </xf>
    <xf numFmtId="0" fontId="80" fillId="0" borderId="0" xfId="51" applyFont="1" applyAlignment="1">
      <alignment horizontal="center" vertical="center" wrapText="1"/>
    </xf>
    <xf numFmtId="0" fontId="80" fillId="0" borderId="0" xfId="0" applyNumberFormat="1" applyFont="1" applyBorder="1" applyAlignment="1">
      <alignment horizontal="center" vertical="center"/>
    </xf>
    <xf numFmtId="0" fontId="5" fillId="0" borderId="5" xfId="43" applyFont="1" applyBorder="1" applyAlignment="1">
      <alignment horizontal="left" vertical="center" wrapText="1" indent="1"/>
    </xf>
    <xf numFmtId="0" fontId="5" fillId="0" borderId="5" xfId="43" applyFont="1" applyBorder="1" applyAlignment="1">
      <alignment horizontal="left" vertical="center" wrapText="1" indent="2"/>
    </xf>
    <xf numFmtId="0" fontId="5" fillId="0" borderId="5" xfId="43" applyFont="1" applyBorder="1" applyAlignment="1">
      <alignment horizontal="left" vertical="center" wrapText="1" indent="3"/>
    </xf>
    <xf numFmtId="0" fontId="5" fillId="0" borderId="5" xfId="43" applyFont="1" applyBorder="1" applyAlignment="1">
      <alignment horizontal="left" vertical="center" wrapText="1" indent="4"/>
    </xf>
    <xf numFmtId="49" fontId="5" fillId="0" borderId="19" xfId="53" applyNumberFormat="1" applyFont="1" applyBorder="1" applyAlignment="1">
      <alignment horizontal="center" vertical="center" wrapText="1"/>
    </xf>
    <xf numFmtId="0" fontId="5" fillId="0" borderId="19" xfId="43" applyFont="1" applyBorder="1" applyAlignment="1">
      <alignment horizontal="left" vertical="center" wrapText="1" indent="2"/>
    </xf>
    <xf numFmtId="0" fontId="5" fillId="0" borderId="19" xfId="51" applyFont="1" applyBorder="1" applyAlignment="1">
      <alignment horizontal="left" vertical="center" wrapText="1"/>
    </xf>
    <xf numFmtId="49" fontId="5" fillId="0" borderId="19" xfId="53" applyNumberFormat="1" applyFont="1" applyBorder="1" applyAlignment="1">
      <alignment vertical="center" wrapText="1"/>
    </xf>
    <xf numFmtId="49" fontId="5" fillId="0" borderId="0" xfId="53" applyNumberFormat="1" applyFont="1" applyAlignment="1">
      <alignment horizontal="center" vertical="center" wrapText="1"/>
    </xf>
    <xf numFmtId="49" fontId="5" fillId="0" borderId="0" xfId="53" applyNumberFormat="1" applyFont="1" applyAlignment="1">
      <alignment vertical="center" wrapText="1"/>
    </xf>
    <xf numFmtId="0" fontId="5" fillId="0" borderId="5" xfId="53" applyFont="1" applyBorder="1" applyAlignment="1">
      <alignment horizontal="left" vertical="top" wrapText="1"/>
    </xf>
    <xf numFmtId="49" fontId="80" fillId="0" borderId="0" xfId="32" applyNumberFormat="1" applyFont="1" applyBorder="1">
      <alignment horizontal="center" vertical="center" wrapText="1"/>
    </xf>
    <xf numFmtId="49" fontId="0" fillId="0" borderId="25" xfId="0" applyBorder="1" applyAlignment="1">
      <alignment horizontal="left" vertical="center" indent="1"/>
    </xf>
    <xf numFmtId="0" fontId="35" fillId="0" borderId="0" xfId="39" applyNumberFormat="1" applyBorder="1" applyAlignment="1">
      <alignment horizontal="right" vertical="center"/>
    </xf>
    <xf numFmtId="49" fontId="32" fillId="0" borderId="27" xfId="51" applyNumberFormat="1" applyFont="1" applyBorder="1" applyAlignment="1">
      <alignment horizontal="center" vertical="center" wrapText="1"/>
    </xf>
    <xf numFmtId="49" fontId="5" fillId="5" borderId="12" xfId="53" applyNumberFormat="1" applyFont="1" applyFill="1" applyBorder="1" applyAlignment="1" applyProtection="1">
      <alignment horizontal="left" vertical="center" wrapText="1"/>
      <protection locked="0"/>
    </xf>
    <xf numFmtId="49" fontId="5" fillId="0" borderId="0" xfId="0" applyFont="1" applyAlignment="1">
      <alignment vertical="top" wrapText="1"/>
    </xf>
    <xf numFmtId="49" fontId="5" fillId="9" borderId="5" xfId="53" applyNumberFormat="1" applyFont="1" applyFill="1" applyBorder="1" applyAlignment="1" applyProtection="1">
      <alignment horizontal="left" vertical="center" wrapText="1" indent="1"/>
      <protection locked="0"/>
    </xf>
    <xf numFmtId="49" fontId="5" fillId="9" borderId="5" xfId="53" applyNumberFormat="1" applyFont="1" applyFill="1" applyBorder="1" applyAlignment="1" applyProtection="1">
      <alignment horizontal="left" vertical="center" wrapText="1"/>
      <protection locked="0"/>
    </xf>
    <xf numFmtId="0" fontId="5" fillId="7" borderId="12" xfId="51" applyFont="1" applyFill="1" applyBorder="1" applyAlignment="1">
      <alignment horizontal="left" vertical="center" wrapText="1"/>
    </xf>
    <xf numFmtId="0" fontId="5" fillId="0" borderId="12" xfId="51" applyFont="1" applyBorder="1" applyAlignment="1">
      <alignment horizontal="center" vertical="center" wrapText="1"/>
    </xf>
    <xf numFmtId="49" fontId="0" fillId="0" borderId="5" xfId="0" applyBorder="1" applyAlignment="1">
      <alignment horizontal="justify" vertical="center" wrapText="1"/>
    </xf>
    <xf numFmtId="0" fontId="5" fillId="0" borderId="53" xfId="0" applyNumberFormat="1" applyFont="1" applyBorder="1" applyAlignment="1">
      <alignment vertical="top" wrapText="1"/>
    </xf>
    <xf numFmtId="49" fontId="33" fillId="8" borderId="0" xfId="0" applyFont="1" applyFill="1" applyAlignment="1">
      <alignment horizontal="center" vertical="top" wrapText="1"/>
    </xf>
    <xf numFmtId="49" fontId="82" fillId="0" borderId="0" xfId="0" applyFont="1" applyAlignment="1">
      <alignment horizontal="left" vertical="center" wrapText="1" indent="1"/>
    </xf>
    <xf numFmtId="49" fontId="0" fillId="0" borderId="5" xfId="0" applyBorder="1" applyAlignment="1">
      <alignment vertical="top" wrapText="1"/>
    </xf>
    <xf numFmtId="0" fontId="5" fillId="0" borderId="0" xfId="53" applyFont="1" applyAlignment="1">
      <alignment horizontal="center" vertical="center" wrapText="1"/>
    </xf>
    <xf numFmtId="0" fontId="5" fillId="0" borderId="5" xfId="32" applyFont="1" applyBorder="1">
      <alignment horizontal="center" vertical="center" wrapText="1"/>
    </xf>
    <xf numFmtId="49" fontId="5" fillId="0" borderId="0" xfId="99">
      <alignment vertical="top"/>
    </xf>
    <xf numFmtId="0" fontId="5" fillId="0" borderId="0" xfId="31" applyFont="1" applyBorder="1" applyAlignment="1">
      <alignment horizontal="left" vertical="center" wrapText="1"/>
    </xf>
    <xf numFmtId="0" fontId="5" fillId="0" borderId="5" xfId="53" applyFont="1" applyBorder="1" applyAlignment="1">
      <alignment horizontal="left" vertical="center" wrapText="1" indent="1"/>
    </xf>
    <xf numFmtId="3" fontId="5" fillId="0" borderId="12" xfId="53" applyNumberFormat="1" applyFont="1" applyBorder="1" applyAlignment="1">
      <alignment vertical="center" wrapText="1"/>
    </xf>
    <xf numFmtId="3" fontId="5" fillId="5" borderId="12" xfId="53" applyNumberFormat="1" applyFont="1" applyFill="1" applyBorder="1" applyAlignment="1" applyProtection="1">
      <alignment horizontal="left" vertical="center" wrapText="1"/>
      <protection locked="0"/>
    </xf>
    <xf numFmtId="4" fontId="5" fillId="0" borderId="12" xfId="53" applyNumberFormat="1" applyFont="1" applyBorder="1" applyAlignment="1">
      <alignment horizontal="right" vertical="center" wrapText="1"/>
    </xf>
    <xf numFmtId="49" fontId="5" fillId="0" borderId="0" xfId="53" applyNumberFormat="1" applyFont="1" applyAlignment="1">
      <alignment horizontal="left" vertical="center" wrapText="1"/>
    </xf>
    <xf numFmtId="4" fontId="5" fillId="0" borderId="0" xfId="53" applyNumberFormat="1" applyFont="1" applyAlignment="1">
      <alignment horizontal="right" vertical="center" wrapText="1"/>
    </xf>
    <xf numFmtId="0" fontId="5" fillId="0" borderId="15" xfId="53" applyFont="1" applyBorder="1" applyAlignment="1">
      <alignment horizontal="center" vertical="center" wrapText="1"/>
    </xf>
    <xf numFmtId="0" fontId="5" fillId="0" borderId="14" xfId="53" applyFont="1" applyBorder="1" applyAlignment="1">
      <alignment vertical="center" wrapText="1"/>
    </xf>
    <xf numFmtId="4" fontId="5" fillId="0" borderId="23" xfId="53" applyNumberFormat="1" applyFont="1" applyBorder="1" applyAlignment="1">
      <alignment horizontal="right" vertical="center" wrapText="1"/>
    </xf>
    <xf numFmtId="49" fontId="5" fillId="5" borderId="5" xfId="53" applyNumberFormat="1" applyFont="1" applyFill="1" applyBorder="1" applyAlignment="1" applyProtection="1">
      <alignment horizontal="left" vertical="center" wrapText="1"/>
      <protection locked="0"/>
    </xf>
    <xf numFmtId="22" fontId="5" fillId="0" borderId="0" xfId="47" applyNumberFormat="1" applyFont="1" applyAlignment="1">
      <alignment horizontal="left" vertical="center" wrapText="1"/>
    </xf>
    <xf numFmtId="49" fontId="0" fillId="0" borderId="0" xfId="0" applyNumberFormat="1">
      <alignment vertical="top"/>
    </xf>
    <xf numFmtId="49" fontId="5" fillId="7" borderId="5" xfId="51" applyNumberFormat="1" applyFont="1" applyFill="1" applyBorder="1" applyAlignment="1" applyProtection="1">
      <alignment horizontal="center" vertical="center" wrapText="1"/>
    </xf>
    <xf numFmtId="0" fontId="5" fillId="7" borderId="27" xfId="50" applyFill="1" applyBorder="1" applyAlignment="1" applyProtection="1">
      <alignment horizontal="center" vertical="center" wrapText="1"/>
    </xf>
    <xf numFmtId="0" fontId="1" fillId="0" borderId="0" xfId="54" applyNumberFormat="1"/>
    <xf numFmtId="0" fontId="56" fillId="0" borderId="0" xfId="53" applyFont="1" applyAlignment="1" applyProtection="1">
      <alignment vertical="center" wrapText="1"/>
    </xf>
    <xf numFmtId="0" fontId="56" fillId="0" borderId="0" xfId="53" applyFont="1" applyAlignment="1" applyProtection="1">
      <alignment horizontal="center" vertical="center" wrapText="1"/>
    </xf>
    <xf numFmtId="0" fontId="56" fillId="0" borderId="0" xfId="53" applyFont="1" applyAlignment="1" applyProtection="1">
      <alignment horizontal="left" vertical="center" wrapText="1" indent="1"/>
    </xf>
    <xf numFmtId="0" fontId="56" fillId="0" borderId="0" xfId="53" applyFont="1" applyAlignment="1" applyProtection="1">
      <alignment horizontal="left" vertical="center" indent="1"/>
    </xf>
    <xf numFmtId="0" fontId="52" fillId="0" borderId="0" xfId="53" applyFont="1" applyAlignment="1" applyProtection="1">
      <alignment horizontal="left" vertical="center" wrapText="1" indent="1"/>
    </xf>
    <xf numFmtId="0" fontId="57" fillId="0" borderId="0" xfId="53" applyFont="1" applyAlignment="1" applyProtection="1">
      <alignment horizontal="left" vertical="center" wrapText="1" indent="1"/>
    </xf>
    <xf numFmtId="0" fontId="78" fillId="0" borderId="0" xfId="53" applyFont="1" applyAlignment="1" applyProtection="1">
      <alignment horizontal="left" vertical="center" indent="1"/>
    </xf>
    <xf numFmtId="0" fontId="57" fillId="0" borderId="0" xfId="53" applyFont="1" applyAlignment="1" applyProtection="1">
      <alignment vertical="center" wrapText="1"/>
    </xf>
    <xf numFmtId="0" fontId="10" fillId="0" borderId="0" xfId="53" applyFont="1" applyAlignment="1" applyProtection="1">
      <alignment vertical="center" wrapText="1"/>
    </xf>
    <xf numFmtId="0" fontId="5" fillId="0" borderId="0" xfId="53" applyFont="1" applyAlignment="1" applyProtection="1">
      <alignment vertical="center" wrapText="1"/>
    </xf>
    <xf numFmtId="0" fontId="31" fillId="0" borderId="0" xfId="53" applyFont="1" applyAlignment="1" applyProtection="1">
      <alignment horizontal="center" vertical="center" wrapText="1"/>
    </xf>
    <xf numFmtId="0" fontId="5" fillId="0" borderId="0" xfId="53" applyFont="1" applyAlignment="1" applyProtection="1">
      <alignment horizontal="right" vertical="center" wrapText="1"/>
    </xf>
    <xf numFmtId="0" fontId="56" fillId="0" borderId="0" xfId="53" applyFont="1" applyAlignment="1" applyProtection="1">
      <alignment vertical="center"/>
    </xf>
    <xf numFmtId="0" fontId="79" fillId="0" borderId="0" xfId="53" applyFont="1" applyAlignment="1" applyProtection="1">
      <alignment vertical="center"/>
    </xf>
    <xf numFmtId="0" fontId="30" fillId="0" borderId="0" xfId="53" applyFont="1" applyAlignment="1" applyProtection="1">
      <alignment vertical="center" wrapText="1"/>
    </xf>
    <xf numFmtId="0" fontId="75" fillId="0" borderId="0" xfId="53" applyFont="1" applyAlignment="1" applyProtection="1">
      <alignment vertical="center" wrapText="1"/>
    </xf>
    <xf numFmtId="4" fontId="5" fillId="0" borderId="0" xfId="33" applyFill="1" applyBorder="1" applyAlignment="1" applyProtection="1">
      <alignment horizontal="right" vertical="center" wrapText="1"/>
    </xf>
    <xf numFmtId="0" fontId="5" fillId="0" borderId="0" xfId="49" applyFont="1" applyAlignment="1" applyProtection="1">
      <alignment horizontal="left" vertical="center" wrapText="1" indent="1"/>
    </xf>
    <xf numFmtId="49" fontId="5" fillId="0" borderId="0" xfId="38" applyProtection="1">
      <alignment vertical="top"/>
    </xf>
    <xf numFmtId="4" fontId="0" fillId="0" borderId="0" xfId="33" applyFont="1" applyFill="1" applyBorder="1" applyAlignment="1" applyProtection="1">
      <alignment horizontal="center" vertical="center" wrapText="1"/>
    </xf>
    <xf numFmtId="4" fontId="5" fillId="0" borderId="0" xfId="33" applyFill="1" applyBorder="1" applyAlignment="1" applyProtection="1">
      <alignment horizontal="center" vertical="center" wrapText="1"/>
    </xf>
    <xf numFmtId="168" fontId="5" fillId="0" borderId="5" xfId="53" applyNumberFormat="1" applyFont="1" applyBorder="1" applyAlignment="1" applyProtection="1">
      <alignment horizontal="center" vertical="center" wrapText="1"/>
    </xf>
    <xf numFmtId="168" fontId="5" fillId="0" borderId="5" xfId="32" applyNumberFormat="1" applyFont="1" applyBorder="1" applyProtection="1">
      <alignment horizontal="center" vertical="center" wrapText="1"/>
    </xf>
    <xf numFmtId="0" fontId="5" fillId="0" borderId="0" xfId="53" applyFont="1" applyAlignment="1" applyProtection="1">
      <alignment vertical="center"/>
    </xf>
    <xf numFmtId="0" fontId="27" fillId="0" borderId="0" xfId="53" applyFont="1" applyAlignment="1" applyProtection="1">
      <alignment horizontal="center" vertical="center" wrapText="1"/>
    </xf>
    <xf numFmtId="49" fontId="27" fillId="0" borderId="13" xfId="32" applyNumberFormat="1" applyFont="1" applyBorder="1" applyProtection="1">
      <alignment horizontal="center" vertical="center" wrapText="1"/>
    </xf>
    <xf numFmtId="0" fontId="72" fillId="0" borderId="0" xfId="53" applyFont="1" applyAlignment="1" applyProtection="1">
      <alignment vertical="center"/>
    </xf>
    <xf numFmtId="0" fontId="52" fillId="10" borderId="18" xfId="53" applyFont="1" applyFill="1" applyBorder="1" applyAlignment="1" applyProtection="1">
      <alignment horizontal="center" vertical="center" wrapText="1"/>
    </xf>
    <xf numFmtId="0" fontId="52" fillId="10" borderId="19" xfId="53" applyFont="1" applyFill="1" applyBorder="1" applyAlignment="1" applyProtection="1">
      <alignment horizontal="center" vertical="center" wrapText="1"/>
    </xf>
    <xf numFmtId="49" fontId="5" fillId="10" borderId="13" xfId="51" applyNumberFormat="1" applyFont="1" applyFill="1" applyBorder="1" applyAlignment="1" applyProtection="1">
      <alignment horizontal="center" vertical="center" wrapText="1"/>
    </xf>
    <xf numFmtId="49" fontId="52" fillId="10" borderId="19" xfId="53" applyNumberFormat="1" applyFont="1" applyFill="1" applyBorder="1" applyAlignment="1" applyProtection="1">
      <alignment horizontal="left" vertical="center" wrapText="1"/>
    </xf>
    <xf numFmtId="49" fontId="35" fillId="10" borderId="13" xfId="39" applyFill="1" applyBorder="1" applyAlignment="1" applyProtection="1">
      <alignment horizontal="left" vertical="center"/>
    </xf>
    <xf numFmtId="49" fontId="52" fillId="10" borderId="20" xfId="53" applyNumberFormat="1" applyFont="1" applyFill="1" applyBorder="1" applyAlignment="1" applyProtection="1">
      <alignment horizontal="left" vertical="center" wrapText="1"/>
    </xf>
    <xf numFmtId="0" fontId="5" fillId="0" borderId="24" xfId="53" applyFont="1" applyBorder="1" applyAlignment="1" applyProtection="1">
      <alignment vertical="center"/>
    </xf>
    <xf numFmtId="0" fontId="0" fillId="0" borderId="0" xfId="53" applyFont="1" applyAlignment="1" applyProtection="1">
      <alignment vertical="center" wrapText="1"/>
    </xf>
    <xf numFmtId="0" fontId="52" fillId="0" borderId="0" xfId="53" applyFont="1" applyAlignment="1" applyProtection="1">
      <alignment vertical="center" wrapText="1"/>
    </xf>
    <xf numFmtId="14" fontId="46" fillId="0" borderId="5" xfId="51" applyNumberFormat="1" applyFont="1" applyBorder="1" applyAlignment="1" applyProtection="1">
      <alignment horizontal="center" vertical="center" wrapText="1"/>
    </xf>
    <xf numFmtId="0" fontId="5" fillId="0" borderId="5" xfId="53" applyFont="1" applyBorder="1" applyAlignment="1" applyProtection="1">
      <alignment horizontal="center" vertical="center" wrapText="1"/>
    </xf>
    <xf numFmtId="14" fontId="5" fillId="0" borderId="5" xfId="51" applyNumberFormat="1" applyFont="1" applyBorder="1" applyAlignment="1" applyProtection="1">
      <alignment horizontal="left" vertical="center" wrapText="1" indent="1"/>
    </xf>
    <xf numFmtId="49" fontId="7" fillId="10" borderId="12" xfId="38" applyFont="1" applyFill="1" applyBorder="1" applyAlignment="1" applyProtection="1">
      <alignment horizontal="right" vertical="center" wrapText="1"/>
    </xf>
    <xf numFmtId="49" fontId="71" fillId="10" borderId="13" xfId="38" applyFont="1" applyFill="1" applyBorder="1" applyAlignment="1" applyProtection="1">
      <alignment horizontal="center" vertical="center" wrapText="1"/>
    </xf>
    <xf numFmtId="49" fontId="39" fillId="10" borderId="13" xfId="0" applyFont="1" applyFill="1" applyBorder="1" applyAlignment="1" applyProtection="1">
      <alignment horizontal="left" vertical="center" indent="1"/>
    </xf>
    <xf numFmtId="49" fontId="0" fillId="10" borderId="14" xfId="0" applyFill="1" applyBorder="1" applyAlignment="1" applyProtection="1">
      <alignment horizontal="right" vertical="center" wrapText="1"/>
    </xf>
    <xf numFmtId="0" fontId="58" fillId="0" borderId="0" xfId="53" applyFont="1" applyAlignment="1" applyProtection="1">
      <alignment vertical="center" wrapText="1"/>
    </xf>
    <xf numFmtId="49" fontId="52" fillId="0" borderId="0" xfId="0" applyFont="1" applyProtection="1">
      <alignment vertical="top"/>
    </xf>
    <xf numFmtId="49" fontId="56" fillId="0" borderId="0" xfId="0" applyFont="1" applyProtection="1">
      <alignment vertical="top"/>
    </xf>
    <xf numFmtId="49" fontId="0" fillId="0" borderId="0" xfId="0" applyProtection="1">
      <alignment vertical="top"/>
    </xf>
    <xf numFmtId="49" fontId="31" fillId="0" borderId="5" xfId="32" applyNumberFormat="1" applyFont="1" applyBorder="1" applyAlignment="1" applyProtection="1">
      <alignment horizontal="center" vertical="center" wrapText="1"/>
    </xf>
    <xf numFmtId="14" fontId="5" fillId="7" borderId="5" xfId="51" applyNumberFormat="1" applyFont="1" applyFill="1" applyBorder="1" applyAlignment="1" applyProtection="1">
      <alignment horizontal="left" vertical="center" wrapText="1" indent="1"/>
    </xf>
    <xf numFmtId="49" fontId="5" fillId="7" borderId="5" xfId="53" applyNumberFormat="1" applyFont="1" applyFill="1" applyBorder="1" applyAlignment="1" applyProtection="1">
      <alignment horizontal="center" vertical="center" wrapText="1"/>
    </xf>
    <xf numFmtId="49" fontId="7" fillId="10" borderId="13" xfId="38" applyFont="1" applyFill="1" applyBorder="1" applyAlignment="1" applyProtection="1">
      <alignment horizontal="right" vertical="center" wrapText="1"/>
    </xf>
    <xf numFmtId="49" fontId="0" fillId="10" borderId="13" xfId="0" applyFill="1" applyBorder="1" applyAlignment="1" applyProtection="1">
      <alignment horizontal="right" vertical="center" wrapText="1"/>
    </xf>
    <xf numFmtId="49" fontId="39" fillId="10" borderId="13" xfId="38" applyFont="1" applyFill="1" applyBorder="1" applyAlignment="1" applyProtection="1">
      <alignment horizontal="left" vertical="center" indent="1"/>
    </xf>
    <xf numFmtId="49" fontId="5" fillId="10" borderId="13" xfId="38" applyFill="1" applyBorder="1" applyAlignment="1" applyProtection="1">
      <alignment horizontal="right" vertical="center" wrapText="1"/>
    </xf>
    <xf numFmtId="49" fontId="5" fillId="10" borderId="14" xfId="38" applyFill="1" applyBorder="1" applyAlignment="1" applyProtection="1">
      <alignment horizontal="right" vertical="center" wrapText="1"/>
    </xf>
    <xf numFmtId="0" fontId="5" fillId="0" borderId="54" xfId="53" applyFont="1" applyBorder="1" applyAlignment="1" applyProtection="1">
      <alignment vertical="center" wrapText="1"/>
    </xf>
    <xf numFmtId="0" fontId="43" fillId="0" borderId="0" xfId="53" applyFont="1" applyAlignment="1" applyProtection="1">
      <alignment vertical="center" wrapText="1"/>
    </xf>
    <xf numFmtId="0" fontId="8" fillId="0" borderId="0" xfId="53" applyFont="1" applyAlignment="1" applyProtection="1">
      <alignment vertical="center" wrapText="1"/>
    </xf>
    <xf numFmtId="0" fontId="44" fillId="0" borderId="0" xfId="53" applyFont="1" applyAlignment="1" applyProtection="1">
      <alignment horizontal="center" vertical="center" wrapText="1"/>
    </xf>
    <xf numFmtId="0" fontId="53" fillId="0" borderId="0" xfId="35" applyFont="1" applyProtection="1"/>
    <xf numFmtId="0" fontId="35" fillId="0" borderId="0" xfId="39" applyNumberFormat="1" applyAlignment="1" applyProtection="1">
      <alignment vertical="center"/>
    </xf>
    <xf numFmtId="0" fontId="52" fillId="0" borderId="0" xfId="39" applyNumberFormat="1" applyFont="1" applyAlignment="1" applyProtection="1">
      <alignment vertical="center"/>
    </xf>
    <xf numFmtId="0" fontId="58" fillId="0" borderId="0" xfId="39" applyNumberFormat="1" applyFont="1" applyAlignment="1" applyProtection="1">
      <alignment vertical="center"/>
    </xf>
    <xf numFmtId="0" fontId="5" fillId="0" borderId="0" xfId="39" applyNumberFormat="1" applyFont="1" applyBorder="1" applyAlignment="1" applyProtection="1">
      <alignment vertical="center"/>
    </xf>
    <xf numFmtId="0" fontId="55" fillId="0" borderId="0" xfId="39" applyNumberFormat="1" applyFont="1" applyAlignment="1" applyProtection="1">
      <alignment vertical="center"/>
    </xf>
    <xf numFmtId="0" fontId="59" fillId="0" borderId="0" xfId="39" applyNumberFormat="1" applyFont="1" applyAlignment="1" applyProtection="1">
      <alignment vertical="center"/>
    </xf>
    <xf numFmtId="0" fontId="41" fillId="0" borderId="0" xfId="39" applyNumberFormat="1" applyFont="1" applyAlignment="1" applyProtection="1">
      <alignment vertical="center"/>
    </xf>
    <xf numFmtId="0" fontId="5" fillId="0" borderId="0" xfId="31" applyFont="1" applyBorder="1" applyAlignment="1" applyProtection="1">
      <alignment vertical="center" wrapText="1"/>
    </xf>
    <xf numFmtId="0" fontId="41" fillId="0" borderId="0" xfId="39" applyNumberFormat="1" applyFont="1" applyBorder="1" applyAlignment="1" applyProtection="1">
      <alignment vertical="center"/>
    </xf>
    <xf numFmtId="0" fontId="55" fillId="0" borderId="0" xfId="39" applyNumberFormat="1" applyFont="1" applyBorder="1" applyAlignment="1" applyProtection="1">
      <alignment vertical="center"/>
    </xf>
    <xf numFmtId="0" fontId="59" fillId="0" borderId="0" xfId="39" applyNumberFormat="1" applyFont="1" applyBorder="1" applyAlignment="1" applyProtection="1">
      <alignment vertical="center"/>
    </xf>
    <xf numFmtId="0" fontId="5" fillId="0" borderId="0" xfId="43" applyFont="1" applyAlignment="1" applyProtection="1">
      <alignment vertical="center" wrapText="1"/>
    </xf>
    <xf numFmtId="49" fontId="5" fillId="0" borderId="0" xfId="51" applyNumberFormat="1" applyFont="1" applyAlignment="1" applyProtection="1">
      <alignment horizontal="center" vertical="center" wrapText="1"/>
    </xf>
    <xf numFmtId="0" fontId="5" fillId="0" borderId="0" xfId="43" applyFont="1" applyAlignment="1" applyProtection="1">
      <alignment horizontal="right" vertical="center" wrapText="1"/>
    </xf>
    <xf numFmtId="0" fontId="21" fillId="0" borderId="0" xfId="39" applyNumberFormat="1" applyFont="1" applyBorder="1" applyAlignment="1" applyProtection="1">
      <alignment vertical="center"/>
    </xf>
    <xf numFmtId="0" fontId="5" fillId="0" borderId="0" xfId="43" applyFont="1" applyAlignment="1" applyProtection="1">
      <alignment horizontal="center" vertical="center" wrapText="1"/>
    </xf>
    <xf numFmtId="0" fontId="45" fillId="0" borderId="0" xfId="43" applyFont="1" applyAlignment="1" applyProtection="1">
      <alignment horizontal="center" vertical="center" wrapText="1"/>
    </xf>
    <xf numFmtId="0" fontId="5" fillId="0" borderId="5" xfId="43" applyFont="1" applyBorder="1" applyAlignment="1" applyProtection="1">
      <alignment horizontal="center" vertical="center" wrapText="1"/>
    </xf>
    <xf numFmtId="49" fontId="27" fillId="0" borderId="0" xfId="32" applyNumberFormat="1" applyFont="1" applyBorder="1" applyProtection="1">
      <alignment horizontal="center" vertical="center" wrapText="1"/>
    </xf>
    <xf numFmtId="49" fontId="27" fillId="0" borderId="5" xfId="32" applyNumberFormat="1" applyFont="1" applyBorder="1" applyProtection="1">
      <alignment horizontal="center" vertical="center" wrapText="1"/>
    </xf>
    <xf numFmtId="0" fontId="56" fillId="0" borderId="0" xfId="39" applyNumberFormat="1" applyFont="1" applyBorder="1" applyAlignment="1" applyProtection="1">
      <alignment horizontal="center" vertical="center"/>
    </xf>
    <xf numFmtId="0" fontId="5" fillId="0" borderId="0" xfId="32" applyFont="1" applyBorder="1" applyProtection="1">
      <alignment horizontal="center" vertical="center" wrapText="1"/>
    </xf>
    <xf numFmtId="0" fontId="5" fillId="10" borderId="12" xfId="32" applyFont="1" applyFill="1" applyBorder="1" applyProtection="1">
      <alignment horizontal="center" vertical="center" wrapText="1"/>
    </xf>
    <xf numFmtId="49" fontId="5" fillId="10" borderId="13" xfId="32" applyNumberFormat="1" applyFont="1" applyFill="1" applyBorder="1" applyProtection="1">
      <alignment horizontal="center" vertical="center" wrapText="1"/>
    </xf>
    <xf numFmtId="0" fontId="35" fillId="10" borderId="14" xfId="39" applyNumberFormat="1" applyFill="1" applyBorder="1" applyAlignment="1" applyProtection="1">
      <alignment vertical="center"/>
    </xf>
    <xf numFmtId="49" fontId="5" fillId="0" borderId="15" xfId="32" applyNumberFormat="1" applyFont="1" applyBorder="1" applyProtection="1">
      <alignment horizontal="center" vertical="center" wrapText="1"/>
    </xf>
    <xf numFmtId="49" fontId="5" fillId="0" borderId="5" xfId="32" applyNumberFormat="1" applyFont="1" applyBorder="1" applyProtection="1">
      <alignment horizontal="center" vertical="center" wrapText="1"/>
    </xf>
    <xf numFmtId="49" fontId="54" fillId="7" borderId="5" xfId="35" applyNumberFormat="1" applyFont="1" applyFill="1" applyBorder="1" applyAlignment="1" applyProtection="1">
      <alignment horizontal="left" vertical="center" wrapText="1" indent="1"/>
    </xf>
    <xf numFmtId="49" fontId="31" fillId="0" borderId="16" xfId="32" applyNumberFormat="1" applyFont="1" applyBorder="1" applyAlignment="1" applyProtection="1">
      <alignment horizontal="center" vertical="center" wrapText="1"/>
    </xf>
    <xf numFmtId="0" fontId="52" fillId="0" borderId="24" xfId="39" applyNumberFormat="1" applyFont="1" applyBorder="1" applyAlignment="1" applyProtection="1">
      <alignment vertical="center"/>
    </xf>
    <xf numFmtId="49" fontId="39" fillId="10" borderId="14" xfId="38" applyFont="1" applyFill="1" applyBorder="1" applyAlignment="1" applyProtection="1">
      <alignment horizontal="left" vertical="center" indent="1"/>
    </xf>
    <xf numFmtId="49" fontId="7" fillId="10" borderId="14" xfId="38" applyFont="1" applyFill="1" applyBorder="1" applyAlignment="1" applyProtection="1">
      <alignment horizontal="right" vertical="center" wrapText="1"/>
    </xf>
    <xf numFmtId="0" fontId="54" fillId="15" borderId="0" xfId="35" applyFont="1" applyFill="1" applyAlignment="1" applyProtection="1">
      <alignment vertical="top"/>
    </xf>
    <xf numFmtId="49" fontId="5" fillId="0" borderId="0" xfId="51" applyNumberFormat="1" applyFont="1" applyAlignment="1" applyProtection="1">
      <alignment vertical="center" wrapText="1"/>
    </xf>
    <xf numFmtId="49" fontId="39" fillId="10" borderId="13" xfId="38" applyFont="1" applyFill="1" applyBorder="1" applyAlignment="1" applyProtection="1">
      <alignment horizontal="left" vertical="center" indent="2"/>
    </xf>
    <xf numFmtId="0" fontId="35" fillId="0" borderId="19" xfId="39" applyNumberFormat="1" applyBorder="1" applyAlignment="1" applyProtection="1">
      <alignment vertical="center"/>
    </xf>
    <xf numFmtId="0" fontId="14" fillId="0" borderId="0" xfId="40" applyNumberFormat="1" applyFont="1" applyFill="1" applyBorder="1" applyAlignment="1">
      <alignment horizontal="justify" vertical="top" wrapText="1"/>
    </xf>
    <xf numFmtId="49" fontId="14" fillId="0" borderId="0" xfId="40" applyFont="1" applyFill="1" applyBorder="1" applyAlignment="1">
      <alignment horizontal="left" vertical="top" wrapText="1" indent="1"/>
    </xf>
    <xf numFmtId="49" fontId="14" fillId="0" borderId="9" xfId="40" applyFont="1" applyFill="1" applyBorder="1" applyAlignment="1">
      <alignment vertical="center" wrapText="1"/>
    </xf>
    <xf numFmtId="49" fontId="14" fillId="0" borderId="0" xfId="40" applyFont="1" applyFill="1" applyBorder="1" applyAlignment="1">
      <alignment vertical="center" wrapText="1"/>
    </xf>
    <xf numFmtId="0" fontId="0" fillId="0" borderId="0" xfId="0" applyNumberFormat="1">
      <alignment vertical="top"/>
    </xf>
    <xf numFmtId="0" fontId="0" fillId="0" borderId="0" xfId="0" applyNumberFormat="1" applyAlignment="1">
      <alignment vertical="center"/>
    </xf>
    <xf numFmtId="0" fontId="18" fillId="13" borderId="29" xfId="25" applyNumberFormat="1" applyFont="1" applyFill="1" applyBorder="1" applyAlignment="1">
      <alignment horizontal="center" vertical="center" wrapText="1"/>
    </xf>
    <xf numFmtId="0" fontId="18" fillId="13" borderId="31" xfId="25" applyNumberFormat="1" applyFont="1" applyFill="1" applyBorder="1" applyAlignment="1">
      <alignment horizontal="center" vertical="center" wrapText="1"/>
    </xf>
    <xf numFmtId="0" fontId="18" fillId="13" borderId="30" xfId="25" applyNumberFormat="1" applyFont="1" applyFill="1" applyBorder="1" applyAlignment="1">
      <alignment horizontal="center" vertical="center" wrapText="1"/>
    </xf>
    <xf numFmtId="49" fontId="14" fillId="0" borderId="9" xfId="40" applyFont="1" applyFill="1" applyBorder="1" applyAlignment="1">
      <alignment horizontal="left" vertical="center" wrapText="1"/>
    </xf>
    <xf numFmtId="49" fontId="14" fillId="0" borderId="0" xfId="40" applyFont="1" applyFill="1" applyBorder="1" applyAlignment="1">
      <alignment horizontal="left" vertical="center" wrapText="1"/>
    </xf>
    <xf numFmtId="49" fontId="25" fillId="0" borderId="0" xfId="30" applyNumberFormat="1" applyFont="1" applyFill="1" applyBorder="1" applyAlignment="1" applyProtection="1">
      <alignment horizontal="left" vertical="top" wrapText="1" indent="1"/>
    </xf>
    <xf numFmtId="0" fontId="14" fillId="0" borderId="0" xfId="40" applyNumberFormat="1" applyFont="1" applyFill="1" applyBorder="1" applyAlignment="1">
      <alignment horizontal="justify" vertical="center" wrapText="1"/>
    </xf>
    <xf numFmtId="49" fontId="14" fillId="0" borderId="0" xfId="40" applyFont="1" applyFill="1" applyBorder="1" applyAlignment="1">
      <alignment horizontal="left" wrapText="1"/>
    </xf>
    <xf numFmtId="0" fontId="18" fillId="0" borderId="0" xfId="19" applyFill="1" applyBorder="1" applyAlignment="1">
      <alignment horizontal="left" vertical="center" wrapText="1"/>
    </xf>
    <xf numFmtId="49" fontId="60" fillId="0" borderId="0" xfId="28" applyNumberFormat="1" applyFont="1" applyFill="1" applyBorder="1" applyAlignment="1" applyProtection="1">
      <alignment horizontal="left" vertical="top" wrapText="1"/>
    </xf>
    <xf numFmtId="0" fontId="18" fillId="0" borderId="16" xfId="19" applyFill="1" applyBorder="1" applyAlignment="1">
      <alignment horizontal="left" vertical="center" wrapText="1"/>
    </xf>
    <xf numFmtId="0" fontId="18" fillId="0" borderId="21" xfId="19" applyFill="1" applyBorder="1" applyAlignment="1">
      <alignment horizontal="left" vertical="center" wrapText="1"/>
    </xf>
    <xf numFmtId="0" fontId="18" fillId="0" borderId="24" xfId="19" applyFill="1" applyBorder="1" applyAlignment="1">
      <alignment horizontal="left" vertical="center" wrapText="1"/>
    </xf>
    <xf numFmtId="0" fontId="14" fillId="0" borderId="0" xfId="46" applyFont="1" applyAlignment="1">
      <alignment vertical="top" wrapText="1"/>
    </xf>
    <xf numFmtId="49" fontId="50" fillId="0" borderId="0" xfId="27" applyNumberFormat="1" applyBorder="1" applyAlignment="1" applyProtection="1">
      <alignment vertical="center"/>
    </xf>
    <xf numFmtId="0" fontId="18" fillId="0" borderId="0" xfId="19" applyFill="1" applyBorder="1" applyAlignment="1">
      <alignment horizontal="left" vertical="top" wrapText="1"/>
    </xf>
    <xf numFmtId="49" fontId="14" fillId="0" borderId="0" xfId="40" applyFont="1" applyFill="1" applyBorder="1" applyAlignment="1">
      <alignment horizontal="justify" vertical="justify" wrapText="1"/>
    </xf>
    <xf numFmtId="49" fontId="0" fillId="0" borderId="0" xfId="0" applyBorder="1">
      <alignment vertical="top"/>
    </xf>
    <xf numFmtId="0" fontId="33" fillId="0" borderId="0" xfId="40" applyNumberFormat="1" applyFont="1" applyFill="1" applyBorder="1" applyAlignment="1">
      <alignment horizontal="left" vertical="center" wrapText="1"/>
    </xf>
    <xf numFmtId="0" fontId="32" fillId="0" borderId="0" xfId="40" applyNumberFormat="1" applyFont="1" applyFill="1" applyBorder="1" applyAlignment="1">
      <alignment horizontal="justify" vertical="top" wrapText="1"/>
    </xf>
    <xf numFmtId="0" fontId="5" fillId="0" borderId="31" xfId="50" applyBorder="1" applyAlignment="1">
      <alignment horizontal="left" vertical="center" wrapText="1" indent="1"/>
    </xf>
    <xf numFmtId="0" fontId="5" fillId="0" borderId="0" xfId="50" applyAlignment="1">
      <alignment vertical="center" wrapText="1"/>
    </xf>
    <xf numFmtId="14" fontId="5" fillId="7" borderId="5" xfId="51" applyNumberFormat="1" applyFont="1" applyFill="1" applyBorder="1" applyAlignment="1" applyProtection="1">
      <alignment horizontal="left" vertical="center" wrapText="1" indent="1"/>
    </xf>
    <xf numFmtId="0" fontId="31" fillId="0" borderId="16" xfId="53" applyFont="1" applyBorder="1" applyAlignment="1" applyProtection="1">
      <alignment horizontal="center" vertical="center" wrapText="1"/>
    </xf>
    <xf numFmtId="0" fontId="27" fillId="0" borderId="16" xfId="53" applyFont="1" applyBorder="1" applyAlignment="1" applyProtection="1">
      <alignment horizontal="center" vertical="center" wrapText="1"/>
    </xf>
    <xf numFmtId="0" fontId="5" fillId="0" borderId="5" xfId="53" applyFont="1" applyBorder="1" applyAlignment="1" applyProtection="1">
      <alignment horizontal="center" vertical="center" wrapText="1"/>
    </xf>
    <xf numFmtId="0" fontId="5" fillId="7" borderId="15" xfId="53" applyFont="1" applyFill="1" applyBorder="1" applyAlignment="1" applyProtection="1">
      <alignment horizontal="left" vertical="center" wrapText="1" indent="1"/>
    </xf>
    <xf numFmtId="0" fontId="5" fillId="9" borderId="21" xfId="53" applyFont="1" applyFill="1" applyBorder="1" applyAlignment="1" applyProtection="1">
      <alignment horizontal="left" vertical="center" wrapText="1" indent="1"/>
    </xf>
    <xf numFmtId="0" fontId="5" fillId="9" borderId="22" xfId="53" applyFont="1" applyFill="1" applyBorder="1" applyAlignment="1" applyProtection="1">
      <alignment horizontal="left" vertical="center" wrapText="1" indent="1"/>
    </xf>
    <xf numFmtId="14" fontId="31" fillId="0" borderId="15" xfId="51" applyNumberFormat="1" applyFont="1" applyBorder="1" applyAlignment="1" applyProtection="1">
      <alignment horizontal="center" vertical="center" wrapText="1"/>
    </xf>
    <xf numFmtId="14" fontId="31" fillId="0" borderId="21" xfId="51" applyNumberFormat="1" applyFont="1" applyBorder="1" applyAlignment="1" applyProtection="1">
      <alignment horizontal="center" vertical="center" wrapText="1"/>
    </xf>
    <xf numFmtId="14" fontId="46" fillId="0" borderId="22" xfId="51" applyNumberFormat="1" applyFont="1" applyBorder="1" applyAlignment="1" applyProtection="1">
      <alignment horizontal="center" vertical="center" wrapText="1"/>
    </xf>
    <xf numFmtId="168" fontId="5" fillId="0" borderId="12" xfId="53" applyNumberFormat="1" applyFont="1" applyBorder="1" applyAlignment="1" applyProtection="1">
      <alignment horizontal="center" vertical="center" wrapText="1"/>
    </xf>
    <xf numFmtId="168" fontId="5" fillId="0" borderId="14" xfId="53" applyNumberFormat="1" applyFont="1" applyBorder="1" applyAlignment="1" applyProtection="1">
      <alignment horizontal="center" vertical="center" wrapText="1"/>
    </xf>
    <xf numFmtId="168" fontId="5" fillId="0" borderId="5" xfId="53" applyNumberFormat="1" applyFont="1" applyBorder="1" applyAlignment="1" applyProtection="1">
      <alignment horizontal="center" vertical="center" wrapText="1"/>
    </xf>
    <xf numFmtId="49" fontId="27" fillId="0" borderId="13" xfId="32" applyNumberFormat="1" applyFont="1" applyBorder="1" applyProtection="1">
      <alignment horizontal="center" vertical="center" wrapText="1"/>
    </xf>
    <xf numFmtId="0" fontId="18" fillId="0" borderId="14" xfId="31" applyFont="1" applyBorder="1" applyAlignment="1" applyProtection="1">
      <alignment horizontal="left" vertical="center" wrapText="1" indent="1"/>
    </xf>
    <xf numFmtId="0" fontId="18" fillId="0" borderId="5" xfId="31" applyFont="1" applyBorder="1" applyAlignment="1" applyProtection="1">
      <alignment horizontal="left" vertical="center" wrapText="1" indent="1"/>
    </xf>
    <xf numFmtId="0" fontId="18" fillId="0" borderId="12" xfId="31" applyFont="1" applyBorder="1" applyAlignment="1" applyProtection="1">
      <alignment horizontal="left" vertical="center" wrapText="1" indent="1"/>
    </xf>
    <xf numFmtId="0" fontId="5" fillId="0" borderId="0" xfId="53" applyFont="1" applyAlignment="1" applyProtection="1">
      <alignment horizontal="center" vertical="center" wrapText="1"/>
    </xf>
    <xf numFmtId="49" fontId="5" fillId="0" borderId="0" xfId="51" applyNumberFormat="1" applyFont="1" applyAlignment="1" applyProtection="1">
      <alignment horizontal="center" vertical="center" wrapText="1"/>
    </xf>
    <xf numFmtId="4" fontId="5" fillId="0" borderId="5" xfId="33" applyFill="1" applyBorder="1" applyAlignment="1" applyProtection="1">
      <alignment horizontal="center" vertical="center" wrapText="1"/>
    </xf>
    <xf numFmtId="49" fontId="5" fillId="7" borderId="5" xfId="51" applyNumberFormat="1" applyFont="1" applyFill="1" applyBorder="1" applyAlignment="1" applyProtection="1">
      <alignment horizontal="center" vertical="center" wrapText="1"/>
    </xf>
    <xf numFmtId="49" fontId="5" fillId="11" borderId="5" xfId="51" applyNumberFormat="1" applyFont="1" applyFill="1" applyBorder="1" applyAlignment="1" applyProtection="1">
      <alignment horizontal="center" vertical="center" wrapText="1"/>
    </xf>
    <xf numFmtId="0" fontId="54" fillId="0" borderId="5" xfId="38" applyNumberFormat="1" applyFont="1" applyBorder="1" applyAlignment="1" applyProtection="1">
      <alignment horizontal="center" vertical="center" wrapText="1"/>
    </xf>
    <xf numFmtId="49" fontId="27" fillId="0" borderId="12" xfId="32" applyNumberFormat="1" applyFont="1" applyBorder="1" applyProtection="1">
      <alignment horizontal="center" vertical="center" wrapText="1"/>
    </xf>
    <xf numFmtId="49" fontId="27" fillId="0" borderId="14" xfId="32" applyNumberFormat="1" applyFont="1" applyBorder="1" applyProtection="1">
      <alignment horizontal="center" vertical="center" wrapText="1"/>
    </xf>
    <xf numFmtId="0" fontId="5" fillId="0" borderId="29" xfId="53" applyFont="1" applyBorder="1" applyAlignment="1" applyProtection="1">
      <alignment horizontal="center" vertical="center" wrapText="1"/>
    </xf>
    <xf numFmtId="0" fontId="5" fillId="0" borderId="30" xfId="53" applyFont="1" applyBorder="1" applyAlignment="1" applyProtection="1">
      <alignment horizontal="center" vertical="center" wrapText="1"/>
    </xf>
    <xf numFmtId="0" fontId="5" fillId="0" borderId="0" xfId="43" applyFont="1" applyAlignment="1" applyProtection="1">
      <alignment horizontal="right" vertical="center" wrapText="1"/>
    </xf>
    <xf numFmtId="49" fontId="5" fillId="7" borderId="15" xfId="51" applyNumberFormat="1" applyFont="1" applyFill="1" applyBorder="1" applyAlignment="1" applyProtection="1">
      <alignment horizontal="left" vertical="center" wrapText="1" indent="2"/>
    </xf>
    <xf numFmtId="49" fontId="5" fillId="11" borderId="21" xfId="51" applyNumberFormat="1" applyFont="1" applyFill="1" applyBorder="1" applyAlignment="1" applyProtection="1">
      <alignment horizontal="left" vertical="center" wrapText="1" indent="2"/>
    </xf>
    <xf numFmtId="49" fontId="5" fillId="11" borderId="22" xfId="51" applyNumberFormat="1" applyFont="1" applyFill="1" applyBorder="1" applyAlignment="1" applyProtection="1">
      <alignment horizontal="left" vertical="center" wrapText="1" indent="2"/>
    </xf>
    <xf numFmtId="49" fontId="5" fillId="0" borderId="5" xfId="32" applyNumberFormat="1" applyFont="1" applyBorder="1" applyProtection="1">
      <alignment horizontal="center" vertical="center" wrapText="1"/>
    </xf>
    <xf numFmtId="14" fontId="46" fillId="0" borderId="15" xfId="51" applyNumberFormat="1" applyFont="1" applyBorder="1" applyAlignment="1" applyProtection="1">
      <alignment horizontal="center" vertical="center" wrapText="1"/>
    </xf>
    <xf numFmtId="14" fontId="46" fillId="0" borderId="21" xfId="51" applyNumberFormat="1" applyFont="1" applyBorder="1" applyAlignment="1" applyProtection="1">
      <alignment horizontal="center" vertical="center" wrapText="1"/>
    </xf>
    <xf numFmtId="0" fontId="54" fillId="7" borderId="15" xfId="35" applyFont="1" applyFill="1" applyBorder="1" applyAlignment="1" applyProtection="1">
      <alignment horizontal="left" vertical="center" wrapText="1" indent="1"/>
    </xf>
    <xf numFmtId="0" fontId="54" fillId="9" borderId="21" xfId="35" applyFont="1" applyFill="1" applyBorder="1" applyAlignment="1" applyProtection="1">
      <alignment horizontal="left" vertical="center" wrapText="1" indent="1"/>
    </xf>
    <xf numFmtId="0" fontId="54" fillId="9" borderId="22" xfId="35" applyFont="1" applyFill="1" applyBorder="1" applyAlignment="1" applyProtection="1">
      <alignment horizontal="left" vertical="center" wrapText="1" indent="1"/>
    </xf>
    <xf numFmtId="0" fontId="5" fillId="15" borderId="0" xfId="43" applyFont="1" applyFill="1" applyAlignment="1" applyProtection="1">
      <alignment horizontal="center" vertical="center" wrapText="1"/>
    </xf>
    <xf numFmtId="0" fontId="5" fillId="0" borderId="5" xfId="43" applyFont="1" applyBorder="1" applyAlignment="1" applyProtection="1">
      <alignment horizontal="center" vertical="center" wrapText="1"/>
    </xf>
    <xf numFmtId="0" fontId="5" fillId="0" borderId="20" xfId="39" applyNumberFormat="1" applyFont="1" applyBorder="1" applyAlignment="1" applyProtection="1">
      <alignment horizontal="left" vertical="center" wrapText="1" indent="1"/>
    </xf>
    <xf numFmtId="0" fontId="5" fillId="0" borderId="15" xfId="39" applyNumberFormat="1" applyFont="1" applyBorder="1" applyAlignment="1" applyProtection="1">
      <alignment horizontal="left" vertical="center" wrapText="1" indent="1"/>
    </xf>
    <xf numFmtId="0" fontId="5" fillId="0" borderId="18" xfId="39" applyNumberFormat="1" applyFont="1" applyBorder="1" applyAlignment="1" applyProtection="1">
      <alignment horizontal="left" vertical="center" wrapText="1" indent="1"/>
    </xf>
    <xf numFmtId="0" fontId="5" fillId="0" borderId="26" xfId="39" applyNumberFormat="1" applyFont="1" applyBorder="1" applyAlignment="1" applyProtection="1">
      <alignment horizontal="left" vertical="center" indent="1"/>
    </xf>
    <xf numFmtId="0" fontId="5" fillId="0" borderId="22" xfId="39" applyNumberFormat="1" applyFont="1" applyBorder="1" applyAlignment="1" applyProtection="1">
      <alignment horizontal="left" vertical="center" indent="1"/>
    </xf>
    <xf numFmtId="0" fontId="5" fillId="0" borderId="23" xfId="39" applyNumberFormat="1" applyFont="1" applyBorder="1" applyAlignment="1" applyProtection="1">
      <alignment horizontal="left" vertical="center" indent="1"/>
    </xf>
    <xf numFmtId="0" fontId="35" fillId="0" borderId="0" xfId="39" applyNumberFormat="1" applyBorder="1" applyAlignment="1" applyProtection="1">
      <alignment horizontal="center" vertical="center"/>
    </xf>
    <xf numFmtId="0" fontId="5" fillId="0" borderId="0" xfId="31" applyFont="1" applyBorder="1" applyProtection="1">
      <alignment horizontal="center" vertical="center" wrapText="1"/>
    </xf>
    <xf numFmtId="0" fontId="35" fillId="0" borderId="0" xfId="39" applyNumberFormat="1" applyBorder="1" applyAlignment="1" applyProtection="1">
      <alignment horizontal="right" vertical="center"/>
    </xf>
    <xf numFmtId="0" fontId="5" fillId="0" borderId="22" xfId="53" applyFont="1" applyBorder="1" applyAlignment="1">
      <alignment horizontal="center" vertical="center" wrapText="1"/>
    </xf>
    <xf numFmtId="0" fontId="0" fillId="0" borderId="22" xfId="0" applyNumberFormat="1" applyBorder="1" applyAlignment="1">
      <alignment horizontal="center" vertical="center"/>
    </xf>
    <xf numFmtId="0" fontId="0" fillId="0" borderId="5" xfId="0" applyNumberFormat="1" applyBorder="1" applyAlignment="1">
      <alignment horizontal="center" vertical="center"/>
    </xf>
    <xf numFmtId="49" fontId="0" fillId="13" borderId="12" xfId="0" applyFill="1" applyBorder="1" applyAlignment="1">
      <alignment horizontal="left" vertical="center" indent="1"/>
    </xf>
    <xf numFmtId="49" fontId="0" fillId="13" borderId="13" xfId="0" applyFill="1" applyBorder="1" applyAlignment="1">
      <alignment horizontal="left" vertical="center" indent="1"/>
    </xf>
    <xf numFmtId="49" fontId="0" fillId="13" borderId="14" xfId="0" applyFill="1" applyBorder="1" applyAlignment="1">
      <alignment horizontal="left" vertical="center" indent="1"/>
    </xf>
    <xf numFmtId="0" fontId="5" fillId="0" borderId="0" xfId="53" applyFont="1" applyAlignment="1">
      <alignment horizontal="left" vertical="top" wrapText="1"/>
    </xf>
    <xf numFmtId="0" fontId="5" fillId="0" borderId="19" xfId="31" applyFont="1" applyBorder="1" applyAlignment="1">
      <alignment horizontal="left" vertical="center" wrapText="1"/>
    </xf>
    <xf numFmtId="0" fontId="5" fillId="0" borderId="25" xfId="31" applyFont="1" applyBorder="1" applyAlignment="1">
      <alignment horizontal="left" vertical="center" wrapText="1"/>
    </xf>
    <xf numFmtId="0" fontId="5" fillId="0" borderId="12" xfId="32" applyFont="1" applyBorder="1" applyAlignment="1">
      <alignment horizontal="left" vertical="top" wrapText="1"/>
    </xf>
    <xf numFmtId="0" fontId="5" fillId="0" borderId="14" xfId="32" applyFont="1" applyBorder="1" applyAlignment="1">
      <alignment horizontal="left" vertical="top" wrapText="1"/>
    </xf>
    <xf numFmtId="0" fontId="5" fillId="0" borderId="15" xfId="53" applyFont="1" applyBorder="1" applyAlignment="1">
      <alignment horizontal="center" vertical="center" wrapText="1"/>
    </xf>
    <xf numFmtId="0" fontId="5" fillId="0" borderId="5" xfId="53" applyFont="1" applyBorder="1" applyAlignment="1">
      <alignment horizontal="center" vertical="center" wrapText="1"/>
    </xf>
    <xf numFmtId="0" fontId="5" fillId="0" borderId="5" xfId="32" applyFont="1" applyBorder="1">
      <alignment horizontal="center" vertical="center" wrapText="1"/>
    </xf>
    <xf numFmtId="0" fontId="5" fillId="0" borderId="12" xfId="32" applyFont="1" applyBorder="1">
      <alignment horizontal="center" vertical="center" wrapText="1"/>
    </xf>
    <xf numFmtId="0" fontId="18" fillId="0" borderId="37" xfId="31" applyFont="1" applyBorder="1" applyAlignment="1">
      <alignment horizontal="left" vertical="center" wrapText="1" indent="1"/>
    </xf>
    <xf numFmtId="0" fontId="5" fillId="0" borderId="42" xfId="31" applyFont="1" applyBorder="1" applyAlignment="1">
      <alignment horizontal="left" vertical="center" wrapText="1" indent="1"/>
    </xf>
    <xf numFmtId="0" fontId="5" fillId="0" borderId="15" xfId="53" applyFont="1" applyBorder="1" applyAlignment="1">
      <alignment horizontal="left" vertical="top" wrapText="1"/>
    </xf>
    <xf numFmtId="0" fontId="5" fillId="0" borderId="22" xfId="53" applyFont="1" applyBorder="1" applyAlignment="1">
      <alignment horizontal="left" vertical="top" wrapText="1"/>
    </xf>
    <xf numFmtId="49" fontId="5" fillId="0" borderId="0" xfId="38" applyBorder="1" applyAlignment="1">
      <alignment horizontal="left" vertical="top" wrapText="1"/>
    </xf>
    <xf numFmtId="0" fontId="18" fillId="0" borderId="13" xfId="31" applyFont="1" applyBorder="1" applyAlignment="1">
      <alignment horizontal="left" vertical="center" wrapText="1" indent="1"/>
    </xf>
    <xf numFmtId="0" fontId="5" fillId="0" borderId="5" xfId="44" applyNumberFormat="1" applyBorder="1" applyAlignment="1">
      <alignment horizontal="center" vertical="center" wrapText="1"/>
    </xf>
    <xf numFmtId="0" fontId="5" fillId="0" borderId="37" xfId="31" applyFont="1" applyBorder="1" applyAlignment="1">
      <alignment horizontal="left" vertical="center" wrapText="1" indent="1"/>
    </xf>
    <xf numFmtId="0" fontId="18" fillId="0" borderId="8" xfId="55" applyFont="1" applyBorder="1" applyAlignment="1">
      <alignment horizontal="left" vertical="center" indent="1"/>
    </xf>
    <xf numFmtId="0" fontId="7" fillId="8" borderId="5" xfId="0" applyNumberFormat="1" applyFont="1" applyFill="1" applyBorder="1" applyAlignment="1">
      <alignment horizontal="center" vertical="center" wrapText="1"/>
    </xf>
    <xf numFmtId="0" fontId="8" fillId="0" borderId="0" xfId="50" applyFont="1" applyAlignment="1">
      <alignment horizontal="left" vertical="center" wrapText="1"/>
    </xf>
    <xf numFmtId="0" fontId="40" fillId="0" borderId="0" xfId="50" applyFont="1" applyAlignment="1">
      <alignment horizontal="left" vertical="top" wrapText="1"/>
    </xf>
    <xf numFmtId="0" fontId="8" fillId="0" borderId="0" xfId="50" applyFont="1" applyAlignment="1">
      <alignment horizontal="justify" vertical="top" wrapText="1"/>
    </xf>
    <xf numFmtId="0" fontId="40" fillId="0" borderId="0" xfId="50" applyFont="1" applyAlignment="1">
      <alignment horizontal="justify" vertical="top" wrapText="1"/>
    </xf>
    <xf numFmtId="0" fontId="27" fillId="0" borderId="16" xfId="53" applyFont="1" applyBorder="1" applyAlignment="1">
      <alignment horizontal="center" vertical="top" wrapText="1"/>
    </xf>
    <xf numFmtId="0" fontId="5" fillId="9" borderId="5" xfId="53" applyFont="1" applyFill="1" applyBorder="1" applyAlignment="1" applyProtection="1">
      <alignment horizontal="left" vertical="center" wrapText="1"/>
      <protection locked="0"/>
    </xf>
    <xf numFmtId="0" fontId="27" fillId="0" borderId="0" xfId="53" applyFont="1" applyAlignment="1">
      <alignment horizontal="center" vertical="top" wrapText="1"/>
    </xf>
    <xf numFmtId="14" fontId="46" fillId="0" borderId="5" xfId="51" applyNumberFormat="1" applyFont="1" applyBorder="1" applyAlignment="1">
      <alignment horizontal="center" vertical="center" wrapText="1"/>
    </xf>
    <xf numFmtId="14" fontId="46" fillId="0" borderId="25" xfId="51" applyNumberFormat="1" applyFont="1" applyBorder="1" applyAlignment="1">
      <alignment horizontal="center" vertical="center" wrapText="1"/>
    </xf>
    <xf numFmtId="14" fontId="46" fillId="0" borderId="19" xfId="51" applyNumberFormat="1" applyFont="1" applyBorder="1" applyAlignment="1">
      <alignment horizontal="center" vertical="center" wrapText="1"/>
    </xf>
    <xf numFmtId="0" fontId="54" fillId="9" borderId="5" xfId="35" applyFont="1" applyFill="1" applyBorder="1" applyAlignment="1" applyProtection="1">
      <alignment horizontal="left" vertical="center" wrapText="1" indent="1"/>
      <protection locked="0"/>
    </xf>
    <xf numFmtId="0" fontId="54" fillId="9" borderId="5" xfId="35" applyFont="1" applyFill="1" applyBorder="1" applyAlignment="1" applyProtection="1">
      <alignment horizontal="left" vertical="top" indent="1"/>
      <protection locked="0"/>
    </xf>
    <xf numFmtId="49" fontId="5" fillId="11" borderId="5" xfId="51" applyNumberFormat="1" applyFont="1" applyFill="1" applyBorder="1" applyAlignment="1">
      <alignment horizontal="center" vertical="center" wrapText="1"/>
    </xf>
    <xf numFmtId="0" fontId="54" fillId="0" borderId="5" xfId="35" applyFont="1" applyBorder="1" applyAlignment="1">
      <alignment horizontal="left" vertical="center" wrapText="1" indent="1"/>
    </xf>
    <xf numFmtId="0" fontId="54" fillId="0" borderId="5" xfId="35" applyFont="1" applyBorder="1" applyAlignment="1">
      <alignment horizontal="left" vertical="top" indent="1"/>
    </xf>
    <xf numFmtId="14" fontId="5" fillId="7" borderId="5" xfId="51" applyNumberFormat="1" applyFont="1" applyFill="1" applyBorder="1" applyAlignment="1">
      <alignment horizontal="left" vertical="center" wrapText="1" indent="1"/>
    </xf>
    <xf numFmtId="49" fontId="5" fillId="0" borderId="5" xfId="32" applyNumberFormat="1" applyFont="1" applyBorder="1">
      <alignment horizontal="center" vertical="center" wrapText="1"/>
    </xf>
    <xf numFmtId="14" fontId="46" fillId="0" borderId="15" xfId="51" applyNumberFormat="1" applyFont="1" applyBorder="1" applyAlignment="1">
      <alignment horizontal="center" vertical="center" wrapText="1"/>
    </xf>
    <xf numFmtId="14" fontId="46" fillId="0" borderId="21" xfId="51" applyNumberFormat="1" applyFont="1" applyBorder="1" applyAlignment="1">
      <alignment horizontal="center" vertical="center" wrapText="1"/>
    </xf>
    <xf numFmtId="0" fontId="5" fillId="0" borderId="0" xfId="31" applyFont="1" applyBorder="1">
      <alignment horizontal="center" vertical="center" wrapText="1"/>
    </xf>
    <xf numFmtId="0" fontId="5" fillId="15" borderId="0" xfId="43" applyFont="1" applyFill="1" applyAlignment="1">
      <alignment horizontal="center" vertical="center" wrapText="1"/>
    </xf>
  </cellXfs>
  <cellStyles count="106">
    <cellStyle name=" 1" xfId="1" xr:uid="{00000000-0005-0000-0000-000000000000}"/>
    <cellStyle name=" 1 2" xfId="2" xr:uid="{00000000-0005-0000-0000-000001000000}"/>
    <cellStyle name=" 1_Stage1" xfId="3" xr:uid="{00000000-0005-0000-0000-000002000000}"/>
    <cellStyle name="_Model_RAB Мой_PR.PROG.WARM.NOTCOMBI.2012.2.16_v1.4(04.04.11) " xfId="4" xr:uid="{00000000-0005-0000-0000-000003000000}"/>
    <cellStyle name="_Model_RAB Мой_Книга2_PR.PROG.WARM.NOTCOMBI.2012.2.16_v1.4(04.04.11) " xfId="5" xr:uid="{00000000-0005-0000-0000-000004000000}"/>
    <cellStyle name="_Model_RAB_MRSK_svod_PR.PROG.WARM.NOTCOMBI.2012.2.16_v1.4(04.04.11) " xfId="6" xr:uid="{00000000-0005-0000-0000-000005000000}"/>
    <cellStyle name="_Model_RAB_MRSK_svod_Книга2_PR.PROG.WARM.NOTCOMBI.2012.2.16_v1.4(04.04.11) " xfId="7" xr:uid="{00000000-0005-0000-0000-000006000000}"/>
    <cellStyle name="_МОДЕЛЬ_1 (2)_PR.PROG.WARM.NOTCOMBI.2012.2.16_v1.4(04.04.11) " xfId="8" xr:uid="{00000000-0005-0000-0000-000007000000}"/>
    <cellStyle name="_МОДЕЛЬ_1 (2)_Книга2_PR.PROG.WARM.NOTCOMBI.2012.2.16_v1.4(04.04.11) " xfId="9" xr:uid="{00000000-0005-0000-0000-000008000000}"/>
    <cellStyle name="_пр 5 тариф RAB_PR.PROG.WARM.NOTCOMBI.2012.2.16_v1.4(04.04.11) " xfId="10" xr:uid="{00000000-0005-0000-0000-000009000000}"/>
    <cellStyle name="_пр 5 тариф RAB_Книга2_PR.PROG.WARM.NOTCOMBI.2012.2.16_v1.4(04.04.11) " xfId="11" xr:uid="{00000000-0005-0000-0000-00000A000000}"/>
    <cellStyle name="_Расчет RAB_22072008_PR.PROG.WARM.NOTCOMBI.2012.2.16_v1.4(04.04.11) " xfId="12" xr:uid="{00000000-0005-0000-0000-00000B000000}"/>
    <cellStyle name="_Расчет RAB_22072008_Книга2_PR.PROG.WARM.NOTCOMBI.2012.2.16_v1.4(04.04.11) " xfId="13" xr:uid="{00000000-0005-0000-0000-00000C000000}"/>
    <cellStyle name="_Расчет RAB_Лен и МОЭСК_с 2010 года_14.04.2009_со сглаж_version 3.0_без ФСК_PR.PROG.WARM.NOTCOMBI.2012.2.16_v1.4(04.04.11) " xfId="14" xr:uid="{00000000-0005-0000-0000-00000D000000}"/>
    <cellStyle name="_Расчет RAB_Лен и МОЭСК_с 2010 года_14.04.2009_со сглаж_version 3.0_без ФСК_Книга2_PR.PROG.WARM.NOTCOMBI.2012.2.16_v1.4(04.04.11) " xfId="15" xr:uid="{00000000-0005-0000-0000-00000E000000}"/>
    <cellStyle name="20% — акцент1" xfId="73" builtinId="30" hidden="1"/>
    <cellStyle name="20% — акцент2" xfId="77" builtinId="34" hidden="1"/>
    <cellStyle name="20% — акцент3" xfId="81" builtinId="38" hidden="1"/>
    <cellStyle name="20% — акцент4" xfId="85" builtinId="42" hidden="1"/>
    <cellStyle name="20% — акцент5" xfId="89" builtinId="46" hidden="1"/>
    <cellStyle name="20% — акцент6" xfId="93" builtinId="50" hidden="1"/>
    <cellStyle name="40% — акцент1" xfId="74" builtinId="31" hidden="1"/>
    <cellStyle name="40% — акцент2" xfId="78" builtinId="35" hidden="1"/>
    <cellStyle name="40% — акцент3" xfId="82" builtinId="39" hidden="1"/>
    <cellStyle name="40% — акцент4" xfId="86" builtinId="43" hidden="1"/>
    <cellStyle name="40% — акцент5" xfId="90" builtinId="47" hidden="1"/>
    <cellStyle name="40% — акцент6" xfId="94" builtinId="51" hidden="1"/>
    <cellStyle name="60% — акцент1" xfId="75" builtinId="32" hidden="1"/>
    <cellStyle name="60% — акцент2" xfId="79" builtinId="36" hidden="1"/>
    <cellStyle name="60% — акцент3" xfId="83" builtinId="40" hidden="1"/>
    <cellStyle name="60% — акцент4" xfId="87" builtinId="44" hidden="1"/>
    <cellStyle name="60% — акцент5" xfId="91" builtinId="48" hidden="1"/>
    <cellStyle name="60% — акцент6" xfId="95" builtinId="52" hidden="1"/>
    <cellStyle name="Currency [0]" xfId="16" xr:uid="{00000000-0005-0000-0000-000021000000}"/>
    <cellStyle name="currency1" xfId="96" xr:uid="{00000000-0005-0000-0000-000022000000}"/>
    <cellStyle name="Currency2" xfId="17" xr:uid="{00000000-0005-0000-0000-000023000000}"/>
    <cellStyle name="currency3" xfId="97" xr:uid="{00000000-0005-0000-0000-000024000000}"/>
    <cellStyle name="currency4" xfId="98" xr:uid="{00000000-0005-0000-0000-000025000000}"/>
    <cellStyle name="Followed Hyperlink" xfId="18" xr:uid="{00000000-0005-0000-0000-000026000000}"/>
    <cellStyle name="Header 3" xfId="19" xr:uid="{00000000-0005-0000-0000-000027000000}"/>
    <cellStyle name="Hyperlink" xfId="20" xr:uid="{00000000-0005-0000-0000-000028000000}"/>
    <cellStyle name="normal" xfId="21" xr:uid="{00000000-0005-0000-0000-000029000000}"/>
    <cellStyle name="Normal1" xfId="22" xr:uid="{00000000-0005-0000-0000-00002A000000}"/>
    <cellStyle name="Normal2" xfId="23" xr:uid="{00000000-0005-0000-0000-00002B000000}"/>
    <cellStyle name="Percent1" xfId="24" xr:uid="{00000000-0005-0000-0000-00002C000000}"/>
    <cellStyle name="Title 4" xfId="25" xr:uid="{00000000-0005-0000-0000-00002D000000}"/>
    <cellStyle name="Акцент1" xfId="72" builtinId="29" hidden="1"/>
    <cellStyle name="Акцент2" xfId="76" builtinId="33" hidden="1"/>
    <cellStyle name="Акцент3" xfId="80" builtinId="37" hidden="1"/>
    <cellStyle name="Акцент4" xfId="84" builtinId="41" hidden="1"/>
    <cellStyle name="Акцент5" xfId="88" builtinId="45" hidden="1"/>
    <cellStyle name="Акцент6" xfId="92" builtinId="49" hidden="1"/>
    <cellStyle name="Ввод " xfId="26" builtinId="20" customBuiltin="1"/>
    <cellStyle name="Вывод" xfId="64" builtinId="21" hidden="1"/>
    <cellStyle name="Вычисление" xfId="65" builtinId="22" hidden="1"/>
    <cellStyle name="Гиперссылка" xfId="27" builtinId="8" customBuiltin="1"/>
    <cellStyle name="Гиперссылка 2" xfId="28" xr:uid="{00000000-0005-0000-0000-000038000000}"/>
    <cellStyle name="Гиперссылка 2 2" xfId="29" xr:uid="{00000000-0005-0000-0000-000039000000}"/>
    <cellStyle name="Гиперссылка 4" xfId="30" xr:uid="{00000000-0005-0000-0000-00003A000000}"/>
    <cellStyle name="Денежный" xfId="103" builtinId="4" hidden="1"/>
    <cellStyle name="Денежный [0]" xfId="104" builtinId="7" hidden="1"/>
    <cellStyle name="Заголовок" xfId="31" xr:uid="{00000000-0005-0000-0000-00003D000000}"/>
    <cellStyle name="Заголовок 1" xfId="57" builtinId="16" hidden="1"/>
    <cellStyle name="Заголовок 2" xfId="58" builtinId="17" hidden="1"/>
    <cellStyle name="Заголовок 3" xfId="59" builtinId="18" hidden="1"/>
    <cellStyle name="Заголовок 4" xfId="60" builtinId="19" hidden="1"/>
    <cellStyle name="ЗаголовокСтолбца" xfId="32" xr:uid="{00000000-0005-0000-0000-000042000000}"/>
    <cellStyle name="Значение" xfId="33" xr:uid="{00000000-0005-0000-0000-000043000000}"/>
    <cellStyle name="Итог" xfId="71" builtinId="25" hidden="1"/>
    <cellStyle name="Контрольная ячейка" xfId="67" builtinId="23" hidden="1"/>
    <cellStyle name="Название" xfId="56" builtinId="15" hidden="1"/>
    <cellStyle name="Нейтральный" xfId="63" builtinId="28" hidden="1"/>
    <cellStyle name="Обычный" xfId="0" builtinId="0" customBuiltin="1"/>
    <cellStyle name="Обычный 10" xfId="99" xr:uid="{00000000-0005-0000-0000-000049000000}"/>
    <cellStyle name="Обычный 12 2" xfId="34" xr:uid="{00000000-0005-0000-0000-00004A000000}"/>
    <cellStyle name="Обычный 15" xfId="35" xr:uid="{00000000-0005-0000-0000-00004B000000}"/>
    <cellStyle name="Обычный 2" xfId="36" xr:uid="{00000000-0005-0000-0000-00004C000000}"/>
    <cellStyle name="Обычный 2 2" xfId="37" xr:uid="{00000000-0005-0000-0000-00004D000000}"/>
    <cellStyle name="Обычный 2 4" xfId="100" xr:uid="{00000000-0005-0000-0000-00004E000000}"/>
    <cellStyle name="Обычный 3" xfId="38" xr:uid="{00000000-0005-0000-0000-00004F000000}"/>
    <cellStyle name="Обычный 3 2" xfId="39" xr:uid="{00000000-0005-0000-0000-000050000000}"/>
    <cellStyle name="Обычный 3 3" xfId="40" xr:uid="{00000000-0005-0000-0000-000051000000}"/>
    <cellStyle name="Обычный 5" xfId="41" xr:uid="{00000000-0005-0000-0000-000052000000}"/>
    <cellStyle name="Обычный_INVEST.WARM.PLAN.4.78(v0.1)" xfId="42" xr:uid="{00000000-0005-0000-0000-000053000000}"/>
    <cellStyle name="Обычный_JKH.OPEN.INFO.HVS(v3.5)_цены161210" xfId="43" xr:uid="{00000000-0005-0000-0000-000054000000}"/>
    <cellStyle name="Обычный_JKH.OPEN.INFO.PRICE.VO_v4.0(10.02.11)" xfId="44" xr:uid="{00000000-0005-0000-0000-000055000000}"/>
    <cellStyle name="Обычный_KRU.TARIFF.FACT-0.3" xfId="45" xr:uid="{00000000-0005-0000-0000-000056000000}"/>
    <cellStyle name="Обычный_KRU.TARIFF.TE.FACT(v0.5)_import_02.02 2" xfId="46" xr:uid="{00000000-0005-0000-0000-000057000000}"/>
    <cellStyle name="Обычный_MINENERGO.340.PRIL79(v0.1)" xfId="47" xr:uid="{00000000-0005-0000-0000-000058000000}"/>
    <cellStyle name="Обычный_PREDEL.JKH.2010(v1.3)" xfId="48" xr:uid="{00000000-0005-0000-0000-000059000000}"/>
    <cellStyle name="Обычный_razrabotka_sablonov_po_WKU" xfId="49" xr:uid="{00000000-0005-0000-0000-00005A000000}"/>
    <cellStyle name="Обычный_SIMPLE_1_massive2" xfId="50" xr:uid="{00000000-0005-0000-0000-00005B000000}"/>
    <cellStyle name="Обычный_ЖКУ_проект3" xfId="51" xr:uid="{00000000-0005-0000-0000-00005C000000}"/>
    <cellStyle name="Обычный_Макет_налог на прибыль v 0.6" xfId="52" xr:uid="{00000000-0005-0000-0000-00005D000000}"/>
    <cellStyle name="Обычный_Мониторинг инвестиций" xfId="53" xr:uid="{00000000-0005-0000-0000-00005E000000}"/>
    <cellStyle name="Обычный_Новая проверка голубых" xfId="54" xr:uid="{00000000-0005-0000-0000-00005F000000}"/>
    <cellStyle name="Обычный_Шаблон по источникам для Модуля Реестр (2)" xfId="55" xr:uid="{00000000-0005-0000-0000-000060000000}"/>
    <cellStyle name="Плохой" xfId="62" builtinId="27" hidden="1"/>
    <cellStyle name="Пояснение" xfId="70" builtinId="53" hidden="1"/>
    <cellStyle name="Примечание" xfId="69" builtinId="10" hidden="1"/>
    <cellStyle name="Процентный" xfId="105" builtinId="5" hidden="1"/>
    <cellStyle name="Связанная ячейка" xfId="66" builtinId="24" hidden="1"/>
    <cellStyle name="Текст предупреждения" xfId="68" builtinId="11" hidden="1"/>
    <cellStyle name="Финансовый" xfId="101" builtinId="3" hidden="1"/>
    <cellStyle name="Финансовый [0]" xfId="102" builtinId="6" hidden="1"/>
    <cellStyle name="Хороший" xfId="61" builtinId="26" hidden="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EAEAEA"/>
      <rgbColor rgb="00CC0000"/>
      <rgbColor rgb="0000FF00"/>
      <rgbColor rgb="00333399"/>
      <rgbColor rgb="00FFFF00"/>
      <rgbColor rgb="00FF00FF"/>
      <rgbColor rgb="0000FFFF"/>
      <rgbColor rgb="00800000"/>
      <rgbColor rgb="00008000"/>
      <rgbColor rgb="00000080"/>
      <rgbColor rgb="00808000"/>
      <rgbColor rgb="00800080"/>
      <rgbColor rgb="00008080"/>
      <rgbColor rgb="00C0C0C0"/>
      <rgbColor rgb="00A6A6A6"/>
      <rgbColor rgb="009999FF"/>
      <rgbColor rgb="00993366"/>
      <rgbColor rgb="00FFFFCC"/>
      <rgbColor rgb="00CCFFFF"/>
      <rgbColor rgb="00660066"/>
      <rgbColor rgb="00FFB7B7"/>
      <rgbColor rgb="000066CC"/>
      <rgbColor rgb="00CCCCFF"/>
      <rgbColor rgb="00000080"/>
      <rgbColor rgb="00FF00FF"/>
      <rgbColor rgb="00FFFF00"/>
      <rgbColor rgb="0000FFFF"/>
      <rgbColor rgb="00800080"/>
      <rgbColor rgb="00800000"/>
      <rgbColor rgb="00008080"/>
      <rgbColor rgb="000000FF"/>
      <rgbColor rgb="0000CCFF"/>
      <rgbColor rgb="00E3FAFD"/>
      <rgbColor rgb="00D7EAD3"/>
      <rgbColor rgb="00FFFFC0"/>
      <rgbColor rgb="00B7E4FF"/>
      <rgbColor rgb="00FFCCFF"/>
      <rgbColor rgb="00CC99FF"/>
      <rgbColor rgb="00FFCC99"/>
      <rgbColor rgb="003366FF"/>
      <rgbColor rgb="0033CCCC"/>
      <rgbColor rgb="0099CC00"/>
      <rgbColor rgb="00FFCC00"/>
      <rgbColor rgb="00FF9900"/>
      <rgbColor rgb="00FF6600"/>
      <rgbColor rgb="00666699"/>
      <rgbColor rgb="00BCBCBC"/>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3.png"/><Relationship Id="rId3" Type="http://schemas.openxmlformats.org/officeDocument/2006/relationships/image" Target="../media/image3.png"/><Relationship Id="rId7" Type="http://schemas.openxmlformats.org/officeDocument/2006/relationships/image" Target="../media/image7.png"/><Relationship Id="rId12" Type="http://schemas.openxmlformats.org/officeDocument/2006/relationships/image" Target="../media/image12.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5" Type="http://schemas.openxmlformats.org/officeDocument/2006/relationships/image" Target="../media/image15.emf"/><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6.png"/></Relationships>
</file>

<file path=xl/drawings/_rels/drawing3.xml.rels><?xml version="1.0" encoding="UTF-8" standalone="yes"?>
<Relationships xmlns="http://schemas.openxmlformats.org/package/2006/relationships"><Relationship Id="rId3" Type="http://schemas.openxmlformats.org/officeDocument/2006/relationships/image" Target="../media/image18.png"/><Relationship Id="rId2" Type="http://schemas.openxmlformats.org/officeDocument/2006/relationships/image" Target="../media/image17.png"/><Relationship Id="rId1" Type="http://schemas.openxmlformats.org/officeDocument/2006/relationships/image" Target="../media/image16.png"/></Relationships>
</file>

<file path=xl/drawings/_rels/drawing4.xml.rels><?xml version="1.0" encoding="UTF-8" standalone="yes"?>
<Relationships xmlns="http://schemas.openxmlformats.org/package/2006/relationships"><Relationship Id="rId3" Type="http://schemas.openxmlformats.org/officeDocument/2006/relationships/image" Target="../media/image21.png"/><Relationship Id="rId2" Type="http://schemas.openxmlformats.org/officeDocument/2006/relationships/image" Target="../media/image20.png"/><Relationship Id="rId1" Type="http://schemas.openxmlformats.org/officeDocument/2006/relationships/image" Target="../media/image19.png"/></Relationships>
</file>

<file path=xl/drawings/_rels/drawing5.xml.rels><?xml version="1.0" encoding="UTF-8" standalone="yes"?>
<Relationships xmlns="http://schemas.openxmlformats.org/package/2006/relationships"><Relationship Id="rId3" Type="http://schemas.openxmlformats.org/officeDocument/2006/relationships/image" Target="../media/image19.png"/><Relationship Id="rId2" Type="http://schemas.openxmlformats.org/officeDocument/2006/relationships/image" Target="../media/image21.png"/><Relationship Id="rId1" Type="http://schemas.openxmlformats.org/officeDocument/2006/relationships/image" Target="../media/image22.png"/></Relationships>
</file>

<file path=xl/drawings/_rels/drawing6.xml.rels><?xml version="1.0" encoding="UTF-8" standalone="yes"?>
<Relationships xmlns="http://schemas.openxmlformats.org/package/2006/relationships"><Relationship Id="rId3" Type="http://schemas.openxmlformats.org/officeDocument/2006/relationships/image" Target="../media/image16.png"/><Relationship Id="rId2" Type="http://schemas.openxmlformats.org/officeDocument/2006/relationships/image" Target="../media/image21.png"/><Relationship Id="rId1" Type="http://schemas.openxmlformats.org/officeDocument/2006/relationships/image" Target="../media/image22.png"/></Relationships>
</file>

<file path=xl/drawings/_rels/drawing7.xml.rels><?xml version="1.0" encoding="UTF-8" standalone="yes"?>
<Relationships xmlns="http://schemas.openxmlformats.org/package/2006/relationships"><Relationship Id="rId2" Type="http://schemas.openxmlformats.org/officeDocument/2006/relationships/image" Target="../media/image21.png"/><Relationship Id="rId1" Type="http://schemas.openxmlformats.org/officeDocument/2006/relationships/image" Target="../media/image22.png"/></Relationships>
</file>

<file path=xl/drawings/_rels/drawing8.xml.rels><?xml version="1.0" encoding="UTF-8" standalone="yes"?>
<Relationships xmlns="http://schemas.openxmlformats.org/package/2006/relationships"><Relationship Id="rId2" Type="http://schemas.openxmlformats.org/officeDocument/2006/relationships/image" Target="../media/image19.png"/><Relationship Id="rId1" Type="http://schemas.openxmlformats.org/officeDocument/2006/relationships/image" Target="../media/image16.png"/></Relationships>
</file>

<file path=xl/drawings/_rels/drawing9.xml.rels><?xml version="1.0" encoding="UTF-8" standalone="yes"?>
<Relationships xmlns="http://schemas.openxmlformats.org/package/2006/relationships"><Relationship Id="rId1" Type="http://schemas.openxmlformats.org/officeDocument/2006/relationships/image" Target="../media/image16.png"/></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18</xdr:row>
      <xdr:rowOff>19050</xdr:rowOff>
    </xdr:from>
    <xdr:to>
      <xdr:col>3</xdr:col>
      <xdr:colOff>0</xdr:colOff>
      <xdr:row>93</xdr:row>
      <xdr:rowOff>187325</xdr:rowOff>
    </xdr:to>
    <xdr:sp macro="[0]!Instruction.BlockClick" textlink="">
      <xdr:nvSpPr>
        <xdr:cNvPr id="2" name="InstrBlock_7">
          <a:extLst>
            <a:ext uri="{FF2B5EF4-FFF2-40B4-BE49-F238E27FC236}">
              <a16:creationId xmlns:a16="http://schemas.microsoft.com/office/drawing/2014/main" id="{00000000-0008-0000-0000-000002000000}"/>
            </a:ext>
          </a:extLst>
        </xdr:cNvPr>
        <xdr:cNvSpPr txBox="1">
          <a:spLocks noChangeArrowheads="1"/>
        </xdr:cNvSpPr>
      </xdr:nvSpPr>
      <xdr:spPr bwMode="auto">
        <a:xfrm>
          <a:off x="219075" y="383857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Обновление</a:t>
          </a:r>
        </a:p>
      </xdr:txBody>
    </xdr:sp>
    <xdr:clientData/>
  </xdr:twoCellAnchor>
  <xdr:twoCellAnchor editAs="absolute">
    <xdr:from>
      <xdr:col>1</xdr:col>
      <xdr:colOff>0</xdr:colOff>
      <xdr:row>15</xdr:row>
      <xdr:rowOff>127000</xdr:rowOff>
    </xdr:from>
    <xdr:to>
      <xdr:col>3</xdr:col>
      <xdr:colOff>0</xdr:colOff>
      <xdr:row>18</xdr:row>
      <xdr:rowOff>19050</xdr:rowOff>
    </xdr:to>
    <xdr:sp macro="[0]!Instruction.BlockClick" textlink="">
      <xdr:nvSpPr>
        <xdr:cNvPr id="4" name="InstrBlock_6">
          <a:extLst>
            <a:ext uri="{FF2B5EF4-FFF2-40B4-BE49-F238E27FC236}">
              <a16:creationId xmlns:a16="http://schemas.microsoft.com/office/drawing/2014/main" id="{00000000-0008-0000-0000-000004000000}"/>
            </a:ext>
          </a:extLst>
        </xdr:cNvPr>
        <xdr:cNvSpPr txBox="1">
          <a:spLocks noChangeArrowheads="1"/>
        </xdr:cNvSpPr>
      </xdr:nvSpPr>
      <xdr:spPr bwMode="auto">
        <a:xfrm>
          <a:off x="219075" y="337502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Методология заполнения</a:t>
          </a:r>
        </a:p>
      </xdr:txBody>
    </xdr:sp>
    <xdr:clientData/>
  </xdr:twoCellAnchor>
  <xdr:twoCellAnchor editAs="absolute">
    <xdr:from>
      <xdr:col>1</xdr:col>
      <xdr:colOff>0</xdr:colOff>
      <xdr:row>13</xdr:row>
      <xdr:rowOff>44450</xdr:rowOff>
    </xdr:from>
    <xdr:to>
      <xdr:col>3</xdr:col>
      <xdr:colOff>0</xdr:colOff>
      <xdr:row>15</xdr:row>
      <xdr:rowOff>127000</xdr:rowOff>
    </xdr:to>
    <xdr:sp macro="[0]!Instruction.BlockClick" textlink="">
      <xdr:nvSpPr>
        <xdr:cNvPr id="5" name="InstrBlock_5">
          <a:extLst>
            <a:ext uri="{FF2B5EF4-FFF2-40B4-BE49-F238E27FC236}">
              <a16:creationId xmlns:a16="http://schemas.microsoft.com/office/drawing/2014/main" id="{00000000-0008-0000-0000-000005000000}"/>
            </a:ext>
          </a:extLst>
        </xdr:cNvPr>
        <xdr:cNvSpPr txBox="1">
          <a:spLocks noChangeArrowheads="1"/>
        </xdr:cNvSpPr>
      </xdr:nvSpPr>
      <xdr:spPr bwMode="auto">
        <a:xfrm>
          <a:off x="219075" y="2911475"/>
          <a:ext cx="2066925" cy="463550"/>
        </a:xfrm>
        <a:prstGeom prst="rect">
          <a:avLst/>
        </a:prstGeom>
        <a:solidFill>
          <a:srgbClr val="F0F0F0"/>
        </a:solidFill>
        <a:ln w="9525">
          <a:solidFill>
            <a:srgbClr val="BCBCBC"/>
          </a:solidFill>
          <a:miter lim="800000"/>
          <a:headEnd/>
          <a:tailEnd/>
        </a:ln>
      </xdr:spPr>
      <xdr:txBody>
        <a:bodyPr vertOverflow="clip" wrap="square" lIns="468000" tIns="46800" rIns="0" bIns="46800" anchor="ctr" upright="1"/>
        <a:lstStyle/>
        <a:p>
          <a:pPr algn="l" rtl="0">
            <a:defRPr sz="1000"/>
          </a:pPr>
          <a:r>
            <a:rPr lang="ru-RU" sz="1000" b="0" i="0" u="none" strike="noStrike" baseline="0">
              <a:solidFill>
                <a:srgbClr val="000000"/>
              </a:solidFill>
              <a:latin typeface="Tahoma"/>
              <a:ea typeface="Tahoma"/>
              <a:cs typeface="Tahoma"/>
            </a:rPr>
            <a:t>Организационно-технические консультации</a:t>
          </a:r>
        </a:p>
      </xdr:txBody>
    </xdr:sp>
    <xdr:clientData/>
  </xdr:twoCellAnchor>
  <xdr:twoCellAnchor editAs="absolute">
    <xdr:from>
      <xdr:col>1</xdr:col>
      <xdr:colOff>0</xdr:colOff>
      <xdr:row>12</xdr:row>
      <xdr:rowOff>66675</xdr:rowOff>
    </xdr:from>
    <xdr:to>
      <xdr:col>3</xdr:col>
      <xdr:colOff>0</xdr:colOff>
      <xdr:row>13</xdr:row>
      <xdr:rowOff>44450</xdr:rowOff>
    </xdr:to>
    <xdr:sp macro="[0]!Instruction.BlockClick" textlink="">
      <xdr:nvSpPr>
        <xdr:cNvPr id="6" name="InstrBlock_4">
          <a:extLst>
            <a:ext uri="{FF2B5EF4-FFF2-40B4-BE49-F238E27FC236}">
              <a16:creationId xmlns:a16="http://schemas.microsoft.com/office/drawing/2014/main" id="{00000000-0008-0000-0000-000006000000}"/>
            </a:ext>
          </a:extLst>
        </xdr:cNvPr>
        <xdr:cNvSpPr txBox="1">
          <a:spLocks noChangeArrowheads="1"/>
        </xdr:cNvSpPr>
      </xdr:nvSpPr>
      <xdr:spPr bwMode="auto">
        <a:xfrm>
          <a:off x="219075" y="244792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Проверка отчёта</a:t>
          </a:r>
        </a:p>
      </xdr:txBody>
    </xdr:sp>
    <xdr:clientData/>
  </xdr:twoCellAnchor>
  <xdr:twoCellAnchor editAs="absolute">
    <xdr:from>
      <xdr:col>1</xdr:col>
      <xdr:colOff>0</xdr:colOff>
      <xdr:row>10</xdr:row>
      <xdr:rowOff>98425</xdr:rowOff>
    </xdr:from>
    <xdr:to>
      <xdr:col>3</xdr:col>
      <xdr:colOff>0</xdr:colOff>
      <xdr:row>12</xdr:row>
      <xdr:rowOff>66675</xdr:rowOff>
    </xdr:to>
    <xdr:sp macro="[0]!Instruction.BlockClick" textlink="">
      <xdr:nvSpPr>
        <xdr:cNvPr id="7" name="InstrBlock_3">
          <a:extLst>
            <a:ext uri="{FF2B5EF4-FFF2-40B4-BE49-F238E27FC236}">
              <a16:creationId xmlns:a16="http://schemas.microsoft.com/office/drawing/2014/main" id="{00000000-0008-0000-0000-000007000000}"/>
            </a:ext>
          </a:extLst>
        </xdr:cNvPr>
        <xdr:cNvSpPr txBox="1">
          <a:spLocks noChangeArrowheads="1"/>
        </xdr:cNvSpPr>
      </xdr:nvSpPr>
      <xdr:spPr bwMode="auto">
        <a:xfrm>
          <a:off x="219075" y="198437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Работа с реестрами</a:t>
          </a:r>
        </a:p>
      </xdr:txBody>
    </xdr:sp>
    <xdr:clientData/>
  </xdr:twoCellAnchor>
  <xdr:twoCellAnchor editAs="absolute">
    <xdr:from>
      <xdr:col>1</xdr:col>
      <xdr:colOff>0</xdr:colOff>
      <xdr:row>7</xdr:row>
      <xdr:rowOff>149225</xdr:rowOff>
    </xdr:from>
    <xdr:to>
      <xdr:col>3</xdr:col>
      <xdr:colOff>0</xdr:colOff>
      <xdr:row>10</xdr:row>
      <xdr:rowOff>98425</xdr:rowOff>
    </xdr:to>
    <xdr:sp macro="[0]!Instruction.BlockClick" textlink="">
      <xdr:nvSpPr>
        <xdr:cNvPr id="8" name="InstrBlock_2">
          <a:extLst>
            <a:ext uri="{FF2B5EF4-FFF2-40B4-BE49-F238E27FC236}">
              <a16:creationId xmlns:a16="http://schemas.microsoft.com/office/drawing/2014/main" id="{00000000-0008-0000-0000-000008000000}"/>
            </a:ext>
          </a:extLst>
        </xdr:cNvPr>
        <xdr:cNvSpPr txBox="1">
          <a:spLocks noChangeArrowheads="1"/>
        </xdr:cNvSpPr>
      </xdr:nvSpPr>
      <xdr:spPr bwMode="auto">
        <a:xfrm>
          <a:off x="219075" y="152082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Условные обозначения</a:t>
          </a:r>
        </a:p>
      </xdr:txBody>
    </xdr:sp>
    <xdr:clientData/>
  </xdr:twoCellAnchor>
  <xdr:twoCellAnchor>
    <xdr:from>
      <xdr:col>4</xdr:col>
      <xdr:colOff>47624</xdr:colOff>
      <xdr:row>84</xdr:row>
      <xdr:rowOff>114299</xdr:rowOff>
    </xdr:from>
    <xdr:to>
      <xdr:col>9</xdr:col>
      <xdr:colOff>181724</xdr:colOff>
      <xdr:row>86</xdr:row>
      <xdr:rowOff>165299</xdr:rowOff>
    </xdr:to>
    <xdr:sp macro="[0]!Instruction.cmdGetUpdate_Click" textlink="">
      <xdr:nvSpPr>
        <xdr:cNvPr id="9" name="cmdGetUpdate">
          <a:extLst>
            <a:ext uri="{FF2B5EF4-FFF2-40B4-BE49-F238E27FC236}">
              <a16:creationId xmlns:a16="http://schemas.microsoft.com/office/drawing/2014/main" id="{00000000-0008-0000-0000-000009000000}"/>
            </a:ext>
          </a:extLst>
        </xdr:cNvPr>
        <xdr:cNvSpPr txBox="1">
          <a:spLocks noChangeArrowheads="1"/>
        </xdr:cNvSpPr>
      </xdr:nvSpPr>
      <xdr:spPr bwMode="auto">
        <a:xfrm>
          <a:off x="2486024" y="4181475"/>
          <a:ext cx="3182100" cy="0"/>
        </a:xfrm>
        <a:prstGeom prst="rect">
          <a:avLst/>
        </a:prstGeom>
        <a:solidFill>
          <a:srgbClr val="F0F0F0"/>
        </a:solidFill>
        <a:ln w="9525">
          <a:solidFill>
            <a:srgbClr val="A6A6A6"/>
          </a:solidFill>
          <a:miter lim="800000"/>
          <a:headEnd/>
          <a:tailEnd/>
        </a:ln>
      </xdr:spPr>
      <xdr:txBody>
        <a:bodyPr vertOverflow="clip" wrap="square" lIns="432000" tIns="36000" rIns="36000" bIns="36000" anchor="ctr" upright="1"/>
        <a:lstStyle/>
        <a:p>
          <a:pPr algn="l" rtl="0">
            <a:defRPr sz="1000"/>
          </a:pPr>
          <a:r>
            <a:rPr lang="ru-RU" sz="1000" b="0" i="0" u="none" strike="noStrike" baseline="0">
              <a:solidFill>
                <a:srgbClr val="000000"/>
              </a:solidFill>
              <a:latin typeface="Tahoma"/>
              <a:ea typeface="Tahoma"/>
              <a:cs typeface="Tahoma"/>
            </a:rPr>
            <a:t>Обновить</a:t>
          </a:r>
        </a:p>
      </xdr:txBody>
    </xdr:sp>
    <xdr:clientData/>
  </xdr:twoCellAnchor>
  <xdr:twoCellAnchor>
    <xdr:from>
      <xdr:col>9</xdr:col>
      <xdr:colOff>257175</xdr:colOff>
      <xdr:row>84</xdr:row>
      <xdr:rowOff>114300</xdr:rowOff>
    </xdr:from>
    <xdr:to>
      <xdr:col>15</xdr:col>
      <xdr:colOff>105525</xdr:colOff>
      <xdr:row>86</xdr:row>
      <xdr:rowOff>165300</xdr:rowOff>
    </xdr:to>
    <xdr:sp macro="[0]!Instruction.cmdShowHideUpdateLog_Click" textlink="">
      <xdr:nvSpPr>
        <xdr:cNvPr id="10" name="cmdShowHideUpdateLog">
          <a:extLst>
            <a:ext uri="{FF2B5EF4-FFF2-40B4-BE49-F238E27FC236}">
              <a16:creationId xmlns:a16="http://schemas.microsoft.com/office/drawing/2014/main" id="{00000000-0008-0000-0000-00000A000000}"/>
            </a:ext>
          </a:extLst>
        </xdr:cNvPr>
        <xdr:cNvSpPr txBox="1">
          <a:spLocks noChangeArrowheads="1"/>
        </xdr:cNvSpPr>
      </xdr:nvSpPr>
      <xdr:spPr bwMode="auto">
        <a:xfrm>
          <a:off x="5743575" y="4181475"/>
          <a:ext cx="3505950" cy="0"/>
        </a:xfrm>
        <a:prstGeom prst="rect">
          <a:avLst/>
        </a:prstGeom>
        <a:solidFill>
          <a:srgbClr val="F0F0F0"/>
        </a:solidFill>
        <a:ln w="9525">
          <a:solidFill>
            <a:srgbClr val="A6A6A6"/>
          </a:solidFill>
          <a:miter lim="800000"/>
          <a:headEnd/>
          <a:tailEnd/>
        </a:ln>
      </xdr:spPr>
      <xdr:txBody>
        <a:bodyPr vertOverflow="clip" wrap="square" lIns="432000" tIns="36000" rIns="36000" bIns="36000" anchor="ctr" upright="1"/>
        <a:lstStyle/>
        <a:p>
          <a:pPr algn="ctr" rtl="0">
            <a:defRPr sz="1000"/>
          </a:pPr>
          <a:r>
            <a:rPr lang="ru-RU" sz="1000" b="0" i="0" u="none" strike="noStrike" baseline="0">
              <a:solidFill>
                <a:srgbClr val="000000"/>
              </a:solidFill>
              <a:latin typeface="Tahoma"/>
              <a:ea typeface="Tahoma"/>
              <a:cs typeface="Tahoma"/>
            </a:rPr>
            <a:t>Показать / скрыть лог обновления</a:t>
          </a:r>
        </a:p>
      </xdr:txBody>
    </xdr:sp>
    <xdr:clientData/>
  </xdr:twoCellAnchor>
  <xdr:twoCellAnchor>
    <xdr:from>
      <xdr:col>2</xdr:col>
      <xdr:colOff>0</xdr:colOff>
      <xdr:row>6</xdr:row>
      <xdr:rowOff>0</xdr:rowOff>
    </xdr:from>
    <xdr:to>
      <xdr:col>2</xdr:col>
      <xdr:colOff>0</xdr:colOff>
      <xdr:row>6</xdr:row>
      <xdr:rowOff>0</xdr:rowOff>
    </xdr:to>
    <xdr:pic>
      <xdr:nvPicPr>
        <xdr:cNvPr id="462754" name="Pict 9" descr="тест">
          <a:extLst>
            <a:ext uri="{FF2B5EF4-FFF2-40B4-BE49-F238E27FC236}">
              <a16:creationId xmlns:a16="http://schemas.microsoft.com/office/drawing/2014/main" id="{00000000-0008-0000-0000-0000A20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11811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6</xdr:row>
      <xdr:rowOff>0</xdr:rowOff>
    </xdr:from>
    <xdr:to>
      <xdr:col>2</xdr:col>
      <xdr:colOff>0</xdr:colOff>
      <xdr:row>6</xdr:row>
      <xdr:rowOff>0</xdr:rowOff>
    </xdr:to>
    <xdr:pic>
      <xdr:nvPicPr>
        <xdr:cNvPr id="462755" name="Pict 9" descr="тест">
          <a:extLst>
            <a:ext uri="{FF2B5EF4-FFF2-40B4-BE49-F238E27FC236}">
              <a16:creationId xmlns:a16="http://schemas.microsoft.com/office/drawing/2014/main" id="{00000000-0008-0000-0000-0000A30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11811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6</xdr:row>
      <xdr:rowOff>0</xdr:rowOff>
    </xdr:from>
    <xdr:to>
      <xdr:col>2</xdr:col>
      <xdr:colOff>0</xdr:colOff>
      <xdr:row>6</xdr:row>
      <xdr:rowOff>0</xdr:rowOff>
    </xdr:to>
    <xdr:pic>
      <xdr:nvPicPr>
        <xdr:cNvPr id="462756" name="Pict 9" descr="тест">
          <a:extLst>
            <a:ext uri="{FF2B5EF4-FFF2-40B4-BE49-F238E27FC236}">
              <a16:creationId xmlns:a16="http://schemas.microsoft.com/office/drawing/2014/main" id="{00000000-0008-0000-0000-0000A40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11811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0</xdr:colOff>
      <xdr:row>5</xdr:row>
      <xdr:rowOff>0</xdr:rowOff>
    </xdr:from>
    <xdr:to>
      <xdr:col>3</xdr:col>
      <xdr:colOff>0</xdr:colOff>
      <xdr:row>7</xdr:row>
      <xdr:rowOff>149225</xdr:rowOff>
    </xdr:to>
    <xdr:sp macro="[0]!Instruction.BlockClick" textlink="">
      <xdr:nvSpPr>
        <xdr:cNvPr id="14" name="InstrBlock_1">
          <a:extLst>
            <a:ext uri="{FF2B5EF4-FFF2-40B4-BE49-F238E27FC236}">
              <a16:creationId xmlns:a16="http://schemas.microsoft.com/office/drawing/2014/main" id="{00000000-0008-0000-0000-00000E000000}"/>
            </a:ext>
          </a:extLst>
        </xdr:cNvPr>
        <xdr:cNvSpPr txBox="1">
          <a:spLocks noChangeArrowheads="1"/>
        </xdr:cNvSpPr>
      </xdr:nvSpPr>
      <xdr:spPr bwMode="auto">
        <a:xfrm>
          <a:off x="219075" y="1057275"/>
          <a:ext cx="2066925" cy="463550"/>
        </a:xfrm>
        <a:prstGeom prst="rect">
          <a:avLst/>
        </a:prstGeom>
        <a:solidFill>
          <a:srgbClr val="FFC17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Технические требования</a:t>
          </a:r>
        </a:p>
      </xdr:txBody>
    </xdr:sp>
    <xdr:clientData/>
  </xdr:twoCellAnchor>
  <xdr:twoCellAnchor editAs="absolute">
    <xdr:from>
      <xdr:col>1</xdr:col>
      <xdr:colOff>66675</xdr:colOff>
      <xdr:row>5</xdr:row>
      <xdr:rowOff>57150</xdr:rowOff>
    </xdr:from>
    <xdr:to>
      <xdr:col>1</xdr:col>
      <xdr:colOff>447675</xdr:colOff>
      <xdr:row>7</xdr:row>
      <xdr:rowOff>123825</xdr:rowOff>
    </xdr:to>
    <xdr:pic macro="[0]!Instruction.BlockClick">
      <xdr:nvPicPr>
        <xdr:cNvPr id="462758" name="InstrImg_1" descr="icon1">
          <a:extLst>
            <a:ext uri="{FF2B5EF4-FFF2-40B4-BE49-F238E27FC236}">
              <a16:creationId xmlns:a16="http://schemas.microsoft.com/office/drawing/2014/main" id="{00000000-0008-0000-0000-0000A60F07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5750" y="1114425"/>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7</xdr:row>
      <xdr:rowOff>180975</xdr:rowOff>
    </xdr:from>
    <xdr:to>
      <xdr:col>1</xdr:col>
      <xdr:colOff>428625</xdr:colOff>
      <xdr:row>10</xdr:row>
      <xdr:rowOff>57150</xdr:rowOff>
    </xdr:to>
    <xdr:pic macro="[0]!Instruction.BlockClick">
      <xdr:nvPicPr>
        <xdr:cNvPr id="462759" name="InstrImg_2" descr="icon2">
          <a:extLst>
            <a:ext uri="{FF2B5EF4-FFF2-40B4-BE49-F238E27FC236}">
              <a16:creationId xmlns:a16="http://schemas.microsoft.com/office/drawing/2014/main" id="{00000000-0008-0000-0000-0000A70F07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66700" y="1552575"/>
          <a:ext cx="3810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10</xdr:row>
      <xdr:rowOff>133350</xdr:rowOff>
    </xdr:from>
    <xdr:to>
      <xdr:col>1</xdr:col>
      <xdr:colOff>428625</xdr:colOff>
      <xdr:row>12</xdr:row>
      <xdr:rowOff>38100</xdr:rowOff>
    </xdr:to>
    <xdr:pic macro="[0]!Instruction.BlockClick">
      <xdr:nvPicPr>
        <xdr:cNvPr id="462760" name="InstrImg_3" descr="icon3">
          <a:extLst>
            <a:ext uri="{FF2B5EF4-FFF2-40B4-BE49-F238E27FC236}">
              <a16:creationId xmlns:a16="http://schemas.microsoft.com/office/drawing/2014/main" id="{00000000-0008-0000-0000-0000A80F07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66700" y="2019300"/>
          <a:ext cx="3810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12</xdr:row>
      <xdr:rowOff>114300</xdr:rowOff>
    </xdr:from>
    <xdr:to>
      <xdr:col>1</xdr:col>
      <xdr:colOff>428625</xdr:colOff>
      <xdr:row>13</xdr:row>
      <xdr:rowOff>28575</xdr:rowOff>
    </xdr:to>
    <xdr:pic macro="[0]!Instruction.BlockClick">
      <xdr:nvPicPr>
        <xdr:cNvPr id="462761" name="InstrImg_4" descr="icon4">
          <a:extLst>
            <a:ext uri="{FF2B5EF4-FFF2-40B4-BE49-F238E27FC236}">
              <a16:creationId xmlns:a16="http://schemas.microsoft.com/office/drawing/2014/main" id="{00000000-0008-0000-0000-0000A90F07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266700" y="2495550"/>
          <a:ext cx="3810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13</xdr:row>
      <xdr:rowOff>95250</xdr:rowOff>
    </xdr:from>
    <xdr:to>
      <xdr:col>1</xdr:col>
      <xdr:colOff>428625</xdr:colOff>
      <xdr:row>15</xdr:row>
      <xdr:rowOff>95250</xdr:rowOff>
    </xdr:to>
    <xdr:pic macro="[0]!Instruction.BlockClick">
      <xdr:nvPicPr>
        <xdr:cNvPr id="462762" name="InstrImg_5" descr="icon5">
          <a:extLst>
            <a:ext uri="{FF2B5EF4-FFF2-40B4-BE49-F238E27FC236}">
              <a16:creationId xmlns:a16="http://schemas.microsoft.com/office/drawing/2014/main" id="{00000000-0008-0000-0000-0000AA0F07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66700" y="2962275"/>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66675</xdr:colOff>
      <xdr:row>16</xdr:row>
      <xdr:rowOff>0</xdr:rowOff>
    </xdr:from>
    <xdr:to>
      <xdr:col>1</xdr:col>
      <xdr:colOff>447675</xdr:colOff>
      <xdr:row>18</xdr:row>
      <xdr:rowOff>0</xdr:rowOff>
    </xdr:to>
    <xdr:pic macro="[0]!Instruction.BlockClick">
      <xdr:nvPicPr>
        <xdr:cNvPr id="462763" name="InstrImg_6" descr="icon6">
          <a:extLst>
            <a:ext uri="{FF2B5EF4-FFF2-40B4-BE49-F238E27FC236}">
              <a16:creationId xmlns:a16="http://schemas.microsoft.com/office/drawing/2014/main" id="{00000000-0008-0000-0000-0000AB0F0700}"/>
            </a:ext>
          </a:extLst>
        </xdr:cNvPr>
        <xdr:cNvPicPr>
          <a:picLocks noChangeAspect="1" noChangeArrowheads="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285750" y="3438525"/>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18</xdr:row>
      <xdr:rowOff>0</xdr:rowOff>
    </xdr:from>
    <xdr:to>
      <xdr:col>2</xdr:col>
      <xdr:colOff>0</xdr:colOff>
      <xdr:row>18</xdr:row>
      <xdr:rowOff>0</xdr:rowOff>
    </xdr:to>
    <xdr:pic>
      <xdr:nvPicPr>
        <xdr:cNvPr id="462764" name="Pict 9" descr="тест">
          <a:extLst>
            <a:ext uri="{FF2B5EF4-FFF2-40B4-BE49-F238E27FC236}">
              <a16:creationId xmlns:a16="http://schemas.microsoft.com/office/drawing/2014/main" id="{00000000-0008-0000-0000-0000AC0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3819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32</xdr:row>
      <xdr:rowOff>0</xdr:rowOff>
    </xdr:from>
    <xdr:to>
      <xdr:col>2</xdr:col>
      <xdr:colOff>0</xdr:colOff>
      <xdr:row>32</xdr:row>
      <xdr:rowOff>0</xdr:rowOff>
    </xdr:to>
    <xdr:pic>
      <xdr:nvPicPr>
        <xdr:cNvPr id="462765" name="Pict 9" descr="тест">
          <a:extLst>
            <a:ext uri="{FF2B5EF4-FFF2-40B4-BE49-F238E27FC236}">
              <a16:creationId xmlns:a16="http://schemas.microsoft.com/office/drawing/2014/main" id="{00000000-0008-0000-0000-0000AD0F07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4114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19050</xdr:colOff>
      <xdr:row>18</xdr:row>
      <xdr:rowOff>47625</xdr:rowOff>
    </xdr:from>
    <xdr:to>
      <xdr:col>1</xdr:col>
      <xdr:colOff>447675</xdr:colOff>
      <xdr:row>94</xdr:row>
      <xdr:rowOff>9525</xdr:rowOff>
    </xdr:to>
    <xdr:pic macro="[0]!Instruction.BlockClick">
      <xdr:nvPicPr>
        <xdr:cNvPr id="462766" name="InstrImg_7" descr="icon8.png">
          <a:extLst>
            <a:ext uri="{FF2B5EF4-FFF2-40B4-BE49-F238E27FC236}">
              <a16:creationId xmlns:a16="http://schemas.microsoft.com/office/drawing/2014/main" id="{00000000-0008-0000-0000-0000AE0F07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238125" y="3867150"/>
          <a:ext cx="428625"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80</xdr:row>
      <xdr:rowOff>47625</xdr:rowOff>
    </xdr:from>
    <xdr:to>
      <xdr:col>4</xdr:col>
      <xdr:colOff>257175</xdr:colOff>
      <xdr:row>81</xdr:row>
      <xdr:rowOff>9525</xdr:rowOff>
    </xdr:to>
    <xdr:pic macro="[0]!Instruction.chkUpdates_Click">
      <xdr:nvPicPr>
        <xdr:cNvPr id="462767" name="chkGetUpdatesTrue" descr="check_yes.jpg">
          <a:extLst>
            <a:ext uri="{FF2B5EF4-FFF2-40B4-BE49-F238E27FC236}">
              <a16:creationId xmlns:a16="http://schemas.microsoft.com/office/drawing/2014/main" id="{00000000-0008-0000-0000-0000AF0F0700}"/>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82</xdr:row>
      <xdr:rowOff>57150</xdr:rowOff>
    </xdr:from>
    <xdr:to>
      <xdr:col>4</xdr:col>
      <xdr:colOff>257175</xdr:colOff>
      <xdr:row>83</xdr:row>
      <xdr:rowOff>19050</xdr:rowOff>
    </xdr:to>
    <xdr:pic macro="[0]!Instruction.chkUpdates_Click">
      <xdr:nvPicPr>
        <xdr:cNvPr id="462768" name="chkNoUpdatesFalse" descr="check_no.png">
          <a:extLst>
            <a:ext uri="{FF2B5EF4-FFF2-40B4-BE49-F238E27FC236}">
              <a16:creationId xmlns:a16="http://schemas.microsoft.com/office/drawing/2014/main" id="{00000000-0008-0000-0000-0000B00F0700}"/>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82</xdr:row>
      <xdr:rowOff>57150</xdr:rowOff>
    </xdr:from>
    <xdr:to>
      <xdr:col>4</xdr:col>
      <xdr:colOff>257175</xdr:colOff>
      <xdr:row>83</xdr:row>
      <xdr:rowOff>19050</xdr:rowOff>
    </xdr:to>
    <xdr:pic macro="[0]!Instruction.chkUpdates_Click">
      <xdr:nvPicPr>
        <xdr:cNvPr id="462769" name="chkNoUpdatesTrue" descr="check_yes.jpg" hidden="1">
          <a:extLst>
            <a:ext uri="{FF2B5EF4-FFF2-40B4-BE49-F238E27FC236}">
              <a16:creationId xmlns:a16="http://schemas.microsoft.com/office/drawing/2014/main" id="{00000000-0008-0000-0000-0000B10F0700}"/>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80</xdr:row>
      <xdr:rowOff>47625</xdr:rowOff>
    </xdr:from>
    <xdr:to>
      <xdr:col>4</xdr:col>
      <xdr:colOff>257175</xdr:colOff>
      <xdr:row>81</xdr:row>
      <xdr:rowOff>9525</xdr:rowOff>
    </xdr:to>
    <xdr:pic macro="[0]!Instruction.chkUpdates_Click">
      <xdr:nvPicPr>
        <xdr:cNvPr id="462770" name="chkGetUpdatesFalse" descr="check_no.png" hidden="1">
          <a:extLst>
            <a:ext uri="{FF2B5EF4-FFF2-40B4-BE49-F238E27FC236}">
              <a16:creationId xmlns:a16="http://schemas.microsoft.com/office/drawing/2014/main" id="{00000000-0008-0000-0000-0000B20F0700}"/>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57150</xdr:colOff>
      <xdr:row>84</xdr:row>
      <xdr:rowOff>104775</xdr:rowOff>
    </xdr:from>
    <xdr:to>
      <xdr:col>5</xdr:col>
      <xdr:colOff>180975</xdr:colOff>
      <xdr:row>86</xdr:row>
      <xdr:rowOff>142875</xdr:rowOff>
    </xdr:to>
    <xdr:pic macro="[0]!Instruction.cmdGetUpdate_Click">
      <xdr:nvPicPr>
        <xdr:cNvPr id="462771" name="cmdGetUpdateImg" descr="icon11.png">
          <a:extLst>
            <a:ext uri="{FF2B5EF4-FFF2-40B4-BE49-F238E27FC236}">
              <a16:creationId xmlns:a16="http://schemas.microsoft.com/office/drawing/2014/main" id="{00000000-0008-0000-0000-0000B30F0700}"/>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2628900" y="4114800"/>
          <a:ext cx="4191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276225</xdr:colOff>
      <xdr:row>84</xdr:row>
      <xdr:rowOff>104775</xdr:rowOff>
    </xdr:from>
    <xdr:to>
      <xdr:col>11</xdr:col>
      <xdr:colOff>104775</xdr:colOff>
      <xdr:row>86</xdr:row>
      <xdr:rowOff>142875</xdr:rowOff>
    </xdr:to>
    <xdr:pic macro="[0]!Instruction.cmdShowHideUpdateLog_Click">
      <xdr:nvPicPr>
        <xdr:cNvPr id="462772" name="cmdShowHideUpdateLogImg" descr="icon13.png">
          <a:extLst>
            <a:ext uri="{FF2B5EF4-FFF2-40B4-BE49-F238E27FC236}">
              <a16:creationId xmlns:a16="http://schemas.microsoft.com/office/drawing/2014/main" id="{00000000-0008-0000-0000-0000B40F0700}"/>
            </a:ext>
          </a:extLst>
        </xdr:cNvPr>
        <xdr:cNvPicPr>
          <a:picLocks noChangeAspect="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4333875" y="4114800"/>
          <a:ext cx="4191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219380</xdr:colOff>
      <xdr:row>2</xdr:row>
      <xdr:rowOff>9392</xdr:rowOff>
    </xdr:from>
    <xdr:to>
      <xdr:col>2</xdr:col>
      <xdr:colOff>1303225</xdr:colOff>
      <xdr:row>2</xdr:row>
      <xdr:rowOff>223955</xdr:rowOff>
    </xdr:to>
    <xdr:sp macro="" textlink="">
      <xdr:nvSpPr>
        <xdr:cNvPr id="31" name="cmdAct_1">
          <a:extLst>
            <a:ext uri="{FF2B5EF4-FFF2-40B4-BE49-F238E27FC236}">
              <a16:creationId xmlns:a16="http://schemas.microsoft.com/office/drawing/2014/main" id="{00000000-0008-0000-0000-00001F000000}"/>
            </a:ext>
          </a:extLst>
        </xdr:cNvPr>
        <xdr:cNvSpPr txBox="1">
          <a:spLocks noChangeArrowheads="1"/>
        </xdr:cNvSpPr>
      </xdr:nvSpPr>
      <xdr:spPr bwMode="auto">
        <a:xfrm>
          <a:off x="1019480" y="352292"/>
          <a:ext cx="1083845" cy="214563"/>
        </a:xfrm>
        <a:prstGeom prst="rect">
          <a:avLst/>
        </a:prstGeom>
        <a:solidFill>
          <a:srgbClr val="B3FFD9"/>
        </a:solidFill>
        <a:ln w="9525">
          <a:noFill/>
          <a:miter lim="800000"/>
          <a:headEnd/>
          <a:tailEnd/>
        </a:ln>
      </xdr:spPr>
      <xdr:txBody>
        <a:bodyPr vertOverflow="clip" wrap="square" lIns="360000" tIns="36000" rIns="36000" bIns="36000" anchor="ctr" upright="1"/>
        <a:lstStyle/>
        <a:p>
          <a:pPr algn="l" rtl="0">
            <a:defRPr sz="1000"/>
          </a:pPr>
          <a:r>
            <a:rPr lang="ru-RU" sz="1000" b="0" i="0" u="none" strike="noStrike" baseline="0">
              <a:solidFill>
                <a:schemeClr val="tx1"/>
              </a:solidFill>
              <a:latin typeface="Tahoma"/>
              <a:ea typeface="Tahoma"/>
              <a:cs typeface="Tahoma"/>
            </a:rPr>
            <a:t>Актуальна</a:t>
          </a:r>
        </a:p>
      </xdr:txBody>
    </xdr:sp>
    <xdr:clientData/>
  </xdr:twoCellAnchor>
  <xdr:twoCellAnchor>
    <xdr:from>
      <xdr:col>2</xdr:col>
      <xdr:colOff>190500</xdr:colOff>
      <xdr:row>1</xdr:row>
      <xdr:rowOff>114300</xdr:rowOff>
    </xdr:from>
    <xdr:to>
      <xdr:col>2</xdr:col>
      <xdr:colOff>476250</xdr:colOff>
      <xdr:row>3</xdr:row>
      <xdr:rowOff>57150</xdr:rowOff>
    </xdr:to>
    <xdr:pic>
      <xdr:nvPicPr>
        <xdr:cNvPr id="462774" name="cmdAct_2" descr="icon15.png">
          <a:extLst>
            <a:ext uri="{FF2B5EF4-FFF2-40B4-BE49-F238E27FC236}">
              <a16:creationId xmlns:a16="http://schemas.microsoft.com/office/drawing/2014/main" id="{00000000-0008-0000-0000-0000B60F0700}"/>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rcRect/>
        <a:stretch>
          <a:fillRect/>
        </a:stretch>
      </xdr:blipFill>
      <xdr:spPr bwMode="auto">
        <a:xfrm>
          <a:off x="990600" y="247650"/>
          <a:ext cx="2857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219075</xdr:colOff>
      <xdr:row>2</xdr:row>
      <xdr:rowOff>9525</xdr:rowOff>
    </xdr:from>
    <xdr:to>
      <xdr:col>4</xdr:col>
      <xdr:colOff>81629</xdr:colOff>
      <xdr:row>2</xdr:row>
      <xdr:rowOff>219075</xdr:rowOff>
    </xdr:to>
    <xdr:sp macro="[0]!Instruction.cmdGetUpdate_Click" textlink="">
      <xdr:nvSpPr>
        <xdr:cNvPr id="33" name="cmdNoAct_1" hidden="1">
          <a:extLst>
            <a:ext uri="{FF2B5EF4-FFF2-40B4-BE49-F238E27FC236}">
              <a16:creationId xmlns:a16="http://schemas.microsoft.com/office/drawing/2014/main" id="{00000000-0008-0000-0000-000021000000}"/>
            </a:ext>
          </a:extLst>
        </xdr:cNvPr>
        <xdr:cNvSpPr txBox="1">
          <a:spLocks noChangeArrowheads="1"/>
        </xdr:cNvSpPr>
      </xdr:nvSpPr>
      <xdr:spPr bwMode="auto">
        <a:xfrm>
          <a:off x="1019175" y="352425"/>
          <a:ext cx="1634204" cy="209550"/>
        </a:xfrm>
        <a:prstGeom prst="rect">
          <a:avLst/>
        </a:prstGeom>
        <a:solidFill>
          <a:srgbClr val="FF5050"/>
        </a:solidFill>
        <a:ln w="9525">
          <a:noFill/>
          <a:miter lim="800000"/>
          <a:headEnd/>
          <a:tailEnd/>
        </a:ln>
      </xdr:spPr>
      <xdr:txBody>
        <a:bodyPr vertOverflow="clip" wrap="square" lIns="288000" tIns="36000" rIns="0" bIns="36000" anchor="ctr" upright="1"/>
        <a:lstStyle/>
        <a:p>
          <a:pPr algn="l" rtl="0">
            <a:defRPr sz="1000"/>
          </a:pPr>
          <a:r>
            <a:rPr lang="ru-RU" sz="1000" b="0" i="0" u="none" strike="noStrike" baseline="0">
              <a:solidFill>
                <a:schemeClr val="bg1"/>
              </a:solidFill>
              <a:latin typeface="Tahoma"/>
              <a:ea typeface="Tahoma"/>
              <a:cs typeface="Tahoma"/>
            </a:rPr>
            <a:t>Требуется обновление</a:t>
          </a:r>
        </a:p>
      </xdr:txBody>
    </xdr:sp>
    <xdr:clientData/>
  </xdr:twoCellAnchor>
  <xdr:twoCellAnchor editAs="oneCell">
    <xdr:from>
      <xdr:col>2</xdr:col>
      <xdr:colOff>228600</xdr:colOff>
      <xdr:row>1</xdr:row>
      <xdr:rowOff>200025</xdr:rowOff>
    </xdr:from>
    <xdr:to>
      <xdr:col>2</xdr:col>
      <xdr:colOff>476250</xdr:colOff>
      <xdr:row>3</xdr:row>
      <xdr:rowOff>9525</xdr:rowOff>
    </xdr:to>
    <xdr:pic>
      <xdr:nvPicPr>
        <xdr:cNvPr id="462776" name="cmdNoAct_2" descr="icon16.png" hidden="1">
          <a:extLst>
            <a:ext uri="{FF2B5EF4-FFF2-40B4-BE49-F238E27FC236}">
              <a16:creationId xmlns:a16="http://schemas.microsoft.com/office/drawing/2014/main" id="{00000000-0008-0000-0000-0000B80F0700}"/>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1028700" y="3333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220436</xdr:colOff>
      <xdr:row>2</xdr:row>
      <xdr:rowOff>3612</xdr:rowOff>
    </xdr:from>
    <xdr:to>
      <xdr:col>4</xdr:col>
      <xdr:colOff>141514</xdr:colOff>
      <xdr:row>2</xdr:row>
      <xdr:rowOff>219612</xdr:rowOff>
    </xdr:to>
    <xdr:sp macro="" textlink="">
      <xdr:nvSpPr>
        <xdr:cNvPr id="35" name="cmdNoInet_1" hidden="1">
          <a:extLst>
            <a:ext uri="{FF2B5EF4-FFF2-40B4-BE49-F238E27FC236}">
              <a16:creationId xmlns:a16="http://schemas.microsoft.com/office/drawing/2014/main" id="{00000000-0008-0000-0000-000023000000}"/>
            </a:ext>
          </a:extLst>
        </xdr:cNvPr>
        <xdr:cNvSpPr txBox="1">
          <a:spLocks noChangeArrowheads="1"/>
        </xdr:cNvSpPr>
      </xdr:nvSpPr>
      <xdr:spPr bwMode="auto">
        <a:xfrm>
          <a:off x="1020536" y="346512"/>
          <a:ext cx="1692728" cy="216000"/>
        </a:xfrm>
        <a:prstGeom prst="rect">
          <a:avLst/>
        </a:prstGeom>
        <a:solidFill>
          <a:srgbClr val="FFCC66"/>
        </a:solidFill>
        <a:ln w="9525">
          <a:noFill/>
          <a:miter lim="800000"/>
          <a:headEnd/>
          <a:tailEnd/>
        </a:ln>
      </xdr:spPr>
      <xdr:txBody>
        <a:bodyPr vertOverflow="clip" wrap="square" lIns="288000" tIns="36000" rIns="0" bIns="36000" anchor="ctr" upright="1"/>
        <a:lstStyle/>
        <a:p>
          <a:pPr algn="l" rtl="0">
            <a:defRPr sz="1000"/>
          </a:pPr>
          <a:r>
            <a:rPr lang="ru-RU" sz="1000" b="0" i="0" u="none" strike="noStrike" baseline="0">
              <a:solidFill>
                <a:sysClr val="windowText" lastClr="000000"/>
              </a:solidFill>
              <a:latin typeface="Tahoma"/>
              <a:ea typeface="Tahoma"/>
              <a:cs typeface="Tahoma"/>
            </a:rPr>
            <a:t>Ошибка подключения</a:t>
          </a:r>
        </a:p>
      </xdr:txBody>
    </xdr:sp>
    <xdr:clientData/>
  </xdr:twoCellAnchor>
  <xdr:oneCellAnchor>
    <xdr:from>
      <xdr:col>2</xdr:col>
      <xdr:colOff>200025</xdr:colOff>
      <xdr:row>1</xdr:row>
      <xdr:rowOff>136963</xdr:rowOff>
    </xdr:from>
    <xdr:ext cx="250371" cy="374141"/>
    <xdr:sp macro="" textlink="">
      <xdr:nvSpPr>
        <xdr:cNvPr id="36" name="cmdNoInet_2" hidden="1">
          <a:extLst>
            <a:ext uri="{FF2B5EF4-FFF2-40B4-BE49-F238E27FC236}">
              <a16:creationId xmlns:a16="http://schemas.microsoft.com/office/drawing/2014/main" id="{00000000-0008-0000-0000-000024000000}"/>
            </a:ext>
          </a:extLst>
        </xdr:cNvPr>
        <xdr:cNvSpPr txBox="1"/>
      </xdr:nvSpPr>
      <xdr:spPr>
        <a:xfrm>
          <a:off x="1000125" y="270313"/>
          <a:ext cx="250371" cy="3741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ru-RU" sz="1800" b="1">
              <a:solidFill>
                <a:schemeClr val="bg1"/>
              </a:solidFill>
            </a:rPr>
            <a:t>!</a:t>
          </a:r>
        </a:p>
      </xdr:txBody>
    </xdr:sp>
    <xdr:clientData/>
  </xdr:oneCellAnchor>
  <xdr:twoCellAnchor>
    <xdr:from>
      <xdr:col>18</xdr:col>
      <xdr:colOff>200025</xdr:colOff>
      <xdr:row>1</xdr:row>
      <xdr:rowOff>47625</xdr:rowOff>
    </xdr:from>
    <xdr:to>
      <xdr:col>24</xdr:col>
      <xdr:colOff>267803</xdr:colOff>
      <xdr:row>2</xdr:row>
      <xdr:rowOff>123825</xdr:rowOff>
    </xdr:to>
    <xdr:sp macro="[0]!Instruction.cmdStart_Click" textlink="">
      <xdr:nvSpPr>
        <xdr:cNvPr id="37" name="cmdStart" hidden="1">
          <a:extLst>
            <a:ext uri="{FF2B5EF4-FFF2-40B4-BE49-F238E27FC236}">
              <a16:creationId xmlns:a16="http://schemas.microsoft.com/office/drawing/2014/main" id="{00000000-0008-0000-0000-000025000000}"/>
            </a:ext>
          </a:extLst>
        </xdr:cNvPr>
        <xdr:cNvSpPr>
          <a:spLocks noChangeArrowheads="1"/>
        </xdr:cNvSpPr>
      </xdr:nvSpPr>
      <xdr:spPr bwMode="auto">
        <a:xfrm>
          <a:off x="6915150" y="180975"/>
          <a:ext cx="1839428" cy="285750"/>
        </a:xfrm>
        <a:prstGeom prst="roundRect">
          <a:avLst>
            <a:gd name="adj" fmla="val 0"/>
          </a:avLst>
        </a:prstGeom>
        <a:solidFill>
          <a:srgbClr val="DDDDDD"/>
        </a:solidFill>
        <a:ln w="3175" algn="ctr">
          <a:solidFill>
            <a:srgbClr val="BCBCBC"/>
          </a:solidFill>
          <a:round/>
          <a:headEnd/>
          <a:tailEnd/>
        </a:ln>
        <a:effectLst/>
      </xdr:spPr>
      <xdr:txBody>
        <a:bodyPr vertOverflow="clip" wrap="square" lIns="27432" tIns="18288" rIns="27432" bIns="18288" anchor="ctr" upright="1"/>
        <a:lstStyle/>
        <a:p>
          <a:pPr algn="ctr" rtl="0">
            <a:defRPr sz="1000"/>
          </a:pPr>
          <a:r>
            <a:rPr lang="ru-RU" sz="900" b="0" i="0" u="none" strike="noStrike" baseline="0">
              <a:solidFill>
                <a:srgbClr val="000000"/>
              </a:solidFill>
              <a:latin typeface="Tahoma"/>
              <a:ea typeface="Tahoma"/>
              <a:cs typeface="Tahoma"/>
            </a:rPr>
            <a:t>Приступить к заполнению</a:t>
          </a:r>
        </a:p>
      </xdr:txBody>
    </xdr:sp>
    <xdr:clientData/>
  </xdr:twoCellAnchor>
  <xdr:twoCellAnchor editAs="oneCell">
    <xdr:from>
      <xdr:col>2</xdr:col>
      <xdr:colOff>0</xdr:colOff>
      <xdr:row>6</xdr:row>
      <xdr:rowOff>0</xdr:rowOff>
    </xdr:from>
    <xdr:to>
      <xdr:col>22</xdr:col>
      <xdr:colOff>66675</xdr:colOff>
      <xdr:row>105</xdr:row>
      <xdr:rowOff>9525</xdr:rowOff>
    </xdr:to>
    <xdr:pic>
      <xdr:nvPicPr>
        <xdr:cNvPr id="193537" name="InstrWord" hidden="1">
          <a:extLst>
            <a:ext uri="{FF2B5EF4-FFF2-40B4-BE49-F238E27FC236}">
              <a16:creationId xmlns:a16="http://schemas.microsoft.com/office/drawing/2014/main" id="{00000000-0008-0000-0000-000001F40200}"/>
            </a:ext>
          </a:extLst>
        </xdr:cNvPr>
        <xdr:cNvPicPr>
          <a:picLocks noChangeAspect="1" noChangeArrowheads="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800100" y="1181100"/>
          <a:ext cx="7162800" cy="4705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3</xdr:col>
      <xdr:colOff>38100</xdr:colOff>
      <xdr:row>10</xdr:row>
      <xdr:rowOff>0</xdr:rowOff>
    </xdr:from>
    <xdr:to>
      <xdr:col>3</xdr:col>
      <xdr:colOff>228600</xdr:colOff>
      <xdr:row>11</xdr:row>
      <xdr:rowOff>0</xdr:rowOff>
    </xdr:to>
    <xdr:grpSp>
      <xdr:nvGrpSpPr>
        <xdr:cNvPr id="456914" name="shCalendar" hidden="1">
          <a:extLst>
            <a:ext uri="{FF2B5EF4-FFF2-40B4-BE49-F238E27FC236}">
              <a16:creationId xmlns:a16="http://schemas.microsoft.com/office/drawing/2014/main" id="{00000000-0008-0000-1800-0000D2F80600}"/>
            </a:ext>
          </a:extLst>
        </xdr:cNvPr>
        <xdr:cNvGrpSpPr>
          <a:grpSpLocks/>
        </xdr:cNvGrpSpPr>
      </xdr:nvGrpSpPr>
      <xdr:grpSpPr bwMode="auto">
        <a:xfrm>
          <a:off x="285750" y="942975"/>
          <a:ext cx="190500" cy="142875"/>
          <a:chOff x="13896191" y="1813753"/>
          <a:chExt cx="211023" cy="178845"/>
        </a:xfrm>
      </xdr:grpSpPr>
      <xdr:sp macro="[0]!modfrmDateChoose.CalendarShow" textlink="">
        <xdr:nvSpPr>
          <xdr:cNvPr id="456915" name="shCalendar_bck" hidden="1">
            <a:extLst>
              <a:ext uri="{FF2B5EF4-FFF2-40B4-BE49-F238E27FC236}">
                <a16:creationId xmlns:a16="http://schemas.microsoft.com/office/drawing/2014/main" id="{00000000-0008-0000-1800-0000D3F8060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56916" name="shCalendar_1" descr="CalendarSmall.bmp" hidden="1">
            <a:extLst>
              <a:ext uri="{FF2B5EF4-FFF2-40B4-BE49-F238E27FC236}">
                <a16:creationId xmlns:a16="http://schemas.microsoft.com/office/drawing/2014/main" id="{00000000-0008-0000-1800-0000D4F80600}"/>
              </a:ext>
            </a:extLst>
          </xdr:cNvPr>
          <xdr:cNvPicPr preferRelativeResize="0">
            <a:picLocks/>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66675</xdr:colOff>
      <xdr:row>0</xdr:row>
      <xdr:rowOff>47625</xdr:rowOff>
    </xdr:from>
    <xdr:to>
      <xdr:col>6</xdr:col>
      <xdr:colOff>78601</xdr:colOff>
      <xdr:row>0</xdr:row>
      <xdr:rowOff>301503</xdr:rowOff>
    </xdr:to>
    <xdr:sp macro="[0]!modUpdTemplLogger.Clear" textlink="">
      <xdr:nvSpPr>
        <xdr:cNvPr id="194761" name="cmdStart">
          <a:extLst>
            <a:ext uri="{FF2B5EF4-FFF2-40B4-BE49-F238E27FC236}">
              <a16:creationId xmlns:a16="http://schemas.microsoft.com/office/drawing/2014/main" id="{00000000-0008-0000-0100-0000C9F80200}"/>
            </a:ext>
          </a:extLst>
        </xdr:cNvPr>
        <xdr:cNvSpPr>
          <a:spLocks noChangeArrowheads="1"/>
        </xdr:cNvSpPr>
      </xdr:nvSpPr>
      <xdr:spPr bwMode="auto">
        <a:xfrm>
          <a:off x="9544050" y="47625"/>
          <a:ext cx="1840726" cy="253878"/>
        </a:xfrm>
        <a:prstGeom prst="roundRect">
          <a:avLst>
            <a:gd name="adj" fmla="val 0"/>
          </a:avLst>
        </a:prstGeom>
        <a:solidFill>
          <a:srgbClr val="DDDDDD"/>
        </a:solidFill>
        <a:ln w="3175" algn="ctr">
          <a:solidFill>
            <a:srgbClr val="C0C0C0"/>
          </a:solidFill>
          <a:round/>
          <a:headEnd/>
          <a:tailEnd/>
        </a:ln>
        <a:effectLst/>
      </xdr:spPr>
      <xdr:txBody>
        <a:bodyPr vertOverflow="clip" wrap="square" lIns="27432" tIns="18288" rIns="27432" bIns="18288" anchor="ctr" upright="1"/>
        <a:lstStyle/>
        <a:p>
          <a:pPr algn="ctr" rtl="0">
            <a:defRPr sz="1000"/>
          </a:pPr>
          <a:r>
            <a:rPr lang="ru-RU" sz="900" b="0" i="0" u="none" strike="noStrike" baseline="0">
              <a:solidFill>
                <a:srgbClr val="000000"/>
              </a:solidFill>
              <a:latin typeface="Tahoma"/>
              <a:ea typeface="Tahoma"/>
              <a:cs typeface="Tahoma"/>
            </a:rPr>
            <a:t>Очистить лог</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38100</xdr:colOff>
      <xdr:row>13</xdr:row>
      <xdr:rowOff>0</xdr:rowOff>
    </xdr:from>
    <xdr:to>
      <xdr:col>6</xdr:col>
      <xdr:colOff>228600</xdr:colOff>
      <xdr:row>18</xdr:row>
      <xdr:rowOff>152400</xdr:rowOff>
    </xdr:to>
    <xdr:grpSp>
      <xdr:nvGrpSpPr>
        <xdr:cNvPr id="463905" name="shCalendar" hidden="1">
          <a:extLst>
            <a:ext uri="{FF2B5EF4-FFF2-40B4-BE49-F238E27FC236}">
              <a16:creationId xmlns:a16="http://schemas.microsoft.com/office/drawing/2014/main" id="{00000000-0008-0000-0200-000021140700}"/>
            </a:ext>
          </a:extLst>
        </xdr:cNvPr>
        <xdr:cNvGrpSpPr>
          <a:grpSpLocks/>
        </xdr:cNvGrpSpPr>
      </xdr:nvGrpSpPr>
      <xdr:grpSpPr bwMode="auto">
        <a:xfrm>
          <a:off x="6515100" y="1962150"/>
          <a:ext cx="190500" cy="190500"/>
          <a:chOff x="13896191" y="1813753"/>
          <a:chExt cx="211023" cy="178845"/>
        </a:xfrm>
      </xdr:grpSpPr>
      <xdr:sp macro="[0]!modfrmDateChoose.CalendarShow" textlink="">
        <xdr:nvSpPr>
          <xdr:cNvPr id="463924" name="shCalendar_bck" hidden="1">
            <a:extLst>
              <a:ext uri="{FF2B5EF4-FFF2-40B4-BE49-F238E27FC236}">
                <a16:creationId xmlns:a16="http://schemas.microsoft.com/office/drawing/2014/main" id="{00000000-0008-0000-0200-00003414070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63925" name="shCalendar_1" descr="CalendarSmall.bmp" hidden="1">
            <a:extLst>
              <a:ext uri="{FF2B5EF4-FFF2-40B4-BE49-F238E27FC236}">
                <a16:creationId xmlns:a16="http://schemas.microsoft.com/office/drawing/2014/main" id="{00000000-0008-0000-0200-000035140700}"/>
              </a:ext>
            </a:extLst>
          </xdr:cNvPr>
          <xdr:cNvPicPr preferRelativeResize="0">
            <a:picLocks/>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1</xdr:colOff>
      <xdr:row>42</xdr:row>
      <xdr:rowOff>47625</xdr:rowOff>
    </xdr:from>
    <xdr:to>
      <xdr:col>6</xdr:col>
      <xdr:colOff>1</xdr:colOff>
      <xdr:row>42</xdr:row>
      <xdr:rowOff>333375</xdr:rowOff>
    </xdr:to>
    <xdr:sp macro="[0]!modList00.FillTemplate" textlink="">
      <xdr:nvSpPr>
        <xdr:cNvPr id="9" name="cmdFillTemp" hidden="1">
          <a:extLst>
            <a:ext uri="{FF2B5EF4-FFF2-40B4-BE49-F238E27FC236}">
              <a16:creationId xmlns:a16="http://schemas.microsoft.com/office/drawing/2014/main" id="{00000000-0008-0000-0200-000009000000}"/>
            </a:ext>
          </a:extLst>
        </xdr:cNvPr>
        <xdr:cNvSpPr>
          <a:spLocks noChangeArrowheads="1"/>
        </xdr:cNvSpPr>
      </xdr:nvSpPr>
      <xdr:spPr bwMode="auto">
        <a:xfrm>
          <a:off x="3095626" y="7810500"/>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Продолжить заполнение</a:t>
          </a:r>
        </a:p>
      </xdr:txBody>
    </xdr:sp>
    <xdr:clientData/>
  </xdr:twoCellAnchor>
  <xdr:twoCellAnchor>
    <xdr:from>
      <xdr:col>5</xdr:col>
      <xdr:colOff>1</xdr:colOff>
      <xdr:row>24</xdr:row>
      <xdr:rowOff>47625</xdr:rowOff>
    </xdr:from>
    <xdr:to>
      <xdr:col>6</xdr:col>
      <xdr:colOff>1</xdr:colOff>
      <xdr:row>24</xdr:row>
      <xdr:rowOff>333375</xdr:rowOff>
    </xdr:to>
    <xdr:sp macro="[0]!modList00.cmdOrganizationChoice_Click_Handler" textlink="">
      <xdr:nvSpPr>
        <xdr:cNvPr id="10" name="cmdOrgChoice" hidden="1">
          <a:extLst>
            <a:ext uri="{FF2B5EF4-FFF2-40B4-BE49-F238E27FC236}">
              <a16:creationId xmlns:a16="http://schemas.microsoft.com/office/drawing/2014/main" id="{00000000-0008-0000-0200-00000A000000}"/>
            </a:ext>
          </a:extLst>
        </xdr:cNvPr>
        <xdr:cNvSpPr>
          <a:spLocks noChangeArrowheads="1"/>
        </xdr:cNvSpPr>
      </xdr:nvSpPr>
      <xdr:spPr bwMode="auto">
        <a:xfrm>
          <a:off x="3095626" y="5162550"/>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Выбор организации</a:t>
          </a:r>
        </a:p>
      </xdr:txBody>
    </xdr:sp>
    <xdr:clientData/>
  </xdr:twoCellAnchor>
  <xdr:twoCellAnchor editAs="oneCell">
    <xdr:from>
      <xdr:col>7</xdr:col>
      <xdr:colOff>0</xdr:colOff>
      <xdr:row>6</xdr:row>
      <xdr:rowOff>0</xdr:rowOff>
    </xdr:from>
    <xdr:to>
      <xdr:col>7</xdr:col>
      <xdr:colOff>247650</xdr:colOff>
      <xdr:row>7</xdr:row>
      <xdr:rowOff>0</xdr:rowOff>
    </xdr:to>
    <xdr:pic macro="[0]!modInfo.MainSheetHelp">
      <xdr:nvPicPr>
        <xdr:cNvPr id="463909" name="ExcludeHelp_7" descr="Справка по листу" hidden="1">
          <a:extLst>
            <a:ext uri="{FF2B5EF4-FFF2-40B4-BE49-F238E27FC236}">
              <a16:creationId xmlns:a16="http://schemas.microsoft.com/office/drawing/2014/main" id="{00000000-0008-0000-0200-000025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7905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4</xdr:row>
      <xdr:rowOff>0</xdr:rowOff>
    </xdr:from>
    <xdr:to>
      <xdr:col>7</xdr:col>
      <xdr:colOff>247650</xdr:colOff>
      <xdr:row>4</xdr:row>
      <xdr:rowOff>247650</xdr:rowOff>
    </xdr:to>
    <xdr:pic macro="[0]!modInfo.MainSheetHelp">
      <xdr:nvPicPr>
        <xdr:cNvPr id="463910" name="ExcludeHelp_1" descr="Справка по листу" hidden="1">
          <a:extLst>
            <a:ext uri="{FF2B5EF4-FFF2-40B4-BE49-F238E27FC236}">
              <a16:creationId xmlns:a16="http://schemas.microsoft.com/office/drawing/2014/main" id="{00000000-0008-0000-0200-000026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428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10</xdr:row>
      <xdr:rowOff>0</xdr:rowOff>
    </xdr:from>
    <xdr:to>
      <xdr:col>7</xdr:col>
      <xdr:colOff>247650</xdr:colOff>
      <xdr:row>10</xdr:row>
      <xdr:rowOff>247650</xdr:rowOff>
    </xdr:to>
    <xdr:pic macro="[0]!modInfo.MainSheetHelp">
      <xdr:nvPicPr>
        <xdr:cNvPr id="463911" name="ExcludeHelp_3" descr="Справка по листу" hidden="1">
          <a:extLst>
            <a:ext uri="{FF2B5EF4-FFF2-40B4-BE49-F238E27FC236}">
              <a16:creationId xmlns:a16="http://schemas.microsoft.com/office/drawing/2014/main" id="{00000000-0008-0000-0200-000027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038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12</xdr:row>
      <xdr:rowOff>0</xdr:rowOff>
    </xdr:from>
    <xdr:to>
      <xdr:col>7</xdr:col>
      <xdr:colOff>247650</xdr:colOff>
      <xdr:row>13</xdr:row>
      <xdr:rowOff>0</xdr:rowOff>
    </xdr:to>
    <xdr:pic macro="[0]!modInfo.MainSheetHelp">
      <xdr:nvPicPr>
        <xdr:cNvPr id="463912" name="ExcludeHelp_4" descr="Справка по листу" hidden="1">
          <a:extLst>
            <a:ext uri="{FF2B5EF4-FFF2-40B4-BE49-F238E27FC236}">
              <a16:creationId xmlns:a16="http://schemas.microsoft.com/office/drawing/2014/main" id="{00000000-0008-0000-0200-000028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1620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15</xdr:row>
      <xdr:rowOff>0</xdr:rowOff>
    </xdr:from>
    <xdr:to>
      <xdr:col>7</xdr:col>
      <xdr:colOff>247650</xdr:colOff>
      <xdr:row>18</xdr:row>
      <xdr:rowOff>214032</xdr:rowOff>
    </xdr:to>
    <xdr:pic macro="[0]!modInfo.MainSheetHelp">
      <xdr:nvPicPr>
        <xdr:cNvPr id="463913" name="ExcludeHelp_5" descr="Справка по листу" hidden="1">
          <a:extLst>
            <a:ext uri="{FF2B5EF4-FFF2-40B4-BE49-F238E27FC236}">
              <a16:creationId xmlns:a16="http://schemas.microsoft.com/office/drawing/2014/main" id="{00000000-0008-0000-0200-000029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1620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16</xdr:row>
      <xdr:rowOff>0</xdr:rowOff>
    </xdr:from>
    <xdr:to>
      <xdr:col>7</xdr:col>
      <xdr:colOff>247650</xdr:colOff>
      <xdr:row>18</xdr:row>
      <xdr:rowOff>214032</xdr:rowOff>
    </xdr:to>
    <xdr:pic macro="[0]!modInfo.MainSheetHelp">
      <xdr:nvPicPr>
        <xdr:cNvPr id="463914" name="ExcludeHelp_6" descr="Справка по листу" hidden="1">
          <a:extLst>
            <a:ext uri="{FF2B5EF4-FFF2-40B4-BE49-F238E27FC236}">
              <a16:creationId xmlns:a16="http://schemas.microsoft.com/office/drawing/2014/main" id="{00000000-0008-0000-0200-00002A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1620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8</xdr:row>
      <xdr:rowOff>0</xdr:rowOff>
    </xdr:from>
    <xdr:to>
      <xdr:col>7</xdr:col>
      <xdr:colOff>247650</xdr:colOff>
      <xdr:row>10</xdr:row>
      <xdr:rowOff>123264</xdr:rowOff>
    </xdr:to>
    <xdr:pic macro="[0]!modInfo.MainSheetHelp">
      <xdr:nvPicPr>
        <xdr:cNvPr id="463915" name="ExcludeHelp_2" descr="Справка по листу" hidden="1">
          <a:extLst>
            <a:ext uri="{FF2B5EF4-FFF2-40B4-BE49-F238E27FC236}">
              <a16:creationId xmlns:a16="http://schemas.microsoft.com/office/drawing/2014/main" id="{00000000-0008-0000-0200-00002B1407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038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6</xdr:col>
      <xdr:colOff>114300</xdr:colOff>
      <xdr:row>4</xdr:row>
      <xdr:rowOff>114300</xdr:rowOff>
    </xdr:from>
    <xdr:to>
      <xdr:col>7</xdr:col>
      <xdr:colOff>85725</xdr:colOff>
      <xdr:row>4</xdr:row>
      <xdr:rowOff>333375</xdr:rowOff>
    </xdr:to>
    <xdr:pic macro="[0]!modList00.CreatePrintedForm">
      <xdr:nvPicPr>
        <xdr:cNvPr id="23" name="cmdCreatePrintedForm" descr="Создание печатной формы">
          <a:extLst>
            <a:ext uri="{FF2B5EF4-FFF2-40B4-BE49-F238E27FC236}">
              <a16:creationId xmlns:a16="http://schemas.microsoft.com/office/drawing/2014/main" id="{00000000-0008-0000-0200-000017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591300" y="2571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7</xdr:col>
      <xdr:colOff>0</xdr:colOff>
      <xdr:row>31</xdr:row>
      <xdr:rowOff>0</xdr:rowOff>
    </xdr:from>
    <xdr:ext cx="247650" cy="247650"/>
    <xdr:pic macro="[0]!modInfo.MainSheetHelp">
      <xdr:nvPicPr>
        <xdr:cNvPr id="15" name="ExcludeHelp_4" descr="Справка по листу" hidden="1">
          <a:extLst>
            <a:ext uri="{FF2B5EF4-FFF2-40B4-BE49-F238E27FC236}">
              <a16:creationId xmlns:a16="http://schemas.microsoft.com/office/drawing/2014/main" id="{00000000-0008-0000-0200-00000F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714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oneCellAnchor>
</xdr:wsDr>
</file>

<file path=xl/drawings/drawing4.xml><?xml version="1.0" encoding="utf-8"?>
<xdr:wsDr xmlns:xdr="http://schemas.openxmlformats.org/drawingml/2006/spreadsheetDrawing" xmlns:a="http://schemas.openxmlformats.org/drawingml/2006/main">
  <xdr:twoCellAnchor editAs="oneCell">
    <xdr:from>
      <xdr:col>4</xdr:col>
      <xdr:colOff>0</xdr:colOff>
      <xdr:row>8</xdr:row>
      <xdr:rowOff>0</xdr:rowOff>
    </xdr:from>
    <xdr:to>
      <xdr:col>4</xdr:col>
      <xdr:colOff>219075</xdr:colOff>
      <xdr:row>8</xdr:row>
      <xdr:rowOff>219075</xdr:rowOff>
    </xdr:to>
    <xdr:pic macro="[0]!modInfo.MainSheetHelp">
      <xdr:nvPicPr>
        <xdr:cNvPr id="2" name="ExcludeHelp_1" descr="Справка по листу">
          <a:extLst>
            <a:ext uri="{FF2B5EF4-FFF2-40B4-BE49-F238E27FC236}">
              <a16:creationId xmlns:a16="http://schemas.microsoft.com/office/drawing/2014/main" id="{00000000-0008-0000-0300-000002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0" y="54292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8</xdr:row>
      <xdr:rowOff>0</xdr:rowOff>
    </xdr:from>
    <xdr:to>
      <xdr:col>7</xdr:col>
      <xdr:colOff>219075</xdr:colOff>
      <xdr:row>8</xdr:row>
      <xdr:rowOff>219075</xdr:rowOff>
    </xdr:to>
    <xdr:pic macro="[0]!modInfo.MainSheetHelp">
      <xdr:nvPicPr>
        <xdr:cNvPr id="3" name="ExcludeHelp_2" descr="Справка по листу">
          <a:extLst>
            <a:ext uri="{FF2B5EF4-FFF2-40B4-BE49-F238E27FC236}">
              <a16:creationId xmlns:a16="http://schemas.microsoft.com/office/drawing/2014/main" id="{00000000-0008-0000-0300-000003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91025" y="54292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10</xdr:col>
      <xdr:colOff>0</xdr:colOff>
      <xdr:row>8</xdr:row>
      <xdr:rowOff>0</xdr:rowOff>
    </xdr:from>
    <xdr:to>
      <xdr:col>10</xdr:col>
      <xdr:colOff>219075</xdr:colOff>
      <xdr:row>8</xdr:row>
      <xdr:rowOff>219075</xdr:rowOff>
    </xdr:to>
    <xdr:pic macro="[0]!modInfo.MainSheetHelp">
      <xdr:nvPicPr>
        <xdr:cNvPr id="4" name="ExcludeHelp_2" descr="Справка по листу">
          <a:extLst>
            <a:ext uri="{FF2B5EF4-FFF2-40B4-BE49-F238E27FC236}">
              <a16:creationId xmlns:a16="http://schemas.microsoft.com/office/drawing/2014/main" id="{00000000-0008-0000-0300-000004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781925" y="54292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xdr:from>
      <xdr:col>0</xdr:col>
      <xdr:colOff>0</xdr:colOff>
      <xdr:row>3</xdr:row>
      <xdr:rowOff>0</xdr:rowOff>
    </xdr:from>
    <xdr:to>
      <xdr:col>2</xdr:col>
      <xdr:colOff>238125</xdr:colOff>
      <xdr:row>3</xdr:row>
      <xdr:rowOff>247650</xdr:rowOff>
    </xdr:to>
    <xdr:pic macro="[0]!modInfo.FREEZE_PANES_STATIC">
      <xdr:nvPicPr>
        <xdr:cNvPr id="5" name="FREEZE_PANES_A11" descr="update_org.png">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38100"/>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xdr:row>
      <xdr:rowOff>0</xdr:rowOff>
    </xdr:from>
    <xdr:to>
      <xdr:col>3</xdr:col>
      <xdr:colOff>0</xdr:colOff>
      <xdr:row>3</xdr:row>
      <xdr:rowOff>247650</xdr:rowOff>
    </xdr:to>
    <xdr:pic macro="[0]!modThisWorkbook.Freeze_Panes">
      <xdr:nvPicPr>
        <xdr:cNvPr id="6" name="UNFREEZE_PANES" descr="update_org.png" hidden="1">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9525</xdr:colOff>
      <xdr:row>3</xdr:row>
      <xdr:rowOff>0</xdr:rowOff>
    </xdr:from>
    <xdr:to>
      <xdr:col>3</xdr:col>
      <xdr:colOff>9525</xdr:colOff>
      <xdr:row>3</xdr:row>
      <xdr:rowOff>247650</xdr:rowOff>
    </xdr:to>
    <xdr:pic macro="[0]!modInfo.FREEZE_PANES_STATIC">
      <xdr:nvPicPr>
        <xdr:cNvPr id="7" name="UNFREEZE_PANES_A11" descr="update_org.png" hidden="1">
          <a:extLst>
            <a:ext uri="{FF2B5EF4-FFF2-40B4-BE49-F238E27FC236}">
              <a16:creationId xmlns:a16="http://schemas.microsoft.com/office/drawing/2014/main" id="{00000000-0008-0000-0300-000007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525"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3</xdr:col>
      <xdr:colOff>152400</xdr:colOff>
      <xdr:row>118</xdr:row>
      <xdr:rowOff>104775</xdr:rowOff>
    </xdr:from>
    <xdr:to>
      <xdr:col>5</xdr:col>
      <xdr:colOff>247650</xdr:colOff>
      <xdr:row>118</xdr:row>
      <xdr:rowOff>390525</xdr:rowOff>
    </xdr:to>
    <xdr:sp macro="[0]!modList07.cmdDoIt_Click_Handler" textlink="">
      <xdr:nvSpPr>
        <xdr:cNvPr id="18" name="cmdCreate_Sheets" hidden="1">
          <a:extLst>
            <a:ext uri="{FF2B5EF4-FFF2-40B4-BE49-F238E27FC236}">
              <a16:creationId xmlns:a16="http://schemas.microsoft.com/office/drawing/2014/main" id="{00000000-0008-0000-0400-000012000000}"/>
            </a:ext>
          </a:extLst>
        </xdr:cNvPr>
        <xdr:cNvSpPr>
          <a:spLocks noChangeArrowheads="1"/>
        </xdr:cNvSpPr>
      </xdr:nvSpPr>
      <xdr:spPr bwMode="auto">
        <a:xfrm>
          <a:off x="466725" y="2714625"/>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Сформировать листы с показателями</a:t>
          </a:r>
        </a:p>
      </xdr:txBody>
    </xdr:sp>
    <xdr:clientData/>
  </xdr:twoCellAnchor>
  <xdr:twoCellAnchor>
    <xdr:from>
      <xdr:col>0</xdr:col>
      <xdr:colOff>0</xdr:colOff>
      <xdr:row>3</xdr:row>
      <xdr:rowOff>9525</xdr:rowOff>
    </xdr:from>
    <xdr:to>
      <xdr:col>2</xdr:col>
      <xdr:colOff>247650</xdr:colOff>
      <xdr:row>3</xdr:row>
      <xdr:rowOff>257175</xdr:rowOff>
    </xdr:to>
    <xdr:pic macro="[0]!modInfo.FREEZE_PANES_STATIC">
      <xdr:nvPicPr>
        <xdr:cNvPr id="461081" name="FREEZE_PANES_A21" descr="update_org.png">
          <a:extLst>
            <a:ext uri="{FF2B5EF4-FFF2-40B4-BE49-F238E27FC236}">
              <a16:creationId xmlns:a16="http://schemas.microsoft.com/office/drawing/2014/main" id="{00000000-0008-0000-0400-0000190907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428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xdr:row>
      <xdr:rowOff>9525</xdr:rowOff>
    </xdr:from>
    <xdr:to>
      <xdr:col>2</xdr:col>
      <xdr:colOff>247650</xdr:colOff>
      <xdr:row>3</xdr:row>
      <xdr:rowOff>257175</xdr:rowOff>
    </xdr:to>
    <xdr:pic macro="[0]!modInfo.FREEZE_PANES_STATIC">
      <xdr:nvPicPr>
        <xdr:cNvPr id="461082" name="UNFREEZE_PANES_A21" descr="update_org.png" hidden="1">
          <a:extLst>
            <a:ext uri="{FF2B5EF4-FFF2-40B4-BE49-F238E27FC236}">
              <a16:creationId xmlns:a16="http://schemas.microsoft.com/office/drawing/2014/main" id="{00000000-0008-0000-0400-00001A0907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1428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47625</xdr:colOff>
      <xdr:row>17</xdr:row>
      <xdr:rowOff>28575</xdr:rowOff>
    </xdr:from>
    <xdr:to>
      <xdr:col>3</xdr:col>
      <xdr:colOff>266700</xdr:colOff>
      <xdr:row>17</xdr:row>
      <xdr:rowOff>247650</xdr:rowOff>
    </xdr:to>
    <xdr:pic macro="[0]!modInfo.MainSheetHelp">
      <xdr:nvPicPr>
        <xdr:cNvPr id="9" name="ExcludeHelp_1" descr="Справка по листу">
          <a:extLst>
            <a:ext uri="{FF2B5EF4-FFF2-40B4-BE49-F238E27FC236}">
              <a16:creationId xmlns:a16="http://schemas.microsoft.com/office/drawing/2014/main" id="{00000000-0008-0000-0400-000009000000}"/>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95275" y="8286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8</xdr:col>
      <xdr:colOff>57150</xdr:colOff>
      <xdr:row>18</xdr:row>
      <xdr:rowOff>28575</xdr:rowOff>
    </xdr:from>
    <xdr:to>
      <xdr:col>8</xdr:col>
      <xdr:colOff>276225</xdr:colOff>
      <xdr:row>18</xdr:row>
      <xdr:rowOff>247650</xdr:rowOff>
    </xdr:to>
    <xdr:pic macro="[0]!modInfo.MainSheetHelp">
      <xdr:nvPicPr>
        <xdr:cNvPr id="10" name="ExcludeHelp_2" descr="Справка по листу">
          <a:extLst>
            <a:ext uri="{FF2B5EF4-FFF2-40B4-BE49-F238E27FC236}">
              <a16:creationId xmlns:a16="http://schemas.microsoft.com/office/drawing/2014/main" id="{00000000-0008-0000-0400-00000A000000}"/>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686300" y="1123950"/>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12</xdr:col>
      <xdr:colOff>47625</xdr:colOff>
      <xdr:row>18</xdr:row>
      <xdr:rowOff>38100</xdr:rowOff>
    </xdr:from>
    <xdr:to>
      <xdr:col>12</xdr:col>
      <xdr:colOff>266700</xdr:colOff>
      <xdr:row>18</xdr:row>
      <xdr:rowOff>257175</xdr:rowOff>
    </xdr:to>
    <xdr:pic macro="[0]!modInfo.MainSheetHelp">
      <xdr:nvPicPr>
        <xdr:cNvPr id="11" name="ExcludeHelp_3" descr="Справка по листу">
          <a:extLst>
            <a:ext uri="{FF2B5EF4-FFF2-40B4-BE49-F238E27FC236}">
              <a16:creationId xmlns:a16="http://schemas.microsoft.com/office/drawing/2014/main" id="{00000000-0008-0000-0400-00000B000000}"/>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334500" y="11334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9</xdr:col>
      <xdr:colOff>38100</xdr:colOff>
      <xdr:row>17</xdr:row>
      <xdr:rowOff>28575</xdr:rowOff>
    </xdr:from>
    <xdr:to>
      <xdr:col>9</xdr:col>
      <xdr:colOff>257175</xdr:colOff>
      <xdr:row>17</xdr:row>
      <xdr:rowOff>247650</xdr:rowOff>
    </xdr:to>
    <xdr:pic macro="[0]!modInfo.MainSheetHelp">
      <xdr:nvPicPr>
        <xdr:cNvPr id="12" name="ExcludeHelp_4" descr="Справка по листу">
          <a:extLst>
            <a:ext uri="{FF2B5EF4-FFF2-40B4-BE49-F238E27FC236}">
              <a16:creationId xmlns:a16="http://schemas.microsoft.com/office/drawing/2014/main" id="{00000000-0008-0000-0400-00000C000000}"/>
            </a:ext>
          </a:extLst>
        </xdr:cNvPr>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8191500" y="8286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wsDr>
</file>

<file path=xl/drawings/drawing6.xml><?xml version="1.0" encoding="utf-8"?>
<xdr:wsDr xmlns:xdr="http://schemas.openxmlformats.org/drawingml/2006/spreadsheetDrawing" xmlns:a="http://schemas.openxmlformats.org/drawingml/2006/main">
  <xdr:twoCellAnchor>
    <xdr:from>
      <xdr:col>2</xdr:col>
      <xdr:colOff>38100</xdr:colOff>
      <xdr:row>3</xdr:row>
      <xdr:rowOff>38100</xdr:rowOff>
    </xdr:from>
    <xdr:to>
      <xdr:col>2</xdr:col>
      <xdr:colOff>285750</xdr:colOff>
      <xdr:row>4</xdr:row>
      <xdr:rowOff>142875</xdr:rowOff>
    </xdr:to>
    <xdr:pic macro="[0]!modInfo.FREEZE_PANES_STATIC">
      <xdr:nvPicPr>
        <xdr:cNvPr id="2" name="FREEZE_PANES_G11" descr="update_org.png">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38100</xdr:colOff>
      <xdr:row>3</xdr:row>
      <xdr:rowOff>38100</xdr:rowOff>
    </xdr:from>
    <xdr:to>
      <xdr:col>2</xdr:col>
      <xdr:colOff>285750</xdr:colOff>
      <xdr:row>4</xdr:row>
      <xdr:rowOff>142875</xdr:rowOff>
    </xdr:to>
    <xdr:pic macro="[0]!modInfo.FREEZE_PANES_STATIC">
      <xdr:nvPicPr>
        <xdr:cNvPr id="3" name="UNFREEZE_PANES_G11" descr="update_org.png" hidden="1">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8100"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38100</xdr:colOff>
      <xdr:row>14</xdr:row>
      <xdr:rowOff>0</xdr:rowOff>
    </xdr:from>
    <xdr:to>
      <xdr:col>7</xdr:col>
      <xdr:colOff>228600</xdr:colOff>
      <xdr:row>14</xdr:row>
      <xdr:rowOff>0</xdr:rowOff>
    </xdr:to>
    <xdr:grpSp>
      <xdr:nvGrpSpPr>
        <xdr:cNvPr id="4" name="shCalendar" hidden="1">
          <a:extLst>
            <a:ext uri="{FF2B5EF4-FFF2-40B4-BE49-F238E27FC236}">
              <a16:creationId xmlns:a16="http://schemas.microsoft.com/office/drawing/2014/main" id="{00000000-0008-0000-0500-000004000000}"/>
            </a:ext>
          </a:extLst>
        </xdr:cNvPr>
        <xdr:cNvGrpSpPr>
          <a:grpSpLocks/>
        </xdr:cNvGrpSpPr>
      </xdr:nvGrpSpPr>
      <xdr:grpSpPr bwMode="auto">
        <a:xfrm>
          <a:off x="7315200" y="3067050"/>
          <a:ext cx="190500" cy="0"/>
          <a:chOff x="13896191" y="1813753"/>
          <a:chExt cx="211023" cy="178845"/>
        </a:xfrm>
      </xdr:grpSpPr>
      <xdr:sp macro="[0]!modfrmDateChoose.CalendarShow" textlink="">
        <xdr:nvSpPr>
          <xdr:cNvPr id="5" name="shCalendar_bck" hidden="1">
            <a:extLst>
              <a:ext uri="{FF2B5EF4-FFF2-40B4-BE49-F238E27FC236}">
                <a16:creationId xmlns:a16="http://schemas.microsoft.com/office/drawing/2014/main" id="{00000000-0008-0000-0500-00000500000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6" name="shCalendar_1" descr="CalendarSmall.bmp" hidden="1">
            <a:extLst>
              <a:ext uri="{FF2B5EF4-FFF2-40B4-BE49-F238E27FC236}">
                <a16:creationId xmlns:a16="http://schemas.microsoft.com/office/drawing/2014/main" id="{00000000-0008-0000-0500-000006000000}"/>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oneCellAnchor>
    <xdr:from>
      <xdr:col>9</xdr:col>
      <xdr:colOff>38100</xdr:colOff>
      <xdr:row>14</xdr:row>
      <xdr:rowOff>0</xdr:rowOff>
    </xdr:from>
    <xdr:ext cx="190500" cy="0"/>
    <xdr:grpSp>
      <xdr:nvGrpSpPr>
        <xdr:cNvPr id="7" name="shCalendar" hidden="1">
          <a:extLst>
            <a:ext uri="{FF2B5EF4-FFF2-40B4-BE49-F238E27FC236}">
              <a16:creationId xmlns:a16="http://schemas.microsoft.com/office/drawing/2014/main" id="{034EEBFD-EC32-4FB7-ABC8-80AC62CDC2BB}"/>
            </a:ext>
          </a:extLst>
        </xdr:cNvPr>
        <xdr:cNvGrpSpPr>
          <a:grpSpLocks/>
        </xdr:cNvGrpSpPr>
      </xdr:nvGrpSpPr>
      <xdr:grpSpPr bwMode="auto">
        <a:xfrm>
          <a:off x="12744450" y="3067050"/>
          <a:ext cx="190500" cy="0"/>
          <a:chOff x="13896191" y="1813753"/>
          <a:chExt cx="211023" cy="178845"/>
        </a:xfrm>
      </xdr:grpSpPr>
      <xdr:sp macro="[0]!modfrmDateChoose.CalendarShow" textlink="">
        <xdr:nvSpPr>
          <xdr:cNvPr id="8" name="shCalendar_bck" hidden="1">
            <a:extLst>
              <a:ext uri="{FF2B5EF4-FFF2-40B4-BE49-F238E27FC236}">
                <a16:creationId xmlns:a16="http://schemas.microsoft.com/office/drawing/2014/main" id="{E6DDAF69-D8B3-3293-BBD3-694AD2D64864}"/>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9" name="shCalendar_1" descr="CalendarSmall.bmp" hidden="1">
            <a:extLst>
              <a:ext uri="{FF2B5EF4-FFF2-40B4-BE49-F238E27FC236}">
                <a16:creationId xmlns:a16="http://schemas.microsoft.com/office/drawing/2014/main" id="{98E66DAA-DDDB-9B88-92B1-F721611F438B}"/>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11</xdr:col>
      <xdr:colOff>38100</xdr:colOff>
      <xdr:row>14</xdr:row>
      <xdr:rowOff>0</xdr:rowOff>
    </xdr:from>
    <xdr:ext cx="190500" cy="0"/>
    <xdr:grpSp>
      <xdr:nvGrpSpPr>
        <xdr:cNvPr id="10" name="shCalendar" hidden="1">
          <a:extLst>
            <a:ext uri="{FF2B5EF4-FFF2-40B4-BE49-F238E27FC236}">
              <a16:creationId xmlns:a16="http://schemas.microsoft.com/office/drawing/2014/main" id="{9B2B832A-BD81-477C-BE23-4B488ACE66D7}"/>
            </a:ext>
          </a:extLst>
        </xdr:cNvPr>
        <xdr:cNvGrpSpPr>
          <a:grpSpLocks/>
        </xdr:cNvGrpSpPr>
      </xdr:nvGrpSpPr>
      <xdr:grpSpPr bwMode="auto">
        <a:xfrm>
          <a:off x="18173700" y="3067050"/>
          <a:ext cx="190500" cy="0"/>
          <a:chOff x="13896191" y="1813753"/>
          <a:chExt cx="211023" cy="178845"/>
        </a:xfrm>
      </xdr:grpSpPr>
      <xdr:sp macro="[0]!modfrmDateChoose.CalendarShow" textlink="">
        <xdr:nvSpPr>
          <xdr:cNvPr id="11" name="shCalendar_bck" hidden="1">
            <a:extLst>
              <a:ext uri="{FF2B5EF4-FFF2-40B4-BE49-F238E27FC236}">
                <a16:creationId xmlns:a16="http://schemas.microsoft.com/office/drawing/2014/main" id="{40F982B5-FE72-3738-34F8-538732B9F13A}"/>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2" name="shCalendar_1" descr="CalendarSmall.bmp" hidden="1">
            <a:extLst>
              <a:ext uri="{FF2B5EF4-FFF2-40B4-BE49-F238E27FC236}">
                <a16:creationId xmlns:a16="http://schemas.microsoft.com/office/drawing/2014/main" id="{AC8D3B9B-480E-62FF-21A4-026F5D3D5B18}"/>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13</xdr:col>
      <xdr:colOff>38100</xdr:colOff>
      <xdr:row>14</xdr:row>
      <xdr:rowOff>0</xdr:rowOff>
    </xdr:from>
    <xdr:ext cx="190500" cy="0"/>
    <xdr:grpSp>
      <xdr:nvGrpSpPr>
        <xdr:cNvPr id="13" name="shCalendar" hidden="1">
          <a:extLst>
            <a:ext uri="{FF2B5EF4-FFF2-40B4-BE49-F238E27FC236}">
              <a16:creationId xmlns:a16="http://schemas.microsoft.com/office/drawing/2014/main" id="{11733D2C-517F-4929-B69E-62EE52768A0B}"/>
            </a:ext>
          </a:extLst>
        </xdr:cNvPr>
        <xdr:cNvGrpSpPr>
          <a:grpSpLocks/>
        </xdr:cNvGrpSpPr>
      </xdr:nvGrpSpPr>
      <xdr:grpSpPr bwMode="auto">
        <a:xfrm>
          <a:off x="23602950" y="3067050"/>
          <a:ext cx="190500" cy="0"/>
          <a:chOff x="13896191" y="1813753"/>
          <a:chExt cx="211023" cy="178845"/>
        </a:xfrm>
      </xdr:grpSpPr>
      <xdr:sp macro="[0]!modfrmDateChoose.CalendarShow" textlink="">
        <xdr:nvSpPr>
          <xdr:cNvPr id="14" name="shCalendar_bck" hidden="1">
            <a:extLst>
              <a:ext uri="{FF2B5EF4-FFF2-40B4-BE49-F238E27FC236}">
                <a16:creationId xmlns:a16="http://schemas.microsoft.com/office/drawing/2014/main" id="{268E69B2-C8CB-F343-C4DF-6A1BC31D240E}"/>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5" name="shCalendar_1" descr="CalendarSmall.bmp" hidden="1">
            <a:extLst>
              <a:ext uri="{FF2B5EF4-FFF2-40B4-BE49-F238E27FC236}">
                <a16:creationId xmlns:a16="http://schemas.microsoft.com/office/drawing/2014/main" id="{285B8FC4-42AF-F7B9-596B-27D27EC35CD4}"/>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15</xdr:col>
      <xdr:colOff>38100</xdr:colOff>
      <xdr:row>14</xdr:row>
      <xdr:rowOff>0</xdr:rowOff>
    </xdr:from>
    <xdr:ext cx="190500" cy="0"/>
    <xdr:grpSp>
      <xdr:nvGrpSpPr>
        <xdr:cNvPr id="16" name="shCalendar" hidden="1">
          <a:extLst>
            <a:ext uri="{FF2B5EF4-FFF2-40B4-BE49-F238E27FC236}">
              <a16:creationId xmlns:a16="http://schemas.microsoft.com/office/drawing/2014/main" id="{88D08161-51C2-43DE-8A6F-D722497B20E8}"/>
            </a:ext>
          </a:extLst>
        </xdr:cNvPr>
        <xdr:cNvGrpSpPr>
          <a:grpSpLocks/>
        </xdr:cNvGrpSpPr>
      </xdr:nvGrpSpPr>
      <xdr:grpSpPr bwMode="auto">
        <a:xfrm>
          <a:off x="29032200" y="3067050"/>
          <a:ext cx="190500" cy="0"/>
          <a:chOff x="13896191" y="1813753"/>
          <a:chExt cx="211023" cy="178845"/>
        </a:xfrm>
      </xdr:grpSpPr>
      <xdr:sp macro="[0]!modfrmDateChoose.CalendarShow" textlink="">
        <xdr:nvSpPr>
          <xdr:cNvPr id="17" name="shCalendar_bck" hidden="1">
            <a:extLst>
              <a:ext uri="{FF2B5EF4-FFF2-40B4-BE49-F238E27FC236}">
                <a16:creationId xmlns:a16="http://schemas.microsoft.com/office/drawing/2014/main" id="{B85C4DCF-1152-AD9F-0FE8-531951C7D2C2}"/>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8" name="shCalendar_1" descr="CalendarSmall.bmp" hidden="1">
            <a:extLst>
              <a:ext uri="{FF2B5EF4-FFF2-40B4-BE49-F238E27FC236}">
                <a16:creationId xmlns:a16="http://schemas.microsoft.com/office/drawing/2014/main" id="{ACD2CFBE-0C57-81BD-AE81-88BDD435342B}"/>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17</xdr:col>
      <xdr:colOff>38100</xdr:colOff>
      <xdr:row>14</xdr:row>
      <xdr:rowOff>0</xdr:rowOff>
    </xdr:from>
    <xdr:ext cx="190500" cy="0"/>
    <xdr:grpSp>
      <xdr:nvGrpSpPr>
        <xdr:cNvPr id="19" name="shCalendar" hidden="1">
          <a:extLst>
            <a:ext uri="{FF2B5EF4-FFF2-40B4-BE49-F238E27FC236}">
              <a16:creationId xmlns:a16="http://schemas.microsoft.com/office/drawing/2014/main" id="{16298236-2117-4487-82CB-1607EAB65E6F}"/>
            </a:ext>
          </a:extLst>
        </xdr:cNvPr>
        <xdr:cNvGrpSpPr>
          <a:grpSpLocks/>
        </xdr:cNvGrpSpPr>
      </xdr:nvGrpSpPr>
      <xdr:grpSpPr bwMode="auto">
        <a:xfrm>
          <a:off x="34461450" y="3067050"/>
          <a:ext cx="190500" cy="0"/>
          <a:chOff x="13896191" y="1813753"/>
          <a:chExt cx="211023" cy="178845"/>
        </a:xfrm>
      </xdr:grpSpPr>
      <xdr:sp macro="[0]!modfrmDateChoose.CalendarShow" textlink="">
        <xdr:nvSpPr>
          <xdr:cNvPr id="20" name="shCalendar_bck" hidden="1">
            <a:extLst>
              <a:ext uri="{FF2B5EF4-FFF2-40B4-BE49-F238E27FC236}">
                <a16:creationId xmlns:a16="http://schemas.microsoft.com/office/drawing/2014/main" id="{2D5DF56B-EFD0-E90F-BAB6-BBE6C1061C32}"/>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1" name="shCalendar_1" descr="CalendarSmall.bmp" hidden="1">
            <a:extLst>
              <a:ext uri="{FF2B5EF4-FFF2-40B4-BE49-F238E27FC236}">
                <a16:creationId xmlns:a16="http://schemas.microsoft.com/office/drawing/2014/main" id="{30291BE1-E6D5-A39A-D9A7-C2249215F4B3}"/>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19</xdr:col>
      <xdr:colOff>38100</xdr:colOff>
      <xdr:row>14</xdr:row>
      <xdr:rowOff>0</xdr:rowOff>
    </xdr:from>
    <xdr:ext cx="190500" cy="0"/>
    <xdr:grpSp>
      <xdr:nvGrpSpPr>
        <xdr:cNvPr id="22" name="shCalendar" hidden="1">
          <a:extLst>
            <a:ext uri="{FF2B5EF4-FFF2-40B4-BE49-F238E27FC236}">
              <a16:creationId xmlns:a16="http://schemas.microsoft.com/office/drawing/2014/main" id="{0521CC1C-429E-466E-B29D-61FB608BC3D9}"/>
            </a:ext>
          </a:extLst>
        </xdr:cNvPr>
        <xdr:cNvGrpSpPr>
          <a:grpSpLocks/>
        </xdr:cNvGrpSpPr>
      </xdr:nvGrpSpPr>
      <xdr:grpSpPr bwMode="auto">
        <a:xfrm>
          <a:off x="39890700" y="3067050"/>
          <a:ext cx="190500" cy="0"/>
          <a:chOff x="13896191" y="1813753"/>
          <a:chExt cx="211023" cy="178845"/>
        </a:xfrm>
      </xdr:grpSpPr>
      <xdr:sp macro="[0]!modfrmDateChoose.CalendarShow" textlink="">
        <xdr:nvSpPr>
          <xdr:cNvPr id="23" name="shCalendar_bck" hidden="1">
            <a:extLst>
              <a:ext uri="{FF2B5EF4-FFF2-40B4-BE49-F238E27FC236}">
                <a16:creationId xmlns:a16="http://schemas.microsoft.com/office/drawing/2014/main" id="{AF053795-13E8-2822-D083-C22E9A3C878F}"/>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4" name="shCalendar_1" descr="CalendarSmall.bmp" hidden="1">
            <a:extLst>
              <a:ext uri="{FF2B5EF4-FFF2-40B4-BE49-F238E27FC236}">
                <a16:creationId xmlns:a16="http://schemas.microsoft.com/office/drawing/2014/main" id="{32D48DFD-CF28-120C-EFEB-D161378F6A5C}"/>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21</xdr:col>
      <xdr:colOff>38100</xdr:colOff>
      <xdr:row>14</xdr:row>
      <xdr:rowOff>0</xdr:rowOff>
    </xdr:from>
    <xdr:ext cx="190500" cy="0"/>
    <xdr:grpSp>
      <xdr:nvGrpSpPr>
        <xdr:cNvPr id="25" name="shCalendar" hidden="1">
          <a:extLst>
            <a:ext uri="{FF2B5EF4-FFF2-40B4-BE49-F238E27FC236}">
              <a16:creationId xmlns:a16="http://schemas.microsoft.com/office/drawing/2014/main" id="{6A16A4BF-EC1F-49C9-9BBB-1342D549E8E1}"/>
            </a:ext>
          </a:extLst>
        </xdr:cNvPr>
        <xdr:cNvGrpSpPr>
          <a:grpSpLocks/>
        </xdr:cNvGrpSpPr>
      </xdr:nvGrpSpPr>
      <xdr:grpSpPr bwMode="auto">
        <a:xfrm>
          <a:off x="45319950" y="3067050"/>
          <a:ext cx="190500" cy="0"/>
          <a:chOff x="13896191" y="1813753"/>
          <a:chExt cx="211023" cy="178845"/>
        </a:xfrm>
      </xdr:grpSpPr>
      <xdr:sp macro="[0]!modfrmDateChoose.CalendarShow" textlink="">
        <xdr:nvSpPr>
          <xdr:cNvPr id="26" name="shCalendar_bck" hidden="1">
            <a:extLst>
              <a:ext uri="{FF2B5EF4-FFF2-40B4-BE49-F238E27FC236}">
                <a16:creationId xmlns:a16="http://schemas.microsoft.com/office/drawing/2014/main" id="{7F60000B-EED4-6D1E-DDE4-9DEC93325CA5}"/>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7" name="shCalendar_1" descr="CalendarSmall.bmp" hidden="1">
            <a:extLst>
              <a:ext uri="{FF2B5EF4-FFF2-40B4-BE49-F238E27FC236}">
                <a16:creationId xmlns:a16="http://schemas.microsoft.com/office/drawing/2014/main" id="{AA773991-1837-51D0-B5DF-4EFA46687BBF}"/>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23</xdr:col>
      <xdr:colOff>38100</xdr:colOff>
      <xdr:row>14</xdr:row>
      <xdr:rowOff>0</xdr:rowOff>
    </xdr:from>
    <xdr:ext cx="190500" cy="0"/>
    <xdr:grpSp>
      <xdr:nvGrpSpPr>
        <xdr:cNvPr id="28" name="shCalendar" hidden="1">
          <a:extLst>
            <a:ext uri="{FF2B5EF4-FFF2-40B4-BE49-F238E27FC236}">
              <a16:creationId xmlns:a16="http://schemas.microsoft.com/office/drawing/2014/main" id="{E1E555DA-2499-43D1-8D91-028117B7E94D}"/>
            </a:ext>
          </a:extLst>
        </xdr:cNvPr>
        <xdr:cNvGrpSpPr>
          <a:grpSpLocks/>
        </xdr:cNvGrpSpPr>
      </xdr:nvGrpSpPr>
      <xdr:grpSpPr bwMode="auto">
        <a:xfrm>
          <a:off x="50749200" y="3067050"/>
          <a:ext cx="190500" cy="0"/>
          <a:chOff x="13896191" y="1813753"/>
          <a:chExt cx="211023" cy="178845"/>
        </a:xfrm>
      </xdr:grpSpPr>
      <xdr:sp macro="[0]!modfrmDateChoose.CalendarShow" textlink="">
        <xdr:nvSpPr>
          <xdr:cNvPr id="29" name="shCalendar_bck" hidden="1">
            <a:extLst>
              <a:ext uri="{FF2B5EF4-FFF2-40B4-BE49-F238E27FC236}">
                <a16:creationId xmlns:a16="http://schemas.microsoft.com/office/drawing/2014/main" id="{2B80CBC2-8C53-DD6E-775D-14D72BFBC609}"/>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30" name="shCalendar_1" descr="CalendarSmall.bmp" hidden="1">
            <a:extLst>
              <a:ext uri="{FF2B5EF4-FFF2-40B4-BE49-F238E27FC236}">
                <a16:creationId xmlns:a16="http://schemas.microsoft.com/office/drawing/2014/main" id="{19642B3D-2E97-7F47-F66C-ACF1EF436193}"/>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25</xdr:col>
      <xdr:colOff>38100</xdr:colOff>
      <xdr:row>14</xdr:row>
      <xdr:rowOff>0</xdr:rowOff>
    </xdr:from>
    <xdr:ext cx="190500" cy="0"/>
    <xdr:grpSp>
      <xdr:nvGrpSpPr>
        <xdr:cNvPr id="31" name="shCalendar" hidden="1">
          <a:extLst>
            <a:ext uri="{FF2B5EF4-FFF2-40B4-BE49-F238E27FC236}">
              <a16:creationId xmlns:a16="http://schemas.microsoft.com/office/drawing/2014/main" id="{13FB0463-9766-47D8-90D8-2AC362425BB7}"/>
            </a:ext>
          </a:extLst>
        </xdr:cNvPr>
        <xdr:cNvGrpSpPr>
          <a:grpSpLocks/>
        </xdr:cNvGrpSpPr>
      </xdr:nvGrpSpPr>
      <xdr:grpSpPr bwMode="auto">
        <a:xfrm>
          <a:off x="56178450" y="3067050"/>
          <a:ext cx="190500" cy="0"/>
          <a:chOff x="13896191" y="1813753"/>
          <a:chExt cx="211023" cy="178845"/>
        </a:xfrm>
      </xdr:grpSpPr>
      <xdr:sp macro="[0]!modfrmDateChoose.CalendarShow" textlink="">
        <xdr:nvSpPr>
          <xdr:cNvPr id="32" name="shCalendar_bck" hidden="1">
            <a:extLst>
              <a:ext uri="{FF2B5EF4-FFF2-40B4-BE49-F238E27FC236}">
                <a16:creationId xmlns:a16="http://schemas.microsoft.com/office/drawing/2014/main" id="{143EF3DD-3DFB-7FCB-3886-A1C696FEB621}"/>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33" name="shCalendar_1" descr="CalendarSmall.bmp" hidden="1">
            <a:extLst>
              <a:ext uri="{FF2B5EF4-FFF2-40B4-BE49-F238E27FC236}">
                <a16:creationId xmlns:a16="http://schemas.microsoft.com/office/drawing/2014/main" id="{449CAC2C-6A7D-FC2F-1BE9-F6B1CA604F2D}"/>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27</xdr:col>
      <xdr:colOff>38100</xdr:colOff>
      <xdr:row>14</xdr:row>
      <xdr:rowOff>0</xdr:rowOff>
    </xdr:from>
    <xdr:ext cx="190500" cy="0"/>
    <xdr:grpSp>
      <xdr:nvGrpSpPr>
        <xdr:cNvPr id="34" name="shCalendar" hidden="1">
          <a:extLst>
            <a:ext uri="{FF2B5EF4-FFF2-40B4-BE49-F238E27FC236}">
              <a16:creationId xmlns:a16="http://schemas.microsoft.com/office/drawing/2014/main" id="{D2FE384F-9FA2-4458-ABBF-B9F91FE1AEC7}"/>
            </a:ext>
          </a:extLst>
        </xdr:cNvPr>
        <xdr:cNvGrpSpPr>
          <a:grpSpLocks/>
        </xdr:cNvGrpSpPr>
      </xdr:nvGrpSpPr>
      <xdr:grpSpPr bwMode="auto">
        <a:xfrm>
          <a:off x="61607700" y="3067050"/>
          <a:ext cx="190500" cy="0"/>
          <a:chOff x="13896191" y="1813753"/>
          <a:chExt cx="211023" cy="178845"/>
        </a:xfrm>
      </xdr:grpSpPr>
      <xdr:sp macro="[0]!modfrmDateChoose.CalendarShow" textlink="">
        <xdr:nvSpPr>
          <xdr:cNvPr id="35" name="shCalendar_bck" hidden="1">
            <a:extLst>
              <a:ext uri="{FF2B5EF4-FFF2-40B4-BE49-F238E27FC236}">
                <a16:creationId xmlns:a16="http://schemas.microsoft.com/office/drawing/2014/main" id="{5151B837-13F7-F103-4230-613CF762BA5C}"/>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36" name="shCalendar_1" descr="CalendarSmall.bmp" hidden="1">
            <a:extLst>
              <a:ext uri="{FF2B5EF4-FFF2-40B4-BE49-F238E27FC236}">
                <a16:creationId xmlns:a16="http://schemas.microsoft.com/office/drawing/2014/main" id="{04244B07-E95B-E0AD-866A-38754FC9CB74}"/>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29</xdr:col>
      <xdr:colOff>38100</xdr:colOff>
      <xdr:row>14</xdr:row>
      <xdr:rowOff>0</xdr:rowOff>
    </xdr:from>
    <xdr:ext cx="190500" cy="0"/>
    <xdr:grpSp>
      <xdr:nvGrpSpPr>
        <xdr:cNvPr id="37" name="shCalendar" hidden="1">
          <a:extLst>
            <a:ext uri="{FF2B5EF4-FFF2-40B4-BE49-F238E27FC236}">
              <a16:creationId xmlns:a16="http://schemas.microsoft.com/office/drawing/2014/main" id="{F269A4BD-0571-4022-8257-55A6501591D7}"/>
            </a:ext>
          </a:extLst>
        </xdr:cNvPr>
        <xdr:cNvGrpSpPr>
          <a:grpSpLocks/>
        </xdr:cNvGrpSpPr>
      </xdr:nvGrpSpPr>
      <xdr:grpSpPr bwMode="auto">
        <a:xfrm>
          <a:off x="67036950" y="3067050"/>
          <a:ext cx="190500" cy="0"/>
          <a:chOff x="13896191" y="1813753"/>
          <a:chExt cx="211023" cy="178845"/>
        </a:xfrm>
      </xdr:grpSpPr>
      <xdr:sp macro="[0]!modfrmDateChoose.CalendarShow" textlink="">
        <xdr:nvSpPr>
          <xdr:cNvPr id="38" name="shCalendar_bck" hidden="1">
            <a:extLst>
              <a:ext uri="{FF2B5EF4-FFF2-40B4-BE49-F238E27FC236}">
                <a16:creationId xmlns:a16="http://schemas.microsoft.com/office/drawing/2014/main" id="{D2225503-468B-233E-E16B-7E72EF10CCC9}"/>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39" name="shCalendar_1" descr="CalendarSmall.bmp" hidden="1">
            <a:extLst>
              <a:ext uri="{FF2B5EF4-FFF2-40B4-BE49-F238E27FC236}">
                <a16:creationId xmlns:a16="http://schemas.microsoft.com/office/drawing/2014/main" id="{47B59F5B-0372-F97C-382D-7433A933211A}"/>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31</xdr:col>
      <xdr:colOff>38100</xdr:colOff>
      <xdr:row>14</xdr:row>
      <xdr:rowOff>0</xdr:rowOff>
    </xdr:from>
    <xdr:ext cx="190500" cy="0"/>
    <xdr:grpSp>
      <xdr:nvGrpSpPr>
        <xdr:cNvPr id="40" name="shCalendar" hidden="1">
          <a:extLst>
            <a:ext uri="{FF2B5EF4-FFF2-40B4-BE49-F238E27FC236}">
              <a16:creationId xmlns:a16="http://schemas.microsoft.com/office/drawing/2014/main" id="{8113C0F7-A37F-4D34-9A32-F2FFE4AAA769}"/>
            </a:ext>
          </a:extLst>
        </xdr:cNvPr>
        <xdr:cNvGrpSpPr>
          <a:grpSpLocks/>
        </xdr:cNvGrpSpPr>
      </xdr:nvGrpSpPr>
      <xdr:grpSpPr bwMode="auto">
        <a:xfrm>
          <a:off x="72466200" y="3067050"/>
          <a:ext cx="190500" cy="0"/>
          <a:chOff x="13896191" y="1813753"/>
          <a:chExt cx="211023" cy="178845"/>
        </a:xfrm>
      </xdr:grpSpPr>
      <xdr:sp macro="[0]!modfrmDateChoose.CalendarShow" textlink="">
        <xdr:nvSpPr>
          <xdr:cNvPr id="41" name="shCalendar_bck" hidden="1">
            <a:extLst>
              <a:ext uri="{FF2B5EF4-FFF2-40B4-BE49-F238E27FC236}">
                <a16:creationId xmlns:a16="http://schemas.microsoft.com/office/drawing/2014/main" id="{FCFA72FB-4308-FA08-D9C5-0E6C66ECD6A8}"/>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2" name="shCalendar_1" descr="CalendarSmall.bmp" hidden="1">
            <a:extLst>
              <a:ext uri="{FF2B5EF4-FFF2-40B4-BE49-F238E27FC236}">
                <a16:creationId xmlns:a16="http://schemas.microsoft.com/office/drawing/2014/main" id="{14184C8B-C26A-D872-2193-2EFB4C34767D}"/>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33</xdr:col>
      <xdr:colOff>38100</xdr:colOff>
      <xdr:row>14</xdr:row>
      <xdr:rowOff>0</xdr:rowOff>
    </xdr:from>
    <xdr:ext cx="190500" cy="0"/>
    <xdr:grpSp>
      <xdr:nvGrpSpPr>
        <xdr:cNvPr id="43" name="shCalendar" hidden="1">
          <a:extLst>
            <a:ext uri="{FF2B5EF4-FFF2-40B4-BE49-F238E27FC236}">
              <a16:creationId xmlns:a16="http://schemas.microsoft.com/office/drawing/2014/main" id="{D86F2DF1-2314-4632-B55B-B7F741448C51}"/>
            </a:ext>
          </a:extLst>
        </xdr:cNvPr>
        <xdr:cNvGrpSpPr>
          <a:grpSpLocks/>
        </xdr:cNvGrpSpPr>
      </xdr:nvGrpSpPr>
      <xdr:grpSpPr bwMode="auto">
        <a:xfrm>
          <a:off x="77895450" y="3067050"/>
          <a:ext cx="190500" cy="0"/>
          <a:chOff x="13896191" y="1813753"/>
          <a:chExt cx="211023" cy="178845"/>
        </a:xfrm>
      </xdr:grpSpPr>
      <xdr:sp macro="[0]!modfrmDateChoose.CalendarShow" textlink="">
        <xdr:nvSpPr>
          <xdr:cNvPr id="44" name="shCalendar_bck" hidden="1">
            <a:extLst>
              <a:ext uri="{FF2B5EF4-FFF2-40B4-BE49-F238E27FC236}">
                <a16:creationId xmlns:a16="http://schemas.microsoft.com/office/drawing/2014/main" id="{B5510A7D-60DB-A756-AC69-3249F8DE7263}"/>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5" name="shCalendar_1" descr="CalendarSmall.bmp" hidden="1">
            <a:extLst>
              <a:ext uri="{FF2B5EF4-FFF2-40B4-BE49-F238E27FC236}">
                <a16:creationId xmlns:a16="http://schemas.microsoft.com/office/drawing/2014/main" id="{A51BBBCF-F3B8-4C9F-4DDA-1BF87BF4481A}"/>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35</xdr:col>
      <xdr:colOff>38100</xdr:colOff>
      <xdr:row>14</xdr:row>
      <xdr:rowOff>0</xdr:rowOff>
    </xdr:from>
    <xdr:ext cx="190500" cy="0"/>
    <xdr:grpSp>
      <xdr:nvGrpSpPr>
        <xdr:cNvPr id="46" name="shCalendar" hidden="1">
          <a:extLst>
            <a:ext uri="{FF2B5EF4-FFF2-40B4-BE49-F238E27FC236}">
              <a16:creationId xmlns:a16="http://schemas.microsoft.com/office/drawing/2014/main" id="{FF5BEBE1-79DF-4DAB-8A03-1D9D53E71B1B}"/>
            </a:ext>
          </a:extLst>
        </xdr:cNvPr>
        <xdr:cNvGrpSpPr>
          <a:grpSpLocks/>
        </xdr:cNvGrpSpPr>
      </xdr:nvGrpSpPr>
      <xdr:grpSpPr bwMode="auto">
        <a:xfrm>
          <a:off x="83324700" y="3067050"/>
          <a:ext cx="190500" cy="0"/>
          <a:chOff x="13896191" y="1813753"/>
          <a:chExt cx="211023" cy="178845"/>
        </a:xfrm>
      </xdr:grpSpPr>
      <xdr:sp macro="[0]!modfrmDateChoose.CalendarShow" textlink="">
        <xdr:nvSpPr>
          <xdr:cNvPr id="47" name="shCalendar_bck" hidden="1">
            <a:extLst>
              <a:ext uri="{FF2B5EF4-FFF2-40B4-BE49-F238E27FC236}">
                <a16:creationId xmlns:a16="http://schemas.microsoft.com/office/drawing/2014/main" id="{44BE4604-E19C-8D3C-A553-BFE136D8E929}"/>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8" name="shCalendar_1" descr="CalendarSmall.bmp" hidden="1">
            <a:extLst>
              <a:ext uri="{FF2B5EF4-FFF2-40B4-BE49-F238E27FC236}">
                <a16:creationId xmlns:a16="http://schemas.microsoft.com/office/drawing/2014/main" id="{E703558D-EF4B-7967-B340-990F9059B431}"/>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37</xdr:col>
      <xdr:colOff>38100</xdr:colOff>
      <xdr:row>14</xdr:row>
      <xdr:rowOff>0</xdr:rowOff>
    </xdr:from>
    <xdr:ext cx="190500" cy="0"/>
    <xdr:grpSp>
      <xdr:nvGrpSpPr>
        <xdr:cNvPr id="49" name="shCalendar" hidden="1">
          <a:extLst>
            <a:ext uri="{FF2B5EF4-FFF2-40B4-BE49-F238E27FC236}">
              <a16:creationId xmlns:a16="http://schemas.microsoft.com/office/drawing/2014/main" id="{31F422BB-CA4E-4EA8-A518-37A4C67D78B1}"/>
            </a:ext>
          </a:extLst>
        </xdr:cNvPr>
        <xdr:cNvGrpSpPr>
          <a:grpSpLocks/>
        </xdr:cNvGrpSpPr>
      </xdr:nvGrpSpPr>
      <xdr:grpSpPr bwMode="auto">
        <a:xfrm>
          <a:off x="88753950" y="3067050"/>
          <a:ext cx="190500" cy="0"/>
          <a:chOff x="13896191" y="1813753"/>
          <a:chExt cx="211023" cy="178845"/>
        </a:xfrm>
      </xdr:grpSpPr>
      <xdr:sp macro="[0]!modfrmDateChoose.CalendarShow" textlink="">
        <xdr:nvSpPr>
          <xdr:cNvPr id="50" name="shCalendar_bck" hidden="1">
            <a:extLst>
              <a:ext uri="{FF2B5EF4-FFF2-40B4-BE49-F238E27FC236}">
                <a16:creationId xmlns:a16="http://schemas.microsoft.com/office/drawing/2014/main" id="{70D612E5-6E00-2BAD-86A3-119B29B820EE}"/>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51" name="shCalendar_1" descr="CalendarSmall.bmp" hidden="1">
            <a:extLst>
              <a:ext uri="{FF2B5EF4-FFF2-40B4-BE49-F238E27FC236}">
                <a16:creationId xmlns:a16="http://schemas.microsoft.com/office/drawing/2014/main" id="{DAFD3ABB-6ED3-178C-1164-8E2F9C2A8843}"/>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39</xdr:col>
      <xdr:colOff>38100</xdr:colOff>
      <xdr:row>14</xdr:row>
      <xdr:rowOff>0</xdr:rowOff>
    </xdr:from>
    <xdr:ext cx="190500" cy="0"/>
    <xdr:grpSp>
      <xdr:nvGrpSpPr>
        <xdr:cNvPr id="52" name="shCalendar" hidden="1">
          <a:extLst>
            <a:ext uri="{FF2B5EF4-FFF2-40B4-BE49-F238E27FC236}">
              <a16:creationId xmlns:a16="http://schemas.microsoft.com/office/drawing/2014/main" id="{1B48278C-38E3-403F-8CC4-AF27D3AACB24}"/>
            </a:ext>
          </a:extLst>
        </xdr:cNvPr>
        <xdr:cNvGrpSpPr>
          <a:grpSpLocks/>
        </xdr:cNvGrpSpPr>
      </xdr:nvGrpSpPr>
      <xdr:grpSpPr bwMode="auto">
        <a:xfrm>
          <a:off x="94183200" y="3067050"/>
          <a:ext cx="190500" cy="0"/>
          <a:chOff x="13896191" y="1813753"/>
          <a:chExt cx="211023" cy="178845"/>
        </a:xfrm>
      </xdr:grpSpPr>
      <xdr:sp macro="[0]!modfrmDateChoose.CalendarShow" textlink="">
        <xdr:nvSpPr>
          <xdr:cNvPr id="53" name="shCalendar_bck" hidden="1">
            <a:extLst>
              <a:ext uri="{FF2B5EF4-FFF2-40B4-BE49-F238E27FC236}">
                <a16:creationId xmlns:a16="http://schemas.microsoft.com/office/drawing/2014/main" id="{8870FF3A-48B8-4FF5-B0F3-1590BAF90679}"/>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54" name="shCalendar_1" descr="CalendarSmall.bmp" hidden="1">
            <a:extLst>
              <a:ext uri="{FF2B5EF4-FFF2-40B4-BE49-F238E27FC236}">
                <a16:creationId xmlns:a16="http://schemas.microsoft.com/office/drawing/2014/main" id="{613458CE-0661-F823-1A16-B04613A55734}"/>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41</xdr:col>
      <xdr:colOff>38100</xdr:colOff>
      <xdr:row>14</xdr:row>
      <xdr:rowOff>0</xdr:rowOff>
    </xdr:from>
    <xdr:ext cx="190500" cy="0"/>
    <xdr:grpSp>
      <xdr:nvGrpSpPr>
        <xdr:cNvPr id="55" name="shCalendar" hidden="1">
          <a:extLst>
            <a:ext uri="{FF2B5EF4-FFF2-40B4-BE49-F238E27FC236}">
              <a16:creationId xmlns:a16="http://schemas.microsoft.com/office/drawing/2014/main" id="{31A90C29-6A49-4A95-B1D1-F93525901A4F}"/>
            </a:ext>
          </a:extLst>
        </xdr:cNvPr>
        <xdr:cNvGrpSpPr>
          <a:grpSpLocks/>
        </xdr:cNvGrpSpPr>
      </xdr:nvGrpSpPr>
      <xdr:grpSpPr bwMode="auto">
        <a:xfrm>
          <a:off x="99612450" y="3067050"/>
          <a:ext cx="190500" cy="0"/>
          <a:chOff x="13896191" y="1813753"/>
          <a:chExt cx="211023" cy="178845"/>
        </a:xfrm>
      </xdr:grpSpPr>
      <xdr:sp macro="[0]!modfrmDateChoose.CalendarShow" textlink="">
        <xdr:nvSpPr>
          <xdr:cNvPr id="56" name="shCalendar_bck" hidden="1">
            <a:extLst>
              <a:ext uri="{FF2B5EF4-FFF2-40B4-BE49-F238E27FC236}">
                <a16:creationId xmlns:a16="http://schemas.microsoft.com/office/drawing/2014/main" id="{F96D26FA-FF41-D529-218F-7EC32933574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57" name="shCalendar_1" descr="CalendarSmall.bmp" hidden="1">
            <a:extLst>
              <a:ext uri="{FF2B5EF4-FFF2-40B4-BE49-F238E27FC236}">
                <a16:creationId xmlns:a16="http://schemas.microsoft.com/office/drawing/2014/main" id="{D383B24A-9F15-8F68-9CD5-474A08D6E8C7}"/>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43</xdr:col>
      <xdr:colOff>38100</xdr:colOff>
      <xdr:row>14</xdr:row>
      <xdr:rowOff>0</xdr:rowOff>
    </xdr:from>
    <xdr:ext cx="190500" cy="0"/>
    <xdr:grpSp>
      <xdr:nvGrpSpPr>
        <xdr:cNvPr id="58" name="shCalendar" hidden="1">
          <a:extLst>
            <a:ext uri="{FF2B5EF4-FFF2-40B4-BE49-F238E27FC236}">
              <a16:creationId xmlns:a16="http://schemas.microsoft.com/office/drawing/2014/main" id="{6D33B86C-A4F0-44EB-B10C-C0F21E4FC6DD}"/>
            </a:ext>
          </a:extLst>
        </xdr:cNvPr>
        <xdr:cNvGrpSpPr>
          <a:grpSpLocks/>
        </xdr:cNvGrpSpPr>
      </xdr:nvGrpSpPr>
      <xdr:grpSpPr bwMode="auto">
        <a:xfrm>
          <a:off x="105041700" y="3067050"/>
          <a:ext cx="190500" cy="0"/>
          <a:chOff x="13896191" y="1813753"/>
          <a:chExt cx="211023" cy="178845"/>
        </a:xfrm>
      </xdr:grpSpPr>
      <xdr:sp macro="[0]!modfrmDateChoose.CalendarShow" textlink="">
        <xdr:nvSpPr>
          <xdr:cNvPr id="59" name="shCalendar_bck" hidden="1">
            <a:extLst>
              <a:ext uri="{FF2B5EF4-FFF2-40B4-BE49-F238E27FC236}">
                <a16:creationId xmlns:a16="http://schemas.microsoft.com/office/drawing/2014/main" id="{38500651-2BAF-75ED-D9A6-5B25E185BE16}"/>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60" name="shCalendar_1" descr="CalendarSmall.bmp" hidden="1">
            <a:extLst>
              <a:ext uri="{FF2B5EF4-FFF2-40B4-BE49-F238E27FC236}">
                <a16:creationId xmlns:a16="http://schemas.microsoft.com/office/drawing/2014/main" id="{E38FCF10-0A98-B0D2-7452-14903DEEE741}"/>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45</xdr:col>
      <xdr:colOff>38100</xdr:colOff>
      <xdr:row>14</xdr:row>
      <xdr:rowOff>0</xdr:rowOff>
    </xdr:from>
    <xdr:ext cx="190500" cy="0"/>
    <xdr:grpSp>
      <xdr:nvGrpSpPr>
        <xdr:cNvPr id="61" name="shCalendar" hidden="1">
          <a:extLst>
            <a:ext uri="{FF2B5EF4-FFF2-40B4-BE49-F238E27FC236}">
              <a16:creationId xmlns:a16="http://schemas.microsoft.com/office/drawing/2014/main" id="{36972394-BB37-458F-9742-BA0406E34AF5}"/>
            </a:ext>
          </a:extLst>
        </xdr:cNvPr>
        <xdr:cNvGrpSpPr>
          <a:grpSpLocks/>
        </xdr:cNvGrpSpPr>
      </xdr:nvGrpSpPr>
      <xdr:grpSpPr bwMode="auto">
        <a:xfrm>
          <a:off x="110470950" y="3067050"/>
          <a:ext cx="190500" cy="0"/>
          <a:chOff x="13896191" y="1813753"/>
          <a:chExt cx="211023" cy="178845"/>
        </a:xfrm>
      </xdr:grpSpPr>
      <xdr:sp macro="[0]!modfrmDateChoose.CalendarShow" textlink="">
        <xdr:nvSpPr>
          <xdr:cNvPr id="62" name="shCalendar_bck" hidden="1">
            <a:extLst>
              <a:ext uri="{FF2B5EF4-FFF2-40B4-BE49-F238E27FC236}">
                <a16:creationId xmlns:a16="http://schemas.microsoft.com/office/drawing/2014/main" id="{46D1EDC4-022F-E8BB-D87C-D659166F1CAA}"/>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63" name="shCalendar_1" descr="CalendarSmall.bmp" hidden="1">
            <a:extLst>
              <a:ext uri="{FF2B5EF4-FFF2-40B4-BE49-F238E27FC236}">
                <a16:creationId xmlns:a16="http://schemas.microsoft.com/office/drawing/2014/main" id="{1C9BB4B5-331F-2077-3F06-A00EAD446DF6}"/>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47</xdr:col>
      <xdr:colOff>38100</xdr:colOff>
      <xdr:row>14</xdr:row>
      <xdr:rowOff>0</xdr:rowOff>
    </xdr:from>
    <xdr:ext cx="190500" cy="0"/>
    <xdr:grpSp>
      <xdr:nvGrpSpPr>
        <xdr:cNvPr id="64" name="shCalendar" hidden="1">
          <a:extLst>
            <a:ext uri="{FF2B5EF4-FFF2-40B4-BE49-F238E27FC236}">
              <a16:creationId xmlns:a16="http://schemas.microsoft.com/office/drawing/2014/main" id="{EE055DCB-15AA-4A74-9F89-80CBB32EFB4F}"/>
            </a:ext>
          </a:extLst>
        </xdr:cNvPr>
        <xdr:cNvGrpSpPr>
          <a:grpSpLocks/>
        </xdr:cNvGrpSpPr>
      </xdr:nvGrpSpPr>
      <xdr:grpSpPr bwMode="auto">
        <a:xfrm>
          <a:off x="115900200" y="3067050"/>
          <a:ext cx="190500" cy="0"/>
          <a:chOff x="13896191" y="1813753"/>
          <a:chExt cx="211023" cy="178845"/>
        </a:xfrm>
      </xdr:grpSpPr>
      <xdr:sp macro="[0]!modfrmDateChoose.CalendarShow" textlink="">
        <xdr:nvSpPr>
          <xdr:cNvPr id="65" name="shCalendar_bck" hidden="1">
            <a:extLst>
              <a:ext uri="{FF2B5EF4-FFF2-40B4-BE49-F238E27FC236}">
                <a16:creationId xmlns:a16="http://schemas.microsoft.com/office/drawing/2014/main" id="{3AA3FC54-E393-9BED-FCD8-247A53FCB045}"/>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66" name="shCalendar_1" descr="CalendarSmall.bmp" hidden="1">
            <a:extLst>
              <a:ext uri="{FF2B5EF4-FFF2-40B4-BE49-F238E27FC236}">
                <a16:creationId xmlns:a16="http://schemas.microsoft.com/office/drawing/2014/main" id="{022858A7-6C3C-D89F-ED2C-3B8E1CB1EFB6}"/>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49</xdr:col>
      <xdr:colOff>38100</xdr:colOff>
      <xdr:row>14</xdr:row>
      <xdr:rowOff>0</xdr:rowOff>
    </xdr:from>
    <xdr:ext cx="190500" cy="0"/>
    <xdr:grpSp>
      <xdr:nvGrpSpPr>
        <xdr:cNvPr id="67" name="shCalendar" hidden="1">
          <a:extLst>
            <a:ext uri="{FF2B5EF4-FFF2-40B4-BE49-F238E27FC236}">
              <a16:creationId xmlns:a16="http://schemas.microsoft.com/office/drawing/2014/main" id="{0B7401FB-0452-4A90-9B87-80446BAE1258}"/>
            </a:ext>
          </a:extLst>
        </xdr:cNvPr>
        <xdr:cNvGrpSpPr>
          <a:grpSpLocks/>
        </xdr:cNvGrpSpPr>
      </xdr:nvGrpSpPr>
      <xdr:grpSpPr bwMode="auto">
        <a:xfrm>
          <a:off x="121329450" y="3067050"/>
          <a:ext cx="190500" cy="0"/>
          <a:chOff x="13896191" y="1813753"/>
          <a:chExt cx="211023" cy="178845"/>
        </a:xfrm>
      </xdr:grpSpPr>
      <xdr:sp macro="[0]!modfrmDateChoose.CalendarShow" textlink="">
        <xdr:nvSpPr>
          <xdr:cNvPr id="68" name="shCalendar_bck" hidden="1">
            <a:extLst>
              <a:ext uri="{FF2B5EF4-FFF2-40B4-BE49-F238E27FC236}">
                <a16:creationId xmlns:a16="http://schemas.microsoft.com/office/drawing/2014/main" id="{1DF80317-BEFD-FC0C-B390-827E08052B5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69" name="shCalendar_1" descr="CalendarSmall.bmp" hidden="1">
            <a:extLst>
              <a:ext uri="{FF2B5EF4-FFF2-40B4-BE49-F238E27FC236}">
                <a16:creationId xmlns:a16="http://schemas.microsoft.com/office/drawing/2014/main" id="{FDA6589C-1A9B-1F73-D6F3-E2D5A6B693CF}"/>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51</xdr:col>
      <xdr:colOff>38100</xdr:colOff>
      <xdr:row>14</xdr:row>
      <xdr:rowOff>0</xdr:rowOff>
    </xdr:from>
    <xdr:ext cx="190500" cy="0"/>
    <xdr:grpSp>
      <xdr:nvGrpSpPr>
        <xdr:cNvPr id="70" name="shCalendar" hidden="1">
          <a:extLst>
            <a:ext uri="{FF2B5EF4-FFF2-40B4-BE49-F238E27FC236}">
              <a16:creationId xmlns:a16="http://schemas.microsoft.com/office/drawing/2014/main" id="{0B6DDCB7-8C70-4609-A23A-F2F9FCFFDC5D}"/>
            </a:ext>
          </a:extLst>
        </xdr:cNvPr>
        <xdr:cNvGrpSpPr>
          <a:grpSpLocks/>
        </xdr:cNvGrpSpPr>
      </xdr:nvGrpSpPr>
      <xdr:grpSpPr bwMode="auto">
        <a:xfrm>
          <a:off x="126758700" y="3067050"/>
          <a:ext cx="190500" cy="0"/>
          <a:chOff x="13896191" y="1813753"/>
          <a:chExt cx="211023" cy="178845"/>
        </a:xfrm>
      </xdr:grpSpPr>
      <xdr:sp macro="[0]!modfrmDateChoose.CalendarShow" textlink="">
        <xdr:nvSpPr>
          <xdr:cNvPr id="71" name="shCalendar_bck" hidden="1">
            <a:extLst>
              <a:ext uri="{FF2B5EF4-FFF2-40B4-BE49-F238E27FC236}">
                <a16:creationId xmlns:a16="http://schemas.microsoft.com/office/drawing/2014/main" id="{3CE78C37-B567-8EA9-E42C-596254DF154D}"/>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72" name="shCalendar_1" descr="CalendarSmall.bmp" hidden="1">
            <a:extLst>
              <a:ext uri="{FF2B5EF4-FFF2-40B4-BE49-F238E27FC236}">
                <a16:creationId xmlns:a16="http://schemas.microsoft.com/office/drawing/2014/main" id="{8EB02B43-7710-4DF1-9C81-6555EA6EC66D}"/>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53</xdr:col>
      <xdr:colOff>38100</xdr:colOff>
      <xdr:row>14</xdr:row>
      <xdr:rowOff>0</xdr:rowOff>
    </xdr:from>
    <xdr:ext cx="190500" cy="0"/>
    <xdr:grpSp>
      <xdr:nvGrpSpPr>
        <xdr:cNvPr id="73" name="shCalendar" hidden="1">
          <a:extLst>
            <a:ext uri="{FF2B5EF4-FFF2-40B4-BE49-F238E27FC236}">
              <a16:creationId xmlns:a16="http://schemas.microsoft.com/office/drawing/2014/main" id="{81D9BFC1-BD57-4658-B2FD-C6B6D5CEC36B}"/>
            </a:ext>
          </a:extLst>
        </xdr:cNvPr>
        <xdr:cNvGrpSpPr>
          <a:grpSpLocks/>
        </xdr:cNvGrpSpPr>
      </xdr:nvGrpSpPr>
      <xdr:grpSpPr bwMode="auto">
        <a:xfrm>
          <a:off x="132187950" y="3067050"/>
          <a:ext cx="190500" cy="0"/>
          <a:chOff x="13896191" y="1813753"/>
          <a:chExt cx="211023" cy="178845"/>
        </a:xfrm>
      </xdr:grpSpPr>
      <xdr:sp macro="[0]!modfrmDateChoose.CalendarShow" textlink="">
        <xdr:nvSpPr>
          <xdr:cNvPr id="74" name="shCalendar_bck" hidden="1">
            <a:extLst>
              <a:ext uri="{FF2B5EF4-FFF2-40B4-BE49-F238E27FC236}">
                <a16:creationId xmlns:a16="http://schemas.microsoft.com/office/drawing/2014/main" id="{A7AF55D6-36AC-A709-7F0A-201BF00EEEF7}"/>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75" name="shCalendar_1" descr="CalendarSmall.bmp" hidden="1">
            <a:extLst>
              <a:ext uri="{FF2B5EF4-FFF2-40B4-BE49-F238E27FC236}">
                <a16:creationId xmlns:a16="http://schemas.microsoft.com/office/drawing/2014/main" id="{70C3B2FE-6BC8-DF31-97BA-131A8966E2A1}"/>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55</xdr:col>
      <xdr:colOff>38100</xdr:colOff>
      <xdr:row>14</xdr:row>
      <xdr:rowOff>0</xdr:rowOff>
    </xdr:from>
    <xdr:ext cx="190500" cy="0"/>
    <xdr:grpSp>
      <xdr:nvGrpSpPr>
        <xdr:cNvPr id="76" name="shCalendar" hidden="1">
          <a:extLst>
            <a:ext uri="{FF2B5EF4-FFF2-40B4-BE49-F238E27FC236}">
              <a16:creationId xmlns:a16="http://schemas.microsoft.com/office/drawing/2014/main" id="{81ECDE12-48EA-4F48-81CB-550C79AD0DDE}"/>
            </a:ext>
          </a:extLst>
        </xdr:cNvPr>
        <xdr:cNvGrpSpPr>
          <a:grpSpLocks/>
        </xdr:cNvGrpSpPr>
      </xdr:nvGrpSpPr>
      <xdr:grpSpPr bwMode="auto">
        <a:xfrm>
          <a:off x="137617200" y="3067050"/>
          <a:ext cx="190500" cy="0"/>
          <a:chOff x="13896191" y="1813753"/>
          <a:chExt cx="211023" cy="178845"/>
        </a:xfrm>
      </xdr:grpSpPr>
      <xdr:sp macro="[0]!modfrmDateChoose.CalendarShow" textlink="">
        <xdr:nvSpPr>
          <xdr:cNvPr id="77" name="shCalendar_bck" hidden="1">
            <a:extLst>
              <a:ext uri="{FF2B5EF4-FFF2-40B4-BE49-F238E27FC236}">
                <a16:creationId xmlns:a16="http://schemas.microsoft.com/office/drawing/2014/main" id="{30550534-4C67-0AD3-976B-C76E5EF0B1D3}"/>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78" name="shCalendar_1" descr="CalendarSmall.bmp" hidden="1">
            <a:extLst>
              <a:ext uri="{FF2B5EF4-FFF2-40B4-BE49-F238E27FC236}">
                <a16:creationId xmlns:a16="http://schemas.microsoft.com/office/drawing/2014/main" id="{5815D1E1-1923-71C7-D601-AF8CB098BEF3}"/>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57</xdr:col>
      <xdr:colOff>38100</xdr:colOff>
      <xdr:row>14</xdr:row>
      <xdr:rowOff>0</xdr:rowOff>
    </xdr:from>
    <xdr:ext cx="190500" cy="0"/>
    <xdr:grpSp>
      <xdr:nvGrpSpPr>
        <xdr:cNvPr id="79" name="shCalendar" hidden="1">
          <a:extLst>
            <a:ext uri="{FF2B5EF4-FFF2-40B4-BE49-F238E27FC236}">
              <a16:creationId xmlns:a16="http://schemas.microsoft.com/office/drawing/2014/main" id="{821DDADF-89DD-4AA9-BE4C-296380723EE2}"/>
            </a:ext>
          </a:extLst>
        </xdr:cNvPr>
        <xdr:cNvGrpSpPr>
          <a:grpSpLocks/>
        </xdr:cNvGrpSpPr>
      </xdr:nvGrpSpPr>
      <xdr:grpSpPr bwMode="auto">
        <a:xfrm>
          <a:off x="143046450" y="3067050"/>
          <a:ext cx="190500" cy="0"/>
          <a:chOff x="13896191" y="1813753"/>
          <a:chExt cx="211023" cy="178845"/>
        </a:xfrm>
      </xdr:grpSpPr>
      <xdr:sp macro="[0]!modfrmDateChoose.CalendarShow" textlink="">
        <xdr:nvSpPr>
          <xdr:cNvPr id="80" name="shCalendar_bck" hidden="1">
            <a:extLst>
              <a:ext uri="{FF2B5EF4-FFF2-40B4-BE49-F238E27FC236}">
                <a16:creationId xmlns:a16="http://schemas.microsoft.com/office/drawing/2014/main" id="{EFA303E5-E787-41C5-C5D6-3DC7ADF235FE}"/>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81" name="shCalendar_1" descr="CalendarSmall.bmp" hidden="1">
            <a:extLst>
              <a:ext uri="{FF2B5EF4-FFF2-40B4-BE49-F238E27FC236}">
                <a16:creationId xmlns:a16="http://schemas.microsoft.com/office/drawing/2014/main" id="{410E27E1-A4F0-EE7B-0F2F-E19E0969D49A}"/>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59</xdr:col>
      <xdr:colOff>38100</xdr:colOff>
      <xdr:row>14</xdr:row>
      <xdr:rowOff>0</xdr:rowOff>
    </xdr:from>
    <xdr:ext cx="190500" cy="0"/>
    <xdr:grpSp>
      <xdr:nvGrpSpPr>
        <xdr:cNvPr id="82" name="shCalendar" hidden="1">
          <a:extLst>
            <a:ext uri="{FF2B5EF4-FFF2-40B4-BE49-F238E27FC236}">
              <a16:creationId xmlns:a16="http://schemas.microsoft.com/office/drawing/2014/main" id="{E00409AE-A0FE-4356-9ABB-5711234C51CE}"/>
            </a:ext>
          </a:extLst>
        </xdr:cNvPr>
        <xdr:cNvGrpSpPr>
          <a:grpSpLocks/>
        </xdr:cNvGrpSpPr>
      </xdr:nvGrpSpPr>
      <xdr:grpSpPr bwMode="auto">
        <a:xfrm>
          <a:off x="148475700" y="3067050"/>
          <a:ext cx="190500" cy="0"/>
          <a:chOff x="13896191" y="1813753"/>
          <a:chExt cx="211023" cy="178845"/>
        </a:xfrm>
      </xdr:grpSpPr>
      <xdr:sp macro="[0]!modfrmDateChoose.CalendarShow" textlink="">
        <xdr:nvSpPr>
          <xdr:cNvPr id="83" name="shCalendar_bck" hidden="1">
            <a:extLst>
              <a:ext uri="{FF2B5EF4-FFF2-40B4-BE49-F238E27FC236}">
                <a16:creationId xmlns:a16="http://schemas.microsoft.com/office/drawing/2014/main" id="{C3A71E67-DB6C-B9B7-65EA-C42F2F077E7B}"/>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84" name="shCalendar_1" descr="CalendarSmall.bmp" hidden="1">
            <a:extLst>
              <a:ext uri="{FF2B5EF4-FFF2-40B4-BE49-F238E27FC236}">
                <a16:creationId xmlns:a16="http://schemas.microsoft.com/office/drawing/2014/main" id="{ACBF4EF9-7579-F26B-78DF-5175340EF6F9}"/>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61</xdr:col>
      <xdr:colOff>38100</xdr:colOff>
      <xdr:row>14</xdr:row>
      <xdr:rowOff>0</xdr:rowOff>
    </xdr:from>
    <xdr:ext cx="190500" cy="0"/>
    <xdr:grpSp>
      <xdr:nvGrpSpPr>
        <xdr:cNvPr id="85" name="shCalendar" hidden="1">
          <a:extLst>
            <a:ext uri="{FF2B5EF4-FFF2-40B4-BE49-F238E27FC236}">
              <a16:creationId xmlns:a16="http://schemas.microsoft.com/office/drawing/2014/main" id="{7CED6522-7206-44EE-AF9E-F88A6757639D}"/>
            </a:ext>
          </a:extLst>
        </xdr:cNvPr>
        <xdr:cNvGrpSpPr>
          <a:grpSpLocks/>
        </xdr:cNvGrpSpPr>
      </xdr:nvGrpSpPr>
      <xdr:grpSpPr bwMode="auto">
        <a:xfrm>
          <a:off x="153904950" y="3067050"/>
          <a:ext cx="190500" cy="0"/>
          <a:chOff x="13896191" y="1813753"/>
          <a:chExt cx="211023" cy="178845"/>
        </a:xfrm>
      </xdr:grpSpPr>
      <xdr:sp macro="[0]!modfrmDateChoose.CalendarShow" textlink="">
        <xdr:nvSpPr>
          <xdr:cNvPr id="86" name="shCalendar_bck" hidden="1">
            <a:extLst>
              <a:ext uri="{FF2B5EF4-FFF2-40B4-BE49-F238E27FC236}">
                <a16:creationId xmlns:a16="http://schemas.microsoft.com/office/drawing/2014/main" id="{4FC05DCD-A971-B840-8E29-B270332049AB}"/>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87" name="shCalendar_1" descr="CalendarSmall.bmp" hidden="1">
            <a:extLst>
              <a:ext uri="{FF2B5EF4-FFF2-40B4-BE49-F238E27FC236}">
                <a16:creationId xmlns:a16="http://schemas.microsoft.com/office/drawing/2014/main" id="{A456B602-447C-99A3-365D-A527C62743FF}"/>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63</xdr:col>
      <xdr:colOff>38100</xdr:colOff>
      <xdr:row>14</xdr:row>
      <xdr:rowOff>0</xdr:rowOff>
    </xdr:from>
    <xdr:ext cx="190500" cy="0"/>
    <xdr:grpSp>
      <xdr:nvGrpSpPr>
        <xdr:cNvPr id="88" name="shCalendar" hidden="1">
          <a:extLst>
            <a:ext uri="{FF2B5EF4-FFF2-40B4-BE49-F238E27FC236}">
              <a16:creationId xmlns:a16="http://schemas.microsoft.com/office/drawing/2014/main" id="{5FF67978-7B81-454B-85FB-89823934CCBD}"/>
            </a:ext>
          </a:extLst>
        </xdr:cNvPr>
        <xdr:cNvGrpSpPr>
          <a:grpSpLocks/>
        </xdr:cNvGrpSpPr>
      </xdr:nvGrpSpPr>
      <xdr:grpSpPr bwMode="auto">
        <a:xfrm>
          <a:off x="159334200" y="3067050"/>
          <a:ext cx="190500" cy="0"/>
          <a:chOff x="13896191" y="1813753"/>
          <a:chExt cx="211023" cy="178845"/>
        </a:xfrm>
      </xdr:grpSpPr>
      <xdr:sp macro="[0]!modfrmDateChoose.CalendarShow" textlink="">
        <xdr:nvSpPr>
          <xdr:cNvPr id="89" name="shCalendar_bck" hidden="1">
            <a:extLst>
              <a:ext uri="{FF2B5EF4-FFF2-40B4-BE49-F238E27FC236}">
                <a16:creationId xmlns:a16="http://schemas.microsoft.com/office/drawing/2014/main" id="{356DCD32-03DB-01B0-28C7-03200823DA99}"/>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90" name="shCalendar_1" descr="CalendarSmall.bmp" hidden="1">
            <a:extLst>
              <a:ext uri="{FF2B5EF4-FFF2-40B4-BE49-F238E27FC236}">
                <a16:creationId xmlns:a16="http://schemas.microsoft.com/office/drawing/2014/main" id="{8337E881-3262-05ED-299A-D2EC3E77C597}"/>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65</xdr:col>
      <xdr:colOff>38100</xdr:colOff>
      <xdr:row>14</xdr:row>
      <xdr:rowOff>0</xdr:rowOff>
    </xdr:from>
    <xdr:ext cx="190500" cy="0"/>
    <xdr:grpSp>
      <xdr:nvGrpSpPr>
        <xdr:cNvPr id="91" name="shCalendar" hidden="1">
          <a:extLst>
            <a:ext uri="{FF2B5EF4-FFF2-40B4-BE49-F238E27FC236}">
              <a16:creationId xmlns:a16="http://schemas.microsoft.com/office/drawing/2014/main" id="{89BC0469-867C-4351-BE2C-D1F8D1DD815C}"/>
            </a:ext>
          </a:extLst>
        </xdr:cNvPr>
        <xdr:cNvGrpSpPr>
          <a:grpSpLocks/>
        </xdr:cNvGrpSpPr>
      </xdr:nvGrpSpPr>
      <xdr:grpSpPr bwMode="auto">
        <a:xfrm>
          <a:off x="164763450" y="3067050"/>
          <a:ext cx="190500" cy="0"/>
          <a:chOff x="13896191" y="1813753"/>
          <a:chExt cx="211023" cy="178845"/>
        </a:xfrm>
      </xdr:grpSpPr>
      <xdr:sp macro="[0]!modfrmDateChoose.CalendarShow" textlink="">
        <xdr:nvSpPr>
          <xdr:cNvPr id="92" name="shCalendar_bck" hidden="1">
            <a:extLst>
              <a:ext uri="{FF2B5EF4-FFF2-40B4-BE49-F238E27FC236}">
                <a16:creationId xmlns:a16="http://schemas.microsoft.com/office/drawing/2014/main" id="{BBA4B1F5-AE1C-E285-68B7-D05AA9D80A65}"/>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93" name="shCalendar_1" descr="CalendarSmall.bmp" hidden="1">
            <a:extLst>
              <a:ext uri="{FF2B5EF4-FFF2-40B4-BE49-F238E27FC236}">
                <a16:creationId xmlns:a16="http://schemas.microsoft.com/office/drawing/2014/main" id="{8B03CA11-0F73-28CC-1A71-98E4B08DA076}"/>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67</xdr:col>
      <xdr:colOff>38100</xdr:colOff>
      <xdr:row>14</xdr:row>
      <xdr:rowOff>0</xdr:rowOff>
    </xdr:from>
    <xdr:ext cx="190500" cy="0"/>
    <xdr:grpSp>
      <xdr:nvGrpSpPr>
        <xdr:cNvPr id="94" name="shCalendar" hidden="1">
          <a:extLst>
            <a:ext uri="{FF2B5EF4-FFF2-40B4-BE49-F238E27FC236}">
              <a16:creationId xmlns:a16="http://schemas.microsoft.com/office/drawing/2014/main" id="{2A9205AC-8DE4-44EF-BFC0-4FC54F125A00}"/>
            </a:ext>
          </a:extLst>
        </xdr:cNvPr>
        <xdr:cNvGrpSpPr>
          <a:grpSpLocks/>
        </xdr:cNvGrpSpPr>
      </xdr:nvGrpSpPr>
      <xdr:grpSpPr bwMode="auto">
        <a:xfrm>
          <a:off x="170192700" y="3067050"/>
          <a:ext cx="190500" cy="0"/>
          <a:chOff x="13896191" y="1813753"/>
          <a:chExt cx="211023" cy="178845"/>
        </a:xfrm>
      </xdr:grpSpPr>
      <xdr:sp macro="[0]!modfrmDateChoose.CalendarShow" textlink="">
        <xdr:nvSpPr>
          <xdr:cNvPr id="95" name="shCalendar_bck" hidden="1">
            <a:extLst>
              <a:ext uri="{FF2B5EF4-FFF2-40B4-BE49-F238E27FC236}">
                <a16:creationId xmlns:a16="http://schemas.microsoft.com/office/drawing/2014/main" id="{8A8FFD0D-4E7F-2ABA-4471-DA899CE24F9B}"/>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96" name="shCalendar_1" descr="CalendarSmall.bmp" hidden="1">
            <a:extLst>
              <a:ext uri="{FF2B5EF4-FFF2-40B4-BE49-F238E27FC236}">
                <a16:creationId xmlns:a16="http://schemas.microsoft.com/office/drawing/2014/main" id="{51A3D00A-1094-A79B-8C10-D93F91E51049}"/>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69</xdr:col>
      <xdr:colOff>38100</xdr:colOff>
      <xdr:row>14</xdr:row>
      <xdr:rowOff>0</xdr:rowOff>
    </xdr:from>
    <xdr:ext cx="190500" cy="0"/>
    <xdr:grpSp>
      <xdr:nvGrpSpPr>
        <xdr:cNvPr id="97" name="shCalendar" hidden="1">
          <a:extLst>
            <a:ext uri="{FF2B5EF4-FFF2-40B4-BE49-F238E27FC236}">
              <a16:creationId xmlns:a16="http://schemas.microsoft.com/office/drawing/2014/main" id="{48554638-E3D7-4D5A-8512-4C2272AF04CA}"/>
            </a:ext>
          </a:extLst>
        </xdr:cNvPr>
        <xdr:cNvGrpSpPr>
          <a:grpSpLocks/>
        </xdr:cNvGrpSpPr>
      </xdr:nvGrpSpPr>
      <xdr:grpSpPr bwMode="auto">
        <a:xfrm>
          <a:off x="175621950" y="3067050"/>
          <a:ext cx="190500" cy="0"/>
          <a:chOff x="13896191" y="1813753"/>
          <a:chExt cx="211023" cy="178845"/>
        </a:xfrm>
      </xdr:grpSpPr>
      <xdr:sp macro="[0]!modfrmDateChoose.CalendarShow" textlink="">
        <xdr:nvSpPr>
          <xdr:cNvPr id="98" name="shCalendar_bck" hidden="1">
            <a:extLst>
              <a:ext uri="{FF2B5EF4-FFF2-40B4-BE49-F238E27FC236}">
                <a16:creationId xmlns:a16="http://schemas.microsoft.com/office/drawing/2014/main" id="{17B720F9-08FF-0CF8-3186-A8857CE9135F}"/>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99" name="shCalendar_1" descr="CalendarSmall.bmp" hidden="1">
            <a:extLst>
              <a:ext uri="{FF2B5EF4-FFF2-40B4-BE49-F238E27FC236}">
                <a16:creationId xmlns:a16="http://schemas.microsoft.com/office/drawing/2014/main" id="{A3E10AF8-F8CE-A68B-51A5-1F48702300C3}"/>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71</xdr:col>
      <xdr:colOff>38100</xdr:colOff>
      <xdr:row>14</xdr:row>
      <xdr:rowOff>0</xdr:rowOff>
    </xdr:from>
    <xdr:ext cx="190500" cy="0"/>
    <xdr:grpSp>
      <xdr:nvGrpSpPr>
        <xdr:cNvPr id="100" name="shCalendar" hidden="1">
          <a:extLst>
            <a:ext uri="{FF2B5EF4-FFF2-40B4-BE49-F238E27FC236}">
              <a16:creationId xmlns:a16="http://schemas.microsoft.com/office/drawing/2014/main" id="{A6608C24-AE44-4F97-989F-294DC3F20153}"/>
            </a:ext>
          </a:extLst>
        </xdr:cNvPr>
        <xdr:cNvGrpSpPr>
          <a:grpSpLocks/>
        </xdr:cNvGrpSpPr>
      </xdr:nvGrpSpPr>
      <xdr:grpSpPr bwMode="auto">
        <a:xfrm>
          <a:off x="181051200" y="3067050"/>
          <a:ext cx="190500" cy="0"/>
          <a:chOff x="13896191" y="1813753"/>
          <a:chExt cx="211023" cy="178845"/>
        </a:xfrm>
      </xdr:grpSpPr>
      <xdr:sp macro="[0]!modfrmDateChoose.CalendarShow" textlink="">
        <xdr:nvSpPr>
          <xdr:cNvPr id="101" name="shCalendar_bck" hidden="1">
            <a:extLst>
              <a:ext uri="{FF2B5EF4-FFF2-40B4-BE49-F238E27FC236}">
                <a16:creationId xmlns:a16="http://schemas.microsoft.com/office/drawing/2014/main" id="{8DB0A473-71C6-FAAE-1CBF-7067AD4574E9}"/>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02" name="shCalendar_1" descr="CalendarSmall.bmp" hidden="1">
            <a:extLst>
              <a:ext uri="{FF2B5EF4-FFF2-40B4-BE49-F238E27FC236}">
                <a16:creationId xmlns:a16="http://schemas.microsoft.com/office/drawing/2014/main" id="{73AC00DC-9D7B-D0E6-5C68-3810B85A24A3}"/>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73</xdr:col>
      <xdr:colOff>38100</xdr:colOff>
      <xdr:row>14</xdr:row>
      <xdr:rowOff>0</xdr:rowOff>
    </xdr:from>
    <xdr:ext cx="190500" cy="0"/>
    <xdr:grpSp>
      <xdr:nvGrpSpPr>
        <xdr:cNvPr id="103" name="shCalendar" hidden="1">
          <a:extLst>
            <a:ext uri="{FF2B5EF4-FFF2-40B4-BE49-F238E27FC236}">
              <a16:creationId xmlns:a16="http://schemas.microsoft.com/office/drawing/2014/main" id="{9F4D9496-E1A0-4C3A-AAC0-2E7D1BF9B29F}"/>
            </a:ext>
          </a:extLst>
        </xdr:cNvPr>
        <xdr:cNvGrpSpPr>
          <a:grpSpLocks/>
        </xdr:cNvGrpSpPr>
      </xdr:nvGrpSpPr>
      <xdr:grpSpPr bwMode="auto">
        <a:xfrm>
          <a:off x="186480450" y="3067050"/>
          <a:ext cx="190500" cy="0"/>
          <a:chOff x="13896191" y="1813753"/>
          <a:chExt cx="211023" cy="178845"/>
        </a:xfrm>
      </xdr:grpSpPr>
      <xdr:sp macro="[0]!modfrmDateChoose.CalendarShow" textlink="">
        <xdr:nvSpPr>
          <xdr:cNvPr id="104" name="shCalendar_bck" hidden="1">
            <a:extLst>
              <a:ext uri="{FF2B5EF4-FFF2-40B4-BE49-F238E27FC236}">
                <a16:creationId xmlns:a16="http://schemas.microsoft.com/office/drawing/2014/main" id="{FEFD8BD3-A0BF-FEE6-6C1D-437E5F378DDC}"/>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05" name="shCalendar_1" descr="CalendarSmall.bmp" hidden="1">
            <a:extLst>
              <a:ext uri="{FF2B5EF4-FFF2-40B4-BE49-F238E27FC236}">
                <a16:creationId xmlns:a16="http://schemas.microsoft.com/office/drawing/2014/main" id="{86DB600A-C909-32ED-C7ED-0823A6E84805}"/>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75</xdr:col>
      <xdr:colOff>38100</xdr:colOff>
      <xdr:row>14</xdr:row>
      <xdr:rowOff>0</xdr:rowOff>
    </xdr:from>
    <xdr:ext cx="190500" cy="0"/>
    <xdr:grpSp>
      <xdr:nvGrpSpPr>
        <xdr:cNvPr id="106" name="shCalendar" hidden="1">
          <a:extLst>
            <a:ext uri="{FF2B5EF4-FFF2-40B4-BE49-F238E27FC236}">
              <a16:creationId xmlns:a16="http://schemas.microsoft.com/office/drawing/2014/main" id="{402BB315-5E39-45BC-BF04-147CBC4DFBE5}"/>
            </a:ext>
          </a:extLst>
        </xdr:cNvPr>
        <xdr:cNvGrpSpPr>
          <a:grpSpLocks/>
        </xdr:cNvGrpSpPr>
      </xdr:nvGrpSpPr>
      <xdr:grpSpPr bwMode="auto">
        <a:xfrm>
          <a:off x="191909700" y="3067050"/>
          <a:ext cx="190500" cy="0"/>
          <a:chOff x="13896191" y="1813753"/>
          <a:chExt cx="211023" cy="178845"/>
        </a:xfrm>
      </xdr:grpSpPr>
      <xdr:sp macro="[0]!modfrmDateChoose.CalendarShow" textlink="">
        <xdr:nvSpPr>
          <xdr:cNvPr id="107" name="shCalendar_bck" hidden="1">
            <a:extLst>
              <a:ext uri="{FF2B5EF4-FFF2-40B4-BE49-F238E27FC236}">
                <a16:creationId xmlns:a16="http://schemas.microsoft.com/office/drawing/2014/main" id="{713E9C90-6962-FC32-EA7B-C99CF1DF5819}"/>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08" name="shCalendar_1" descr="CalendarSmall.bmp" hidden="1">
            <a:extLst>
              <a:ext uri="{FF2B5EF4-FFF2-40B4-BE49-F238E27FC236}">
                <a16:creationId xmlns:a16="http://schemas.microsoft.com/office/drawing/2014/main" id="{B7B4BBEB-6456-D131-F8E3-9BB77D7FC307}"/>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77</xdr:col>
      <xdr:colOff>38100</xdr:colOff>
      <xdr:row>14</xdr:row>
      <xdr:rowOff>0</xdr:rowOff>
    </xdr:from>
    <xdr:ext cx="190500" cy="0"/>
    <xdr:grpSp>
      <xdr:nvGrpSpPr>
        <xdr:cNvPr id="109" name="shCalendar" hidden="1">
          <a:extLst>
            <a:ext uri="{FF2B5EF4-FFF2-40B4-BE49-F238E27FC236}">
              <a16:creationId xmlns:a16="http://schemas.microsoft.com/office/drawing/2014/main" id="{489D7B2F-809D-4BCE-BCA2-F92A406CC408}"/>
            </a:ext>
          </a:extLst>
        </xdr:cNvPr>
        <xdr:cNvGrpSpPr>
          <a:grpSpLocks/>
        </xdr:cNvGrpSpPr>
      </xdr:nvGrpSpPr>
      <xdr:grpSpPr bwMode="auto">
        <a:xfrm>
          <a:off x="197338950" y="3067050"/>
          <a:ext cx="190500" cy="0"/>
          <a:chOff x="13896191" y="1813753"/>
          <a:chExt cx="211023" cy="178845"/>
        </a:xfrm>
      </xdr:grpSpPr>
      <xdr:sp macro="[0]!modfrmDateChoose.CalendarShow" textlink="">
        <xdr:nvSpPr>
          <xdr:cNvPr id="110" name="shCalendar_bck" hidden="1">
            <a:extLst>
              <a:ext uri="{FF2B5EF4-FFF2-40B4-BE49-F238E27FC236}">
                <a16:creationId xmlns:a16="http://schemas.microsoft.com/office/drawing/2014/main" id="{DEFE1A66-296B-E0DE-EDF1-A588D2129D73}"/>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11" name="shCalendar_1" descr="CalendarSmall.bmp" hidden="1">
            <a:extLst>
              <a:ext uri="{FF2B5EF4-FFF2-40B4-BE49-F238E27FC236}">
                <a16:creationId xmlns:a16="http://schemas.microsoft.com/office/drawing/2014/main" id="{B9C9C7C2-7445-3DC4-9AF0-03CB2D3366A2}"/>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79</xdr:col>
      <xdr:colOff>38100</xdr:colOff>
      <xdr:row>14</xdr:row>
      <xdr:rowOff>0</xdr:rowOff>
    </xdr:from>
    <xdr:ext cx="190500" cy="0"/>
    <xdr:grpSp>
      <xdr:nvGrpSpPr>
        <xdr:cNvPr id="112" name="shCalendar" hidden="1">
          <a:extLst>
            <a:ext uri="{FF2B5EF4-FFF2-40B4-BE49-F238E27FC236}">
              <a16:creationId xmlns:a16="http://schemas.microsoft.com/office/drawing/2014/main" id="{587290D7-A4C5-45C1-9417-80B940307A6B}"/>
            </a:ext>
          </a:extLst>
        </xdr:cNvPr>
        <xdr:cNvGrpSpPr>
          <a:grpSpLocks/>
        </xdr:cNvGrpSpPr>
      </xdr:nvGrpSpPr>
      <xdr:grpSpPr bwMode="auto">
        <a:xfrm>
          <a:off x="202768200" y="3067050"/>
          <a:ext cx="190500" cy="0"/>
          <a:chOff x="13896191" y="1813753"/>
          <a:chExt cx="211023" cy="178845"/>
        </a:xfrm>
      </xdr:grpSpPr>
      <xdr:sp macro="[0]!modfrmDateChoose.CalendarShow" textlink="">
        <xdr:nvSpPr>
          <xdr:cNvPr id="113" name="shCalendar_bck" hidden="1">
            <a:extLst>
              <a:ext uri="{FF2B5EF4-FFF2-40B4-BE49-F238E27FC236}">
                <a16:creationId xmlns:a16="http://schemas.microsoft.com/office/drawing/2014/main" id="{A7FE741C-F225-DCF0-C012-EE060B4803C8}"/>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14" name="shCalendar_1" descr="CalendarSmall.bmp" hidden="1">
            <a:extLst>
              <a:ext uri="{FF2B5EF4-FFF2-40B4-BE49-F238E27FC236}">
                <a16:creationId xmlns:a16="http://schemas.microsoft.com/office/drawing/2014/main" id="{5A6464FF-5420-FEF0-98BE-A6E3DE1DA14A}"/>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81</xdr:col>
      <xdr:colOff>38100</xdr:colOff>
      <xdr:row>14</xdr:row>
      <xdr:rowOff>0</xdr:rowOff>
    </xdr:from>
    <xdr:ext cx="190500" cy="0"/>
    <xdr:grpSp>
      <xdr:nvGrpSpPr>
        <xdr:cNvPr id="115" name="shCalendar" hidden="1">
          <a:extLst>
            <a:ext uri="{FF2B5EF4-FFF2-40B4-BE49-F238E27FC236}">
              <a16:creationId xmlns:a16="http://schemas.microsoft.com/office/drawing/2014/main" id="{E357ECA2-46CA-4EE0-9B85-4E8B8EECCDCF}"/>
            </a:ext>
          </a:extLst>
        </xdr:cNvPr>
        <xdr:cNvGrpSpPr>
          <a:grpSpLocks/>
        </xdr:cNvGrpSpPr>
      </xdr:nvGrpSpPr>
      <xdr:grpSpPr bwMode="auto">
        <a:xfrm>
          <a:off x="208197450" y="3067050"/>
          <a:ext cx="190500" cy="0"/>
          <a:chOff x="13896191" y="1813753"/>
          <a:chExt cx="211023" cy="178845"/>
        </a:xfrm>
      </xdr:grpSpPr>
      <xdr:sp macro="[0]!modfrmDateChoose.CalendarShow" textlink="">
        <xdr:nvSpPr>
          <xdr:cNvPr id="116" name="shCalendar_bck" hidden="1">
            <a:extLst>
              <a:ext uri="{FF2B5EF4-FFF2-40B4-BE49-F238E27FC236}">
                <a16:creationId xmlns:a16="http://schemas.microsoft.com/office/drawing/2014/main" id="{540F0F0B-BEAF-24CC-CE36-78C0FCD2CFD6}"/>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17" name="shCalendar_1" descr="CalendarSmall.bmp" hidden="1">
            <a:extLst>
              <a:ext uri="{FF2B5EF4-FFF2-40B4-BE49-F238E27FC236}">
                <a16:creationId xmlns:a16="http://schemas.microsoft.com/office/drawing/2014/main" id="{ECCE8E7F-722A-AD5B-54FE-E2151042F5A5}"/>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83</xdr:col>
      <xdr:colOff>38100</xdr:colOff>
      <xdr:row>14</xdr:row>
      <xdr:rowOff>0</xdr:rowOff>
    </xdr:from>
    <xdr:ext cx="190500" cy="0"/>
    <xdr:grpSp>
      <xdr:nvGrpSpPr>
        <xdr:cNvPr id="118" name="shCalendar" hidden="1">
          <a:extLst>
            <a:ext uri="{FF2B5EF4-FFF2-40B4-BE49-F238E27FC236}">
              <a16:creationId xmlns:a16="http://schemas.microsoft.com/office/drawing/2014/main" id="{763E4592-3E60-4D53-9FC2-92947B8AFB5E}"/>
            </a:ext>
          </a:extLst>
        </xdr:cNvPr>
        <xdr:cNvGrpSpPr>
          <a:grpSpLocks/>
        </xdr:cNvGrpSpPr>
      </xdr:nvGrpSpPr>
      <xdr:grpSpPr bwMode="auto">
        <a:xfrm>
          <a:off x="213626700" y="3067050"/>
          <a:ext cx="190500" cy="0"/>
          <a:chOff x="13896191" y="1813753"/>
          <a:chExt cx="211023" cy="178845"/>
        </a:xfrm>
      </xdr:grpSpPr>
      <xdr:sp macro="[0]!modfrmDateChoose.CalendarShow" textlink="">
        <xdr:nvSpPr>
          <xdr:cNvPr id="119" name="shCalendar_bck" hidden="1">
            <a:extLst>
              <a:ext uri="{FF2B5EF4-FFF2-40B4-BE49-F238E27FC236}">
                <a16:creationId xmlns:a16="http://schemas.microsoft.com/office/drawing/2014/main" id="{63107FD8-3842-9F0A-CDC8-EFF570B56015}"/>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20" name="shCalendar_1" descr="CalendarSmall.bmp" hidden="1">
            <a:extLst>
              <a:ext uri="{FF2B5EF4-FFF2-40B4-BE49-F238E27FC236}">
                <a16:creationId xmlns:a16="http://schemas.microsoft.com/office/drawing/2014/main" id="{6CDB0155-82FD-E8AB-DC56-581363F017B5}"/>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85</xdr:col>
      <xdr:colOff>38100</xdr:colOff>
      <xdr:row>14</xdr:row>
      <xdr:rowOff>0</xdr:rowOff>
    </xdr:from>
    <xdr:ext cx="190500" cy="0"/>
    <xdr:grpSp>
      <xdr:nvGrpSpPr>
        <xdr:cNvPr id="121" name="shCalendar" hidden="1">
          <a:extLst>
            <a:ext uri="{FF2B5EF4-FFF2-40B4-BE49-F238E27FC236}">
              <a16:creationId xmlns:a16="http://schemas.microsoft.com/office/drawing/2014/main" id="{5120B3D2-A580-4124-8137-0E53B23BAF38}"/>
            </a:ext>
          </a:extLst>
        </xdr:cNvPr>
        <xdr:cNvGrpSpPr>
          <a:grpSpLocks/>
        </xdr:cNvGrpSpPr>
      </xdr:nvGrpSpPr>
      <xdr:grpSpPr bwMode="auto">
        <a:xfrm>
          <a:off x="219055950" y="3067050"/>
          <a:ext cx="190500" cy="0"/>
          <a:chOff x="13896191" y="1813753"/>
          <a:chExt cx="211023" cy="178845"/>
        </a:xfrm>
      </xdr:grpSpPr>
      <xdr:sp macro="[0]!modfrmDateChoose.CalendarShow" textlink="">
        <xdr:nvSpPr>
          <xdr:cNvPr id="122" name="shCalendar_bck" hidden="1">
            <a:extLst>
              <a:ext uri="{FF2B5EF4-FFF2-40B4-BE49-F238E27FC236}">
                <a16:creationId xmlns:a16="http://schemas.microsoft.com/office/drawing/2014/main" id="{0BD97893-E992-8F49-6FF8-12F5D0852C12}"/>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23" name="shCalendar_1" descr="CalendarSmall.bmp" hidden="1">
            <a:extLst>
              <a:ext uri="{FF2B5EF4-FFF2-40B4-BE49-F238E27FC236}">
                <a16:creationId xmlns:a16="http://schemas.microsoft.com/office/drawing/2014/main" id="{34560A73-B60B-3DB5-9AB5-92ABC4A7092C}"/>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87</xdr:col>
      <xdr:colOff>38100</xdr:colOff>
      <xdr:row>14</xdr:row>
      <xdr:rowOff>0</xdr:rowOff>
    </xdr:from>
    <xdr:ext cx="190500" cy="0"/>
    <xdr:grpSp>
      <xdr:nvGrpSpPr>
        <xdr:cNvPr id="124" name="shCalendar" hidden="1">
          <a:extLst>
            <a:ext uri="{FF2B5EF4-FFF2-40B4-BE49-F238E27FC236}">
              <a16:creationId xmlns:a16="http://schemas.microsoft.com/office/drawing/2014/main" id="{BA95A455-02BC-45A0-9292-49C7D2193EEC}"/>
            </a:ext>
          </a:extLst>
        </xdr:cNvPr>
        <xdr:cNvGrpSpPr>
          <a:grpSpLocks/>
        </xdr:cNvGrpSpPr>
      </xdr:nvGrpSpPr>
      <xdr:grpSpPr bwMode="auto">
        <a:xfrm>
          <a:off x="224485200" y="3067050"/>
          <a:ext cx="190500" cy="0"/>
          <a:chOff x="13896191" y="1813753"/>
          <a:chExt cx="211023" cy="178845"/>
        </a:xfrm>
      </xdr:grpSpPr>
      <xdr:sp macro="[0]!modfrmDateChoose.CalendarShow" textlink="">
        <xdr:nvSpPr>
          <xdr:cNvPr id="125" name="shCalendar_bck" hidden="1">
            <a:extLst>
              <a:ext uri="{FF2B5EF4-FFF2-40B4-BE49-F238E27FC236}">
                <a16:creationId xmlns:a16="http://schemas.microsoft.com/office/drawing/2014/main" id="{D4981C3E-E972-B3B0-6C76-63D6482C7CE5}"/>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26" name="shCalendar_1" descr="CalendarSmall.bmp" hidden="1">
            <a:extLst>
              <a:ext uri="{FF2B5EF4-FFF2-40B4-BE49-F238E27FC236}">
                <a16:creationId xmlns:a16="http://schemas.microsoft.com/office/drawing/2014/main" id="{28F4EB93-B21E-4074-5DAD-C8F2F6540981}"/>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89</xdr:col>
      <xdr:colOff>38100</xdr:colOff>
      <xdr:row>14</xdr:row>
      <xdr:rowOff>0</xdr:rowOff>
    </xdr:from>
    <xdr:ext cx="190500" cy="0"/>
    <xdr:grpSp>
      <xdr:nvGrpSpPr>
        <xdr:cNvPr id="127" name="shCalendar" hidden="1">
          <a:extLst>
            <a:ext uri="{FF2B5EF4-FFF2-40B4-BE49-F238E27FC236}">
              <a16:creationId xmlns:a16="http://schemas.microsoft.com/office/drawing/2014/main" id="{6F39A4DC-FD0E-4686-AC3B-28AB24313827}"/>
            </a:ext>
          </a:extLst>
        </xdr:cNvPr>
        <xdr:cNvGrpSpPr>
          <a:grpSpLocks/>
        </xdr:cNvGrpSpPr>
      </xdr:nvGrpSpPr>
      <xdr:grpSpPr bwMode="auto">
        <a:xfrm>
          <a:off x="229914450" y="3067050"/>
          <a:ext cx="190500" cy="0"/>
          <a:chOff x="13896191" y="1813753"/>
          <a:chExt cx="211023" cy="178845"/>
        </a:xfrm>
      </xdr:grpSpPr>
      <xdr:sp macro="[0]!modfrmDateChoose.CalendarShow" textlink="">
        <xdr:nvSpPr>
          <xdr:cNvPr id="128" name="shCalendar_bck" hidden="1">
            <a:extLst>
              <a:ext uri="{FF2B5EF4-FFF2-40B4-BE49-F238E27FC236}">
                <a16:creationId xmlns:a16="http://schemas.microsoft.com/office/drawing/2014/main" id="{11E8F623-D229-DA5D-D61C-32B79782F547}"/>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29" name="shCalendar_1" descr="CalendarSmall.bmp" hidden="1">
            <a:extLst>
              <a:ext uri="{FF2B5EF4-FFF2-40B4-BE49-F238E27FC236}">
                <a16:creationId xmlns:a16="http://schemas.microsoft.com/office/drawing/2014/main" id="{3A0317B3-634C-EECB-4250-942C2580DA8A}"/>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91</xdr:col>
      <xdr:colOff>38100</xdr:colOff>
      <xdr:row>14</xdr:row>
      <xdr:rowOff>0</xdr:rowOff>
    </xdr:from>
    <xdr:ext cx="190500" cy="0"/>
    <xdr:grpSp>
      <xdr:nvGrpSpPr>
        <xdr:cNvPr id="130" name="shCalendar" hidden="1">
          <a:extLst>
            <a:ext uri="{FF2B5EF4-FFF2-40B4-BE49-F238E27FC236}">
              <a16:creationId xmlns:a16="http://schemas.microsoft.com/office/drawing/2014/main" id="{DBA48554-A57E-4A80-AEDE-58643F1CA8D5}"/>
            </a:ext>
          </a:extLst>
        </xdr:cNvPr>
        <xdr:cNvGrpSpPr>
          <a:grpSpLocks/>
        </xdr:cNvGrpSpPr>
      </xdr:nvGrpSpPr>
      <xdr:grpSpPr bwMode="auto">
        <a:xfrm>
          <a:off x="235343700" y="3067050"/>
          <a:ext cx="190500" cy="0"/>
          <a:chOff x="13896191" y="1813753"/>
          <a:chExt cx="211023" cy="178845"/>
        </a:xfrm>
      </xdr:grpSpPr>
      <xdr:sp macro="[0]!modfrmDateChoose.CalendarShow" textlink="">
        <xdr:nvSpPr>
          <xdr:cNvPr id="131" name="shCalendar_bck" hidden="1">
            <a:extLst>
              <a:ext uri="{FF2B5EF4-FFF2-40B4-BE49-F238E27FC236}">
                <a16:creationId xmlns:a16="http://schemas.microsoft.com/office/drawing/2014/main" id="{47A782BB-6AA3-CC84-F776-A6EA070C98AF}"/>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32" name="shCalendar_1" descr="CalendarSmall.bmp" hidden="1">
            <a:extLst>
              <a:ext uri="{FF2B5EF4-FFF2-40B4-BE49-F238E27FC236}">
                <a16:creationId xmlns:a16="http://schemas.microsoft.com/office/drawing/2014/main" id="{7AB7D57A-5AE5-C447-CD64-3965DC1D8A3D}"/>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93</xdr:col>
      <xdr:colOff>38100</xdr:colOff>
      <xdr:row>14</xdr:row>
      <xdr:rowOff>0</xdr:rowOff>
    </xdr:from>
    <xdr:ext cx="190500" cy="0"/>
    <xdr:grpSp>
      <xdr:nvGrpSpPr>
        <xdr:cNvPr id="133" name="shCalendar" hidden="1">
          <a:extLst>
            <a:ext uri="{FF2B5EF4-FFF2-40B4-BE49-F238E27FC236}">
              <a16:creationId xmlns:a16="http://schemas.microsoft.com/office/drawing/2014/main" id="{79D73A74-D656-4371-BD5B-FFC3A15111FA}"/>
            </a:ext>
          </a:extLst>
        </xdr:cNvPr>
        <xdr:cNvGrpSpPr>
          <a:grpSpLocks/>
        </xdr:cNvGrpSpPr>
      </xdr:nvGrpSpPr>
      <xdr:grpSpPr bwMode="auto">
        <a:xfrm>
          <a:off x="240772950" y="3067050"/>
          <a:ext cx="190500" cy="0"/>
          <a:chOff x="13896191" y="1813753"/>
          <a:chExt cx="211023" cy="178845"/>
        </a:xfrm>
      </xdr:grpSpPr>
      <xdr:sp macro="[0]!modfrmDateChoose.CalendarShow" textlink="">
        <xdr:nvSpPr>
          <xdr:cNvPr id="134" name="shCalendar_bck" hidden="1">
            <a:extLst>
              <a:ext uri="{FF2B5EF4-FFF2-40B4-BE49-F238E27FC236}">
                <a16:creationId xmlns:a16="http://schemas.microsoft.com/office/drawing/2014/main" id="{20969993-1D72-F887-2D61-9C3FD064B5C8}"/>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35" name="shCalendar_1" descr="CalendarSmall.bmp" hidden="1">
            <a:extLst>
              <a:ext uri="{FF2B5EF4-FFF2-40B4-BE49-F238E27FC236}">
                <a16:creationId xmlns:a16="http://schemas.microsoft.com/office/drawing/2014/main" id="{F804BE67-FE9B-C719-131B-2CF6246EE8DB}"/>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95</xdr:col>
      <xdr:colOff>38100</xdr:colOff>
      <xdr:row>14</xdr:row>
      <xdr:rowOff>0</xdr:rowOff>
    </xdr:from>
    <xdr:ext cx="190500" cy="0"/>
    <xdr:grpSp>
      <xdr:nvGrpSpPr>
        <xdr:cNvPr id="136" name="shCalendar" hidden="1">
          <a:extLst>
            <a:ext uri="{FF2B5EF4-FFF2-40B4-BE49-F238E27FC236}">
              <a16:creationId xmlns:a16="http://schemas.microsoft.com/office/drawing/2014/main" id="{A32498DD-CB85-4DD3-BFDE-88CC3CC2EDED}"/>
            </a:ext>
          </a:extLst>
        </xdr:cNvPr>
        <xdr:cNvGrpSpPr>
          <a:grpSpLocks/>
        </xdr:cNvGrpSpPr>
      </xdr:nvGrpSpPr>
      <xdr:grpSpPr bwMode="auto">
        <a:xfrm>
          <a:off x="246202200" y="3067050"/>
          <a:ext cx="190500" cy="0"/>
          <a:chOff x="13896191" y="1813753"/>
          <a:chExt cx="211023" cy="178845"/>
        </a:xfrm>
      </xdr:grpSpPr>
      <xdr:sp macro="[0]!modfrmDateChoose.CalendarShow" textlink="">
        <xdr:nvSpPr>
          <xdr:cNvPr id="137" name="shCalendar_bck" hidden="1">
            <a:extLst>
              <a:ext uri="{FF2B5EF4-FFF2-40B4-BE49-F238E27FC236}">
                <a16:creationId xmlns:a16="http://schemas.microsoft.com/office/drawing/2014/main" id="{BBE37C86-C3DE-B880-115C-938DF9E751D3}"/>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38" name="shCalendar_1" descr="CalendarSmall.bmp" hidden="1">
            <a:extLst>
              <a:ext uri="{FF2B5EF4-FFF2-40B4-BE49-F238E27FC236}">
                <a16:creationId xmlns:a16="http://schemas.microsoft.com/office/drawing/2014/main" id="{10CBE746-A205-3151-37EA-C9E36661ECD9}"/>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97</xdr:col>
      <xdr:colOff>38100</xdr:colOff>
      <xdr:row>14</xdr:row>
      <xdr:rowOff>0</xdr:rowOff>
    </xdr:from>
    <xdr:ext cx="190500" cy="0"/>
    <xdr:grpSp>
      <xdr:nvGrpSpPr>
        <xdr:cNvPr id="139" name="shCalendar" hidden="1">
          <a:extLst>
            <a:ext uri="{FF2B5EF4-FFF2-40B4-BE49-F238E27FC236}">
              <a16:creationId xmlns:a16="http://schemas.microsoft.com/office/drawing/2014/main" id="{24B165CF-4511-42A5-BFDC-3B9DBA7D9549}"/>
            </a:ext>
          </a:extLst>
        </xdr:cNvPr>
        <xdr:cNvGrpSpPr>
          <a:grpSpLocks/>
        </xdr:cNvGrpSpPr>
      </xdr:nvGrpSpPr>
      <xdr:grpSpPr bwMode="auto">
        <a:xfrm>
          <a:off x="251631450" y="3067050"/>
          <a:ext cx="190500" cy="0"/>
          <a:chOff x="13896191" y="1813753"/>
          <a:chExt cx="211023" cy="178845"/>
        </a:xfrm>
      </xdr:grpSpPr>
      <xdr:sp macro="[0]!modfrmDateChoose.CalendarShow" textlink="">
        <xdr:nvSpPr>
          <xdr:cNvPr id="140" name="shCalendar_bck" hidden="1">
            <a:extLst>
              <a:ext uri="{FF2B5EF4-FFF2-40B4-BE49-F238E27FC236}">
                <a16:creationId xmlns:a16="http://schemas.microsoft.com/office/drawing/2014/main" id="{C93F5DB4-CA9C-5850-476E-10B04513FB7A}"/>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41" name="shCalendar_1" descr="CalendarSmall.bmp" hidden="1">
            <a:extLst>
              <a:ext uri="{FF2B5EF4-FFF2-40B4-BE49-F238E27FC236}">
                <a16:creationId xmlns:a16="http://schemas.microsoft.com/office/drawing/2014/main" id="{B9BF6872-67E7-6B86-B622-2D27F1369BDD}"/>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99</xdr:col>
      <xdr:colOff>38100</xdr:colOff>
      <xdr:row>14</xdr:row>
      <xdr:rowOff>0</xdr:rowOff>
    </xdr:from>
    <xdr:ext cx="190500" cy="0"/>
    <xdr:grpSp>
      <xdr:nvGrpSpPr>
        <xdr:cNvPr id="142" name="shCalendar" hidden="1">
          <a:extLst>
            <a:ext uri="{FF2B5EF4-FFF2-40B4-BE49-F238E27FC236}">
              <a16:creationId xmlns:a16="http://schemas.microsoft.com/office/drawing/2014/main" id="{142F7D7D-37AF-4A68-9E61-F9E8551E882E}"/>
            </a:ext>
          </a:extLst>
        </xdr:cNvPr>
        <xdr:cNvGrpSpPr>
          <a:grpSpLocks/>
        </xdr:cNvGrpSpPr>
      </xdr:nvGrpSpPr>
      <xdr:grpSpPr bwMode="auto">
        <a:xfrm>
          <a:off x="257060700" y="3067050"/>
          <a:ext cx="190500" cy="0"/>
          <a:chOff x="13896191" y="1813753"/>
          <a:chExt cx="211023" cy="178845"/>
        </a:xfrm>
      </xdr:grpSpPr>
      <xdr:sp macro="[0]!modfrmDateChoose.CalendarShow" textlink="">
        <xdr:nvSpPr>
          <xdr:cNvPr id="143" name="shCalendar_bck" hidden="1">
            <a:extLst>
              <a:ext uri="{FF2B5EF4-FFF2-40B4-BE49-F238E27FC236}">
                <a16:creationId xmlns:a16="http://schemas.microsoft.com/office/drawing/2014/main" id="{C8ABE408-DCC9-6C18-5703-D7F21B156E76}"/>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44" name="shCalendar_1" descr="CalendarSmall.bmp" hidden="1">
            <a:extLst>
              <a:ext uri="{FF2B5EF4-FFF2-40B4-BE49-F238E27FC236}">
                <a16:creationId xmlns:a16="http://schemas.microsoft.com/office/drawing/2014/main" id="{479E86ED-2438-8234-88BF-E7649EF940E5}"/>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101</xdr:col>
      <xdr:colOff>38100</xdr:colOff>
      <xdr:row>14</xdr:row>
      <xdr:rowOff>0</xdr:rowOff>
    </xdr:from>
    <xdr:ext cx="190500" cy="0"/>
    <xdr:grpSp>
      <xdr:nvGrpSpPr>
        <xdr:cNvPr id="145" name="shCalendar" hidden="1">
          <a:extLst>
            <a:ext uri="{FF2B5EF4-FFF2-40B4-BE49-F238E27FC236}">
              <a16:creationId xmlns:a16="http://schemas.microsoft.com/office/drawing/2014/main" id="{34B82925-87A3-41B3-B0D7-8C99BB49A5EF}"/>
            </a:ext>
          </a:extLst>
        </xdr:cNvPr>
        <xdr:cNvGrpSpPr>
          <a:grpSpLocks/>
        </xdr:cNvGrpSpPr>
      </xdr:nvGrpSpPr>
      <xdr:grpSpPr bwMode="auto">
        <a:xfrm>
          <a:off x="262489950" y="3067050"/>
          <a:ext cx="190500" cy="0"/>
          <a:chOff x="13896191" y="1813753"/>
          <a:chExt cx="211023" cy="178845"/>
        </a:xfrm>
      </xdr:grpSpPr>
      <xdr:sp macro="[0]!modfrmDateChoose.CalendarShow" textlink="">
        <xdr:nvSpPr>
          <xdr:cNvPr id="146" name="shCalendar_bck" hidden="1">
            <a:extLst>
              <a:ext uri="{FF2B5EF4-FFF2-40B4-BE49-F238E27FC236}">
                <a16:creationId xmlns:a16="http://schemas.microsoft.com/office/drawing/2014/main" id="{2DE1A66B-40D7-94E6-456C-A95BC844C57F}"/>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47" name="shCalendar_1" descr="CalendarSmall.bmp" hidden="1">
            <a:extLst>
              <a:ext uri="{FF2B5EF4-FFF2-40B4-BE49-F238E27FC236}">
                <a16:creationId xmlns:a16="http://schemas.microsoft.com/office/drawing/2014/main" id="{23BA5AB5-8C29-1844-C7C5-DBEEE298A864}"/>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103</xdr:col>
      <xdr:colOff>38100</xdr:colOff>
      <xdr:row>14</xdr:row>
      <xdr:rowOff>0</xdr:rowOff>
    </xdr:from>
    <xdr:ext cx="190500" cy="0"/>
    <xdr:grpSp>
      <xdr:nvGrpSpPr>
        <xdr:cNvPr id="148" name="shCalendar" hidden="1">
          <a:extLst>
            <a:ext uri="{FF2B5EF4-FFF2-40B4-BE49-F238E27FC236}">
              <a16:creationId xmlns:a16="http://schemas.microsoft.com/office/drawing/2014/main" id="{D6ADD1FF-8AC4-499B-8036-237EC0E7BC3A}"/>
            </a:ext>
          </a:extLst>
        </xdr:cNvPr>
        <xdr:cNvGrpSpPr>
          <a:grpSpLocks/>
        </xdr:cNvGrpSpPr>
      </xdr:nvGrpSpPr>
      <xdr:grpSpPr bwMode="auto">
        <a:xfrm>
          <a:off x="267919200" y="3067050"/>
          <a:ext cx="190500" cy="0"/>
          <a:chOff x="13896191" y="1813753"/>
          <a:chExt cx="211023" cy="178845"/>
        </a:xfrm>
      </xdr:grpSpPr>
      <xdr:sp macro="[0]!modfrmDateChoose.CalendarShow" textlink="">
        <xdr:nvSpPr>
          <xdr:cNvPr id="149" name="shCalendar_bck" hidden="1">
            <a:extLst>
              <a:ext uri="{FF2B5EF4-FFF2-40B4-BE49-F238E27FC236}">
                <a16:creationId xmlns:a16="http://schemas.microsoft.com/office/drawing/2014/main" id="{011B19D5-B93D-E15A-7C75-75BCD9E39047}"/>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50" name="shCalendar_1" descr="CalendarSmall.bmp" hidden="1">
            <a:extLst>
              <a:ext uri="{FF2B5EF4-FFF2-40B4-BE49-F238E27FC236}">
                <a16:creationId xmlns:a16="http://schemas.microsoft.com/office/drawing/2014/main" id="{EB802226-DD30-2CBA-4435-5959D20011A7}"/>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105</xdr:col>
      <xdr:colOff>38100</xdr:colOff>
      <xdr:row>14</xdr:row>
      <xdr:rowOff>0</xdr:rowOff>
    </xdr:from>
    <xdr:ext cx="190500" cy="0"/>
    <xdr:grpSp>
      <xdr:nvGrpSpPr>
        <xdr:cNvPr id="151" name="shCalendar" hidden="1">
          <a:extLst>
            <a:ext uri="{FF2B5EF4-FFF2-40B4-BE49-F238E27FC236}">
              <a16:creationId xmlns:a16="http://schemas.microsoft.com/office/drawing/2014/main" id="{C2955A9F-C597-4D87-929D-64E9229DA904}"/>
            </a:ext>
          </a:extLst>
        </xdr:cNvPr>
        <xdr:cNvGrpSpPr>
          <a:grpSpLocks/>
        </xdr:cNvGrpSpPr>
      </xdr:nvGrpSpPr>
      <xdr:grpSpPr bwMode="auto">
        <a:xfrm>
          <a:off x="273348450" y="3067050"/>
          <a:ext cx="190500" cy="0"/>
          <a:chOff x="13896191" y="1813753"/>
          <a:chExt cx="211023" cy="178845"/>
        </a:xfrm>
      </xdr:grpSpPr>
      <xdr:sp macro="[0]!modfrmDateChoose.CalendarShow" textlink="">
        <xdr:nvSpPr>
          <xdr:cNvPr id="152" name="shCalendar_bck" hidden="1">
            <a:extLst>
              <a:ext uri="{FF2B5EF4-FFF2-40B4-BE49-F238E27FC236}">
                <a16:creationId xmlns:a16="http://schemas.microsoft.com/office/drawing/2014/main" id="{19CDA6E9-399E-1109-8F53-D55304371AEB}"/>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53" name="shCalendar_1" descr="CalendarSmall.bmp" hidden="1">
            <a:extLst>
              <a:ext uri="{FF2B5EF4-FFF2-40B4-BE49-F238E27FC236}">
                <a16:creationId xmlns:a16="http://schemas.microsoft.com/office/drawing/2014/main" id="{A8569D94-D8DA-B7DC-FD0B-FE8EB419C8B7}"/>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107</xdr:col>
      <xdr:colOff>38100</xdr:colOff>
      <xdr:row>14</xdr:row>
      <xdr:rowOff>0</xdr:rowOff>
    </xdr:from>
    <xdr:ext cx="190500" cy="0"/>
    <xdr:grpSp>
      <xdr:nvGrpSpPr>
        <xdr:cNvPr id="154" name="shCalendar" hidden="1">
          <a:extLst>
            <a:ext uri="{FF2B5EF4-FFF2-40B4-BE49-F238E27FC236}">
              <a16:creationId xmlns:a16="http://schemas.microsoft.com/office/drawing/2014/main" id="{DCAFCCAB-77E9-4C32-BE16-3C9A07E38E4A}"/>
            </a:ext>
          </a:extLst>
        </xdr:cNvPr>
        <xdr:cNvGrpSpPr>
          <a:grpSpLocks/>
        </xdr:cNvGrpSpPr>
      </xdr:nvGrpSpPr>
      <xdr:grpSpPr bwMode="auto">
        <a:xfrm>
          <a:off x="278777700" y="3067050"/>
          <a:ext cx="190500" cy="0"/>
          <a:chOff x="13896191" y="1813753"/>
          <a:chExt cx="211023" cy="178845"/>
        </a:xfrm>
      </xdr:grpSpPr>
      <xdr:sp macro="[0]!modfrmDateChoose.CalendarShow" textlink="">
        <xdr:nvSpPr>
          <xdr:cNvPr id="155" name="shCalendar_bck" hidden="1">
            <a:extLst>
              <a:ext uri="{FF2B5EF4-FFF2-40B4-BE49-F238E27FC236}">
                <a16:creationId xmlns:a16="http://schemas.microsoft.com/office/drawing/2014/main" id="{F93E3C43-C6AA-BC95-2CB3-D42182E582A6}"/>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56" name="shCalendar_1" descr="CalendarSmall.bmp" hidden="1">
            <a:extLst>
              <a:ext uri="{FF2B5EF4-FFF2-40B4-BE49-F238E27FC236}">
                <a16:creationId xmlns:a16="http://schemas.microsoft.com/office/drawing/2014/main" id="{52735A64-C5E0-6C19-355D-D5807ADEA79B}"/>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109</xdr:col>
      <xdr:colOff>38100</xdr:colOff>
      <xdr:row>14</xdr:row>
      <xdr:rowOff>0</xdr:rowOff>
    </xdr:from>
    <xdr:ext cx="190500" cy="0"/>
    <xdr:grpSp>
      <xdr:nvGrpSpPr>
        <xdr:cNvPr id="157" name="shCalendar" hidden="1">
          <a:extLst>
            <a:ext uri="{FF2B5EF4-FFF2-40B4-BE49-F238E27FC236}">
              <a16:creationId xmlns:a16="http://schemas.microsoft.com/office/drawing/2014/main" id="{A0932DB2-700F-4BC2-BA17-9302DE434F6A}"/>
            </a:ext>
          </a:extLst>
        </xdr:cNvPr>
        <xdr:cNvGrpSpPr>
          <a:grpSpLocks/>
        </xdr:cNvGrpSpPr>
      </xdr:nvGrpSpPr>
      <xdr:grpSpPr bwMode="auto">
        <a:xfrm>
          <a:off x="284206950" y="3067050"/>
          <a:ext cx="190500" cy="0"/>
          <a:chOff x="13896191" y="1813753"/>
          <a:chExt cx="211023" cy="178845"/>
        </a:xfrm>
      </xdr:grpSpPr>
      <xdr:sp macro="[0]!modfrmDateChoose.CalendarShow" textlink="">
        <xdr:nvSpPr>
          <xdr:cNvPr id="158" name="shCalendar_bck" hidden="1">
            <a:extLst>
              <a:ext uri="{FF2B5EF4-FFF2-40B4-BE49-F238E27FC236}">
                <a16:creationId xmlns:a16="http://schemas.microsoft.com/office/drawing/2014/main" id="{12B5F745-3C8B-69BD-1032-F16AAF5416F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59" name="shCalendar_1" descr="CalendarSmall.bmp" hidden="1">
            <a:extLst>
              <a:ext uri="{FF2B5EF4-FFF2-40B4-BE49-F238E27FC236}">
                <a16:creationId xmlns:a16="http://schemas.microsoft.com/office/drawing/2014/main" id="{1F3D088D-A99B-600C-D50E-BBA3B632A36A}"/>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111</xdr:col>
      <xdr:colOff>38100</xdr:colOff>
      <xdr:row>14</xdr:row>
      <xdr:rowOff>0</xdr:rowOff>
    </xdr:from>
    <xdr:ext cx="190500" cy="0"/>
    <xdr:grpSp>
      <xdr:nvGrpSpPr>
        <xdr:cNvPr id="160" name="shCalendar" hidden="1">
          <a:extLst>
            <a:ext uri="{FF2B5EF4-FFF2-40B4-BE49-F238E27FC236}">
              <a16:creationId xmlns:a16="http://schemas.microsoft.com/office/drawing/2014/main" id="{0CACDC9A-DCC2-46BA-8054-171EDA2F950C}"/>
            </a:ext>
          </a:extLst>
        </xdr:cNvPr>
        <xdr:cNvGrpSpPr>
          <a:grpSpLocks/>
        </xdr:cNvGrpSpPr>
      </xdr:nvGrpSpPr>
      <xdr:grpSpPr bwMode="auto">
        <a:xfrm>
          <a:off x="289636200" y="3067050"/>
          <a:ext cx="190500" cy="0"/>
          <a:chOff x="13896191" y="1813753"/>
          <a:chExt cx="211023" cy="178845"/>
        </a:xfrm>
      </xdr:grpSpPr>
      <xdr:sp macro="[0]!modfrmDateChoose.CalendarShow" textlink="">
        <xdr:nvSpPr>
          <xdr:cNvPr id="161" name="shCalendar_bck" hidden="1">
            <a:extLst>
              <a:ext uri="{FF2B5EF4-FFF2-40B4-BE49-F238E27FC236}">
                <a16:creationId xmlns:a16="http://schemas.microsoft.com/office/drawing/2014/main" id="{18BA9CE8-4370-1D2F-8A6F-475141B4FA6D}"/>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62" name="shCalendar_1" descr="CalendarSmall.bmp" hidden="1">
            <a:extLst>
              <a:ext uri="{FF2B5EF4-FFF2-40B4-BE49-F238E27FC236}">
                <a16:creationId xmlns:a16="http://schemas.microsoft.com/office/drawing/2014/main" id="{A722B927-28BB-63E9-4B39-9A32A8E8CF77}"/>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113</xdr:col>
      <xdr:colOff>38100</xdr:colOff>
      <xdr:row>14</xdr:row>
      <xdr:rowOff>0</xdr:rowOff>
    </xdr:from>
    <xdr:ext cx="190500" cy="0"/>
    <xdr:grpSp>
      <xdr:nvGrpSpPr>
        <xdr:cNvPr id="163" name="shCalendar" hidden="1">
          <a:extLst>
            <a:ext uri="{FF2B5EF4-FFF2-40B4-BE49-F238E27FC236}">
              <a16:creationId xmlns:a16="http://schemas.microsoft.com/office/drawing/2014/main" id="{5163048E-03CC-40FC-8EC8-B5A4B5CC7922}"/>
            </a:ext>
          </a:extLst>
        </xdr:cNvPr>
        <xdr:cNvGrpSpPr>
          <a:grpSpLocks/>
        </xdr:cNvGrpSpPr>
      </xdr:nvGrpSpPr>
      <xdr:grpSpPr bwMode="auto">
        <a:xfrm>
          <a:off x="295065450" y="3067050"/>
          <a:ext cx="190500" cy="0"/>
          <a:chOff x="13896191" y="1813753"/>
          <a:chExt cx="211023" cy="178845"/>
        </a:xfrm>
      </xdr:grpSpPr>
      <xdr:sp macro="[0]!modfrmDateChoose.CalendarShow" textlink="">
        <xdr:nvSpPr>
          <xdr:cNvPr id="164" name="shCalendar_bck" hidden="1">
            <a:extLst>
              <a:ext uri="{FF2B5EF4-FFF2-40B4-BE49-F238E27FC236}">
                <a16:creationId xmlns:a16="http://schemas.microsoft.com/office/drawing/2014/main" id="{86738A86-D04B-FE81-BAB2-327A923E907F}"/>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65" name="shCalendar_1" descr="CalendarSmall.bmp" hidden="1">
            <a:extLst>
              <a:ext uri="{FF2B5EF4-FFF2-40B4-BE49-F238E27FC236}">
                <a16:creationId xmlns:a16="http://schemas.microsoft.com/office/drawing/2014/main" id="{8B0E6F1F-FA92-7F4A-8F16-938E45F71104}"/>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115</xdr:col>
      <xdr:colOff>38100</xdr:colOff>
      <xdr:row>14</xdr:row>
      <xdr:rowOff>0</xdr:rowOff>
    </xdr:from>
    <xdr:ext cx="190500" cy="0"/>
    <xdr:grpSp>
      <xdr:nvGrpSpPr>
        <xdr:cNvPr id="166" name="shCalendar" hidden="1">
          <a:extLst>
            <a:ext uri="{FF2B5EF4-FFF2-40B4-BE49-F238E27FC236}">
              <a16:creationId xmlns:a16="http://schemas.microsoft.com/office/drawing/2014/main" id="{3423FCAE-262F-4C87-AE0E-5923745C784E}"/>
            </a:ext>
          </a:extLst>
        </xdr:cNvPr>
        <xdr:cNvGrpSpPr>
          <a:grpSpLocks/>
        </xdr:cNvGrpSpPr>
      </xdr:nvGrpSpPr>
      <xdr:grpSpPr bwMode="auto">
        <a:xfrm>
          <a:off x="300494700" y="3067050"/>
          <a:ext cx="190500" cy="0"/>
          <a:chOff x="13896191" y="1813753"/>
          <a:chExt cx="211023" cy="178845"/>
        </a:xfrm>
      </xdr:grpSpPr>
      <xdr:sp macro="[0]!modfrmDateChoose.CalendarShow" textlink="">
        <xdr:nvSpPr>
          <xdr:cNvPr id="167" name="shCalendar_bck" hidden="1">
            <a:extLst>
              <a:ext uri="{FF2B5EF4-FFF2-40B4-BE49-F238E27FC236}">
                <a16:creationId xmlns:a16="http://schemas.microsoft.com/office/drawing/2014/main" id="{A51CA7EB-A66E-065E-4BD8-EA73165E5FAB}"/>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68" name="shCalendar_1" descr="CalendarSmall.bmp" hidden="1">
            <a:extLst>
              <a:ext uri="{FF2B5EF4-FFF2-40B4-BE49-F238E27FC236}">
                <a16:creationId xmlns:a16="http://schemas.microsoft.com/office/drawing/2014/main" id="{30A91F92-57FD-F0B2-0410-901D0050E095}"/>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117</xdr:col>
      <xdr:colOff>38100</xdr:colOff>
      <xdr:row>14</xdr:row>
      <xdr:rowOff>0</xdr:rowOff>
    </xdr:from>
    <xdr:ext cx="190500" cy="0"/>
    <xdr:grpSp>
      <xdr:nvGrpSpPr>
        <xdr:cNvPr id="169" name="shCalendar" hidden="1">
          <a:extLst>
            <a:ext uri="{FF2B5EF4-FFF2-40B4-BE49-F238E27FC236}">
              <a16:creationId xmlns:a16="http://schemas.microsoft.com/office/drawing/2014/main" id="{3BB5FA9B-6E9B-484C-99AC-529073ECA59A}"/>
            </a:ext>
          </a:extLst>
        </xdr:cNvPr>
        <xdr:cNvGrpSpPr>
          <a:grpSpLocks/>
        </xdr:cNvGrpSpPr>
      </xdr:nvGrpSpPr>
      <xdr:grpSpPr bwMode="auto">
        <a:xfrm>
          <a:off x="305923950" y="3067050"/>
          <a:ext cx="190500" cy="0"/>
          <a:chOff x="13896191" y="1813753"/>
          <a:chExt cx="211023" cy="178845"/>
        </a:xfrm>
      </xdr:grpSpPr>
      <xdr:sp macro="[0]!modfrmDateChoose.CalendarShow" textlink="">
        <xdr:nvSpPr>
          <xdr:cNvPr id="170" name="shCalendar_bck" hidden="1">
            <a:extLst>
              <a:ext uri="{FF2B5EF4-FFF2-40B4-BE49-F238E27FC236}">
                <a16:creationId xmlns:a16="http://schemas.microsoft.com/office/drawing/2014/main" id="{0D765343-23E4-FA86-BFE0-7E27812A536F}"/>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71" name="shCalendar_1" descr="CalendarSmall.bmp" hidden="1">
            <a:extLst>
              <a:ext uri="{FF2B5EF4-FFF2-40B4-BE49-F238E27FC236}">
                <a16:creationId xmlns:a16="http://schemas.microsoft.com/office/drawing/2014/main" id="{0B092C2E-9726-29F6-D93B-FF20CABB094E}"/>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119</xdr:col>
      <xdr:colOff>38100</xdr:colOff>
      <xdr:row>14</xdr:row>
      <xdr:rowOff>0</xdr:rowOff>
    </xdr:from>
    <xdr:ext cx="190500" cy="0"/>
    <xdr:grpSp>
      <xdr:nvGrpSpPr>
        <xdr:cNvPr id="172" name="shCalendar" hidden="1">
          <a:extLst>
            <a:ext uri="{FF2B5EF4-FFF2-40B4-BE49-F238E27FC236}">
              <a16:creationId xmlns:a16="http://schemas.microsoft.com/office/drawing/2014/main" id="{161FA2AA-6210-42B4-AFE6-D688A7CEA8E7}"/>
            </a:ext>
          </a:extLst>
        </xdr:cNvPr>
        <xdr:cNvGrpSpPr>
          <a:grpSpLocks/>
        </xdr:cNvGrpSpPr>
      </xdr:nvGrpSpPr>
      <xdr:grpSpPr bwMode="auto">
        <a:xfrm>
          <a:off x="311353200" y="3067050"/>
          <a:ext cx="190500" cy="0"/>
          <a:chOff x="13896191" y="1813753"/>
          <a:chExt cx="211023" cy="178845"/>
        </a:xfrm>
      </xdr:grpSpPr>
      <xdr:sp macro="[0]!modfrmDateChoose.CalendarShow" textlink="">
        <xdr:nvSpPr>
          <xdr:cNvPr id="173" name="shCalendar_bck" hidden="1">
            <a:extLst>
              <a:ext uri="{FF2B5EF4-FFF2-40B4-BE49-F238E27FC236}">
                <a16:creationId xmlns:a16="http://schemas.microsoft.com/office/drawing/2014/main" id="{69072EFA-5BAE-8E9E-BA65-1F7BC851CAA4}"/>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74" name="shCalendar_1" descr="CalendarSmall.bmp" hidden="1">
            <a:extLst>
              <a:ext uri="{FF2B5EF4-FFF2-40B4-BE49-F238E27FC236}">
                <a16:creationId xmlns:a16="http://schemas.microsoft.com/office/drawing/2014/main" id="{EA1D6C70-14FC-C9E0-9CA7-8264A0C175A6}"/>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121</xdr:col>
      <xdr:colOff>38100</xdr:colOff>
      <xdr:row>14</xdr:row>
      <xdr:rowOff>0</xdr:rowOff>
    </xdr:from>
    <xdr:ext cx="190500" cy="0"/>
    <xdr:grpSp>
      <xdr:nvGrpSpPr>
        <xdr:cNvPr id="175" name="shCalendar" hidden="1">
          <a:extLst>
            <a:ext uri="{FF2B5EF4-FFF2-40B4-BE49-F238E27FC236}">
              <a16:creationId xmlns:a16="http://schemas.microsoft.com/office/drawing/2014/main" id="{07F92445-F72E-455B-82E9-5F0EA6EC1B0C}"/>
            </a:ext>
          </a:extLst>
        </xdr:cNvPr>
        <xdr:cNvGrpSpPr>
          <a:grpSpLocks/>
        </xdr:cNvGrpSpPr>
      </xdr:nvGrpSpPr>
      <xdr:grpSpPr bwMode="auto">
        <a:xfrm>
          <a:off x="316782450" y="3067050"/>
          <a:ext cx="190500" cy="0"/>
          <a:chOff x="13896191" y="1813753"/>
          <a:chExt cx="211023" cy="178845"/>
        </a:xfrm>
      </xdr:grpSpPr>
      <xdr:sp macro="[0]!modfrmDateChoose.CalendarShow" textlink="">
        <xdr:nvSpPr>
          <xdr:cNvPr id="176" name="shCalendar_bck" hidden="1">
            <a:extLst>
              <a:ext uri="{FF2B5EF4-FFF2-40B4-BE49-F238E27FC236}">
                <a16:creationId xmlns:a16="http://schemas.microsoft.com/office/drawing/2014/main" id="{54B1ABA5-2F4A-FC44-F267-92555D247418}"/>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77" name="shCalendar_1" descr="CalendarSmall.bmp" hidden="1">
            <a:extLst>
              <a:ext uri="{FF2B5EF4-FFF2-40B4-BE49-F238E27FC236}">
                <a16:creationId xmlns:a16="http://schemas.microsoft.com/office/drawing/2014/main" id="{091E958F-C9FA-AEF9-1C82-4002AE0400AB}"/>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123</xdr:col>
      <xdr:colOff>38100</xdr:colOff>
      <xdr:row>14</xdr:row>
      <xdr:rowOff>0</xdr:rowOff>
    </xdr:from>
    <xdr:ext cx="190500" cy="0"/>
    <xdr:grpSp>
      <xdr:nvGrpSpPr>
        <xdr:cNvPr id="178" name="shCalendar" hidden="1">
          <a:extLst>
            <a:ext uri="{FF2B5EF4-FFF2-40B4-BE49-F238E27FC236}">
              <a16:creationId xmlns:a16="http://schemas.microsoft.com/office/drawing/2014/main" id="{92A99A27-FDEC-4CBF-9DCF-66A689AF6B17}"/>
            </a:ext>
          </a:extLst>
        </xdr:cNvPr>
        <xdr:cNvGrpSpPr>
          <a:grpSpLocks/>
        </xdr:cNvGrpSpPr>
      </xdr:nvGrpSpPr>
      <xdr:grpSpPr bwMode="auto">
        <a:xfrm>
          <a:off x="322211700" y="3067050"/>
          <a:ext cx="190500" cy="0"/>
          <a:chOff x="13896191" y="1813753"/>
          <a:chExt cx="211023" cy="178845"/>
        </a:xfrm>
      </xdr:grpSpPr>
      <xdr:sp macro="[0]!modfrmDateChoose.CalendarShow" textlink="">
        <xdr:nvSpPr>
          <xdr:cNvPr id="179" name="shCalendar_bck" hidden="1">
            <a:extLst>
              <a:ext uri="{FF2B5EF4-FFF2-40B4-BE49-F238E27FC236}">
                <a16:creationId xmlns:a16="http://schemas.microsoft.com/office/drawing/2014/main" id="{D940AA19-E8A1-89A1-FC1D-A7B2098344CB}"/>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80" name="shCalendar_1" descr="CalendarSmall.bmp" hidden="1">
            <a:extLst>
              <a:ext uri="{FF2B5EF4-FFF2-40B4-BE49-F238E27FC236}">
                <a16:creationId xmlns:a16="http://schemas.microsoft.com/office/drawing/2014/main" id="{DB10CE06-51B0-A99D-699B-BCEFCC4640A3}"/>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125</xdr:col>
      <xdr:colOff>38100</xdr:colOff>
      <xdr:row>14</xdr:row>
      <xdr:rowOff>0</xdr:rowOff>
    </xdr:from>
    <xdr:ext cx="190500" cy="0"/>
    <xdr:grpSp>
      <xdr:nvGrpSpPr>
        <xdr:cNvPr id="181" name="shCalendar" hidden="1">
          <a:extLst>
            <a:ext uri="{FF2B5EF4-FFF2-40B4-BE49-F238E27FC236}">
              <a16:creationId xmlns:a16="http://schemas.microsoft.com/office/drawing/2014/main" id="{47E07C95-110E-47C7-B8F6-464156866387}"/>
            </a:ext>
          </a:extLst>
        </xdr:cNvPr>
        <xdr:cNvGrpSpPr>
          <a:grpSpLocks/>
        </xdr:cNvGrpSpPr>
      </xdr:nvGrpSpPr>
      <xdr:grpSpPr bwMode="auto">
        <a:xfrm>
          <a:off x="327640950" y="3067050"/>
          <a:ext cx="190500" cy="0"/>
          <a:chOff x="13896191" y="1813753"/>
          <a:chExt cx="211023" cy="178845"/>
        </a:xfrm>
      </xdr:grpSpPr>
      <xdr:sp macro="[0]!modfrmDateChoose.CalendarShow" textlink="">
        <xdr:nvSpPr>
          <xdr:cNvPr id="182" name="shCalendar_bck" hidden="1">
            <a:extLst>
              <a:ext uri="{FF2B5EF4-FFF2-40B4-BE49-F238E27FC236}">
                <a16:creationId xmlns:a16="http://schemas.microsoft.com/office/drawing/2014/main" id="{AE128F6E-D80E-9C4B-D1FB-5998C8A88C19}"/>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83" name="shCalendar_1" descr="CalendarSmall.bmp" hidden="1">
            <a:extLst>
              <a:ext uri="{FF2B5EF4-FFF2-40B4-BE49-F238E27FC236}">
                <a16:creationId xmlns:a16="http://schemas.microsoft.com/office/drawing/2014/main" id="{AC76D936-FED9-AFC6-9D0A-74A8CEB7FD47}"/>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127</xdr:col>
      <xdr:colOff>38100</xdr:colOff>
      <xdr:row>14</xdr:row>
      <xdr:rowOff>0</xdr:rowOff>
    </xdr:from>
    <xdr:ext cx="190500" cy="0"/>
    <xdr:grpSp>
      <xdr:nvGrpSpPr>
        <xdr:cNvPr id="184" name="shCalendar" hidden="1">
          <a:extLst>
            <a:ext uri="{FF2B5EF4-FFF2-40B4-BE49-F238E27FC236}">
              <a16:creationId xmlns:a16="http://schemas.microsoft.com/office/drawing/2014/main" id="{70D58D2A-3DB8-41AD-8025-F42E8895C765}"/>
            </a:ext>
          </a:extLst>
        </xdr:cNvPr>
        <xdr:cNvGrpSpPr>
          <a:grpSpLocks/>
        </xdr:cNvGrpSpPr>
      </xdr:nvGrpSpPr>
      <xdr:grpSpPr bwMode="auto">
        <a:xfrm>
          <a:off x="333070200" y="3067050"/>
          <a:ext cx="190500" cy="0"/>
          <a:chOff x="13896191" y="1813753"/>
          <a:chExt cx="211023" cy="178845"/>
        </a:xfrm>
      </xdr:grpSpPr>
      <xdr:sp macro="[0]!modfrmDateChoose.CalendarShow" textlink="">
        <xdr:nvSpPr>
          <xdr:cNvPr id="185" name="shCalendar_bck" hidden="1">
            <a:extLst>
              <a:ext uri="{FF2B5EF4-FFF2-40B4-BE49-F238E27FC236}">
                <a16:creationId xmlns:a16="http://schemas.microsoft.com/office/drawing/2014/main" id="{6CA5020D-E0C7-9BA6-CC98-CBB92E7DFCB9}"/>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86" name="shCalendar_1" descr="CalendarSmall.bmp" hidden="1">
            <a:extLst>
              <a:ext uri="{FF2B5EF4-FFF2-40B4-BE49-F238E27FC236}">
                <a16:creationId xmlns:a16="http://schemas.microsoft.com/office/drawing/2014/main" id="{A19C8FDF-E94D-FE52-8F24-C73EC74593F8}"/>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129</xdr:col>
      <xdr:colOff>38100</xdr:colOff>
      <xdr:row>14</xdr:row>
      <xdr:rowOff>0</xdr:rowOff>
    </xdr:from>
    <xdr:ext cx="190500" cy="0"/>
    <xdr:grpSp>
      <xdr:nvGrpSpPr>
        <xdr:cNvPr id="187" name="shCalendar" hidden="1">
          <a:extLst>
            <a:ext uri="{FF2B5EF4-FFF2-40B4-BE49-F238E27FC236}">
              <a16:creationId xmlns:a16="http://schemas.microsoft.com/office/drawing/2014/main" id="{C3EFD54B-AC95-43B1-8B6A-90C865925D05}"/>
            </a:ext>
          </a:extLst>
        </xdr:cNvPr>
        <xdr:cNvGrpSpPr>
          <a:grpSpLocks/>
        </xdr:cNvGrpSpPr>
      </xdr:nvGrpSpPr>
      <xdr:grpSpPr bwMode="auto">
        <a:xfrm>
          <a:off x="338499450" y="3067050"/>
          <a:ext cx="190500" cy="0"/>
          <a:chOff x="13896191" y="1813753"/>
          <a:chExt cx="211023" cy="178845"/>
        </a:xfrm>
      </xdr:grpSpPr>
      <xdr:sp macro="[0]!modfrmDateChoose.CalendarShow" textlink="">
        <xdr:nvSpPr>
          <xdr:cNvPr id="188" name="shCalendar_bck" hidden="1">
            <a:extLst>
              <a:ext uri="{FF2B5EF4-FFF2-40B4-BE49-F238E27FC236}">
                <a16:creationId xmlns:a16="http://schemas.microsoft.com/office/drawing/2014/main" id="{C801EECC-BEAB-0168-C80E-AAE38CD0D148}"/>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89" name="shCalendar_1" descr="CalendarSmall.bmp" hidden="1">
            <a:extLst>
              <a:ext uri="{FF2B5EF4-FFF2-40B4-BE49-F238E27FC236}">
                <a16:creationId xmlns:a16="http://schemas.microsoft.com/office/drawing/2014/main" id="{757CEE14-4EE7-1756-7CBE-E950BC2F81F4}"/>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131</xdr:col>
      <xdr:colOff>38100</xdr:colOff>
      <xdr:row>14</xdr:row>
      <xdr:rowOff>0</xdr:rowOff>
    </xdr:from>
    <xdr:ext cx="190500" cy="0"/>
    <xdr:grpSp>
      <xdr:nvGrpSpPr>
        <xdr:cNvPr id="190" name="shCalendar" hidden="1">
          <a:extLst>
            <a:ext uri="{FF2B5EF4-FFF2-40B4-BE49-F238E27FC236}">
              <a16:creationId xmlns:a16="http://schemas.microsoft.com/office/drawing/2014/main" id="{76617FD0-A131-4280-B147-CD3446EE28B8}"/>
            </a:ext>
          </a:extLst>
        </xdr:cNvPr>
        <xdr:cNvGrpSpPr>
          <a:grpSpLocks/>
        </xdr:cNvGrpSpPr>
      </xdr:nvGrpSpPr>
      <xdr:grpSpPr bwMode="auto">
        <a:xfrm>
          <a:off x="343928700" y="3067050"/>
          <a:ext cx="190500" cy="0"/>
          <a:chOff x="13896191" y="1813753"/>
          <a:chExt cx="211023" cy="178845"/>
        </a:xfrm>
      </xdr:grpSpPr>
      <xdr:sp macro="[0]!modfrmDateChoose.CalendarShow" textlink="">
        <xdr:nvSpPr>
          <xdr:cNvPr id="191" name="shCalendar_bck" hidden="1">
            <a:extLst>
              <a:ext uri="{FF2B5EF4-FFF2-40B4-BE49-F238E27FC236}">
                <a16:creationId xmlns:a16="http://schemas.microsoft.com/office/drawing/2014/main" id="{F77FC7B4-6EA2-16BB-E133-35847A82DCCB}"/>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92" name="shCalendar_1" descr="CalendarSmall.bmp" hidden="1">
            <a:extLst>
              <a:ext uri="{FF2B5EF4-FFF2-40B4-BE49-F238E27FC236}">
                <a16:creationId xmlns:a16="http://schemas.microsoft.com/office/drawing/2014/main" id="{423090CD-9376-7B00-1254-CCF77C0488E5}"/>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133</xdr:col>
      <xdr:colOff>38100</xdr:colOff>
      <xdr:row>14</xdr:row>
      <xdr:rowOff>0</xdr:rowOff>
    </xdr:from>
    <xdr:ext cx="190500" cy="0"/>
    <xdr:grpSp>
      <xdr:nvGrpSpPr>
        <xdr:cNvPr id="193" name="shCalendar" hidden="1">
          <a:extLst>
            <a:ext uri="{FF2B5EF4-FFF2-40B4-BE49-F238E27FC236}">
              <a16:creationId xmlns:a16="http://schemas.microsoft.com/office/drawing/2014/main" id="{A5C9BFCD-C5C8-42F6-8BDF-3507250EAB4C}"/>
            </a:ext>
          </a:extLst>
        </xdr:cNvPr>
        <xdr:cNvGrpSpPr>
          <a:grpSpLocks/>
        </xdr:cNvGrpSpPr>
      </xdr:nvGrpSpPr>
      <xdr:grpSpPr bwMode="auto">
        <a:xfrm>
          <a:off x="349357950" y="3067050"/>
          <a:ext cx="190500" cy="0"/>
          <a:chOff x="13896191" y="1813753"/>
          <a:chExt cx="211023" cy="178845"/>
        </a:xfrm>
      </xdr:grpSpPr>
      <xdr:sp macro="[0]!modfrmDateChoose.CalendarShow" textlink="">
        <xdr:nvSpPr>
          <xdr:cNvPr id="194" name="shCalendar_bck" hidden="1">
            <a:extLst>
              <a:ext uri="{FF2B5EF4-FFF2-40B4-BE49-F238E27FC236}">
                <a16:creationId xmlns:a16="http://schemas.microsoft.com/office/drawing/2014/main" id="{791F8209-D304-FBE0-10E4-A76F59EDFB95}"/>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95" name="shCalendar_1" descr="CalendarSmall.bmp" hidden="1">
            <a:extLst>
              <a:ext uri="{FF2B5EF4-FFF2-40B4-BE49-F238E27FC236}">
                <a16:creationId xmlns:a16="http://schemas.microsoft.com/office/drawing/2014/main" id="{08308726-EB73-F13A-DB52-C82DED017CC5}"/>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135</xdr:col>
      <xdr:colOff>38100</xdr:colOff>
      <xdr:row>14</xdr:row>
      <xdr:rowOff>0</xdr:rowOff>
    </xdr:from>
    <xdr:ext cx="190500" cy="0"/>
    <xdr:grpSp>
      <xdr:nvGrpSpPr>
        <xdr:cNvPr id="196" name="shCalendar" hidden="1">
          <a:extLst>
            <a:ext uri="{FF2B5EF4-FFF2-40B4-BE49-F238E27FC236}">
              <a16:creationId xmlns:a16="http://schemas.microsoft.com/office/drawing/2014/main" id="{328B1C2D-07B4-48A4-B321-6C41D242069C}"/>
            </a:ext>
          </a:extLst>
        </xdr:cNvPr>
        <xdr:cNvGrpSpPr>
          <a:grpSpLocks/>
        </xdr:cNvGrpSpPr>
      </xdr:nvGrpSpPr>
      <xdr:grpSpPr bwMode="auto">
        <a:xfrm>
          <a:off x="354787200" y="3067050"/>
          <a:ext cx="190500" cy="0"/>
          <a:chOff x="13896191" y="1813753"/>
          <a:chExt cx="211023" cy="178845"/>
        </a:xfrm>
      </xdr:grpSpPr>
      <xdr:sp macro="[0]!modfrmDateChoose.CalendarShow" textlink="">
        <xdr:nvSpPr>
          <xdr:cNvPr id="197" name="shCalendar_bck" hidden="1">
            <a:extLst>
              <a:ext uri="{FF2B5EF4-FFF2-40B4-BE49-F238E27FC236}">
                <a16:creationId xmlns:a16="http://schemas.microsoft.com/office/drawing/2014/main" id="{85D27128-9928-7F68-E26C-CE911BB1119A}"/>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198" name="shCalendar_1" descr="CalendarSmall.bmp" hidden="1">
            <a:extLst>
              <a:ext uri="{FF2B5EF4-FFF2-40B4-BE49-F238E27FC236}">
                <a16:creationId xmlns:a16="http://schemas.microsoft.com/office/drawing/2014/main" id="{E7909430-F9FD-842B-F7F5-549EDB2E95F9}"/>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137</xdr:col>
      <xdr:colOff>38100</xdr:colOff>
      <xdr:row>14</xdr:row>
      <xdr:rowOff>0</xdr:rowOff>
    </xdr:from>
    <xdr:ext cx="190500" cy="0"/>
    <xdr:grpSp>
      <xdr:nvGrpSpPr>
        <xdr:cNvPr id="199" name="shCalendar" hidden="1">
          <a:extLst>
            <a:ext uri="{FF2B5EF4-FFF2-40B4-BE49-F238E27FC236}">
              <a16:creationId xmlns:a16="http://schemas.microsoft.com/office/drawing/2014/main" id="{5CBB5AEB-BB06-4B87-8926-26FFC26571D6}"/>
            </a:ext>
          </a:extLst>
        </xdr:cNvPr>
        <xdr:cNvGrpSpPr>
          <a:grpSpLocks/>
        </xdr:cNvGrpSpPr>
      </xdr:nvGrpSpPr>
      <xdr:grpSpPr bwMode="auto">
        <a:xfrm>
          <a:off x="360216450" y="3067050"/>
          <a:ext cx="190500" cy="0"/>
          <a:chOff x="13896191" y="1813753"/>
          <a:chExt cx="211023" cy="178845"/>
        </a:xfrm>
      </xdr:grpSpPr>
      <xdr:sp macro="[0]!modfrmDateChoose.CalendarShow" textlink="">
        <xdr:nvSpPr>
          <xdr:cNvPr id="200" name="shCalendar_bck" hidden="1">
            <a:extLst>
              <a:ext uri="{FF2B5EF4-FFF2-40B4-BE49-F238E27FC236}">
                <a16:creationId xmlns:a16="http://schemas.microsoft.com/office/drawing/2014/main" id="{CDB1EAD2-CFF4-98C6-2D6A-A1DA78A41727}"/>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01" name="shCalendar_1" descr="CalendarSmall.bmp" hidden="1">
            <a:extLst>
              <a:ext uri="{FF2B5EF4-FFF2-40B4-BE49-F238E27FC236}">
                <a16:creationId xmlns:a16="http://schemas.microsoft.com/office/drawing/2014/main" id="{4F0906BC-19FD-D725-974C-E22B78AB852E}"/>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139</xdr:col>
      <xdr:colOff>38100</xdr:colOff>
      <xdr:row>14</xdr:row>
      <xdr:rowOff>0</xdr:rowOff>
    </xdr:from>
    <xdr:ext cx="190500" cy="0"/>
    <xdr:grpSp>
      <xdr:nvGrpSpPr>
        <xdr:cNvPr id="202" name="shCalendar" hidden="1">
          <a:extLst>
            <a:ext uri="{FF2B5EF4-FFF2-40B4-BE49-F238E27FC236}">
              <a16:creationId xmlns:a16="http://schemas.microsoft.com/office/drawing/2014/main" id="{3C564F60-9CDB-48C4-8932-373A8040149E}"/>
            </a:ext>
          </a:extLst>
        </xdr:cNvPr>
        <xdr:cNvGrpSpPr>
          <a:grpSpLocks/>
        </xdr:cNvGrpSpPr>
      </xdr:nvGrpSpPr>
      <xdr:grpSpPr bwMode="auto">
        <a:xfrm>
          <a:off x="365645700" y="3067050"/>
          <a:ext cx="190500" cy="0"/>
          <a:chOff x="13896191" y="1813753"/>
          <a:chExt cx="211023" cy="178845"/>
        </a:xfrm>
      </xdr:grpSpPr>
      <xdr:sp macro="[0]!modfrmDateChoose.CalendarShow" textlink="">
        <xdr:nvSpPr>
          <xdr:cNvPr id="203" name="shCalendar_bck" hidden="1">
            <a:extLst>
              <a:ext uri="{FF2B5EF4-FFF2-40B4-BE49-F238E27FC236}">
                <a16:creationId xmlns:a16="http://schemas.microsoft.com/office/drawing/2014/main" id="{270BBC51-679B-AD41-0890-D314DBD062A8}"/>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04" name="shCalendar_1" descr="CalendarSmall.bmp" hidden="1">
            <a:extLst>
              <a:ext uri="{FF2B5EF4-FFF2-40B4-BE49-F238E27FC236}">
                <a16:creationId xmlns:a16="http://schemas.microsoft.com/office/drawing/2014/main" id="{52C74E40-52C6-E1C2-EB38-B0E88EC0A9A6}"/>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141</xdr:col>
      <xdr:colOff>38100</xdr:colOff>
      <xdr:row>14</xdr:row>
      <xdr:rowOff>0</xdr:rowOff>
    </xdr:from>
    <xdr:ext cx="190500" cy="0"/>
    <xdr:grpSp>
      <xdr:nvGrpSpPr>
        <xdr:cNvPr id="205" name="shCalendar" hidden="1">
          <a:extLst>
            <a:ext uri="{FF2B5EF4-FFF2-40B4-BE49-F238E27FC236}">
              <a16:creationId xmlns:a16="http://schemas.microsoft.com/office/drawing/2014/main" id="{445E0386-C61B-4E93-8354-15AD376FFF5C}"/>
            </a:ext>
          </a:extLst>
        </xdr:cNvPr>
        <xdr:cNvGrpSpPr>
          <a:grpSpLocks/>
        </xdr:cNvGrpSpPr>
      </xdr:nvGrpSpPr>
      <xdr:grpSpPr bwMode="auto">
        <a:xfrm>
          <a:off x="371074950" y="3067050"/>
          <a:ext cx="190500" cy="0"/>
          <a:chOff x="13896191" y="1813753"/>
          <a:chExt cx="211023" cy="178845"/>
        </a:xfrm>
      </xdr:grpSpPr>
      <xdr:sp macro="[0]!modfrmDateChoose.CalendarShow" textlink="">
        <xdr:nvSpPr>
          <xdr:cNvPr id="206" name="shCalendar_bck" hidden="1">
            <a:extLst>
              <a:ext uri="{FF2B5EF4-FFF2-40B4-BE49-F238E27FC236}">
                <a16:creationId xmlns:a16="http://schemas.microsoft.com/office/drawing/2014/main" id="{77A7B7CA-ECE2-34A2-ADDC-455FC65AFB6F}"/>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07" name="shCalendar_1" descr="CalendarSmall.bmp" hidden="1">
            <a:extLst>
              <a:ext uri="{FF2B5EF4-FFF2-40B4-BE49-F238E27FC236}">
                <a16:creationId xmlns:a16="http://schemas.microsoft.com/office/drawing/2014/main" id="{F811789E-5909-75D3-DEBC-00003B07A889}"/>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143</xdr:col>
      <xdr:colOff>38100</xdr:colOff>
      <xdr:row>14</xdr:row>
      <xdr:rowOff>0</xdr:rowOff>
    </xdr:from>
    <xdr:ext cx="190500" cy="0"/>
    <xdr:grpSp>
      <xdr:nvGrpSpPr>
        <xdr:cNvPr id="208" name="shCalendar" hidden="1">
          <a:extLst>
            <a:ext uri="{FF2B5EF4-FFF2-40B4-BE49-F238E27FC236}">
              <a16:creationId xmlns:a16="http://schemas.microsoft.com/office/drawing/2014/main" id="{473F4AD6-9485-4FFF-BABC-512AEEF63091}"/>
            </a:ext>
          </a:extLst>
        </xdr:cNvPr>
        <xdr:cNvGrpSpPr>
          <a:grpSpLocks/>
        </xdr:cNvGrpSpPr>
      </xdr:nvGrpSpPr>
      <xdr:grpSpPr bwMode="auto">
        <a:xfrm>
          <a:off x="376504200" y="3067050"/>
          <a:ext cx="190500" cy="0"/>
          <a:chOff x="13896191" y="1813753"/>
          <a:chExt cx="211023" cy="178845"/>
        </a:xfrm>
      </xdr:grpSpPr>
      <xdr:sp macro="[0]!modfrmDateChoose.CalendarShow" textlink="">
        <xdr:nvSpPr>
          <xdr:cNvPr id="209" name="shCalendar_bck" hidden="1">
            <a:extLst>
              <a:ext uri="{FF2B5EF4-FFF2-40B4-BE49-F238E27FC236}">
                <a16:creationId xmlns:a16="http://schemas.microsoft.com/office/drawing/2014/main" id="{83F51B3E-C756-E67B-8865-FB02905A944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10" name="shCalendar_1" descr="CalendarSmall.bmp" hidden="1">
            <a:extLst>
              <a:ext uri="{FF2B5EF4-FFF2-40B4-BE49-F238E27FC236}">
                <a16:creationId xmlns:a16="http://schemas.microsoft.com/office/drawing/2014/main" id="{7A3671DF-F6F3-266C-CCC0-4A8F28D23492}"/>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145</xdr:col>
      <xdr:colOff>38100</xdr:colOff>
      <xdr:row>14</xdr:row>
      <xdr:rowOff>0</xdr:rowOff>
    </xdr:from>
    <xdr:ext cx="190500" cy="0"/>
    <xdr:grpSp>
      <xdr:nvGrpSpPr>
        <xdr:cNvPr id="211" name="shCalendar" hidden="1">
          <a:extLst>
            <a:ext uri="{FF2B5EF4-FFF2-40B4-BE49-F238E27FC236}">
              <a16:creationId xmlns:a16="http://schemas.microsoft.com/office/drawing/2014/main" id="{FF85D03D-B70B-46CA-B98B-0AD79AC2EB7B}"/>
            </a:ext>
          </a:extLst>
        </xdr:cNvPr>
        <xdr:cNvGrpSpPr>
          <a:grpSpLocks/>
        </xdr:cNvGrpSpPr>
      </xdr:nvGrpSpPr>
      <xdr:grpSpPr bwMode="auto">
        <a:xfrm>
          <a:off x="381933450" y="3067050"/>
          <a:ext cx="190500" cy="0"/>
          <a:chOff x="13896191" y="1813753"/>
          <a:chExt cx="211023" cy="178845"/>
        </a:xfrm>
      </xdr:grpSpPr>
      <xdr:sp macro="[0]!modfrmDateChoose.CalendarShow" textlink="">
        <xdr:nvSpPr>
          <xdr:cNvPr id="212" name="shCalendar_bck" hidden="1">
            <a:extLst>
              <a:ext uri="{FF2B5EF4-FFF2-40B4-BE49-F238E27FC236}">
                <a16:creationId xmlns:a16="http://schemas.microsoft.com/office/drawing/2014/main" id="{EC97DE63-CF0A-2DFE-9A0D-E5F86AD8D821}"/>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13" name="shCalendar_1" descr="CalendarSmall.bmp" hidden="1">
            <a:extLst>
              <a:ext uri="{FF2B5EF4-FFF2-40B4-BE49-F238E27FC236}">
                <a16:creationId xmlns:a16="http://schemas.microsoft.com/office/drawing/2014/main" id="{7E6CDA43-ADA3-64D9-FE43-698D626358D5}"/>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147</xdr:col>
      <xdr:colOff>38100</xdr:colOff>
      <xdr:row>14</xdr:row>
      <xdr:rowOff>0</xdr:rowOff>
    </xdr:from>
    <xdr:ext cx="190500" cy="0"/>
    <xdr:grpSp>
      <xdr:nvGrpSpPr>
        <xdr:cNvPr id="214" name="shCalendar" hidden="1">
          <a:extLst>
            <a:ext uri="{FF2B5EF4-FFF2-40B4-BE49-F238E27FC236}">
              <a16:creationId xmlns:a16="http://schemas.microsoft.com/office/drawing/2014/main" id="{7250B10A-9CDE-4D98-81F6-CD85C3B51699}"/>
            </a:ext>
          </a:extLst>
        </xdr:cNvPr>
        <xdr:cNvGrpSpPr>
          <a:grpSpLocks/>
        </xdr:cNvGrpSpPr>
      </xdr:nvGrpSpPr>
      <xdr:grpSpPr bwMode="auto">
        <a:xfrm>
          <a:off x="387362700" y="3067050"/>
          <a:ext cx="190500" cy="0"/>
          <a:chOff x="13896191" y="1813753"/>
          <a:chExt cx="211023" cy="178845"/>
        </a:xfrm>
      </xdr:grpSpPr>
      <xdr:sp macro="[0]!modfrmDateChoose.CalendarShow" textlink="">
        <xdr:nvSpPr>
          <xdr:cNvPr id="215" name="shCalendar_bck" hidden="1">
            <a:extLst>
              <a:ext uri="{FF2B5EF4-FFF2-40B4-BE49-F238E27FC236}">
                <a16:creationId xmlns:a16="http://schemas.microsoft.com/office/drawing/2014/main" id="{46FBCCE0-C901-811C-0671-713C05D9918C}"/>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16" name="shCalendar_1" descr="CalendarSmall.bmp" hidden="1">
            <a:extLst>
              <a:ext uri="{FF2B5EF4-FFF2-40B4-BE49-F238E27FC236}">
                <a16:creationId xmlns:a16="http://schemas.microsoft.com/office/drawing/2014/main" id="{B63757C9-DC3D-D22A-FF43-41C11A448A56}"/>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149</xdr:col>
      <xdr:colOff>38100</xdr:colOff>
      <xdr:row>14</xdr:row>
      <xdr:rowOff>0</xdr:rowOff>
    </xdr:from>
    <xdr:ext cx="190500" cy="0"/>
    <xdr:grpSp>
      <xdr:nvGrpSpPr>
        <xdr:cNvPr id="217" name="shCalendar" hidden="1">
          <a:extLst>
            <a:ext uri="{FF2B5EF4-FFF2-40B4-BE49-F238E27FC236}">
              <a16:creationId xmlns:a16="http://schemas.microsoft.com/office/drawing/2014/main" id="{66473EA5-8818-4E88-958F-E7E8F116642B}"/>
            </a:ext>
          </a:extLst>
        </xdr:cNvPr>
        <xdr:cNvGrpSpPr>
          <a:grpSpLocks/>
        </xdr:cNvGrpSpPr>
      </xdr:nvGrpSpPr>
      <xdr:grpSpPr bwMode="auto">
        <a:xfrm>
          <a:off x="392791950" y="3067050"/>
          <a:ext cx="190500" cy="0"/>
          <a:chOff x="13896191" y="1813753"/>
          <a:chExt cx="211023" cy="178845"/>
        </a:xfrm>
      </xdr:grpSpPr>
      <xdr:sp macro="[0]!modfrmDateChoose.CalendarShow" textlink="">
        <xdr:nvSpPr>
          <xdr:cNvPr id="218" name="shCalendar_bck" hidden="1">
            <a:extLst>
              <a:ext uri="{FF2B5EF4-FFF2-40B4-BE49-F238E27FC236}">
                <a16:creationId xmlns:a16="http://schemas.microsoft.com/office/drawing/2014/main" id="{EAF2BC33-6025-BDC3-D92D-449F336D9362}"/>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19" name="shCalendar_1" descr="CalendarSmall.bmp" hidden="1">
            <a:extLst>
              <a:ext uri="{FF2B5EF4-FFF2-40B4-BE49-F238E27FC236}">
                <a16:creationId xmlns:a16="http://schemas.microsoft.com/office/drawing/2014/main" id="{1BB120E6-6C52-C451-55E6-95BF9D2BB472}"/>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151</xdr:col>
      <xdr:colOff>38100</xdr:colOff>
      <xdr:row>14</xdr:row>
      <xdr:rowOff>0</xdr:rowOff>
    </xdr:from>
    <xdr:ext cx="190500" cy="0"/>
    <xdr:grpSp>
      <xdr:nvGrpSpPr>
        <xdr:cNvPr id="220" name="shCalendar" hidden="1">
          <a:extLst>
            <a:ext uri="{FF2B5EF4-FFF2-40B4-BE49-F238E27FC236}">
              <a16:creationId xmlns:a16="http://schemas.microsoft.com/office/drawing/2014/main" id="{713C0512-3AD7-4AD5-85A5-22789BFFC11C}"/>
            </a:ext>
          </a:extLst>
        </xdr:cNvPr>
        <xdr:cNvGrpSpPr>
          <a:grpSpLocks/>
        </xdr:cNvGrpSpPr>
      </xdr:nvGrpSpPr>
      <xdr:grpSpPr bwMode="auto">
        <a:xfrm>
          <a:off x="398221200" y="3067050"/>
          <a:ext cx="190500" cy="0"/>
          <a:chOff x="13896191" y="1813753"/>
          <a:chExt cx="211023" cy="178845"/>
        </a:xfrm>
      </xdr:grpSpPr>
      <xdr:sp macro="[0]!modfrmDateChoose.CalendarShow" textlink="">
        <xdr:nvSpPr>
          <xdr:cNvPr id="221" name="shCalendar_bck" hidden="1">
            <a:extLst>
              <a:ext uri="{FF2B5EF4-FFF2-40B4-BE49-F238E27FC236}">
                <a16:creationId xmlns:a16="http://schemas.microsoft.com/office/drawing/2014/main" id="{7367EDA6-564A-B907-7514-71C279F0F182}"/>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22" name="shCalendar_1" descr="CalendarSmall.bmp" hidden="1">
            <a:extLst>
              <a:ext uri="{FF2B5EF4-FFF2-40B4-BE49-F238E27FC236}">
                <a16:creationId xmlns:a16="http://schemas.microsoft.com/office/drawing/2014/main" id="{17603383-C27C-6109-2913-001EC51E7B41}"/>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153</xdr:col>
      <xdr:colOff>38100</xdr:colOff>
      <xdr:row>14</xdr:row>
      <xdr:rowOff>0</xdr:rowOff>
    </xdr:from>
    <xdr:ext cx="190500" cy="0"/>
    <xdr:grpSp>
      <xdr:nvGrpSpPr>
        <xdr:cNvPr id="223" name="shCalendar" hidden="1">
          <a:extLst>
            <a:ext uri="{FF2B5EF4-FFF2-40B4-BE49-F238E27FC236}">
              <a16:creationId xmlns:a16="http://schemas.microsoft.com/office/drawing/2014/main" id="{5CE13627-569F-488D-9A04-1996B7704798}"/>
            </a:ext>
          </a:extLst>
        </xdr:cNvPr>
        <xdr:cNvGrpSpPr>
          <a:grpSpLocks/>
        </xdr:cNvGrpSpPr>
      </xdr:nvGrpSpPr>
      <xdr:grpSpPr bwMode="auto">
        <a:xfrm>
          <a:off x="403650450" y="3067050"/>
          <a:ext cx="190500" cy="0"/>
          <a:chOff x="13896191" y="1813753"/>
          <a:chExt cx="211023" cy="178845"/>
        </a:xfrm>
      </xdr:grpSpPr>
      <xdr:sp macro="[0]!modfrmDateChoose.CalendarShow" textlink="">
        <xdr:nvSpPr>
          <xdr:cNvPr id="224" name="shCalendar_bck" hidden="1">
            <a:extLst>
              <a:ext uri="{FF2B5EF4-FFF2-40B4-BE49-F238E27FC236}">
                <a16:creationId xmlns:a16="http://schemas.microsoft.com/office/drawing/2014/main" id="{059F4AA2-9446-EB45-13AD-566B13492308}"/>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25" name="shCalendar_1" descr="CalendarSmall.bmp" hidden="1">
            <a:extLst>
              <a:ext uri="{FF2B5EF4-FFF2-40B4-BE49-F238E27FC236}">
                <a16:creationId xmlns:a16="http://schemas.microsoft.com/office/drawing/2014/main" id="{B139C6BC-5C73-BFAF-C3BB-3F7D2AF2397A}"/>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155</xdr:col>
      <xdr:colOff>38100</xdr:colOff>
      <xdr:row>14</xdr:row>
      <xdr:rowOff>0</xdr:rowOff>
    </xdr:from>
    <xdr:ext cx="190500" cy="0"/>
    <xdr:grpSp>
      <xdr:nvGrpSpPr>
        <xdr:cNvPr id="226" name="shCalendar" hidden="1">
          <a:extLst>
            <a:ext uri="{FF2B5EF4-FFF2-40B4-BE49-F238E27FC236}">
              <a16:creationId xmlns:a16="http://schemas.microsoft.com/office/drawing/2014/main" id="{E0ABAD95-0F49-49F5-8DC1-020DB17A5ADC}"/>
            </a:ext>
          </a:extLst>
        </xdr:cNvPr>
        <xdr:cNvGrpSpPr>
          <a:grpSpLocks/>
        </xdr:cNvGrpSpPr>
      </xdr:nvGrpSpPr>
      <xdr:grpSpPr bwMode="auto">
        <a:xfrm>
          <a:off x="409079700" y="3067050"/>
          <a:ext cx="190500" cy="0"/>
          <a:chOff x="13896191" y="1813753"/>
          <a:chExt cx="211023" cy="178845"/>
        </a:xfrm>
      </xdr:grpSpPr>
      <xdr:sp macro="[0]!modfrmDateChoose.CalendarShow" textlink="">
        <xdr:nvSpPr>
          <xdr:cNvPr id="227" name="shCalendar_bck" hidden="1">
            <a:extLst>
              <a:ext uri="{FF2B5EF4-FFF2-40B4-BE49-F238E27FC236}">
                <a16:creationId xmlns:a16="http://schemas.microsoft.com/office/drawing/2014/main" id="{5346403A-1628-19B9-E320-4F7DE61122D9}"/>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28" name="shCalendar_1" descr="CalendarSmall.bmp" hidden="1">
            <a:extLst>
              <a:ext uri="{FF2B5EF4-FFF2-40B4-BE49-F238E27FC236}">
                <a16:creationId xmlns:a16="http://schemas.microsoft.com/office/drawing/2014/main" id="{A47835CB-BF14-108A-9EB6-8D9F31E115B7}"/>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157</xdr:col>
      <xdr:colOff>38100</xdr:colOff>
      <xdr:row>14</xdr:row>
      <xdr:rowOff>0</xdr:rowOff>
    </xdr:from>
    <xdr:ext cx="190500" cy="0"/>
    <xdr:grpSp>
      <xdr:nvGrpSpPr>
        <xdr:cNvPr id="229" name="shCalendar" hidden="1">
          <a:extLst>
            <a:ext uri="{FF2B5EF4-FFF2-40B4-BE49-F238E27FC236}">
              <a16:creationId xmlns:a16="http://schemas.microsoft.com/office/drawing/2014/main" id="{EFBF7555-B5FB-4A36-AB55-E3ACA348C7A5}"/>
            </a:ext>
          </a:extLst>
        </xdr:cNvPr>
        <xdr:cNvGrpSpPr>
          <a:grpSpLocks/>
        </xdr:cNvGrpSpPr>
      </xdr:nvGrpSpPr>
      <xdr:grpSpPr bwMode="auto">
        <a:xfrm>
          <a:off x="414508950" y="3067050"/>
          <a:ext cx="190500" cy="0"/>
          <a:chOff x="13896191" y="1813753"/>
          <a:chExt cx="211023" cy="178845"/>
        </a:xfrm>
      </xdr:grpSpPr>
      <xdr:sp macro="[0]!modfrmDateChoose.CalendarShow" textlink="">
        <xdr:nvSpPr>
          <xdr:cNvPr id="230" name="shCalendar_bck" hidden="1">
            <a:extLst>
              <a:ext uri="{FF2B5EF4-FFF2-40B4-BE49-F238E27FC236}">
                <a16:creationId xmlns:a16="http://schemas.microsoft.com/office/drawing/2014/main" id="{08CC1A4D-8612-8EAD-0DA4-1C721D4EB6E7}"/>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31" name="shCalendar_1" descr="CalendarSmall.bmp" hidden="1">
            <a:extLst>
              <a:ext uri="{FF2B5EF4-FFF2-40B4-BE49-F238E27FC236}">
                <a16:creationId xmlns:a16="http://schemas.microsoft.com/office/drawing/2014/main" id="{472D71FC-ED6F-FBEA-241C-DF5F8A726B61}"/>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159</xdr:col>
      <xdr:colOff>38100</xdr:colOff>
      <xdr:row>14</xdr:row>
      <xdr:rowOff>0</xdr:rowOff>
    </xdr:from>
    <xdr:ext cx="190500" cy="0"/>
    <xdr:grpSp>
      <xdr:nvGrpSpPr>
        <xdr:cNvPr id="232" name="shCalendar" hidden="1">
          <a:extLst>
            <a:ext uri="{FF2B5EF4-FFF2-40B4-BE49-F238E27FC236}">
              <a16:creationId xmlns:a16="http://schemas.microsoft.com/office/drawing/2014/main" id="{EC6FB3F2-1F38-42D0-ABFC-788485AFA027}"/>
            </a:ext>
          </a:extLst>
        </xdr:cNvPr>
        <xdr:cNvGrpSpPr>
          <a:grpSpLocks/>
        </xdr:cNvGrpSpPr>
      </xdr:nvGrpSpPr>
      <xdr:grpSpPr bwMode="auto">
        <a:xfrm>
          <a:off x="419938200" y="3067050"/>
          <a:ext cx="190500" cy="0"/>
          <a:chOff x="13896191" y="1813753"/>
          <a:chExt cx="211023" cy="178845"/>
        </a:xfrm>
      </xdr:grpSpPr>
      <xdr:sp macro="[0]!modfrmDateChoose.CalendarShow" textlink="">
        <xdr:nvSpPr>
          <xdr:cNvPr id="233" name="shCalendar_bck" hidden="1">
            <a:extLst>
              <a:ext uri="{FF2B5EF4-FFF2-40B4-BE49-F238E27FC236}">
                <a16:creationId xmlns:a16="http://schemas.microsoft.com/office/drawing/2014/main" id="{9C495D55-8805-7019-C938-79DB0A54A3DE}"/>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34" name="shCalendar_1" descr="CalendarSmall.bmp" hidden="1">
            <a:extLst>
              <a:ext uri="{FF2B5EF4-FFF2-40B4-BE49-F238E27FC236}">
                <a16:creationId xmlns:a16="http://schemas.microsoft.com/office/drawing/2014/main" id="{4AD00E48-10EB-9BC7-8988-CA3A1B23980B}"/>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161</xdr:col>
      <xdr:colOff>38100</xdr:colOff>
      <xdr:row>14</xdr:row>
      <xdr:rowOff>0</xdr:rowOff>
    </xdr:from>
    <xdr:ext cx="190500" cy="0"/>
    <xdr:grpSp>
      <xdr:nvGrpSpPr>
        <xdr:cNvPr id="235" name="shCalendar" hidden="1">
          <a:extLst>
            <a:ext uri="{FF2B5EF4-FFF2-40B4-BE49-F238E27FC236}">
              <a16:creationId xmlns:a16="http://schemas.microsoft.com/office/drawing/2014/main" id="{056FA69B-CC98-4774-88A1-729638EAA4FD}"/>
            </a:ext>
          </a:extLst>
        </xdr:cNvPr>
        <xdr:cNvGrpSpPr>
          <a:grpSpLocks/>
        </xdr:cNvGrpSpPr>
      </xdr:nvGrpSpPr>
      <xdr:grpSpPr bwMode="auto">
        <a:xfrm>
          <a:off x="425367450" y="3067050"/>
          <a:ext cx="190500" cy="0"/>
          <a:chOff x="13896191" y="1813753"/>
          <a:chExt cx="211023" cy="178845"/>
        </a:xfrm>
      </xdr:grpSpPr>
      <xdr:sp macro="[0]!modfrmDateChoose.CalendarShow" textlink="">
        <xdr:nvSpPr>
          <xdr:cNvPr id="236" name="shCalendar_bck" hidden="1">
            <a:extLst>
              <a:ext uri="{FF2B5EF4-FFF2-40B4-BE49-F238E27FC236}">
                <a16:creationId xmlns:a16="http://schemas.microsoft.com/office/drawing/2014/main" id="{B519C09E-EC3D-1E0A-B2FA-D83D9B49AC67}"/>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37" name="shCalendar_1" descr="CalendarSmall.bmp" hidden="1">
            <a:extLst>
              <a:ext uri="{FF2B5EF4-FFF2-40B4-BE49-F238E27FC236}">
                <a16:creationId xmlns:a16="http://schemas.microsoft.com/office/drawing/2014/main" id="{644EF928-7098-4ED5-781A-C700915B5290}"/>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163</xdr:col>
      <xdr:colOff>38100</xdr:colOff>
      <xdr:row>14</xdr:row>
      <xdr:rowOff>0</xdr:rowOff>
    </xdr:from>
    <xdr:ext cx="190500" cy="0"/>
    <xdr:grpSp>
      <xdr:nvGrpSpPr>
        <xdr:cNvPr id="238" name="shCalendar" hidden="1">
          <a:extLst>
            <a:ext uri="{FF2B5EF4-FFF2-40B4-BE49-F238E27FC236}">
              <a16:creationId xmlns:a16="http://schemas.microsoft.com/office/drawing/2014/main" id="{D26FD572-DE8A-40A7-A519-F1F84E66B69B}"/>
            </a:ext>
          </a:extLst>
        </xdr:cNvPr>
        <xdr:cNvGrpSpPr>
          <a:grpSpLocks/>
        </xdr:cNvGrpSpPr>
      </xdr:nvGrpSpPr>
      <xdr:grpSpPr bwMode="auto">
        <a:xfrm>
          <a:off x="430796700" y="3067050"/>
          <a:ext cx="190500" cy="0"/>
          <a:chOff x="13896191" y="1813753"/>
          <a:chExt cx="211023" cy="178845"/>
        </a:xfrm>
      </xdr:grpSpPr>
      <xdr:sp macro="[0]!modfrmDateChoose.CalendarShow" textlink="">
        <xdr:nvSpPr>
          <xdr:cNvPr id="239" name="shCalendar_bck" hidden="1">
            <a:extLst>
              <a:ext uri="{FF2B5EF4-FFF2-40B4-BE49-F238E27FC236}">
                <a16:creationId xmlns:a16="http://schemas.microsoft.com/office/drawing/2014/main" id="{64871939-3E90-4A44-1EF6-3BABD3F9C4E9}"/>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40" name="shCalendar_1" descr="CalendarSmall.bmp" hidden="1">
            <a:extLst>
              <a:ext uri="{FF2B5EF4-FFF2-40B4-BE49-F238E27FC236}">
                <a16:creationId xmlns:a16="http://schemas.microsoft.com/office/drawing/2014/main" id="{4359E2E5-F1A5-1D4E-28DA-0EFEC1A0C51E}"/>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165</xdr:col>
      <xdr:colOff>38100</xdr:colOff>
      <xdr:row>14</xdr:row>
      <xdr:rowOff>0</xdr:rowOff>
    </xdr:from>
    <xdr:ext cx="190500" cy="0"/>
    <xdr:grpSp>
      <xdr:nvGrpSpPr>
        <xdr:cNvPr id="241" name="shCalendar" hidden="1">
          <a:extLst>
            <a:ext uri="{FF2B5EF4-FFF2-40B4-BE49-F238E27FC236}">
              <a16:creationId xmlns:a16="http://schemas.microsoft.com/office/drawing/2014/main" id="{A425E401-8F92-4282-A6EB-A8798F5119AD}"/>
            </a:ext>
          </a:extLst>
        </xdr:cNvPr>
        <xdr:cNvGrpSpPr>
          <a:grpSpLocks/>
        </xdr:cNvGrpSpPr>
      </xdr:nvGrpSpPr>
      <xdr:grpSpPr bwMode="auto">
        <a:xfrm>
          <a:off x="436225950" y="3067050"/>
          <a:ext cx="190500" cy="0"/>
          <a:chOff x="13896191" y="1813753"/>
          <a:chExt cx="211023" cy="178845"/>
        </a:xfrm>
      </xdr:grpSpPr>
      <xdr:sp macro="[0]!modfrmDateChoose.CalendarShow" textlink="">
        <xdr:nvSpPr>
          <xdr:cNvPr id="242" name="shCalendar_bck" hidden="1">
            <a:extLst>
              <a:ext uri="{FF2B5EF4-FFF2-40B4-BE49-F238E27FC236}">
                <a16:creationId xmlns:a16="http://schemas.microsoft.com/office/drawing/2014/main" id="{C032C405-FA55-81D6-2BBA-E2A4F3CB4B8E}"/>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43" name="shCalendar_1" descr="CalendarSmall.bmp" hidden="1">
            <a:extLst>
              <a:ext uri="{FF2B5EF4-FFF2-40B4-BE49-F238E27FC236}">
                <a16:creationId xmlns:a16="http://schemas.microsoft.com/office/drawing/2014/main" id="{A8BFB2C0-B493-1BBB-87A0-366A1F9F829B}"/>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167</xdr:col>
      <xdr:colOff>38100</xdr:colOff>
      <xdr:row>14</xdr:row>
      <xdr:rowOff>0</xdr:rowOff>
    </xdr:from>
    <xdr:ext cx="190500" cy="0"/>
    <xdr:grpSp>
      <xdr:nvGrpSpPr>
        <xdr:cNvPr id="244" name="shCalendar" hidden="1">
          <a:extLst>
            <a:ext uri="{FF2B5EF4-FFF2-40B4-BE49-F238E27FC236}">
              <a16:creationId xmlns:a16="http://schemas.microsoft.com/office/drawing/2014/main" id="{E4F5A0A5-265A-44C0-8847-7E990E68A966}"/>
            </a:ext>
          </a:extLst>
        </xdr:cNvPr>
        <xdr:cNvGrpSpPr>
          <a:grpSpLocks/>
        </xdr:cNvGrpSpPr>
      </xdr:nvGrpSpPr>
      <xdr:grpSpPr bwMode="auto">
        <a:xfrm>
          <a:off x="441655200" y="3067050"/>
          <a:ext cx="190500" cy="0"/>
          <a:chOff x="13896191" y="1813753"/>
          <a:chExt cx="211023" cy="178845"/>
        </a:xfrm>
      </xdr:grpSpPr>
      <xdr:sp macro="[0]!modfrmDateChoose.CalendarShow" textlink="">
        <xdr:nvSpPr>
          <xdr:cNvPr id="245" name="shCalendar_bck" hidden="1">
            <a:extLst>
              <a:ext uri="{FF2B5EF4-FFF2-40B4-BE49-F238E27FC236}">
                <a16:creationId xmlns:a16="http://schemas.microsoft.com/office/drawing/2014/main" id="{A76EBE49-5EB4-0235-ADD1-3761B2F6EA01}"/>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46" name="shCalendar_1" descr="CalendarSmall.bmp" hidden="1">
            <a:extLst>
              <a:ext uri="{FF2B5EF4-FFF2-40B4-BE49-F238E27FC236}">
                <a16:creationId xmlns:a16="http://schemas.microsoft.com/office/drawing/2014/main" id="{05471FD2-6EB0-DBA2-47DA-46D5E6981E9B}"/>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169</xdr:col>
      <xdr:colOff>38100</xdr:colOff>
      <xdr:row>14</xdr:row>
      <xdr:rowOff>0</xdr:rowOff>
    </xdr:from>
    <xdr:ext cx="190500" cy="0"/>
    <xdr:grpSp>
      <xdr:nvGrpSpPr>
        <xdr:cNvPr id="247" name="shCalendar" hidden="1">
          <a:extLst>
            <a:ext uri="{FF2B5EF4-FFF2-40B4-BE49-F238E27FC236}">
              <a16:creationId xmlns:a16="http://schemas.microsoft.com/office/drawing/2014/main" id="{34AE1F5C-1D35-45AB-92AC-BC118CBD2731}"/>
            </a:ext>
          </a:extLst>
        </xdr:cNvPr>
        <xdr:cNvGrpSpPr>
          <a:grpSpLocks/>
        </xdr:cNvGrpSpPr>
      </xdr:nvGrpSpPr>
      <xdr:grpSpPr bwMode="auto">
        <a:xfrm>
          <a:off x="447084450" y="3067050"/>
          <a:ext cx="190500" cy="0"/>
          <a:chOff x="13896191" y="1813753"/>
          <a:chExt cx="211023" cy="178845"/>
        </a:xfrm>
      </xdr:grpSpPr>
      <xdr:sp macro="[0]!modfrmDateChoose.CalendarShow" textlink="">
        <xdr:nvSpPr>
          <xdr:cNvPr id="248" name="shCalendar_bck" hidden="1">
            <a:extLst>
              <a:ext uri="{FF2B5EF4-FFF2-40B4-BE49-F238E27FC236}">
                <a16:creationId xmlns:a16="http://schemas.microsoft.com/office/drawing/2014/main" id="{12BB9047-491E-3451-FA73-A44F9756D538}"/>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49" name="shCalendar_1" descr="CalendarSmall.bmp" hidden="1">
            <a:extLst>
              <a:ext uri="{FF2B5EF4-FFF2-40B4-BE49-F238E27FC236}">
                <a16:creationId xmlns:a16="http://schemas.microsoft.com/office/drawing/2014/main" id="{73F2E164-20CA-5710-CE5D-E8D53B70D46F}"/>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171</xdr:col>
      <xdr:colOff>38100</xdr:colOff>
      <xdr:row>14</xdr:row>
      <xdr:rowOff>0</xdr:rowOff>
    </xdr:from>
    <xdr:ext cx="190500" cy="0"/>
    <xdr:grpSp>
      <xdr:nvGrpSpPr>
        <xdr:cNvPr id="250" name="shCalendar" hidden="1">
          <a:extLst>
            <a:ext uri="{FF2B5EF4-FFF2-40B4-BE49-F238E27FC236}">
              <a16:creationId xmlns:a16="http://schemas.microsoft.com/office/drawing/2014/main" id="{9B1D27B0-ECD3-4B30-B05D-9A62F7A11250}"/>
            </a:ext>
          </a:extLst>
        </xdr:cNvPr>
        <xdr:cNvGrpSpPr>
          <a:grpSpLocks/>
        </xdr:cNvGrpSpPr>
      </xdr:nvGrpSpPr>
      <xdr:grpSpPr bwMode="auto">
        <a:xfrm>
          <a:off x="452513700" y="3067050"/>
          <a:ext cx="190500" cy="0"/>
          <a:chOff x="13896191" y="1813753"/>
          <a:chExt cx="211023" cy="178845"/>
        </a:xfrm>
      </xdr:grpSpPr>
      <xdr:sp macro="[0]!modfrmDateChoose.CalendarShow" textlink="">
        <xdr:nvSpPr>
          <xdr:cNvPr id="251" name="shCalendar_bck" hidden="1">
            <a:extLst>
              <a:ext uri="{FF2B5EF4-FFF2-40B4-BE49-F238E27FC236}">
                <a16:creationId xmlns:a16="http://schemas.microsoft.com/office/drawing/2014/main" id="{7E94E74B-D6BB-1A42-1441-0D86438D07E8}"/>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52" name="shCalendar_1" descr="CalendarSmall.bmp" hidden="1">
            <a:extLst>
              <a:ext uri="{FF2B5EF4-FFF2-40B4-BE49-F238E27FC236}">
                <a16:creationId xmlns:a16="http://schemas.microsoft.com/office/drawing/2014/main" id="{64123D04-6BA8-EFE2-5AF3-A4DA6A00E514}"/>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173</xdr:col>
      <xdr:colOff>38100</xdr:colOff>
      <xdr:row>14</xdr:row>
      <xdr:rowOff>0</xdr:rowOff>
    </xdr:from>
    <xdr:ext cx="190500" cy="0"/>
    <xdr:grpSp>
      <xdr:nvGrpSpPr>
        <xdr:cNvPr id="253" name="shCalendar" hidden="1">
          <a:extLst>
            <a:ext uri="{FF2B5EF4-FFF2-40B4-BE49-F238E27FC236}">
              <a16:creationId xmlns:a16="http://schemas.microsoft.com/office/drawing/2014/main" id="{881DBA60-7AA6-423D-96F8-840230B8A994}"/>
            </a:ext>
          </a:extLst>
        </xdr:cNvPr>
        <xdr:cNvGrpSpPr>
          <a:grpSpLocks/>
        </xdr:cNvGrpSpPr>
      </xdr:nvGrpSpPr>
      <xdr:grpSpPr bwMode="auto">
        <a:xfrm>
          <a:off x="457942950" y="3067050"/>
          <a:ext cx="190500" cy="0"/>
          <a:chOff x="13896191" y="1813753"/>
          <a:chExt cx="211023" cy="178845"/>
        </a:xfrm>
      </xdr:grpSpPr>
      <xdr:sp macro="[0]!modfrmDateChoose.CalendarShow" textlink="">
        <xdr:nvSpPr>
          <xdr:cNvPr id="254" name="shCalendar_bck" hidden="1">
            <a:extLst>
              <a:ext uri="{FF2B5EF4-FFF2-40B4-BE49-F238E27FC236}">
                <a16:creationId xmlns:a16="http://schemas.microsoft.com/office/drawing/2014/main" id="{96FECFBD-BBAB-26BD-6C7B-CC6E3E61717C}"/>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55" name="shCalendar_1" descr="CalendarSmall.bmp" hidden="1">
            <a:extLst>
              <a:ext uri="{FF2B5EF4-FFF2-40B4-BE49-F238E27FC236}">
                <a16:creationId xmlns:a16="http://schemas.microsoft.com/office/drawing/2014/main" id="{969D028A-4615-28B8-B73D-1DAD0A3C58B9}"/>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175</xdr:col>
      <xdr:colOff>38100</xdr:colOff>
      <xdr:row>14</xdr:row>
      <xdr:rowOff>0</xdr:rowOff>
    </xdr:from>
    <xdr:ext cx="190500" cy="0"/>
    <xdr:grpSp>
      <xdr:nvGrpSpPr>
        <xdr:cNvPr id="256" name="shCalendar" hidden="1">
          <a:extLst>
            <a:ext uri="{FF2B5EF4-FFF2-40B4-BE49-F238E27FC236}">
              <a16:creationId xmlns:a16="http://schemas.microsoft.com/office/drawing/2014/main" id="{5D014FB7-14F3-4DFC-B879-99893BC95B87}"/>
            </a:ext>
          </a:extLst>
        </xdr:cNvPr>
        <xdr:cNvGrpSpPr>
          <a:grpSpLocks/>
        </xdr:cNvGrpSpPr>
      </xdr:nvGrpSpPr>
      <xdr:grpSpPr bwMode="auto">
        <a:xfrm>
          <a:off x="463372200" y="3067050"/>
          <a:ext cx="190500" cy="0"/>
          <a:chOff x="13896191" y="1813753"/>
          <a:chExt cx="211023" cy="178845"/>
        </a:xfrm>
      </xdr:grpSpPr>
      <xdr:sp macro="[0]!modfrmDateChoose.CalendarShow" textlink="">
        <xdr:nvSpPr>
          <xdr:cNvPr id="257" name="shCalendar_bck" hidden="1">
            <a:extLst>
              <a:ext uri="{FF2B5EF4-FFF2-40B4-BE49-F238E27FC236}">
                <a16:creationId xmlns:a16="http://schemas.microsoft.com/office/drawing/2014/main" id="{AC04C3E6-FF31-6ED2-ED0B-C5CE1F5CA40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58" name="shCalendar_1" descr="CalendarSmall.bmp" hidden="1">
            <a:extLst>
              <a:ext uri="{FF2B5EF4-FFF2-40B4-BE49-F238E27FC236}">
                <a16:creationId xmlns:a16="http://schemas.microsoft.com/office/drawing/2014/main" id="{B276852D-3791-6A51-E411-3929AC3AA8E9}"/>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177</xdr:col>
      <xdr:colOff>38100</xdr:colOff>
      <xdr:row>14</xdr:row>
      <xdr:rowOff>0</xdr:rowOff>
    </xdr:from>
    <xdr:ext cx="190500" cy="0"/>
    <xdr:grpSp>
      <xdr:nvGrpSpPr>
        <xdr:cNvPr id="259" name="shCalendar" hidden="1">
          <a:extLst>
            <a:ext uri="{FF2B5EF4-FFF2-40B4-BE49-F238E27FC236}">
              <a16:creationId xmlns:a16="http://schemas.microsoft.com/office/drawing/2014/main" id="{1F896B67-39FE-41B5-8A3D-708BC94B1307}"/>
            </a:ext>
          </a:extLst>
        </xdr:cNvPr>
        <xdr:cNvGrpSpPr>
          <a:grpSpLocks/>
        </xdr:cNvGrpSpPr>
      </xdr:nvGrpSpPr>
      <xdr:grpSpPr bwMode="auto">
        <a:xfrm>
          <a:off x="468801450" y="3067050"/>
          <a:ext cx="190500" cy="0"/>
          <a:chOff x="13896191" y="1813753"/>
          <a:chExt cx="211023" cy="178845"/>
        </a:xfrm>
      </xdr:grpSpPr>
      <xdr:sp macro="[0]!modfrmDateChoose.CalendarShow" textlink="">
        <xdr:nvSpPr>
          <xdr:cNvPr id="260" name="shCalendar_bck" hidden="1">
            <a:extLst>
              <a:ext uri="{FF2B5EF4-FFF2-40B4-BE49-F238E27FC236}">
                <a16:creationId xmlns:a16="http://schemas.microsoft.com/office/drawing/2014/main" id="{5F6C4D84-9F6D-2B05-BAC8-9BABA7D49027}"/>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61" name="shCalendar_1" descr="CalendarSmall.bmp" hidden="1">
            <a:extLst>
              <a:ext uri="{FF2B5EF4-FFF2-40B4-BE49-F238E27FC236}">
                <a16:creationId xmlns:a16="http://schemas.microsoft.com/office/drawing/2014/main" id="{E0D07081-CE71-6382-946A-4BBFDE9792E0}"/>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179</xdr:col>
      <xdr:colOff>38100</xdr:colOff>
      <xdr:row>14</xdr:row>
      <xdr:rowOff>0</xdr:rowOff>
    </xdr:from>
    <xdr:ext cx="190500" cy="0"/>
    <xdr:grpSp>
      <xdr:nvGrpSpPr>
        <xdr:cNvPr id="262" name="shCalendar" hidden="1">
          <a:extLst>
            <a:ext uri="{FF2B5EF4-FFF2-40B4-BE49-F238E27FC236}">
              <a16:creationId xmlns:a16="http://schemas.microsoft.com/office/drawing/2014/main" id="{5095141F-B381-4EB3-9679-A523EA520B36}"/>
            </a:ext>
          </a:extLst>
        </xdr:cNvPr>
        <xdr:cNvGrpSpPr>
          <a:grpSpLocks/>
        </xdr:cNvGrpSpPr>
      </xdr:nvGrpSpPr>
      <xdr:grpSpPr bwMode="auto">
        <a:xfrm>
          <a:off x="474230700" y="3067050"/>
          <a:ext cx="190500" cy="0"/>
          <a:chOff x="13896191" y="1813753"/>
          <a:chExt cx="211023" cy="178845"/>
        </a:xfrm>
      </xdr:grpSpPr>
      <xdr:sp macro="[0]!modfrmDateChoose.CalendarShow" textlink="">
        <xdr:nvSpPr>
          <xdr:cNvPr id="263" name="shCalendar_bck" hidden="1">
            <a:extLst>
              <a:ext uri="{FF2B5EF4-FFF2-40B4-BE49-F238E27FC236}">
                <a16:creationId xmlns:a16="http://schemas.microsoft.com/office/drawing/2014/main" id="{476B62DC-F0F0-8BD2-ACC1-6E95697FCEED}"/>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64" name="shCalendar_1" descr="CalendarSmall.bmp" hidden="1">
            <a:extLst>
              <a:ext uri="{FF2B5EF4-FFF2-40B4-BE49-F238E27FC236}">
                <a16:creationId xmlns:a16="http://schemas.microsoft.com/office/drawing/2014/main" id="{FFD8CC03-C777-4D52-5806-2C8F97C85037}"/>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181</xdr:col>
      <xdr:colOff>38100</xdr:colOff>
      <xdr:row>14</xdr:row>
      <xdr:rowOff>0</xdr:rowOff>
    </xdr:from>
    <xdr:ext cx="190500" cy="0"/>
    <xdr:grpSp>
      <xdr:nvGrpSpPr>
        <xdr:cNvPr id="265" name="shCalendar" hidden="1">
          <a:extLst>
            <a:ext uri="{FF2B5EF4-FFF2-40B4-BE49-F238E27FC236}">
              <a16:creationId xmlns:a16="http://schemas.microsoft.com/office/drawing/2014/main" id="{D6EC5FCB-50C6-4947-A358-50626A5C17B6}"/>
            </a:ext>
          </a:extLst>
        </xdr:cNvPr>
        <xdr:cNvGrpSpPr>
          <a:grpSpLocks/>
        </xdr:cNvGrpSpPr>
      </xdr:nvGrpSpPr>
      <xdr:grpSpPr bwMode="auto">
        <a:xfrm>
          <a:off x="479659950" y="3067050"/>
          <a:ext cx="190500" cy="0"/>
          <a:chOff x="13896191" y="1813753"/>
          <a:chExt cx="211023" cy="178845"/>
        </a:xfrm>
      </xdr:grpSpPr>
      <xdr:sp macro="[0]!modfrmDateChoose.CalendarShow" textlink="">
        <xdr:nvSpPr>
          <xdr:cNvPr id="266" name="shCalendar_bck" hidden="1">
            <a:extLst>
              <a:ext uri="{FF2B5EF4-FFF2-40B4-BE49-F238E27FC236}">
                <a16:creationId xmlns:a16="http://schemas.microsoft.com/office/drawing/2014/main" id="{3EACF5CD-FE75-BB74-83BC-54D0F3F627E5}"/>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67" name="shCalendar_1" descr="CalendarSmall.bmp" hidden="1">
            <a:extLst>
              <a:ext uri="{FF2B5EF4-FFF2-40B4-BE49-F238E27FC236}">
                <a16:creationId xmlns:a16="http://schemas.microsoft.com/office/drawing/2014/main" id="{8AA60B93-D334-ECF5-9DB7-98A21F0FAA1E}"/>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183</xdr:col>
      <xdr:colOff>38100</xdr:colOff>
      <xdr:row>14</xdr:row>
      <xdr:rowOff>0</xdr:rowOff>
    </xdr:from>
    <xdr:ext cx="190500" cy="0"/>
    <xdr:grpSp>
      <xdr:nvGrpSpPr>
        <xdr:cNvPr id="268" name="shCalendar" hidden="1">
          <a:extLst>
            <a:ext uri="{FF2B5EF4-FFF2-40B4-BE49-F238E27FC236}">
              <a16:creationId xmlns:a16="http://schemas.microsoft.com/office/drawing/2014/main" id="{6BFEC292-675B-4BEF-8B74-B12EC760AC22}"/>
            </a:ext>
          </a:extLst>
        </xdr:cNvPr>
        <xdr:cNvGrpSpPr>
          <a:grpSpLocks/>
        </xdr:cNvGrpSpPr>
      </xdr:nvGrpSpPr>
      <xdr:grpSpPr bwMode="auto">
        <a:xfrm>
          <a:off x="485089200" y="3067050"/>
          <a:ext cx="190500" cy="0"/>
          <a:chOff x="13896191" y="1813753"/>
          <a:chExt cx="211023" cy="178845"/>
        </a:xfrm>
      </xdr:grpSpPr>
      <xdr:sp macro="[0]!modfrmDateChoose.CalendarShow" textlink="">
        <xdr:nvSpPr>
          <xdr:cNvPr id="269" name="shCalendar_bck" hidden="1">
            <a:extLst>
              <a:ext uri="{FF2B5EF4-FFF2-40B4-BE49-F238E27FC236}">
                <a16:creationId xmlns:a16="http://schemas.microsoft.com/office/drawing/2014/main" id="{014639C8-440A-63E3-603C-90F66622309E}"/>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70" name="shCalendar_1" descr="CalendarSmall.bmp" hidden="1">
            <a:extLst>
              <a:ext uri="{FF2B5EF4-FFF2-40B4-BE49-F238E27FC236}">
                <a16:creationId xmlns:a16="http://schemas.microsoft.com/office/drawing/2014/main" id="{3C72E743-80CE-AADA-5170-FD43D475581C}"/>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185</xdr:col>
      <xdr:colOff>38100</xdr:colOff>
      <xdr:row>14</xdr:row>
      <xdr:rowOff>0</xdr:rowOff>
    </xdr:from>
    <xdr:ext cx="190500" cy="0"/>
    <xdr:grpSp>
      <xdr:nvGrpSpPr>
        <xdr:cNvPr id="271" name="shCalendar" hidden="1">
          <a:extLst>
            <a:ext uri="{FF2B5EF4-FFF2-40B4-BE49-F238E27FC236}">
              <a16:creationId xmlns:a16="http://schemas.microsoft.com/office/drawing/2014/main" id="{88AFE50C-F99D-4A39-BF65-96196CC915A9}"/>
            </a:ext>
          </a:extLst>
        </xdr:cNvPr>
        <xdr:cNvGrpSpPr>
          <a:grpSpLocks/>
        </xdr:cNvGrpSpPr>
      </xdr:nvGrpSpPr>
      <xdr:grpSpPr bwMode="auto">
        <a:xfrm>
          <a:off x="490518450" y="3067050"/>
          <a:ext cx="190500" cy="0"/>
          <a:chOff x="13896191" y="1813753"/>
          <a:chExt cx="211023" cy="178845"/>
        </a:xfrm>
      </xdr:grpSpPr>
      <xdr:sp macro="[0]!modfrmDateChoose.CalendarShow" textlink="">
        <xdr:nvSpPr>
          <xdr:cNvPr id="272" name="shCalendar_bck" hidden="1">
            <a:extLst>
              <a:ext uri="{FF2B5EF4-FFF2-40B4-BE49-F238E27FC236}">
                <a16:creationId xmlns:a16="http://schemas.microsoft.com/office/drawing/2014/main" id="{20E81A85-8B02-0B7C-1192-CF91ED06684A}"/>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73" name="shCalendar_1" descr="CalendarSmall.bmp" hidden="1">
            <a:extLst>
              <a:ext uri="{FF2B5EF4-FFF2-40B4-BE49-F238E27FC236}">
                <a16:creationId xmlns:a16="http://schemas.microsoft.com/office/drawing/2014/main" id="{853AEA11-725E-B12D-CB4C-6534C43C0344}"/>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187</xdr:col>
      <xdr:colOff>38100</xdr:colOff>
      <xdr:row>14</xdr:row>
      <xdr:rowOff>0</xdr:rowOff>
    </xdr:from>
    <xdr:ext cx="190500" cy="0"/>
    <xdr:grpSp>
      <xdr:nvGrpSpPr>
        <xdr:cNvPr id="274" name="shCalendar" hidden="1">
          <a:extLst>
            <a:ext uri="{FF2B5EF4-FFF2-40B4-BE49-F238E27FC236}">
              <a16:creationId xmlns:a16="http://schemas.microsoft.com/office/drawing/2014/main" id="{9A9055BF-971D-4FAE-A7E0-0452C6A0E63E}"/>
            </a:ext>
          </a:extLst>
        </xdr:cNvPr>
        <xdr:cNvGrpSpPr>
          <a:grpSpLocks/>
        </xdr:cNvGrpSpPr>
      </xdr:nvGrpSpPr>
      <xdr:grpSpPr bwMode="auto">
        <a:xfrm>
          <a:off x="495947700" y="3067050"/>
          <a:ext cx="190500" cy="0"/>
          <a:chOff x="13896191" y="1813753"/>
          <a:chExt cx="211023" cy="178845"/>
        </a:xfrm>
      </xdr:grpSpPr>
      <xdr:sp macro="[0]!modfrmDateChoose.CalendarShow" textlink="">
        <xdr:nvSpPr>
          <xdr:cNvPr id="275" name="shCalendar_bck" hidden="1">
            <a:extLst>
              <a:ext uri="{FF2B5EF4-FFF2-40B4-BE49-F238E27FC236}">
                <a16:creationId xmlns:a16="http://schemas.microsoft.com/office/drawing/2014/main" id="{D584884B-87FD-1166-1FDE-6985A999861C}"/>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76" name="shCalendar_1" descr="CalendarSmall.bmp" hidden="1">
            <a:extLst>
              <a:ext uri="{FF2B5EF4-FFF2-40B4-BE49-F238E27FC236}">
                <a16:creationId xmlns:a16="http://schemas.microsoft.com/office/drawing/2014/main" id="{FC09F803-CB98-562B-ED5A-49C09D56B7E5}"/>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189</xdr:col>
      <xdr:colOff>38100</xdr:colOff>
      <xdr:row>14</xdr:row>
      <xdr:rowOff>0</xdr:rowOff>
    </xdr:from>
    <xdr:ext cx="190500" cy="0"/>
    <xdr:grpSp>
      <xdr:nvGrpSpPr>
        <xdr:cNvPr id="277" name="shCalendar" hidden="1">
          <a:extLst>
            <a:ext uri="{FF2B5EF4-FFF2-40B4-BE49-F238E27FC236}">
              <a16:creationId xmlns:a16="http://schemas.microsoft.com/office/drawing/2014/main" id="{4DED4611-6BFF-4021-8601-EC0EC885E7A0}"/>
            </a:ext>
          </a:extLst>
        </xdr:cNvPr>
        <xdr:cNvGrpSpPr>
          <a:grpSpLocks/>
        </xdr:cNvGrpSpPr>
      </xdr:nvGrpSpPr>
      <xdr:grpSpPr bwMode="auto">
        <a:xfrm>
          <a:off x="501376950" y="3067050"/>
          <a:ext cx="190500" cy="0"/>
          <a:chOff x="13896191" y="1813753"/>
          <a:chExt cx="211023" cy="178845"/>
        </a:xfrm>
      </xdr:grpSpPr>
      <xdr:sp macro="[0]!modfrmDateChoose.CalendarShow" textlink="">
        <xdr:nvSpPr>
          <xdr:cNvPr id="278" name="shCalendar_bck" hidden="1">
            <a:extLst>
              <a:ext uri="{FF2B5EF4-FFF2-40B4-BE49-F238E27FC236}">
                <a16:creationId xmlns:a16="http://schemas.microsoft.com/office/drawing/2014/main" id="{49BBFE25-E476-C30E-9E0A-9D0F533ED352}"/>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79" name="shCalendar_1" descr="CalendarSmall.bmp" hidden="1">
            <a:extLst>
              <a:ext uri="{FF2B5EF4-FFF2-40B4-BE49-F238E27FC236}">
                <a16:creationId xmlns:a16="http://schemas.microsoft.com/office/drawing/2014/main" id="{6D5EC460-B5D4-6B20-AFB0-BAD8DACBEA38}"/>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oneCellAnchor>
    <xdr:from>
      <xdr:col>191</xdr:col>
      <xdr:colOff>38100</xdr:colOff>
      <xdr:row>14</xdr:row>
      <xdr:rowOff>0</xdr:rowOff>
    </xdr:from>
    <xdr:ext cx="190500" cy="0"/>
    <xdr:grpSp>
      <xdr:nvGrpSpPr>
        <xdr:cNvPr id="280" name="shCalendar" hidden="1">
          <a:extLst>
            <a:ext uri="{FF2B5EF4-FFF2-40B4-BE49-F238E27FC236}">
              <a16:creationId xmlns:a16="http://schemas.microsoft.com/office/drawing/2014/main" id="{342E0873-2D02-4DEC-82C8-00A8AFCD1D97}"/>
            </a:ext>
          </a:extLst>
        </xdr:cNvPr>
        <xdr:cNvGrpSpPr>
          <a:grpSpLocks/>
        </xdr:cNvGrpSpPr>
      </xdr:nvGrpSpPr>
      <xdr:grpSpPr bwMode="auto">
        <a:xfrm>
          <a:off x="506806200" y="3067050"/>
          <a:ext cx="190500" cy="0"/>
          <a:chOff x="13896191" y="1813753"/>
          <a:chExt cx="211023" cy="178845"/>
        </a:xfrm>
      </xdr:grpSpPr>
      <xdr:sp macro="[0]!modfrmDateChoose.CalendarShow" textlink="">
        <xdr:nvSpPr>
          <xdr:cNvPr id="281" name="shCalendar_bck" hidden="1">
            <a:extLst>
              <a:ext uri="{FF2B5EF4-FFF2-40B4-BE49-F238E27FC236}">
                <a16:creationId xmlns:a16="http://schemas.microsoft.com/office/drawing/2014/main" id="{F76F8D2B-137E-1A5A-4780-B9C41B882FDD}"/>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82" name="shCalendar_1" descr="CalendarSmall.bmp" hidden="1">
            <a:extLst>
              <a:ext uri="{FF2B5EF4-FFF2-40B4-BE49-F238E27FC236}">
                <a16:creationId xmlns:a16="http://schemas.microsoft.com/office/drawing/2014/main" id="{E7485918-8828-55E2-BB80-0224E4260F73}"/>
              </a:ext>
            </a:extLst>
          </xdr:cNvPr>
          <xdr:cNvPicPr preferRelativeResize="0">
            <a:picLocks/>
          </xdr:cNvPicPr>
        </xdr:nvPicPr>
        <xdr:blipFill>
          <a:blip xmlns:r="http://schemas.openxmlformats.org/officeDocument/2006/relationships" r:embed="rId3"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oneCellAnchor>
</xdr:wsDr>
</file>

<file path=xl/drawings/drawing7.xml><?xml version="1.0" encoding="utf-8"?>
<xdr:wsDr xmlns:xdr="http://schemas.openxmlformats.org/drawingml/2006/spreadsheetDrawing" xmlns:a="http://schemas.openxmlformats.org/drawingml/2006/main">
  <xdr:twoCellAnchor>
    <xdr:from>
      <xdr:col>2</xdr:col>
      <xdr:colOff>38100</xdr:colOff>
      <xdr:row>3</xdr:row>
      <xdr:rowOff>38100</xdr:rowOff>
    </xdr:from>
    <xdr:to>
      <xdr:col>2</xdr:col>
      <xdr:colOff>285750</xdr:colOff>
      <xdr:row>4</xdr:row>
      <xdr:rowOff>142875</xdr:rowOff>
    </xdr:to>
    <xdr:pic macro="[0]!modInfo.FREEZE_PANES_STATIC">
      <xdr:nvPicPr>
        <xdr:cNvPr id="454934" name="FREEZE_PANES_G11" descr="update_org.png">
          <a:extLst>
            <a:ext uri="{FF2B5EF4-FFF2-40B4-BE49-F238E27FC236}">
              <a16:creationId xmlns:a16="http://schemas.microsoft.com/office/drawing/2014/main" id="{00000000-0008-0000-0700-000016F106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38100</xdr:colOff>
      <xdr:row>3</xdr:row>
      <xdr:rowOff>38100</xdr:rowOff>
    </xdr:from>
    <xdr:to>
      <xdr:col>2</xdr:col>
      <xdr:colOff>285750</xdr:colOff>
      <xdr:row>4</xdr:row>
      <xdr:rowOff>142875</xdr:rowOff>
    </xdr:to>
    <xdr:pic macro="[0]!modInfo.FREEZE_PANES_STATIC">
      <xdr:nvPicPr>
        <xdr:cNvPr id="454935" name="UNFREEZE_PANES_G11" descr="update_org.png" hidden="1">
          <a:extLst>
            <a:ext uri="{FF2B5EF4-FFF2-40B4-BE49-F238E27FC236}">
              <a16:creationId xmlns:a16="http://schemas.microsoft.com/office/drawing/2014/main" id="{00000000-0008-0000-0700-000017F106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8100"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7</xdr:col>
      <xdr:colOff>38100</xdr:colOff>
      <xdr:row>10</xdr:row>
      <xdr:rowOff>0</xdr:rowOff>
    </xdr:from>
    <xdr:to>
      <xdr:col>7</xdr:col>
      <xdr:colOff>228600</xdr:colOff>
      <xdr:row>12</xdr:row>
      <xdr:rowOff>47625</xdr:rowOff>
    </xdr:to>
    <xdr:grpSp>
      <xdr:nvGrpSpPr>
        <xdr:cNvPr id="449206" name="shCalendar" hidden="1">
          <a:extLst>
            <a:ext uri="{FF2B5EF4-FFF2-40B4-BE49-F238E27FC236}">
              <a16:creationId xmlns:a16="http://schemas.microsoft.com/office/drawing/2014/main" id="{00000000-0008-0000-0800-0000B6DA0600}"/>
            </a:ext>
          </a:extLst>
        </xdr:cNvPr>
        <xdr:cNvGrpSpPr>
          <a:grpSpLocks/>
        </xdr:cNvGrpSpPr>
      </xdr:nvGrpSpPr>
      <xdr:grpSpPr bwMode="auto">
        <a:xfrm>
          <a:off x="6838950" y="942975"/>
          <a:ext cx="190500" cy="190500"/>
          <a:chOff x="13896191" y="1813753"/>
          <a:chExt cx="211023" cy="178845"/>
        </a:xfrm>
      </xdr:grpSpPr>
      <xdr:sp macro="[0]!modfrmDateChoose.CalendarShow" textlink="">
        <xdr:nvSpPr>
          <xdr:cNvPr id="449208" name="shCalendar_bck" hidden="1">
            <a:extLst>
              <a:ext uri="{FF2B5EF4-FFF2-40B4-BE49-F238E27FC236}">
                <a16:creationId xmlns:a16="http://schemas.microsoft.com/office/drawing/2014/main" id="{00000000-0008-0000-0800-0000B8DA060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49209" name="shCalendar_1" descr="CalendarSmall.bmp" hidden="1">
            <a:extLst>
              <a:ext uri="{FF2B5EF4-FFF2-40B4-BE49-F238E27FC236}">
                <a16:creationId xmlns:a16="http://schemas.microsoft.com/office/drawing/2014/main" id="{00000000-0008-0000-0800-0000B9DA0600}"/>
              </a:ext>
            </a:extLst>
          </xdr:cNvPr>
          <xdr:cNvPicPr preferRelativeResize="0">
            <a:picLocks/>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twoCellAnchor editAs="oneCell">
    <xdr:from>
      <xdr:col>4</xdr:col>
      <xdr:colOff>4657725</xdr:colOff>
      <xdr:row>6</xdr:row>
      <xdr:rowOff>85725</xdr:rowOff>
    </xdr:from>
    <xdr:to>
      <xdr:col>4</xdr:col>
      <xdr:colOff>4876800</xdr:colOff>
      <xdr:row>7</xdr:row>
      <xdr:rowOff>57150</xdr:rowOff>
    </xdr:to>
    <xdr:pic macro="[0]!modInfo.MainSheetHelp">
      <xdr:nvPicPr>
        <xdr:cNvPr id="6" name="ExcludeHelp_1" descr="Справка по листу">
          <a:extLst>
            <a:ext uri="{FF2B5EF4-FFF2-40B4-BE49-F238E27FC236}">
              <a16:creationId xmlns:a16="http://schemas.microsoft.com/office/drawing/2014/main" id="{00000000-0008-0000-0800-000006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324475" y="2190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wsDr>
</file>

<file path=xl/drawings/drawing9.xml><?xml version="1.0" encoding="utf-8"?>
<xdr:wsDr xmlns:xdr="http://schemas.openxmlformats.org/drawingml/2006/spreadsheetDrawing" xmlns:a="http://schemas.openxmlformats.org/drawingml/2006/main">
  <xdr:twoCellAnchor editAs="oneCell">
    <xdr:from>
      <xdr:col>9</xdr:col>
      <xdr:colOff>38100</xdr:colOff>
      <xdr:row>11</xdr:row>
      <xdr:rowOff>0</xdr:rowOff>
    </xdr:from>
    <xdr:to>
      <xdr:col>9</xdr:col>
      <xdr:colOff>228600</xdr:colOff>
      <xdr:row>11</xdr:row>
      <xdr:rowOff>190500</xdr:rowOff>
    </xdr:to>
    <xdr:grpSp>
      <xdr:nvGrpSpPr>
        <xdr:cNvPr id="2" name="shCalendar" hidden="1">
          <a:extLst>
            <a:ext uri="{FF2B5EF4-FFF2-40B4-BE49-F238E27FC236}">
              <a16:creationId xmlns:a16="http://schemas.microsoft.com/office/drawing/2014/main" id="{00000000-0008-0000-0900-000002000000}"/>
            </a:ext>
          </a:extLst>
        </xdr:cNvPr>
        <xdr:cNvGrpSpPr>
          <a:grpSpLocks/>
        </xdr:cNvGrpSpPr>
      </xdr:nvGrpSpPr>
      <xdr:grpSpPr bwMode="auto">
        <a:xfrm>
          <a:off x="7077075" y="1162050"/>
          <a:ext cx="190500" cy="190500"/>
          <a:chOff x="13896191" y="1813753"/>
          <a:chExt cx="211023" cy="178845"/>
        </a:xfrm>
      </xdr:grpSpPr>
      <xdr:sp macro="[0]!modfrmDateChoose.CalendarShow" textlink="">
        <xdr:nvSpPr>
          <xdr:cNvPr id="3" name="shCalendar_bck" hidden="1">
            <a:extLst>
              <a:ext uri="{FF2B5EF4-FFF2-40B4-BE49-F238E27FC236}">
                <a16:creationId xmlns:a16="http://schemas.microsoft.com/office/drawing/2014/main" id="{00000000-0008-0000-0900-000003000000}"/>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 name="shCalendar_1" descr="CalendarSmall.bmp" hidden="1">
            <a:extLst>
              <a:ext uri="{FF2B5EF4-FFF2-40B4-BE49-F238E27FC236}">
                <a16:creationId xmlns:a16="http://schemas.microsoft.com/office/drawing/2014/main" id="{00000000-0008-0000-0900-000004000000}"/>
              </a:ext>
            </a:extLst>
          </xdr:cNvPr>
          <xdr:cNvPicPr preferRelativeResize="0">
            <a:picLocks/>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2.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9.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Instruction"/>
  <dimension ref="A1:AG94"/>
  <sheetViews>
    <sheetView showGridLines="0" zoomScaleNormal="100" workbookViewId="0"/>
  </sheetViews>
  <sheetFormatPr defaultRowHeight="11.25"/>
  <cols>
    <col min="1" max="1" width="3.28515625" customWidth="1"/>
    <col min="2" max="2" width="8.7109375" customWidth="1"/>
    <col min="3" max="3" width="22.28515625" customWidth="1"/>
    <col min="4" max="4" width="4.28515625" customWidth="1"/>
    <col min="5" max="6" width="4.42578125" customWidth="1"/>
    <col min="7" max="7" width="4.5703125" customWidth="1"/>
    <col min="8" max="25" width="4.42578125" customWidth="1"/>
    <col min="26" max="33" width="9.140625" style="91"/>
  </cols>
  <sheetData>
    <row r="1" spans="1:27" ht="10.5" customHeight="1">
      <c r="AA1" s="91" t="s">
        <v>68</v>
      </c>
    </row>
    <row r="2" spans="1:27" ht="16.5" customHeight="1">
      <c r="B2" s="384" t="str">
        <f>"Код отчёта: " &amp; GetCode()</f>
        <v>Код отчёта: FAS.JKH.OPEN.INFO.QUARTER.WARM</v>
      </c>
      <c r="C2" s="384"/>
      <c r="D2" s="384"/>
      <c r="E2" s="384"/>
      <c r="F2" s="384"/>
      <c r="G2" s="384"/>
      <c r="V2" s="64"/>
    </row>
    <row r="3" spans="1:27" ht="18" customHeight="1">
      <c r="B3" s="385" t="str">
        <f>"Версия " &amp; GetVersion()</f>
        <v>Версия 1.1.1</v>
      </c>
      <c r="C3" s="385"/>
      <c r="H3" s="64"/>
      <c r="I3" s="64"/>
      <c r="J3" s="64"/>
      <c r="K3" s="64"/>
      <c r="L3" s="64"/>
      <c r="M3" s="64"/>
      <c r="N3" s="64"/>
      <c r="O3" s="64"/>
      <c r="P3" s="64"/>
      <c r="Q3" s="64"/>
      <c r="R3" s="64"/>
      <c r="V3" s="64"/>
      <c r="W3" s="64"/>
      <c r="X3" s="64"/>
      <c r="Y3" s="64"/>
    </row>
    <row r="4" spans="1:27" ht="6" customHeight="1">
      <c r="D4" s="64"/>
      <c r="E4" s="64"/>
      <c r="F4" s="64"/>
      <c r="G4" s="64"/>
      <c r="H4" s="64"/>
      <c r="I4" s="64"/>
      <c r="J4" s="64"/>
      <c r="K4" s="64"/>
      <c r="L4" s="64"/>
      <c r="M4" s="64"/>
      <c r="N4" s="64"/>
      <c r="O4" s="64"/>
      <c r="P4" s="64"/>
      <c r="Q4" s="64"/>
      <c r="R4" s="64"/>
      <c r="S4" s="64"/>
      <c r="T4" s="64"/>
      <c r="U4" s="64"/>
      <c r="V4" s="64"/>
      <c r="W4" s="64"/>
      <c r="X4" s="64"/>
      <c r="Y4" s="64"/>
    </row>
    <row r="5" spans="1:27" ht="32.25" customHeight="1">
      <c r="B5" s="386" t="str">
        <f>Титульный!E5</f>
        <v xml:space="preserve">Информация о наличии (отсутствии) технической возможности подключения к системе теплоснабжения, а также о регистрации и ходе реализации заявок о подключении к системе теплоснабжения </v>
      </c>
      <c r="C5" s="387"/>
      <c r="D5" s="387"/>
      <c r="E5" s="387"/>
      <c r="F5" s="387"/>
      <c r="G5" s="387"/>
      <c r="H5" s="387"/>
      <c r="I5" s="387"/>
      <c r="J5" s="387"/>
      <c r="K5" s="387"/>
      <c r="L5" s="387"/>
      <c r="M5" s="387"/>
      <c r="N5" s="387"/>
      <c r="O5" s="387"/>
      <c r="P5" s="387"/>
      <c r="Q5" s="387"/>
      <c r="R5" s="387"/>
      <c r="S5" s="387"/>
      <c r="T5" s="387"/>
      <c r="U5" s="387"/>
      <c r="V5" s="387"/>
      <c r="W5" s="387"/>
      <c r="X5" s="387"/>
      <c r="Y5" s="388"/>
    </row>
    <row r="6" spans="1:27" ht="9.75" customHeight="1">
      <c r="A6" s="64"/>
      <c r="B6" s="92"/>
      <c r="C6" s="93"/>
      <c r="D6" s="94"/>
      <c r="E6" s="94"/>
      <c r="F6" s="94"/>
      <c r="G6" s="94"/>
      <c r="H6" s="94"/>
      <c r="I6" s="94"/>
      <c r="J6" s="94"/>
      <c r="K6" s="94"/>
      <c r="L6" s="94"/>
      <c r="M6" s="94"/>
      <c r="N6" s="94"/>
      <c r="O6" s="94"/>
      <c r="P6" s="94"/>
      <c r="Q6" s="94"/>
      <c r="R6" s="94"/>
      <c r="S6" s="94"/>
      <c r="T6" s="94"/>
      <c r="U6" s="94"/>
      <c r="V6" s="94"/>
      <c r="W6" s="94"/>
      <c r="X6" s="94"/>
      <c r="Y6" s="85"/>
    </row>
    <row r="7" spans="1:27" ht="15" customHeight="1">
      <c r="A7" s="64"/>
      <c r="B7" s="95"/>
      <c r="C7" s="96"/>
      <c r="D7" s="97"/>
      <c r="E7" s="380" t="s">
        <v>224</v>
      </c>
      <c r="F7" s="380"/>
      <c r="G7" s="380"/>
      <c r="H7" s="380"/>
      <c r="I7" s="380"/>
      <c r="J7" s="380"/>
      <c r="K7" s="380"/>
      <c r="L7" s="380"/>
      <c r="M7" s="380"/>
      <c r="N7" s="380"/>
      <c r="O7" s="380"/>
      <c r="P7" s="380"/>
      <c r="Q7" s="380"/>
      <c r="R7" s="380"/>
      <c r="S7" s="380"/>
      <c r="T7" s="380"/>
      <c r="U7" s="380"/>
      <c r="V7" s="380"/>
      <c r="W7" s="380"/>
      <c r="X7" s="380"/>
      <c r="Y7" s="86"/>
    </row>
    <row r="8" spans="1:27" ht="15" customHeight="1">
      <c r="A8" s="64"/>
      <c r="B8" s="95"/>
      <c r="C8" s="96"/>
      <c r="D8" s="97"/>
      <c r="E8" s="380"/>
      <c r="F8" s="380"/>
      <c r="G8" s="380"/>
      <c r="H8" s="380"/>
      <c r="I8" s="380"/>
      <c r="J8" s="380"/>
      <c r="K8" s="380"/>
      <c r="L8" s="380"/>
      <c r="M8" s="380"/>
      <c r="N8" s="380"/>
      <c r="O8" s="380"/>
      <c r="P8" s="380"/>
      <c r="Q8" s="380"/>
      <c r="R8" s="380"/>
      <c r="S8" s="380"/>
      <c r="T8" s="380"/>
      <c r="U8" s="380"/>
      <c r="V8" s="380"/>
      <c r="W8" s="380"/>
      <c r="X8" s="380"/>
      <c r="Y8" s="86"/>
    </row>
    <row r="9" spans="1:27" ht="15" customHeight="1">
      <c r="A9" s="64"/>
      <c r="B9" s="95"/>
      <c r="C9" s="96"/>
      <c r="D9" s="97"/>
      <c r="E9" s="380"/>
      <c r="F9" s="380"/>
      <c r="G9" s="380"/>
      <c r="H9" s="380"/>
      <c r="I9" s="380"/>
      <c r="J9" s="380"/>
      <c r="K9" s="380"/>
      <c r="L9" s="380"/>
      <c r="M9" s="380"/>
      <c r="N9" s="380"/>
      <c r="O9" s="380"/>
      <c r="P9" s="380"/>
      <c r="Q9" s="380"/>
      <c r="R9" s="380"/>
      <c r="S9" s="380"/>
      <c r="T9" s="380"/>
      <c r="U9" s="380"/>
      <c r="V9" s="380"/>
      <c r="W9" s="380"/>
      <c r="X9" s="380"/>
      <c r="Y9" s="86"/>
    </row>
    <row r="10" spans="1:27" ht="10.5" customHeight="1">
      <c r="A10" s="64"/>
      <c r="B10" s="95"/>
      <c r="C10" s="96"/>
      <c r="D10" s="97"/>
      <c r="E10" s="380"/>
      <c r="F10" s="380"/>
      <c r="G10" s="380"/>
      <c r="H10" s="380"/>
      <c r="I10" s="380"/>
      <c r="J10" s="380"/>
      <c r="K10" s="380"/>
      <c r="L10" s="380"/>
      <c r="M10" s="380"/>
      <c r="N10" s="380"/>
      <c r="O10" s="380"/>
      <c r="P10" s="380"/>
      <c r="Q10" s="380"/>
      <c r="R10" s="380"/>
      <c r="S10" s="380"/>
      <c r="T10" s="380"/>
      <c r="U10" s="380"/>
      <c r="V10" s="380"/>
      <c r="W10" s="380"/>
      <c r="X10" s="380"/>
      <c r="Y10" s="86"/>
    </row>
    <row r="11" spans="1:27" ht="27" customHeight="1">
      <c r="A11" s="64"/>
      <c r="B11" s="95"/>
      <c r="C11" s="96"/>
      <c r="D11" s="97"/>
      <c r="E11" s="380"/>
      <c r="F11" s="380"/>
      <c r="G11" s="380"/>
      <c r="H11" s="380"/>
      <c r="I11" s="380"/>
      <c r="J11" s="380"/>
      <c r="K11" s="380"/>
      <c r="L11" s="380"/>
      <c r="M11" s="380"/>
      <c r="N11" s="380"/>
      <c r="O11" s="380"/>
      <c r="P11" s="380"/>
      <c r="Q11" s="380"/>
      <c r="R11" s="380"/>
      <c r="S11" s="380"/>
      <c r="T11" s="380"/>
      <c r="U11" s="380"/>
      <c r="V11" s="380"/>
      <c r="W11" s="380"/>
      <c r="X11" s="380"/>
      <c r="Y11" s="86"/>
    </row>
    <row r="12" spans="1:27" ht="12" customHeight="1">
      <c r="A12" s="64"/>
      <c r="B12" s="95"/>
      <c r="C12" s="96"/>
      <c r="D12" s="97"/>
      <c r="E12" s="380"/>
      <c r="F12" s="380"/>
      <c r="G12" s="380"/>
      <c r="H12" s="380"/>
      <c r="I12" s="380"/>
      <c r="J12" s="380"/>
      <c r="K12" s="380"/>
      <c r="L12" s="380"/>
      <c r="M12" s="380"/>
      <c r="N12" s="380"/>
      <c r="O12" s="380"/>
      <c r="P12" s="380"/>
      <c r="Q12" s="380"/>
      <c r="R12" s="380"/>
      <c r="S12" s="380"/>
      <c r="T12" s="380"/>
      <c r="U12" s="380"/>
      <c r="V12" s="380"/>
      <c r="W12" s="380"/>
      <c r="X12" s="380"/>
      <c r="Y12" s="86"/>
    </row>
    <row r="13" spans="1:27" ht="38.25" customHeight="1">
      <c r="A13" s="64"/>
      <c r="B13" s="95"/>
      <c r="C13" s="96"/>
      <c r="D13" s="97"/>
      <c r="E13" s="380"/>
      <c r="F13" s="380"/>
      <c r="G13" s="380"/>
      <c r="H13" s="380"/>
      <c r="I13" s="380"/>
      <c r="J13" s="380"/>
      <c r="K13" s="380"/>
      <c r="L13" s="380"/>
      <c r="M13" s="380"/>
      <c r="N13" s="380"/>
      <c r="O13" s="380"/>
      <c r="P13" s="380"/>
      <c r="Q13" s="380"/>
      <c r="R13" s="380"/>
      <c r="S13" s="380"/>
      <c r="T13" s="380"/>
      <c r="U13" s="380"/>
      <c r="V13" s="380"/>
      <c r="W13" s="380"/>
      <c r="X13" s="380"/>
      <c r="Y13" s="87"/>
    </row>
    <row r="14" spans="1:27" ht="15" customHeight="1">
      <c r="A14" s="64"/>
      <c r="B14" s="95"/>
      <c r="C14" s="96"/>
      <c r="D14" s="97"/>
      <c r="E14" s="380"/>
      <c r="F14" s="380"/>
      <c r="G14" s="380"/>
      <c r="H14" s="380"/>
      <c r="I14" s="380"/>
      <c r="J14" s="380"/>
      <c r="K14" s="380"/>
      <c r="L14" s="380"/>
      <c r="M14" s="380"/>
      <c r="N14" s="380"/>
      <c r="O14" s="380"/>
      <c r="P14" s="380"/>
      <c r="Q14" s="380"/>
      <c r="R14" s="380"/>
      <c r="S14" s="380"/>
      <c r="T14" s="380"/>
      <c r="U14" s="380"/>
      <c r="V14" s="380"/>
      <c r="W14" s="380"/>
      <c r="X14" s="380"/>
      <c r="Y14" s="86"/>
    </row>
    <row r="15" spans="1:27" ht="15">
      <c r="A15" s="64"/>
      <c r="B15" s="95"/>
      <c r="C15" s="96"/>
      <c r="D15" s="97"/>
      <c r="E15" s="380"/>
      <c r="F15" s="380"/>
      <c r="G15" s="380"/>
      <c r="H15" s="380"/>
      <c r="I15" s="380"/>
      <c r="J15" s="380"/>
      <c r="K15" s="380"/>
      <c r="L15" s="380"/>
      <c r="M15" s="380"/>
      <c r="N15" s="380"/>
      <c r="O15" s="380"/>
      <c r="P15" s="380"/>
      <c r="Q15" s="380"/>
      <c r="R15" s="380"/>
      <c r="S15" s="380"/>
      <c r="T15" s="380"/>
      <c r="U15" s="380"/>
      <c r="V15" s="380"/>
      <c r="W15" s="380"/>
      <c r="X15" s="380"/>
      <c r="Y15" s="86"/>
    </row>
    <row r="16" spans="1:27" ht="15">
      <c r="A16" s="64"/>
      <c r="B16" s="95"/>
      <c r="C16" s="96"/>
      <c r="D16" s="97"/>
      <c r="E16" s="380"/>
      <c r="F16" s="380"/>
      <c r="G16" s="380"/>
      <c r="H16" s="380"/>
      <c r="I16" s="380"/>
      <c r="J16" s="380"/>
      <c r="K16" s="380"/>
      <c r="L16" s="380"/>
      <c r="M16" s="380"/>
      <c r="N16" s="380"/>
      <c r="O16" s="380"/>
      <c r="P16" s="380"/>
      <c r="Q16" s="380"/>
      <c r="R16" s="380"/>
      <c r="S16" s="380"/>
      <c r="T16" s="380"/>
      <c r="U16" s="380"/>
      <c r="V16" s="380"/>
      <c r="W16" s="380"/>
      <c r="X16" s="380"/>
      <c r="Y16" s="86"/>
    </row>
    <row r="17" spans="1:25" ht="15" customHeight="1">
      <c r="A17" s="64"/>
      <c r="B17" s="95"/>
      <c r="C17" s="96"/>
      <c r="D17" s="97"/>
      <c r="E17" s="380"/>
      <c r="F17" s="380"/>
      <c r="G17" s="380"/>
      <c r="H17" s="380"/>
      <c r="I17" s="380"/>
      <c r="J17" s="380"/>
      <c r="K17" s="380"/>
      <c r="L17" s="380"/>
      <c r="M17" s="380"/>
      <c r="N17" s="380"/>
      <c r="O17" s="380"/>
      <c r="P17" s="380"/>
      <c r="Q17" s="380"/>
      <c r="R17" s="380"/>
      <c r="S17" s="380"/>
      <c r="T17" s="380"/>
      <c r="U17" s="380"/>
      <c r="V17" s="380"/>
      <c r="W17" s="380"/>
      <c r="X17" s="380"/>
      <c r="Y17" s="86"/>
    </row>
    <row r="18" spans="1:25" ht="15">
      <c r="A18" s="64"/>
      <c r="B18" s="95"/>
      <c r="C18" s="96"/>
      <c r="D18" s="97"/>
      <c r="E18" s="380"/>
      <c r="F18" s="380"/>
      <c r="G18" s="380"/>
      <c r="H18" s="380"/>
      <c r="I18" s="380"/>
      <c r="J18" s="380"/>
      <c r="K18" s="380"/>
      <c r="L18" s="380"/>
      <c r="M18" s="380"/>
      <c r="N18" s="380"/>
      <c r="O18" s="380"/>
      <c r="P18" s="380"/>
      <c r="Q18" s="380"/>
      <c r="R18" s="380"/>
      <c r="S18" s="380"/>
      <c r="T18" s="380"/>
      <c r="U18" s="380"/>
      <c r="V18" s="380"/>
      <c r="W18" s="380"/>
      <c r="X18" s="380"/>
      <c r="Y18" s="86"/>
    </row>
    <row r="19" spans="1:25" ht="23.45" customHeight="1">
      <c r="A19" s="64"/>
      <c r="B19" s="95"/>
      <c r="C19" s="96"/>
      <c r="D19" s="98"/>
      <c r="E19" s="380"/>
      <c r="F19" s="380"/>
      <c r="G19" s="380"/>
      <c r="H19" s="380"/>
      <c r="I19" s="380"/>
      <c r="J19" s="380"/>
      <c r="K19" s="380"/>
      <c r="L19" s="380"/>
      <c r="M19" s="380"/>
      <c r="N19" s="380"/>
      <c r="O19" s="380"/>
      <c r="P19" s="380"/>
      <c r="Q19" s="380"/>
      <c r="R19" s="380"/>
      <c r="S19" s="380"/>
      <c r="T19" s="380"/>
      <c r="U19" s="380"/>
      <c r="V19" s="380"/>
      <c r="W19" s="380"/>
      <c r="X19" s="380"/>
      <c r="Y19" s="86"/>
    </row>
    <row r="20" spans="1:25" ht="15" hidden="1">
      <c r="A20" s="64"/>
      <c r="B20" s="95"/>
      <c r="C20" s="96"/>
      <c r="D20" s="98"/>
      <c r="E20" s="99"/>
      <c r="F20" s="99"/>
      <c r="G20" s="99"/>
      <c r="H20" s="99"/>
      <c r="I20" s="99"/>
      <c r="J20" s="99"/>
      <c r="K20" s="99"/>
      <c r="L20" s="99"/>
      <c r="M20" s="99"/>
      <c r="N20" s="99"/>
      <c r="O20" s="99"/>
      <c r="P20" s="99"/>
      <c r="Q20" s="99"/>
      <c r="R20" s="99"/>
      <c r="S20" s="99"/>
      <c r="T20" s="99"/>
      <c r="U20" s="99"/>
      <c r="V20" s="99"/>
      <c r="W20" s="99"/>
      <c r="X20" s="99"/>
      <c r="Y20" s="86"/>
    </row>
    <row r="21" spans="1:25" ht="14.25" hidden="1" customHeight="1">
      <c r="A21" s="64"/>
      <c r="B21" s="95"/>
      <c r="C21" s="96"/>
      <c r="D21" s="100"/>
      <c r="E21" s="107" t="s">
        <v>66</v>
      </c>
      <c r="F21" s="382" t="s">
        <v>70</v>
      </c>
      <c r="G21" s="383"/>
      <c r="H21" s="383"/>
      <c r="I21" s="383"/>
      <c r="J21" s="383"/>
      <c r="K21" s="383"/>
      <c r="L21" s="383"/>
      <c r="M21" s="383"/>
      <c r="N21" s="97"/>
      <c r="O21" s="109" t="s">
        <v>66</v>
      </c>
      <c r="P21" s="389" t="s">
        <v>67</v>
      </c>
      <c r="Q21" s="390"/>
      <c r="R21" s="390"/>
      <c r="S21" s="390"/>
      <c r="T21" s="390"/>
      <c r="U21" s="390"/>
      <c r="V21" s="390"/>
      <c r="W21" s="390"/>
      <c r="X21" s="390"/>
      <c r="Y21" s="86"/>
    </row>
    <row r="22" spans="1:25" ht="14.25" hidden="1" customHeight="1">
      <c r="A22" s="64"/>
      <c r="B22" s="95"/>
      <c r="C22" s="96"/>
      <c r="D22" s="100"/>
      <c r="E22" s="108" t="s">
        <v>66</v>
      </c>
      <c r="F22" s="382" t="s">
        <v>69</v>
      </c>
      <c r="G22" s="383"/>
      <c r="H22" s="383"/>
      <c r="I22" s="383"/>
      <c r="J22" s="383"/>
      <c r="K22" s="383"/>
      <c r="L22" s="383"/>
      <c r="M22" s="383"/>
      <c r="N22" s="97"/>
      <c r="O22" s="110" t="s">
        <v>66</v>
      </c>
      <c r="P22" s="389" t="s">
        <v>225</v>
      </c>
      <c r="Q22" s="390"/>
      <c r="R22" s="390"/>
      <c r="S22" s="390"/>
      <c r="T22" s="390"/>
      <c r="U22" s="390"/>
      <c r="V22" s="390"/>
      <c r="W22" s="390"/>
      <c r="X22" s="390"/>
      <c r="Y22" s="86"/>
    </row>
    <row r="23" spans="1:25" ht="27" hidden="1" customHeight="1">
      <c r="A23" s="64"/>
      <c r="B23" s="95"/>
      <c r="C23" s="96"/>
      <c r="D23" s="100"/>
      <c r="E23" s="97"/>
      <c r="F23" s="97"/>
      <c r="G23" s="97"/>
      <c r="H23" s="97"/>
      <c r="I23" s="97"/>
      <c r="J23" s="97"/>
      <c r="K23" s="97"/>
      <c r="L23" s="97"/>
      <c r="M23" s="97"/>
      <c r="N23" s="97"/>
      <c r="O23" s="97"/>
      <c r="P23" s="381"/>
      <c r="Q23" s="381"/>
      <c r="R23" s="381"/>
      <c r="S23" s="381"/>
      <c r="T23" s="381"/>
      <c r="U23" s="381"/>
      <c r="V23" s="381"/>
      <c r="W23" s="381"/>
      <c r="X23" s="97"/>
      <c r="Y23" s="86"/>
    </row>
    <row r="24" spans="1:25" ht="15" hidden="1" customHeight="1">
      <c r="A24" s="64"/>
      <c r="B24" s="95"/>
      <c r="C24" s="96"/>
      <c r="D24" s="100"/>
      <c r="E24" s="97"/>
      <c r="F24" s="97"/>
      <c r="G24" s="97"/>
      <c r="H24" s="97"/>
      <c r="I24" s="97"/>
      <c r="J24" s="97"/>
      <c r="K24" s="97"/>
      <c r="L24" s="97"/>
      <c r="M24" s="97"/>
      <c r="N24" s="97"/>
      <c r="O24" s="97"/>
      <c r="P24" s="97"/>
      <c r="Q24" s="97"/>
      <c r="R24" s="97"/>
      <c r="S24" s="97"/>
      <c r="T24" s="97"/>
      <c r="U24" s="97"/>
      <c r="V24" s="97"/>
      <c r="W24" s="97"/>
      <c r="X24" s="97"/>
      <c r="Y24" s="86"/>
    </row>
    <row r="25" spans="1:25" ht="15" hidden="1" customHeight="1">
      <c r="A25" s="64"/>
      <c r="B25" s="95"/>
      <c r="C25" s="96"/>
      <c r="D25" s="100"/>
      <c r="E25" s="97"/>
      <c r="F25" s="97"/>
      <c r="G25" s="97"/>
      <c r="H25" s="97"/>
      <c r="I25" s="97"/>
      <c r="J25" s="97"/>
      <c r="K25" s="97"/>
      <c r="L25" s="97"/>
      <c r="M25" s="97"/>
      <c r="N25" s="97"/>
      <c r="O25" s="97"/>
      <c r="P25" s="97"/>
      <c r="Q25" s="97"/>
      <c r="R25" s="97"/>
      <c r="S25" s="97"/>
      <c r="T25" s="97"/>
      <c r="U25" s="97"/>
      <c r="V25" s="97"/>
      <c r="W25" s="97"/>
      <c r="X25" s="97"/>
      <c r="Y25" s="86"/>
    </row>
    <row r="26" spans="1:25" ht="15" hidden="1" customHeight="1">
      <c r="A26" s="64"/>
      <c r="B26" s="95"/>
      <c r="C26" s="96"/>
      <c r="D26" s="100"/>
      <c r="E26" s="97"/>
      <c r="F26" s="97"/>
      <c r="G26" s="97"/>
      <c r="H26" s="97"/>
      <c r="I26" s="97"/>
      <c r="J26" s="97"/>
      <c r="K26" s="97"/>
      <c r="L26" s="97"/>
      <c r="M26" s="97"/>
      <c r="N26" s="97"/>
      <c r="O26" s="97"/>
      <c r="P26" s="97"/>
      <c r="Q26" s="97"/>
      <c r="R26" s="97"/>
      <c r="S26" s="97"/>
      <c r="T26" s="97"/>
      <c r="U26" s="97"/>
      <c r="V26" s="97"/>
      <c r="W26" s="97"/>
      <c r="X26" s="97"/>
      <c r="Y26" s="86"/>
    </row>
    <row r="27" spans="1:25" ht="15" hidden="1" customHeight="1">
      <c r="A27" s="64"/>
      <c r="B27" s="95"/>
      <c r="C27" s="96"/>
      <c r="D27" s="100"/>
      <c r="E27" s="97"/>
      <c r="F27" s="97"/>
      <c r="G27" s="97"/>
      <c r="H27" s="97"/>
      <c r="I27" s="97"/>
      <c r="J27" s="97"/>
      <c r="K27" s="97"/>
      <c r="L27" s="97"/>
      <c r="M27" s="97"/>
      <c r="N27" s="97"/>
      <c r="O27" s="97"/>
      <c r="P27" s="97"/>
      <c r="Q27" s="97"/>
      <c r="R27" s="97"/>
      <c r="S27" s="97"/>
      <c r="T27" s="97"/>
      <c r="U27" s="97"/>
      <c r="V27" s="97"/>
      <c r="W27" s="97"/>
      <c r="X27" s="97"/>
      <c r="Y27" s="86"/>
    </row>
    <row r="28" spans="1:25" ht="15" hidden="1" customHeight="1">
      <c r="A28" s="64"/>
      <c r="B28" s="95"/>
      <c r="C28" s="96"/>
      <c r="D28" s="100"/>
      <c r="E28" s="97"/>
      <c r="F28" s="97"/>
      <c r="G28" s="97"/>
      <c r="H28" s="97"/>
      <c r="I28" s="97"/>
      <c r="J28" s="97"/>
      <c r="K28" s="97"/>
      <c r="L28" s="97"/>
      <c r="M28" s="97"/>
      <c r="N28" s="97"/>
      <c r="O28" s="97"/>
      <c r="P28" s="97"/>
      <c r="Q28" s="97"/>
      <c r="R28" s="97"/>
      <c r="S28" s="97"/>
      <c r="T28" s="97"/>
      <c r="U28" s="97"/>
      <c r="V28" s="97"/>
      <c r="W28" s="97"/>
      <c r="X28" s="97"/>
      <c r="Y28" s="86"/>
    </row>
    <row r="29" spans="1:25" ht="15" hidden="1" customHeight="1">
      <c r="A29" s="64"/>
      <c r="B29" s="95"/>
      <c r="C29" s="96"/>
      <c r="D29" s="100"/>
      <c r="E29" s="97"/>
      <c r="F29" s="97"/>
      <c r="G29" s="97"/>
      <c r="H29" s="97"/>
      <c r="I29" s="97"/>
      <c r="J29" s="97"/>
      <c r="K29" s="97"/>
      <c r="L29" s="97"/>
      <c r="M29" s="97"/>
      <c r="N29" s="97"/>
      <c r="O29" s="97"/>
      <c r="P29" s="97"/>
      <c r="Q29" s="97"/>
      <c r="R29" s="97"/>
      <c r="S29" s="97"/>
      <c r="T29" s="97"/>
      <c r="U29" s="97"/>
      <c r="V29" s="97"/>
      <c r="W29" s="97"/>
      <c r="X29" s="97"/>
      <c r="Y29" s="86"/>
    </row>
    <row r="30" spans="1:25" ht="15" hidden="1" customHeight="1">
      <c r="A30" s="64"/>
      <c r="B30" s="95"/>
      <c r="C30" s="96"/>
      <c r="D30" s="100"/>
      <c r="E30" s="97"/>
      <c r="F30" s="97"/>
      <c r="G30" s="97"/>
      <c r="H30" s="97"/>
      <c r="I30" s="97"/>
      <c r="J30" s="97"/>
      <c r="K30" s="97"/>
      <c r="L30" s="97"/>
      <c r="M30" s="97"/>
      <c r="N30" s="97"/>
      <c r="O30" s="97"/>
      <c r="P30" s="97"/>
      <c r="Q30" s="97"/>
      <c r="R30" s="97"/>
      <c r="S30" s="97"/>
      <c r="T30" s="97"/>
      <c r="U30" s="97"/>
      <c r="V30" s="97"/>
      <c r="W30" s="97"/>
      <c r="X30" s="97"/>
      <c r="Y30" s="86"/>
    </row>
    <row r="31" spans="1:25" ht="15" hidden="1" customHeight="1">
      <c r="A31" s="64"/>
      <c r="B31" s="95"/>
      <c r="C31" s="96"/>
      <c r="D31" s="100"/>
      <c r="E31" s="97"/>
      <c r="F31" s="97"/>
      <c r="G31" s="97"/>
      <c r="H31" s="97"/>
      <c r="I31" s="97"/>
      <c r="J31" s="97"/>
      <c r="K31" s="97"/>
      <c r="L31" s="97"/>
      <c r="M31" s="97"/>
      <c r="N31" s="97"/>
      <c r="O31" s="97"/>
      <c r="P31" s="97"/>
      <c r="Q31" s="97"/>
      <c r="R31" s="97"/>
      <c r="S31" s="97"/>
      <c r="T31" s="97"/>
      <c r="U31" s="97"/>
      <c r="V31" s="97"/>
      <c r="W31" s="97"/>
      <c r="X31" s="97"/>
      <c r="Y31" s="86"/>
    </row>
    <row r="32" spans="1:25" ht="15" hidden="1" customHeight="1">
      <c r="A32" s="64"/>
      <c r="B32" s="95"/>
      <c r="C32" s="96"/>
      <c r="D32" s="100"/>
      <c r="E32" s="97"/>
      <c r="F32" s="97"/>
      <c r="G32" s="97"/>
      <c r="H32" s="97"/>
      <c r="I32" s="97"/>
      <c r="J32" s="97"/>
      <c r="K32" s="97"/>
      <c r="L32" s="97"/>
      <c r="M32" s="97"/>
      <c r="N32" s="97"/>
      <c r="O32" s="97"/>
      <c r="P32" s="97"/>
      <c r="Q32" s="97"/>
      <c r="R32" s="97"/>
      <c r="S32" s="97"/>
      <c r="T32" s="97"/>
      <c r="U32" s="97"/>
      <c r="V32" s="97"/>
      <c r="W32" s="97"/>
      <c r="X32" s="97"/>
      <c r="Y32" s="86"/>
    </row>
    <row r="33" spans="1:25" ht="15" hidden="1" customHeight="1">
      <c r="A33" s="64"/>
      <c r="B33" s="95"/>
      <c r="C33" s="96"/>
      <c r="D33" s="98"/>
      <c r="E33" s="99"/>
      <c r="F33" s="99"/>
      <c r="G33" s="99"/>
      <c r="H33" s="99"/>
      <c r="I33" s="99"/>
      <c r="J33" s="99"/>
      <c r="K33" s="99"/>
      <c r="L33" s="99"/>
      <c r="M33" s="99"/>
      <c r="N33" s="99"/>
      <c r="O33" s="99"/>
      <c r="P33" s="99"/>
      <c r="Q33" s="99"/>
      <c r="R33" s="99"/>
      <c r="S33" s="99"/>
      <c r="T33" s="99"/>
      <c r="U33" s="99"/>
      <c r="V33" s="99"/>
      <c r="W33" s="99"/>
      <c r="X33" s="99"/>
      <c r="Y33" s="86"/>
    </row>
    <row r="34" spans="1:25" ht="11.1" hidden="1" customHeight="1">
      <c r="A34" s="64"/>
      <c r="B34" s="95"/>
      <c r="C34" s="96"/>
      <c r="D34" s="98"/>
      <c r="E34" s="99"/>
      <c r="F34" s="99"/>
      <c r="G34" s="99"/>
      <c r="H34" s="99"/>
      <c r="I34" s="99"/>
      <c r="J34" s="99"/>
      <c r="K34" s="99"/>
      <c r="L34" s="99"/>
      <c r="M34" s="99"/>
      <c r="N34" s="99"/>
      <c r="O34" s="99"/>
      <c r="P34" s="99"/>
      <c r="Q34" s="99"/>
      <c r="R34" s="99"/>
      <c r="S34" s="99"/>
      <c r="T34" s="99"/>
      <c r="U34" s="99"/>
      <c r="V34" s="99"/>
      <c r="W34" s="99"/>
      <c r="X34" s="99"/>
      <c r="Y34" s="86"/>
    </row>
    <row r="35" spans="1:25" ht="24" hidden="1" customHeight="1">
      <c r="A35" s="64"/>
      <c r="B35" s="95"/>
      <c r="C35" s="96"/>
      <c r="D35" s="100"/>
      <c r="E35" s="380" t="s">
        <v>130</v>
      </c>
      <c r="F35" s="380"/>
      <c r="G35" s="380"/>
      <c r="H35" s="380"/>
      <c r="I35" s="380"/>
      <c r="J35" s="380"/>
      <c r="K35" s="380"/>
      <c r="L35" s="380"/>
      <c r="M35" s="380"/>
      <c r="N35" s="380"/>
      <c r="O35" s="380"/>
      <c r="P35" s="380"/>
      <c r="Q35" s="380"/>
      <c r="R35" s="380"/>
      <c r="S35" s="380"/>
      <c r="T35" s="380"/>
      <c r="U35" s="380"/>
      <c r="V35" s="380"/>
      <c r="W35" s="380"/>
      <c r="X35" s="380"/>
      <c r="Y35" s="86"/>
    </row>
    <row r="36" spans="1:25" ht="38.25" hidden="1" customHeight="1">
      <c r="A36" s="64"/>
      <c r="B36" s="95"/>
      <c r="C36" s="96"/>
      <c r="D36" s="100"/>
      <c r="E36" s="380"/>
      <c r="F36" s="380"/>
      <c r="G36" s="380"/>
      <c r="H36" s="380"/>
      <c r="I36" s="380"/>
      <c r="J36" s="380"/>
      <c r="K36" s="380"/>
      <c r="L36" s="380"/>
      <c r="M36" s="380"/>
      <c r="N36" s="380"/>
      <c r="O36" s="380"/>
      <c r="P36" s="380"/>
      <c r="Q36" s="380"/>
      <c r="R36" s="380"/>
      <c r="S36" s="380"/>
      <c r="T36" s="380"/>
      <c r="U36" s="380"/>
      <c r="V36" s="380"/>
      <c r="W36" s="380"/>
      <c r="X36" s="380"/>
      <c r="Y36" s="86"/>
    </row>
    <row r="37" spans="1:25" ht="9.75" hidden="1" customHeight="1">
      <c r="A37" s="64"/>
      <c r="B37" s="95"/>
      <c r="C37" s="96"/>
      <c r="D37" s="100"/>
      <c r="E37" s="380"/>
      <c r="F37" s="380"/>
      <c r="G37" s="380"/>
      <c r="H37" s="380"/>
      <c r="I37" s="380"/>
      <c r="J37" s="380"/>
      <c r="K37" s="380"/>
      <c r="L37" s="380"/>
      <c r="M37" s="380"/>
      <c r="N37" s="380"/>
      <c r="O37" s="380"/>
      <c r="P37" s="380"/>
      <c r="Q37" s="380"/>
      <c r="R37" s="380"/>
      <c r="S37" s="380"/>
      <c r="T37" s="380"/>
      <c r="U37" s="380"/>
      <c r="V37" s="380"/>
      <c r="W37" s="380"/>
      <c r="X37" s="380"/>
      <c r="Y37" s="86"/>
    </row>
    <row r="38" spans="1:25" ht="51" hidden="1" customHeight="1">
      <c r="A38" s="64"/>
      <c r="B38" s="95"/>
      <c r="C38" s="96"/>
      <c r="D38" s="100"/>
      <c r="E38" s="380"/>
      <c r="F38" s="380"/>
      <c r="G38" s="380"/>
      <c r="H38" s="380"/>
      <c r="I38" s="380"/>
      <c r="J38" s="380"/>
      <c r="K38" s="380"/>
      <c r="L38" s="380"/>
      <c r="M38" s="380"/>
      <c r="N38" s="380"/>
      <c r="O38" s="380"/>
      <c r="P38" s="380"/>
      <c r="Q38" s="380"/>
      <c r="R38" s="380"/>
      <c r="S38" s="380"/>
      <c r="T38" s="380"/>
      <c r="U38" s="380"/>
      <c r="V38" s="380"/>
      <c r="W38" s="380"/>
      <c r="X38" s="380"/>
      <c r="Y38" s="86"/>
    </row>
    <row r="39" spans="1:25" ht="15" hidden="1" customHeight="1">
      <c r="A39" s="64"/>
      <c r="B39" s="95"/>
      <c r="C39" s="96"/>
      <c r="D39" s="100"/>
      <c r="E39" s="380"/>
      <c r="F39" s="380"/>
      <c r="G39" s="380"/>
      <c r="H39" s="380"/>
      <c r="I39" s="380"/>
      <c r="J39" s="380"/>
      <c r="K39" s="380"/>
      <c r="L39" s="380"/>
      <c r="M39" s="380"/>
      <c r="N39" s="380"/>
      <c r="O39" s="380"/>
      <c r="P39" s="380"/>
      <c r="Q39" s="380"/>
      <c r="R39" s="380"/>
      <c r="S39" s="380"/>
      <c r="T39" s="380"/>
      <c r="U39" s="380"/>
      <c r="V39" s="380"/>
      <c r="W39" s="380"/>
      <c r="X39" s="380"/>
      <c r="Y39" s="86"/>
    </row>
    <row r="40" spans="1:25" ht="12" hidden="1" customHeight="1">
      <c r="A40" s="64"/>
      <c r="B40" s="95"/>
      <c r="C40" s="96"/>
      <c r="D40" s="100"/>
      <c r="E40" s="391"/>
      <c r="F40" s="391"/>
      <c r="G40" s="391"/>
      <c r="H40" s="391"/>
      <c r="I40" s="391"/>
      <c r="J40" s="391"/>
      <c r="K40" s="391"/>
      <c r="L40" s="391"/>
      <c r="M40" s="391"/>
      <c r="N40" s="391"/>
      <c r="O40" s="391"/>
      <c r="P40" s="391"/>
      <c r="Q40" s="391"/>
      <c r="R40" s="391"/>
      <c r="S40" s="391"/>
      <c r="T40" s="391"/>
      <c r="U40" s="391"/>
      <c r="V40" s="391"/>
      <c r="W40" s="391"/>
      <c r="X40" s="391"/>
      <c r="Y40" s="86"/>
    </row>
    <row r="41" spans="1:25" ht="15.95" hidden="1" customHeight="1">
      <c r="A41" s="64"/>
      <c r="B41" s="95"/>
      <c r="C41" s="96"/>
      <c r="D41" s="100"/>
      <c r="E41" s="392"/>
      <c r="F41" s="392"/>
      <c r="G41" s="392"/>
      <c r="H41" s="392"/>
      <c r="I41" s="392"/>
      <c r="J41" s="392"/>
      <c r="K41" s="392"/>
      <c r="L41" s="392"/>
      <c r="M41" s="392"/>
      <c r="N41" s="392"/>
      <c r="O41" s="392"/>
      <c r="P41" s="392"/>
      <c r="Q41" s="392"/>
      <c r="R41" s="392"/>
      <c r="S41" s="392"/>
      <c r="T41" s="392"/>
      <c r="U41" s="392"/>
      <c r="V41" s="392"/>
      <c r="W41" s="392"/>
      <c r="X41" s="392"/>
      <c r="Y41" s="86"/>
    </row>
    <row r="42" spans="1:25" ht="15.95" hidden="1" customHeight="1">
      <c r="A42" s="64"/>
      <c r="B42" s="95"/>
      <c r="C42" s="96"/>
      <c r="D42" s="100"/>
      <c r="E42" s="392"/>
      <c r="F42" s="392"/>
      <c r="G42" s="392"/>
      <c r="H42" s="392"/>
      <c r="I42" s="392"/>
      <c r="J42" s="392"/>
      <c r="K42" s="392"/>
      <c r="L42" s="392"/>
      <c r="M42" s="392"/>
      <c r="N42" s="392"/>
      <c r="O42" s="392"/>
      <c r="P42" s="392"/>
      <c r="Q42" s="392"/>
      <c r="R42" s="392"/>
      <c r="S42" s="392"/>
      <c r="T42" s="392"/>
      <c r="U42" s="392"/>
      <c r="V42" s="392"/>
      <c r="W42" s="392"/>
      <c r="X42" s="392"/>
      <c r="Y42" s="86"/>
    </row>
    <row r="43" spans="1:25" ht="15.95" hidden="1" customHeight="1">
      <c r="A43" s="64"/>
      <c r="B43" s="95"/>
      <c r="C43" s="96"/>
      <c r="D43" s="100"/>
      <c r="E43" s="392"/>
      <c r="F43" s="392"/>
      <c r="G43" s="392"/>
      <c r="H43" s="392"/>
      <c r="I43" s="392"/>
      <c r="J43" s="392"/>
      <c r="K43" s="392"/>
      <c r="L43" s="392"/>
      <c r="M43" s="392"/>
      <c r="N43" s="392"/>
      <c r="O43" s="392"/>
      <c r="P43" s="392"/>
      <c r="Q43" s="392"/>
      <c r="R43" s="392"/>
      <c r="S43" s="392"/>
      <c r="T43" s="392"/>
      <c r="U43" s="392"/>
      <c r="V43" s="392"/>
      <c r="W43" s="392"/>
      <c r="X43" s="392"/>
      <c r="Y43" s="86"/>
    </row>
    <row r="44" spans="1:25" ht="15.95" hidden="1" customHeight="1">
      <c r="A44" s="64"/>
      <c r="B44" s="95"/>
      <c r="C44" s="96"/>
      <c r="D44" s="98"/>
      <c r="E44" s="392"/>
      <c r="F44" s="392"/>
      <c r="G44" s="392"/>
      <c r="H44" s="392"/>
      <c r="I44" s="392"/>
      <c r="J44" s="392"/>
      <c r="K44" s="392"/>
      <c r="L44" s="392"/>
      <c r="M44" s="392"/>
      <c r="N44" s="392"/>
      <c r="O44" s="392"/>
      <c r="P44" s="392"/>
      <c r="Q44" s="392"/>
      <c r="R44" s="392"/>
      <c r="S44" s="392"/>
      <c r="T44" s="392"/>
      <c r="U44" s="392"/>
      <c r="V44" s="392"/>
      <c r="W44" s="392"/>
      <c r="X44" s="392"/>
      <c r="Y44" s="86"/>
    </row>
    <row r="45" spans="1:25" ht="18" hidden="1" customHeight="1">
      <c r="A45" s="64"/>
      <c r="B45" s="95"/>
      <c r="C45" s="96"/>
      <c r="D45" s="98"/>
      <c r="E45" s="392"/>
      <c r="F45" s="392"/>
      <c r="G45" s="392"/>
      <c r="H45" s="392"/>
      <c r="I45" s="392"/>
      <c r="J45" s="392"/>
      <c r="K45" s="392"/>
      <c r="L45" s="392"/>
      <c r="M45" s="392"/>
      <c r="N45" s="392"/>
      <c r="O45" s="392"/>
      <c r="P45" s="392"/>
      <c r="Q45" s="392"/>
      <c r="R45" s="392"/>
      <c r="S45" s="392"/>
      <c r="T45" s="392"/>
      <c r="U45" s="392"/>
      <c r="V45" s="392"/>
      <c r="W45" s="392"/>
      <c r="X45" s="392"/>
      <c r="Y45" s="86"/>
    </row>
    <row r="46" spans="1:25" ht="24" hidden="1" customHeight="1">
      <c r="A46" s="64"/>
      <c r="B46" s="95"/>
      <c r="C46" s="96"/>
      <c r="D46" s="100"/>
      <c r="E46" s="380" t="s">
        <v>65</v>
      </c>
      <c r="F46" s="380"/>
      <c r="G46" s="380"/>
      <c r="H46" s="380"/>
      <c r="I46" s="380"/>
      <c r="J46" s="380"/>
      <c r="K46" s="380"/>
      <c r="L46" s="380"/>
      <c r="M46" s="380"/>
      <c r="N46" s="380"/>
      <c r="O46" s="380"/>
      <c r="P46" s="380"/>
      <c r="Q46" s="380"/>
      <c r="R46" s="380"/>
      <c r="S46" s="380"/>
      <c r="T46" s="380"/>
      <c r="U46" s="380"/>
      <c r="V46" s="380"/>
      <c r="W46" s="380"/>
      <c r="X46" s="380"/>
      <c r="Y46" s="86"/>
    </row>
    <row r="47" spans="1:25" ht="37.5" hidden="1" customHeight="1">
      <c r="A47" s="64"/>
      <c r="B47" s="95"/>
      <c r="C47" s="96"/>
      <c r="D47" s="100"/>
      <c r="E47" s="380"/>
      <c r="F47" s="380"/>
      <c r="G47" s="380"/>
      <c r="H47" s="380"/>
      <c r="I47" s="380"/>
      <c r="J47" s="380"/>
      <c r="K47" s="380"/>
      <c r="L47" s="380"/>
      <c r="M47" s="380"/>
      <c r="N47" s="380"/>
      <c r="O47" s="380"/>
      <c r="P47" s="380"/>
      <c r="Q47" s="380"/>
      <c r="R47" s="380"/>
      <c r="S47" s="380"/>
      <c r="T47" s="380"/>
      <c r="U47" s="380"/>
      <c r="V47" s="380"/>
      <c r="W47" s="380"/>
      <c r="X47" s="380"/>
      <c r="Y47" s="86"/>
    </row>
    <row r="48" spans="1:25" ht="24" hidden="1" customHeight="1">
      <c r="A48" s="64"/>
      <c r="B48" s="95"/>
      <c r="C48" s="96"/>
      <c r="D48" s="100"/>
      <c r="E48" s="380"/>
      <c r="F48" s="380"/>
      <c r="G48" s="380"/>
      <c r="H48" s="380"/>
      <c r="I48" s="380"/>
      <c r="J48" s="380"/>
      <c r="K48" s="380"/>
      <c r="L48" s="380"/>
      <c r="M48" s="380"/>
      <c r="N48" s="380"/>
      <c r="O48" s="380"/>
      <c r="P48" s="380"/>
      <c r="Q48" s="380"/>
      <c r="R48" s="380"/>
      <c r="S48" s="380"/>
      <c r="T48" s="380"/>
      <c r="U48" s="380"/>
      <c r="V48" s="380"/>
      <c r="W48" s="380"/>
      <c r="X48" s="380"/>
      <c r="Y48" s="86"/>
    </row>
    <row r="49" spans="1:25" ht="51" hidden="1" customHeight="1">
      <c r="A49" s="64"/>
      <c r="B49" s="95"/>
      <c r="C49" s="96"/>
      <c r="D49" s="100"/>
      <c r="E49" s="380"/>
      <c r="F49" s="380"/>
      <c r="G49" s="380"/>
      <c r="H49" s="380"/>
      <c r="I49" s="380"/>
      <c r="J49" s="380"/>
      <c r="K49" s="380"/>
      <c r="L49" s="380"/>
      <c r="M49" s="380"/>
      <c r="N49" s="380"/>
      <c r="O49" s="380"/>
      <c r="P49" s="380"/>
      <c r="Q49" s="380"/>
      <c r="R49" s="380"/>
      <c r="S49" s="380"/>
      <c r="T49" s="380"/>
      <c r="U49" s="380"/>
      <c r="V49" s="380"/>
      <c r="W49" s="380"/>
      <c r="X49" s="380"/>
      <c r="Y49" s="86"/>
    </row>
    <row r="50" spans="1:25" ht="12" hidden="1" customHeight="1">
      <c r="A50" s="64"/>
      <c r="B50" s="95"/>
      <c r="C50" s="96"/>
      <c r="D50" s="100"/>
      <c r="E50" s="380"/>
      <c r="F50" s="380"/>
      <c r="G50" s="380"/>
      <c r="H50" s="380"/>
      <c r="I50" s="380"/>
      <c r="J50" s="380"/>
      <c r="K50" s="380"/>
      <c r="L50" s="380"/>
      <c r="M50" s="380"/>
      <c r="N50" s="380"/>
      <c r="O50" s="380"/>
      <c r="P50" s="380"/>
      <c r="Q50" s="380"/>
      <c r="R50" s="380"/>
      <c r="S50" s="380"/>
      <c r="T50" s="380"/>
      <c r="U50" s="380"/>
      <c r="V50" s="380"/>
      <c r="W50" s="380"/>
      <c r="X50" s="380"/>
      <c r="Y50" s="86"/>
    </row>
    <row r="51" spans="1:25" ht="12" hidden="1" customHeight="1">
      <c r="A51" s="64"/>
      <c r="B51" s="95"/>
      <c r="C51" s="96"/>
      <c r="D51" s="100"/>
      <c r="E51" s="380"/>
      <c r="F51" s="380"/>
      <c r="G51" s="380"/>
      <c r="H51" s="380"/>
      <c r="I51" s="380"/>
      <c r="J51" s="380"/>
      <c r="K51" s="380"/>
      <c r="L51" s="380"/>
      <c r="M51" s="380"/>
      <c r="N51" s="380"/>
      <c r="O51" s="380"/>
      <c r="P51" s="380"/>
      <c r="Q51" s="380"/>
      <c r="R51" s="380"/>
      <c r="S51" s="380"/>
      <c r="T51" s="380"/>
      <c r="U51" s="380"/>
      <c r="V51" s="380"/>
      <c r="W51" s="380"/>
      <c r="X51" s="380"/>
      <c r="Y51" s="86"/>
    </row>
    <row r="52" spans="1:25" ht="12" hidden="1" customHeight="1">
      <c r="A52" s="64"/>
      <c r="B52" s="95"/>
      <c r="C52" s="96"/>
      <c r="D52" s="100"/>
      <c r="E52" s="380"/>
      <c r="F52" s="380"/>
      <c r="G52" s="380"/>
      <c r="H52" s="380"/>
      <c r="I52" s="380"/>
      <c r="J52" s="380"/>
      <c r="K52" s="380"/>
      <c r="L52" s="380"/>
      <c r="M52" s="380"/>
      <c r="N52" s="380"/>
      <c r="O52" s="380"/>
      <c r="P52" s="380"/>
      <c r="Q52" s="380"/>
      <c r="R52" s="380"/>
      <c r="S52" s="380"/>
      <c r="T52" s="380"/>
      <c r="U52" s="380"/>
      <c r="V52" s="380"/>
      <c r="W52" s="380"/>
      <c r="X52" s="380"/>
      <c r="Y52" s="86"/>
    </row>
    <row r="53" spans="1:25" ht="12" hidden="1" customHeight="1">
      <c r="A53" s="64"/>
      <c r="B53" s="95"/>
      <c r="C53" s="96"/>
      <c r="D53" s="100"/>
      <c r="E53" s="380"/>
      <c r="F53" s="380"/>
      <c r="G53" s="380"/>
      <c r="H53" s="380"/>
      <c r="I53" s="380"/>
      <c r="J53" s="380"/>
      <c r="K53" s="380"/>
      <c r="L53" s="380"/>
      <c r="M53" s="380"/>
      <c r="N53" s="380"/>
      <c r="O53" s="380"/>
      <c r="P53" s="380"/>
      <c r="Q53" s="380"/>
      <c r="R53" s="380"/>
      <c r="S53" s="380"/>
      <c r="T53" s="380"/>
      <c r="U53" s="380"/>
      <c r="V53" s="380"/>
      <c r="W53" s="380"/>
      <c r="X53" s="380"/>
      <c r="Y53" s="86"/>
    </row>
    <row r="54" spans="1:25" ht="12" hidden="1" customHeight="1">
      <c r="A54" s="64"/>
      <c r="B54" s="95"/>
      <c r="C54" s="96"/>
      <c r="D54" s="100"/>
      <c r="E54" s="380"/>
      <c r="F54" s="380"/>
      <c r="G54" s="380"/>
      <c r="H54" s="380"/>
      <c r="I54" s="380"/>
      <c r="J54" s="380"/>
      <c r="K54" s="380"/>
      <c r="L54" s="380"/>
      <c r="M54" s="380"/>
      <c r="N54" s="380"/>
      <c r="O54" s="380"/>
      <c r="P54" s="380"/>
      <c r="Q54" s="380"/>
      <c r="R54" s="380"/>
      <c r="S54" s="380"/>
      <c r="T54" s="380"/>
      <c r="U54" s="380"/>
      <c r="V54" s="380"/>
      <c r="W54" s="380"/>
      <c r="X54" s="380"/>
      <c r="Y54" s="86"/>
    </row>
    <row r="55" spans="1:25" ht="12" hidden="1" customHeight="1">
      <c r="A55" s="64"/>
      <c r="B55" s="95"/>
      <c r="C55" s="96"/>
      <c r="D55" s="100"/>
      <c r="E55" s="380"/>
      <c r="F55" s="380"/>
      <c r="G55" s="380"/>
      <c r="H55" s="380"/>
      <c r="I55" s="380"/>
      <c r="J55" s="380"/>
      <c r="K55" s="380"/>
      <c r="L55" s="380"/>
      <c r="M55" s="380"/>
      <c r="N55" s="380"/>
      <c r="O55" s="380"/>
      <c r="P55" s="380"/>
      <c r="Q55" s="380"/>
      <c r="R55" s="380"/>
      <c r="S55" s="380"/>
      <c r="T55" s="380"/>
      <c r="U55" s="380"/>
      <c r="V55" s="380"/>
      <c r="W55" s="380"/>
      <c r="X55" s="380"/>
      <c r="Y55" s="86"/>
    </row>
    <row r="56" spans="1:25" ht="12" hidden="1" customHeight="1">
      <c r="A56" s="64"/>
      <c r="B56" s="95"/>
      <c r="C56" s="96"/>
      <c r="D56" s="98"/>
      <c r="E56" s="380"/>
      <c r="F56" s="380"/>
      <c r="G56" s="380"/>
      <c r="H56" s="380"/>
      <c r="I56" s="380"/>
      <c r="J56" s="380"/>
      <c r="K56" s="380"/>
      <c r="L56" s="380"/>
      <c r="M56" s="380"/>
      <c r="N56" s="380"/>
      <c r="O56" s="380"/>
      <c r="P56" s="380"/>
      <c r="Q56" s="380"/>
      <c r="R56" s="380"/>
      <c r="S56" s="380"/>
      <c r="T56" s="380"/>
      <c r="U56" s="380"/>
      <c r="V56" s="380"/>
      <c r="W56" s="380"/>
      <c r="X56" s="380"/>
      <c r="Y56" s="86"/>
    </row>
    <row r="57" spans="1:25" ht="11.1" hidden="1" customHeight="1">
      <c r="A57" s="64"/>
      <c r="B57" s="95"/>
      <c r="C57" s="96"/>
      <c r="D57" s="98"/>
      <c r="E57" s="380"/>
      <c r="F57" s="380"/>
      <c r="G57" s="380"/>
      <c r="H57" s="380"/>
      <c r="I57" s="380"/>
      <c r="J57" s="380"/>
      <c r="K57" s="380"/>
      <c r="L57" s="380"/>
      <c r="M57" s="380"/>
      <c r="N57" s="380"/>
      <c r="O57" s="380"/>
      <c r="P57" s="380"/>
      <c r="Q57" s="380"/>
      <c r="R57" s="380"/>
      <c r="S57" s="380"/>
      <c r="T57" s="380"/>
      <c r="U57" s="380"/>
      <c r="V57" s="380"/>
      <c r="W57" s="380"/>
      <c r="X57" s="380"/>
      <c r="Y57" s="86"/>
    </row>
    <row r="58" spans="1:25" ht="15" hidden="1" customHeight="1">
      <c r="A58" s="64"/>
      <c r="B58" s="95"/>
      <c r="C58" s="96"/>
      <c r="D58" s="100"/>
      <c r="E58" s="400" t="s">
        <v>226</v>
      </c>
      <c r="F58" s="400"/>
      <c r="G58" s="400"/>
      <c r="H58" s="400"/>
      <c r="I58" s="400"/>
      <c r="J58" s="400"/>
      <c r="K58" s="400"/>
      <c r="L58" s="400"/>
      <c r="M58" s="400"/>
      <c r="N58" s="400"/>
      <c r="O58" s="400"/>
      <c r="P58" s="400"/>
      <c r="Q58" s="400"/>
      <c r="R58" s="400"/>
      <c r="S58" s="400"/>
      <c r="T58" s="400"/>
      <c r="U58" s="400"/>
      <c r="V58" s="188"/>
      <c r="W58" s="188"/>
      <c r="X58" s="188"/>
      <c r="Y58" s="86"/>
    </row>
    <row r="59" spans="1:25" ht="15" hidden="1" customHeight="1">
      <c r="A59" s="64"/>
      <c r="B59" s="95"/>
      <c r="C59" s="96"/>
      <c r="D59" s="100"/>
      <c r="E59" s="394"/>
      <c r="F59" s="394"/>
      <c r="G59" s="394"/>
      <c r="H59" s="395"/>
      <c r="I59" s="395"/>
      <c r="J59" s="395"/>
      <c r="K59" s="395"/>
      <c r="L59" s="395"/>
      <c r="M59" s="395"/>
      <c r="N59" s="395"/>
      <c r="O59" s="395"/>
      <c r="P59" s="395"/>
      <c r="Q59" s="395"/>
      <c r="R59" s="395"/>
      <c r="S59" s="395"/>
      <c r="T59" s="395"/>
      <c r="U59" s="395"/>
      <c r="V59" s="395"/>
      <c r="W59" s="395"/>
      <c r="X59" s="395"/>
      <c r="Y59" s="86"/>
    </row>
    <row r="60" spans="1:25" ht="15" hidden="1" customHeight="1">
      <c r="A60" s="64"/>
      <c r="B60" s="95"/>
      <c r="C60" s="96"/>
      <c r="D60" s="100"/>
      <c r="E60" s="396"/>
      <c r="F60" s="397"/>
      <c r="G60" s="398"/>
      <c r="H60" s="35"/>
      <c r="I60" s="35"/>
      <c r="J60" s="35"/>
      <c r="K60" s="35"/>
      <c r="L60" s="35"/>
      <c r="M60" s="35"/>
      <c r="N60" s="35"/>
      <c r="O60" s="35"/>
      <c r="P60" s="35"/>
      <c r="Q60" s="35"/>
      <c r="R60" s="35"/>
      <c r="S60" s="35"/>
      <c r="T60" s="35"/>
      <c r="U60" s="35"/>
      <c r="V60" s="35"/>
      <c r="W60" s="35"/>
      <c r="X60" s="35"/>
      <c r="Y60" s="86"/>
    </row>
    <row r="61" spans="1:25" ht="21" hidden="1" customHeight="1">
      <c r="A61" s="64"/>
      <c r="B61" s="95"/>
      <c r="C61" s="96"/>
      <c r="D61" s="100"/>
      <c r="E61" s="24"/>
      <c r="F61" s="22"/>
      <c r="G61" s="23"/>
      <c r="H61" s="401"/>
      <c r="I61" s="401"/>
      <c r="J61" s="401"/>
      <c r="K61" s="401"/>
      <c r="L61" s="401"/>
      <c r="M61" s="401"/>
      <c r="N61" s="401"/>
      <c r="O61" s="401"/>
      <c r="P61" s="401"/>
      <c r="Q61" s="401"/>
      <c r="R61" s="401"/>
      <c r="S61" s="401"/>
      <c r="T61" s="401"/>
      <c r="U61" s="401"/>
      <c r="V61" s="401"/>
      <c r="W61" s="401"/>
      <c r="X61" s="401"/>
      <c r="Y61" s="86"/>
    </row>
    <row r="62" spans="1:25" ht="21" hidden="1" customHeight="1">
      <c r="A62" s="64"/>
      <c r="B62" s="95"/>
      <c r="C62" s="96"/>
      <c r="D62" s="100"/>
      <c r="E62" s="97"/>
      <c r="F62" s="97"/>
      <c r="G62" s="97"/>
      <c r="H62" s="97"/>
      <c r="I62" s="97"/>
      <c r="J62" s="97"/>
      <c r="K62" s="97"/>
      <c r="L62" s="97"/>
      <c r="M62" s="97"/>
      <c r="N62" s="97"/>
      <c r="O62" s="97"/>
      <c r="P62" s="97"/>
      <c r="Q62" s="97"/>
      <c r="R62" s="97"/>
      <c r="S62" s="97"/>
      <c r="T62" s="97"/>
      <c r="U62" s="97"/>
      <c r="V62" s="97"/>
      <c r="W62" s="97"/>
      <c r="X62" s="97"/>
      <c r="Y62" s="86"/>
    </row>
    <row r="63" spans="1:25" ht="21" hidden="1" customHeight="1">
      <c r="A63" s="64"/>
      <c r="B63" s="95"/>
      <c r="C63" s="96"/>
      <c r="D63" s="100"/>
      <c r="E63" s="97"/>
      <c r="F63" s="97"/>
      <c r="G63" s="97"/>
      <c r="H63" s="97"/>
      <c r="I63" s="97"/>
      <c r="J63" s="97"/>
      <c r="K63" s="97"/>
      <c r="L63" s="97"/>
      <c r="M63" s="97"/>
      <c r="N63" s="97"/>
      <c r="O63" s="97"/>
      <c r="P63" s="97"/>
      <c r="Q63" s="97"/>
      <c r="R63" s="97"/>
      <c r="S63" s="97"/>
      <c r="T63" s="97"/>
      <c r="U63" s="97"/>
      <c r="V63" s="97"/>
      <c r="W63" s="97"/>
      <c r="X63" s="97"/>
      <c r="Y63" s="86"/>
    </row>
    <row r="64" spans="1:25" ht="21" hidden="1" customHeight="1">
      <c r="A64" s="64"/>
      <c r="B64" s="95"/>
      <c r="C64" s="96"/>
      <c r="D64" s="100"/>
      <c r="E64" s="97"/>
      <c r="F64" s="97"/>
      <c r="G64" s="97"/>
      <c r="H64" s="97"/>
      <c r="I64" s="97"/>
      <c r="J64" s="97"/>
      <c r="K64" s="97"/>
      <c r="L64" s="97"/>
      <c r="M64" s="97"/>
      <c r="N64" s="97"/>
      <c r="O64" s="97"/>
      <c r="P64" s="97"/>
      <c r="Q64" s="97"/>
      <c r="R64" s="97"/>
      <c r="S64" s="97"/>
      <c r="T64" s="97"/>
      <c r="U64" s="97"/>
      <c r="V64" s="97"/>
      <c r="W64" s="97"/>
      <c r="X64" s="97"/>
      <c r="Y64" s="86"/>
    </row>
    <row r="65" spans="1:25" ht="21" hidden="1" customHeight="1">
      <c r="A65" s="64"/>
      <c r="B65" s="95"/>
      <c r="C65" s="96"/>
      <c r="D65" s="100"/>
      <c r="E65" s="97"/>
      <c r="F65" s="97"/>
      <c r="G65" s="97"/>
      <c r="H65" s="97"/>
      <c r="I65" s="97"/>
      <c r="J65" s="97"/>
      <c r="K65" s="97"/>
      <c r="L65" s="97"/>
      <c r="M65" s="97"/>
      <c r="N65" s="97"/>
      <c r="O65" s="97"/>
      <c r="P65" s="97"/>
      <c r="Q65" s="97"/>
      <c r="R65" s="97"/>
      <c r="S65" s="97"/>
      <c r="T65" s="97"/>
      <c r="U65" s="97"/>
      <c r="V65" s="97"/>
      <c r="W65" s="97"/>
      <c r="X65" s="97"/>
      <c r="Y65" s="86"/>
    </row>
    <row r="66" spans="1:25" ht="21" hidden="1" customHeight="1">
      <c r="A66" s="64"/>
      <c r="B66" s="95"/>
      <c r="C66" s="96"/>
      <c r="D66" s="100"/>
      <c r="E66" s="97"/>
      <c r="F66" s="97"/>
      <c r="G66" s="97"/>
      <c r="H66" s="97"/>
      <c r="I66" s="97"/>
      <c r="J66" s="97"/>
      <c r="K66" s="97"/>
      <c r="L66" s="97"/>
      <c r="M66" s="97"/>
      <c r="N66" s="97"/>
      <c r="O66" s="97"/>
      <c r="P66" s="97"/>
      <c r="Q66" s="97"/>
      <c r="R66" s="97"/>
      <c r="S66" s="97"/>
      <c r="T66" s="97"/>
      <c r="U66" s="97"/>
      <c r="V66" s="97"/>
      <c r="W66" s="97"/>
      <c r="X66" s="97"/>
      <c r="Y66" s="86"/>
    </row>
    <row r="67" spans="1:25" ht="21" hidden="1" customHeight="1">
      <c r="A67" s="64"/>
      <c r="B67" s="95"/>
      <c r="C67" s="96"/>
      <c r="D67" s="100"/>
      <c r="E67" s="97"/>
      <c r="F67" s="97"/>
      <c r="G67" s="97"/>
      <c r="H67" s="97"/>
      <c r="I67" s="97"/>
      <c r="J67" s="97"/>
      <c r="K67" s="97"/>
      <c r="L67" s="97"/>
      <c r="M67" s="97"/>
      <c r="N67" s="97"/>
      <c r="O67" s="97"/>
      <c r="P67" s="97"/>
      <c r="Q67" s="97"/>
      <c r="R67" s="97"/>
      <c r="S67" s="97"/>
      <c r="T67" s="97"/>
      <c r="U67" s="97"/>
      <c r="V67" s="97"/>
      <c r="W67" s="97"/>
      <c r="X67" s="97"/>
      <c r="Y67" s="86"/>
    </row>
    <row r="68" spans="1:25" ht="21" hidden="1" customHeight="1">
      <c r="A68" s="64"/>
      <c r="B68" s="95"/>
      <c r="C68" s="96"/>
      <c r="D68" s="98"/>
      <c r="E68" s="99"/>
      <c r="F68" s="99"/>
      <c r="G68" s="99"/>
      <c r="H68" s="99"/>
      <c r="I68" s="99"/>
      <c r="J68" s="99"/>
      <c r="K68" s="99"/>
      <c r="L68" s="99"/>
      <c r="M68" s="99"/>
      <c r="N68" s="99"/>
      <c r="O68" s="99"/>
      <c r="P68" s="99"/>
      <c r="Q68" s="99"/>
      <c r="R68" s="99"/>
      <c r="S68" s="99"/>
      <c r="T68" s="99"/>
      <c r="U68" s="99"/>
      <c r="V68" s="99"/>
      <c r="W68" s="99"/>
      <c r="X68" s="99"/>
      <c r="Y68" s="86"/>
    </row>
    <row r="69" spans="1:25" ht="18" hidden="1" customHeight="1">
      <c r="A69" s="64"/>
      <c r="B69" s="95"/>
      <c r="C69" s="96"/>
      <c r="D69" s="98"/>
      <c r="E69" s="99"/>
      <c r="F69" s="99"/>
      <c r="G69" s="99"/>
      <c r="H69" s="99"/>
      <c r="I69" s="99"/>
      <c r="J69" s="99"/>
      <c r="K69" s="99"/>
      <c r="L69" s="99"/>
      <c r="M69" s="99"/>
      <c r="N69" s="99"/>
      <c r="O69" s="99"/>
      <c r="P69" s="99"/>
      <c r="Q69" s="99"/>
      <c r="R69" s="99"/>
      <c r="S69" s="99"/>
      <c r="T69" s="99"/>
      <c r="U69" s="99"/>
      <c r="V69" s="99"/>
      <c r="W69" s="99"/>
      <c r="X69" s="99"/>
      <c r="Y69" s="86"/>
    </row>
    <row r="70" spans="1:25" ht="15" hidden="1">
      <c r="A70" s="64"/>
      <c r="B70" s="95"/>
      <c r="C70" s="96"/>
      <c r="D70" s="100"/>
      <c r="E70" s="400" t="s">
        <v>227</v>
      </c>
      <c r="F70" s="400"/>
      <c r="G70" s="400"/>
      <c r="H70" s="400"/>
      <c r="I70" s="400"/>
      <c r="J70" s="400"/>
      <c r="K70" s="400"/>
      <c r="L70" s="400"/>
      <c r="M70" s="400"/>
      <c r="N70" s="400"/>
      <c r="O70" s="400"/>
      <c r="P70" s="400"/>
      <c r="Q70" s="400"/>
      <c r="R70" s="400"/>
      <c r="S70" s="400"/>
      <c r="T70" s="400"/>
      <c r="U70" s="186"/>
      <c r="V70" s="186"/>
      <c r="W70" s="186"/>
      <c r="X70" s="186"/>
      <c r="Y70" s="86"/>
    </row>
    <row r="71" spans="1:25" ht="15" hidden="1">
      <c r="A71" s="64"/>
      <c r="B71" s="95"/>
      <c r="C71" s="96"/>
      <c r="D71" s="100"/>
      <c r="E71" s="400" t="s">
        <v>228</v>
      </c>
      <c r="F71" s="400"/>
      <c r="G71" s="400"/>
      <c r="H71" s="400"/>
      <c r="I71" s="400"/>
      <c r="J71" s="400"/>
      <c r="K71" s="400"/>
      <c r="L71" s="400"/>
      <c r="M71" s="400"/>
      <c r="N71" s="400"/>
      <c r="O71" s="400"/>
      <c r="P71" s="400"/>
      <c r="Q71" s="400"/>
      <c r="R71" s="400"/>
      <c r="S71" s="400"/>
      <c r="T71" s="400"/>
      <c r="U71" s="187"/>
      <c r="V71" s="187"/>
      <c r="W71" s="187"/>
      <c r="X71" s="187"/>
      <c r="Y71" s="86"/>
    </row>
    <row r="72" spans="1:25" ht="27" hidden="1" customHeight="1">
      <c r="A72" s="64"/>
      <c r="B72" s="95"/>
      <c r="C72" s="96"/>
      <c r="D72" s="100"/>
      <c r="E72" s="101"/>
      <c r="F72" s="399"/>
      <c r="G72" s="399"/>
      <c r="H72" s="399"/>
      <c r="I72" s="399"/>
      <c r="J72" s="399"/>
      <c r="K72" s="399"/>
      <c r="L72" s="399"/>
      <c r="M72" s="399"/>
      <c r="N72" s="399"/>
      <c r="O72" s="399"/>
      <c r="P72" s="399"/>
      <c r="Q72" s="399"/>
      <c r="R72" s="399"/>
      <c r="S72" s="399"/>
      <c r="T72" s="399"/>
      <c r="U72" s="399"/>
      <c r="V72" s="399"/>
      <c r="W72" s="399"/>
      <c r="X72" s="399"/>
      <c r="Y72" s="86"/>
    </row>
    <row r="73" spans="1:25" ht="52.5" hidden="1" customHeight="1">
      <c r="A73" s="64"/>
      <c r="B73" s="95"/>
      <c r="C73" s="96"/>
      <c r="D73" s="100"/>
      <c r="E73" s="101"/>
      <c r="F73" s="399"/>
      <c r="G73" s="399"/>
      <c r="H73" s="399"/>
      <c r="I73" s="399"/>
      <c r="J73" s="399"/>
      <c r="K73" s="399"/>
      <c r="L73" s="399"/>
      <c r="M73" s="399"/>
      <c r="N73" s="399"/>
      <c r="O73" s="399"/>
      <c r="P73" s="399"/>
      <c r="Q73" s="399"/>
      <c r="R73" s="399"/>
      <c r="S73" s="399"/>
      <c r="T73" s="399"/>
      <c r="U73" s="399"/>
      <c r="V73" s="399"/>
      <c r="W73" s="399"/>
      <c r="X73" s="399"/>
      <c r="Y73" s="86"/>
    </row>
    <row r="74" spans="1:25" ht="8.1" hidden="1" customHeight="1">
      <c r="A74" s="64"/>
      <c r="B74" s="95"/>
      <c r="C74" s="96"/>
      <c r="D74" s="100"/>
      <c r="E74" s="101"/>
      <c r="F74" s="403"/>
      <c r="G74" s="403"/>
      <c r="H74" s="403"/>
      <c r="I74" s="403"/>
      <c r="J74" s="403"/>
      <c r="K74" s="403"/>
      <c r="L74" s="403"/>
      <c r="M74" s="403"/>
      <c r="N74" s="403"/>
      <c r="O74" s="403"/>
      <c r="P74" s="403"/>
      <c r="Q74" s="403"/>
      <c r="R74" s="403"/>
      <c r="S74" s="403"/>
      <c r="T74" s="403"/>
      <c r="U74" s="403"/>
      <c r="V74" s="403"/>
      <c r="W74" s="403"/>
      <c r="X74" s="403"/>
      <c r="Y74" s="86"/>
    </row>
    <row r="75" spans="1:25" ht="14.25" hidden="1" customHeight="1">
      <c r="A75" s="64"/>
      <c r="B75" s="95"/>
      <c r="C75" s="96"/>
      <c r="D75" s="100"/>
      <c r="E75" s="404"/>
      <c r="F75" s="404"/>
      <c r="G75" s="404"/>
      <c r="H75" s="404"/>
      <c r="I75" s="404"/>
      <c r="J75" s="404"/>
      <c r="K75" s="404"/>
      <c r="L75" s="404"/>
      <c r="M75" s="404"/>
      <c r="N75" s="404"/>
      <c r="O75" s="404"/>
      <c r="P75" s="404"/>
      <c r="Q75" s="404"/>
      <c r="R75" s="404"/>
      <c r="S75" s="404"/>
      <c r="T75" s="404"/>
      <c r="U75" s="404"/>
      <c r="V75" s="404"/>
      <c r="W75" s="404"/>
      <c r="X75" s="404"/>
      <c r="Y75" s="86"/>
    </row>
    <row r="76" spans="1:25" ht="34.5" hidden="1" customHeight="1">
      <c r="A76" s="64"/>
      <c r="B76" s="95"/>
      <c r="C76" s="96"/>
      <c r="D76" s="100"/>
      <c r="E76" s="405"/>
      <c r="F76" s="405"/>
      <c r="G76" s="405"/>
      <c r="H76" s="405"/>
      <c r="I76" s="405"/>
      <c r="J76" s="405"/>
      <c r="K76" s="405"/>
      <c r="L76" s="405"/>
      <c r="M76" s="405"/>
      <c r="N76" s="405"/>
      <c r="O76" s="405"/>
      <c r="P76" s="405"/>
      <c r="Q76" s="405"/>
      <c r="R76" s="405"/>
      <c r="S76" s="405"/>
      <c r="T76" s="405"/>
      <c r="U76" s="405"/>
      <c r="V76" s="405"/>
      <c r="W76" s="405"/>
      <c r="X76" s="405"/>
      <c r="Y76" s="86"/>
    </row>
    <row r="77" spans="1:25" ht="23.1" hidden="1" customHeight="1">
      <c r="A77" s="64"/>
      <c r="B77" s="95"/>
      <c r="C77" s="96"/>
      <c r="D77" s="100"/>
      <c r="E77" s="405"/>
      <c r="F77" s="405"/>
      <c r="G77" s="405"/>
      <c r="H77" s="405"/>
      <c r="I77" s="405"/>
      <c r="J77" s="405"/>
      <c r="K77" s="405"/>
      <c r="L77" s="405"/>
      <c r="M77" s="405"/>
      <c r="N77" s="405"/>
      <c r="O77" s="405"/>
      <c r="P77" s="405"/>
      <c r="Q77" s="405"/>
      <c r="R77" s="405"/>
      <c r="S77" s="405"/>
      <c r="T77" s="405"/>
      <c r="U77" s="405"/>
      <c r="V77" s="405"/>
      <c r="W77" s="405"/>
      <c r="X77" s="405"/>
      <c r="Y77" s="86"/>
    </row>
    <row r="78" spans="1:25" ht="42.75" hidden="1" customHeight="1">
      <c r="A78" s="64"/>
      <c r="B78" s="95"/>
      <c r="C78" s="96"/>
      <c r="D78" s="100"/>
      <c r="E78" s="405"/>
      <c r="F78" s="405"/>
      <c r="G78" s="405"/>
      <c r="H78" s="405"/>
      <c r="I78" s="405"/>
      <c r="J78" s="405"/>
      <c r="K78" s="405"/>
      <c r="L78" s="405"/>
      <c r="M78" s="405"/>
      <c r="N78" s="405"/>
      <c r="O78" s="405"/>
      <c r="P78" s="405"/>
      <c r="Q78" s="405"/>
      <c r="R78" s="405"/>
      <c r="S78" s="405"/>
      <c r="T78" s="405"/>
      <c r="U78" s="405"/>
      <c r="V78" s="405"/>
      <c r="W78" s="405"/>
      <c r="X78" s="405"/>
      <c r="Y78" s="86"/>
    </row>
    <row r="79" spans="1:25" ht="25.5" hidden="1" customHeight="1">
      <c r="A79" s="64"/>
      <c r="B79" s="95"/>
      <c r="C79" s="96"/>
      <c r="D79" s="100"/>
      <c r="E79" s="402" t="s">
        <v>64</v>
      </c>
      <c r="F79" s="402"/>
      <c r="G79" s="402"/>
      <c r="H79" s="402"/>
      <c r="I79" s="402"/>
      <c r="J79" s="402"/>
      <c r="K79" s="402"/>
      <c r="L79" s="402"/>
      <c r="M79" s="402"/>
      <c r="N79" s="402"/>
      <c r="O79" s="402"/>
      <c r="P79" s="402"/>
      <c r="Q79" s="402"/>
      <c r="R79" s="402"/>
      <c r="S79" s="402"/>
      <c r="T79" s="402"/>
      <c r="U79" s="402"/>
      <c r="V79" s="402"/>
      <c r="W79" s="402"/>
      <c r="X79" s="402"/>
      <c r="Y79" s="86"/>
    </row>
    <row r="80" spans="1:25" ht="15" hidden="1" customHeight="1">
      <c r="A80" s="64"/>
      <c r="B80" s="95"/>
      <c r="C80" s="96"/>
      <c r="D80" s="100"/>
      <c r="E80" s="97"/>
      <c r="F80" s="97"/>
      <c r="G80" s="97"/>
      <c r="H80" s="88"/>
      <c r="I80" s="88"/>
      <c r="J80" s="88"/>
      <c r="K80" s="88"/>
      <c r="L80" s="88"/>
      <c r="M80" s="88"/>
      <c r="N80" s="88"/>
      <c r="O80" s="89"/>
      <c r="P80" s="89"/>
      <c r="Q80" s="89"/>
      <c r="R80" s="89"/>
      <c r="S80" s="89"/>
      <c r="T80" s="89"/>
      <c r="U80" s="97"/>
      <c r="V80" s="97"/>
      <c r="W80" s="97"/>
      <c r="X80" s="97"/>
      <c r="Y80" s="86"/>
    </row>
    <row r="81" spans="1:27" ht="15" hidden="1" customHeight="1">
      <c r="A81" s="64"/>
      <c r="B81" s="95"/>
      <c r="C81" s="96"/>
      <c r="D81" s="100"/>
      <c r="E81" s="102"/>
      <c r="F81" s="393" t="s">
        <v>63</v>
      </c>
      <c r="G81" s="393"/>
      <c r="H81" s="393"/>
      <c r="I81" s="393"/>
      <c r="J81" s="393"/>
      <c r="K81" s="393"/>
      <c r="L81" s="393"/>
      <c r="M81" s="393"/>
      <c r="N81" s="393"/>
      <c r="O81" s="393"/>
      <c r="P81" s="393"/>
      <c r="Q81" s="393"/>
      <c r="R81" s="393"/>
      <c r="S81" s="393"/>
      <c r="T81" s="89"/>
      <c r="U81" s="97"/>
      <c r="V81" s="97"/>
      <c r="W81" s="97"/>
      <c r="X81" s="97"/>
      <c r="Y81" s="86"/>
      <c r="AA81" s="91" t="s">
        <v>61</v>
      </c>
    </row>
    <row r="82" spans="1:27" ht="15" hidden="1" customHeight="1">
      <c r="A82" s="64"/>
      <c r="B82" s="95"/>
      <c r="C82" s="96"/>
      <c r="D82" s="100"/>
      <c r="E82" s="97"/>
      <c r="F82" s="97"/>
      <c r="G82" s="97"/>
      <c r="H82" s="88"/>
      <c r="I82" s="88"/>
      <c r="J82" s="88"/>
      <c r="K82" s="88"/>
      <c r="L82" s="88"/>
      <c r="M82" s="88"/>
      <c r="N82" s="88"/>
      <c r="O82" s="89"/>
      <c r="P82" s="89"/>
      <c r="Q82" s="89"/>
      <c r="R82" s="89"/>
      <c r="S82" s="89"/>
      <c r="T82" s="89"/>
      <c r="U82" s="97"/>
      <c r="V82" s="97"/>
      <c r="W82" s="97"/>
      <c r="X82" s="97"/>
      <c r="Y82" s="86"/>
    </row>
    <row r="83" spans="1:27" ht="15" hidden="1">
      <c r="A83" s="64"/>
      <c r="B83" s="95"/>
      <c r="C83" s="96"/>
      <c r="D83" s="100"/>
      <c r="E83" s="97"/>
      <c r="F83" s="393" t="s">
        <v>62</v>
      </c>
      <c r="G83" s="393"/>
      <c r="H83" s="393"/>
      <c r="I83" s="393"/>
      <c r="J83" s="393"/>
      <c r="K83" s="393"/>
      <c r="L83" s="393"/>
      <c r="M83" s="393"/>
      <c r="N83" s="393"/>
      <c r="O83" s="393"/>
      <c r="P83" s="393"/>
      <c r="Q83" s="393"/>
      <c r="R83" s="393"/>
      <c r="S83" s="393"/>
      <c r="T83" s="393"/>
      <c r="U83" s="393"/>
      <c r="V83" s="393"/>
      <c r="W83" s="393"/>
      <c r="X83" s="393"/>
      <c r="Y83" s="86"/>
    </row>
    <row r="84" spans="1:27" ht="15" hidden="1">
      <c r="A84" s="64"/>
      <c r="B84" s="95"/>
      <c r="C84" s="96"/>
      <c r="D84" s="100"/>
      <c r="E84" s="97"/>
      <c r="F84" s="97"/>
      <c r="G84" s="97"/>
      <c r="H84" s="97"/>
      <c r="I84" s="97"/>
      <c r="J84" s="97"/>
      <c r="K84" s="97"/>
      <c r="L84" s="97"/>
      <c r="M84" s="97"/>
      <c r="N84" s="97"/>
      <c r="O84" s="97"/>
      <c r="P84" s="97"/>
      <c r="Q84" s="97"/>
      <c r="R84" s="97"/>
      <c r="S84" s="97"/>
      <c r="T84" s="97"/>
      <c r="U84" s="97"/>
      <c r="V84" s="97"/>
      <c r="W84" s="97"/>
      <c r="X84" s="97"/>
      <c r="Y84" s="86"/>
    </row>
    <row r="85" spans="1:27" ht="15" hidden="1">
      <c r="A85" s="64"/>
      <c r="B85" s="95"/>
      <c r="C85" s="96"/>
      <c r="D85" s="100"/>
      <c r="E85" s="97"/>
      <c r="F85" s="97"/>
      <c r="G85" s="97"/>
      <c r="H85" s="97"/>
      <c r="I85" s="97"/>
      <c r="J85" s="97"/>
      <c r="K85" s="97"/>
      <c r="L85" s="97"/>
      <c r="M85" s="97"/>
      <c r="N85" s="97"/>
      <c r="O85" s="97"/>
      <c r="P85" s="97"/>
      <c r="Q85" s="97"/>
      <c r="R85" s="97"/>
      <c r="S85" s="97"/>
      <c r="T85" s="97"/>
      <c r="U85" s="97"/>
      <c r="V85" s="97"/>
      <c r="W85" s="97"/>
      <c r="X85" s="97"/>
      <c r="Y85" s="86"/>
    </row>
    <row r="86" spans="1:27" ht="15" hidden="1">
      <c r="A86" s="64"/>
      <c r="B86" s="95"/>
      <c r="C86" s="96"/>
      <c r="D86" s="100"/>
      <c r="E86" s="97"/>
      <c r="F86" s="97"/>
      <c r="G86" s="97"/>
      <c r="H86" s="97"/>
      <c r="I86" s="97"/>
      <c r="J86" s="97"/>
      <c r="K86" s="97"/>
      <c r="L86" s="97"/>
      <c r="M86" s="97"/>
      <c r="N86" s="97"/>
      <c r="O86" s="97"/>
      <c r="P86" s="97"/>
      <c r="Q86" s="97"/>
      <c r="R86" s="97"/>
      <c r="S86" s="97"/>
      <c r="T86" s="97"/>
      <c r="U86" s="97"/>
      <c r="V86" s="97"/>
      <c r="W86" s="97"/>
      <c r="X86" s="97"/>
      <c r="Y86" s="86"/>
    </row>
    <row r="87" spans="1:27" ht="15" hidden="1">
      <c r="A87" s="64"/>
      <c r="B87" s="95"/>
      <c r="C87" s="96"/>
      <c r="D87" s="100"/>
      <c r="E87" s="97"/>
      <c r="F87" s="97"/>
      <c r="G87" s="97"/>
      <c r="H87" s="97"/>
      <c r="I87" s="97"/>
      <c r="J87" s="97"/>
      <c r="K87" s="97"/>
      <c r="L87" s="97"/>
      <c r="M87" s="97"/>
      <c r="N87" s="97"/>
      <c r="O87" s="97"/>
      <c r="P87" s="97"/>
      <c r="Q87" s="97"/>
      <c r="R87" s="97"/>
      <c r="S87" s="97"/>
      <c r="T87" s="97"/>
      <c r="U87" s="97"/>
      <c r="V87" s="97"/>
      <c r="W87" s="97"/>
      <c r="X87" s="97"/>
      <c r="Y87" s="86"/>
    </row>
    <row r="88" spans="1:27" ht="15" hidden="1" customHeight="1">
      <c r="A88" s="64"/>
      <c r="B88" s="95"/>
      <c r="C88" s="96"/>
      <c r="D88" s="100"/>
      <c r="E88" s="97"/>
      <c r="F88" s="97"/>
      <c r="G88" s="97"/>
      <c r="H88" s="97"/>
      <c r="I88" s="97"/>
      <c r="J88" s="97"/>
      <c r="K88" s="97"/>
      <c r="L88" s="97"/>
      <c r="M88" s="97"/>
      <c r="N88" s="97"/>
      <c r="O88" s="97"/>
      <c r="P88" s="97"/>
      <c r="Q88" s="97"/>
      <c r="R88" s="97"/>
      <c r="S88" s="97"/>
      <c r="T88" s="97"/>
      <c r="U88" s="97"/>
      <c r="V88" s="97"/>
      <c r="W88" s="97"/>
      <c r="X88" s="97"/>
      <c r="Y88" s="86"/>
    </row>
    <row r="89" spans="1:27" ht="15" hidden="1" customHeight="1">
      <c r="A89" s="64"/>
      <c r="B89" s="95"/>
      <c r="C89" s="96"/>
      <c r="D89" s="100"/>
      <c r="E89" s="97"/>
      <c r="F89" s="97"/>
      <c r="G89" s="97"/>
      <c r="H89" s="97"/>
      <c r="I89" s="97"/>
      <c r="J89" s="97"/>
      <c r="K89" s="97"/>
      <c r="L89" s="97"/>
      <c r="M89" s="97"/>
      <c r="N89" s="97"/>
      <c r="O89" s="97"/>
      <c r="P89" s="97"/>
      <c r="Q89" s="97"/>
      <c r="R89" s="97"/>
      <c r="S89" s="97"/>
      <c r="T89" s="97"/>
      <c r="U89" s="97"/>
      <c r="V89" s="97"/>
      <c r="W89" s="97"/>
      <c r="X89" s="97"/>
      <c r="Y89" s="86"/>
    </row>
    <row r="90" spans="1:27" ht="15" hidden="1" customHeight="1">
      <c r="A90" s="64"/>
      <c r="B90" s="95"/>
      <c r="C90" s="96"/>
      <c r="D90" s="100"/>
      <c r="E90" s="97"/>
      <c r="F90" s="97"/>
      <c r="G90" s="97"/>
      <c r="H90" s="97"/>
      <c r="I90" s="97"/>
      <c r="J90" s="97"/>
      <c r="K90" s="97"/>
      <c r="L90" s="97"/>
      <c r="M90" s="97"/>
      <c r="N90" s="97"/>
      <c r="O90" s="97"/>
      <c r="P90" s="97"/>
      <c r="Q90" s="97"/>
      <c r="R90" s="97"/>
      <c r="S90" s="97"/>
      <c r="T90" s="97"/>
      <c r="U90" s="97"/>
      <c r="V90" s="97"/>
      <c r="W90" s="97"/>
      <c r="X90" s="97"/>
      <c r="Y90" s="86"/>
    </row>
    <row r="91" spans="1:27" ht="15" hidden="1" customHeight="1">
      <c r="A91" s="64"/>
      <c r="B91" s="95"/>
      <c r="C91" s="96"/>
      <c r="D91" s="100"/>
      <c r="E91" s="97"/>
      <c r="F91" s="97"/>
      <c r="G91" s="97"/>
      <c r="H91" s="97"/>
      <c r="I91" s="97"/>
      <c r="J91" s="97"/>
      <c r="K91" s="97"/>
      <c r="L91" s="97"/>
      <c r="M91" s="97"/>
      <c r="N91" s="97"/>
      <c r="O91" s="97"/>
      <c r="P91" s="97"/>
      <c r="Q91" s="97"/>
      <c r="R91" s="97"/>
      <c r="S91" s="97"/>
      <c r="T91" s="97"/>
      <c r="U91" s="97"/>
      <c r="V91" s="97"/>
      <c r="W91" s="97"/>
      <c r="X91" s="97"/>
      <c r="Y91" s="86"/>
    </row>
    <row r="92" spans="1:27" ht="15" hidden="1" customHeight="1">
      <c r="A92" s="64"/>
      <c r="B92" s="95"/>
      <c r="C92" s="96"/>
      <c r="D92" s="100"/>
      <c r="E92" s="97"/>
      <c r="F92" s="97"/>
      <c r="G92" s="97"/>
      <c r="H92" s="97"/>
      <c r="I92" s="97"/>
      <c r="J92" s="97"/>
      <c r="K92" s="97"/>
      <c r="L92" s="97"/>
      <c r="M92" s="97"/>
      <c r="N92" s="97"/>
      <c r="O92" s="97"/>
      <c r="P92" s="97"/>
      <c r="Q92" s="97"/>
      <c r="R92" s="97"/>
      <c r="S92" s="97"/>
      <c r="T92" s="97"/>
      <c r="U92" s="97"/>
      <c r="V92" s="97"/>
      <c r="W92" s="97"/>
      <c r="X92" s="97"/>
      <c r="Y92" s="86"/>
    </row>
    <row r="93" spans="1:27" ht="11.1" hidden="1" customHeight="1">
      <c r="A93" s="64"/>
      <c r="B93" s="95"/>
      <c r="C93" s="96"/>
      <c r="D93" s="100"/>
      <c r="E93" s="97"/>
      <c r="F93" s="97"/>
      <c r="G93" s="97"/>
      <c r="H93" s="97"/>
      <c r="I93" s="97"/>
      <c r="J93" s="97"/>
      <c r="K93" s="97"/>
      <c r="L93" s="97"/>
      <c r="M93" s="97"/>
      <c r="N93" s="97"/>
      <c r="O93" s="97"/>
      <c r="P93" s="97"/>
      <c r="Q93" s="97"/>
      <c r="R93" s="97"/>
      <c r="S93" s="97"/>
      <c r="T93" s="97"/>
      <c r="U93" s="97"/>
      <c r="V93" s="97"/>
      <c r="W93" s="97"/>
      <c r="X93" s="97"/>
      <c r="Y93" s="86"/>
    </row>
    <row r="94" spans="1:27" ht="15" customHeight="1">
      <c r="A94" s="64"/>
      <c r="B94" s="103"/>
      <c r="C94" s="104"/>
      <c r="D94" s="105"/>
      <c r="E94" s="106"/>
      <c r="F94" s="106"/>
      <c r="G94" s="106"/>
      <c r="H94" s="106"/>
      <c r="I94" s="106"/>
      <c r="J94" s="106"/>
      <c r="K94" s="106"/>
      <c r="L94" s="106"/>
      <c r="M94" s="106"/>
      <c r="N94" s="106"/>
      <c r="O94" s="106"/>
      <c r="P94" s="106"/>
      <c r="Q94" s="106"/>
      <c r="R94" s="106"/>
      <c r="S94" s="106"/>
      <c r="T94" s="106"/>
      <c r="U94" s="106"/>
      <c r="V94" s="106"/>
      <c r="W94" s="106"/>
      <c r="X94" s="106"/>
      <c r="Y94" s="90"/>
    </row>
  </sheetData>
  <sheetProtection algorithmName="SHA-512" hashValue="LYSbloPGmaJ+avcR9k0+AUAQqfB28Ud2i6IhLTtMHe3j+zcSem2Tp9gwUJHCYcbHj8x0s95ED6WfLKH65Im4ew==" saltValue="TCK5h+8nV855T6o3jre+ZA==" spinCount="100000" sheet="1" objects="1" scenarios="1" formatColumns="0" formatRows="0"/>
  <dataConsolidate link="1"/>
  <mergeCells count="30">
    <mergeCell ref="F83:X83"/>
    <mergeCell ref="H61:X61"/>
    <mergeCell ref="E79:X79"/>
    <mergeCell ref="F73:X73"/>
    <mergeCell ref="F74:X74"/>
    <mergeCell ref="E75:X75"/>
    <mergeCell ref="E76:X76"/>
    <mergeCell ref="E77:X77"/>
    <mergeCell ref="E78:X78"/>
    <mergeCell ref="E70:T70"/>
    <mergeCell ref="E40:X40"/>
    <mergeCell ref="E41:X45"/>
    <mergeCell ref="E46:X57"/>
    <mergeCell ref="F81:S81"/>
    <mergeCell ref="E59:G59"/>
    <mergeCell ref="H59:X59"/>
    <mergeCell ref="E60:G60"/>
    <mergeCell ref="F72:X72"/>
    <mergeCell ref="E58:U58"/>
    <mergeCell ref="E71:T71"/>
    <mergeCell ref="E35:X39"/>
    <mergeCell ref="P23:W23"/>
    <mergeCell ref="F22:M22"/>
    <mergeCell ref="B2:G2"/>
    <mergeCell ref="B3:C3"/>
    <mergeCell ref="B5:Y5"/>
    <mergeCell ref="E7:X19"/>
    <mergeCell ref="F21:M21"/>
    <mergeCell ref="P21:X21"/>
    <mergeCell ref="P22:X22"/>
  </mergeCells>
  <hyperlinks>
    <hyperlink ref="E58:U58" location="Инструкция!A1" tooltip="http://sp.eias.ru/index.php?a=add&amp;catid=76" display="Обратиться за помощью в службу технической поддержки" xr:uid="{00000000-0004-0000-0000-000000000000}"/>
    <hyperlink ref="E70:T70" location="Инструкция!A1" tooltip="http://support.eias.ru/knowledgebase.php?article=28" display="Инструкция по загрузке сопроводительных материалов" xr:uid="{00000000-0004-0000-0000-000001000000}"/>
    <hyperlink ref="E71:T71" location="Инструкция!A1" tooltip="http://eias.ru/files/shablon/JKH_OPEN_INFO_QUARTER_WARM.pdf" display="Инструкция по работе с отчетной формой" xr:uid="{00000000-0004-0000-0000-000002000000}"/>
  </hyperlinks>
  <pageMargins left="0.7" right="0.7" top="0.75" bottom="0.75" header="0.3" footer="0.3"/>
  <pageSetup paperSize="9" orientation="portrait" horizontalDpi="180" verticalDpi="180"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04">
    <pageSetUpPr fitToPage="1"/>
  </sheetPr>
  <dimension ref="A1:U16"/>
  <sheetViews>
    <sheetView showGridLines="0" topLeftCell="C6" zoomScaleNormal="100" workbookViewId="0"/>
  </sheetViews>
  <sheetFormatPr defaultRowHeight="15"/>
  <cols>
    <col min="1" max="2" width="9.140625" style="7" hidden="1" customWidth="1"/>
    <col min="3" max="3" width="3.7109375" style="37" customWidth="1"/>
    <col min="4" max="4" width="6.28515625" style="7" customWidth="1"/>
    <col min="5" max="5" width="73.7109375" style="7" customWidth="1"/>
    <col min="6" max="20" width="9.140625" style="7"/>
    <col min="21" max="21" width="9.140625" style="181"/>
    <col min="22" max="16384" width="9.140625" style="7"/>
  </cols>
  <sheetData>
    <row r="1" spans="3:9" hidden="1"/>
    <row r="2" spans="3:9" hidden="1"/>
    <row r="3" spans="3:9" hidden="1"/>
    <row r="4" spans="3:9" hidden="1"/>
    <row r="5" spans="3:9" hidden="1"/>
    <row r="6" spans="3:9" ht="10.5" customHeight="1"/>
    <row r="7" spans="3:9" ht="20.100000000000001" customHeight="1">
      <c r="D7" s="471" t="s">
        <v>162</v>
      </c>
      <c r="E7" s="471"/>
    </row>
    <row r="8" spans="3:9" ht="15" customHeight="1">
      <c r="D8" s="472" t="str">
        <f>IF(org=0,"Не определено",org)</f>
        <v>АО "Орелгортеплоэнерго"</v>
      </c>
      <c r="E8" s="472"/>
    </row>
    <row r="9" spans="3:9" ht="6.95" customHeight="1"/>
    <row r="10" spans="3:9" ht="22.5" customHeight="1">
      <c r="D10" s="44" t="s">
        <v>25</v>
      </c>
      <c r="E10" s="43" t="s">
        <v>121</v>
      </c>
    </row>
    <row r="11" spans="3:9" ht="11.25" customHeight="1">
      <c r="D11" s="62" t="s">
        <v>26</v>
      </c>
      <c r="E11" s="62" t="s">
        <v>0</v>
      </c>
    </row>
    <row r="12" spans="3:9" ht="15" hidden="1" customHeight="1">
      <c r="D12" s="65">
        <v>0</v>
      </c>
      <c r="E12" s="45"/>
    </row>
    <row r="13" spans="3:9" ht="14.1" customHeight="1">
      <c r="C13" s="66"/>
      <c r="D13" s="65">
        <v>1</v>
      </c>
      <c r="E13" s="46"/>
    </row>
    <row r="14" spans="3:9" ht="15" customHeight="1">
      <c r="D14" s="69"/>
      <c r="E14" s="70" t="s">
        <v>172</v>
      </c>
    </row>
    <row r="15" spans="3:9" ht="11.25" customHeight="1"/>
    <row r="16" spans="3:9">
      <c r="D16" s="121"/>
      <c r="E16" s="67"/>
      <c r="F16" s="67"/>
      <c r="G16" s="68"/>
      <c r="H16" s="68"/>
      <c r="I16" s="68"/>
    </row>
  </sheetData>
  <sheetProtection password="FA9C" sheet="1" objects="1" scenarios="1" formatColumns="0" formatRows="0"/>
  <mergeCells count="2">
    <mergeCell ref="D7:E7"/>
    <mergeCell ref="D8:E8"/>
  </mergeCells>
  <dataValidations count="1">
    <dataValidation type="textLength" operator="lessThanOrEqual" allowBlank="1" showInputMessage="1" showErrorMessage="1" errorTitle="Ошибка" error="Допускается ввод не более 900 символов!" sqref="E12:E13" xr:uid="{00000000-0002-0000-0800-000000000000}">
      <formula1>900</formula1>
    </dataValidation>
  </dataValidations>
  <hyperlinks>
    <hyperlink ref="H11" location="'Ссылки на публикации'!$H$11" tooltip="Кликните по гиперссылке, чтобы перейти на сайт организации или отредактировать её" display="апренрнер" xr:uid="{00000000-0004-0000-0800-000000000000}"/>
    <hyperlink ref="I11" location="'Ссылки на публикации'!$I$11" tooltip="Кликните по гиперссылке, чтобы перейти на сайт организации или отредактировать её" display="екркерекрер" xr:uid="{00000000-0004-0000-0800-000001000000}"/>
    <hyperlink ref="H13" location="'Ссылки на публикации'!$H$13" tooltip="Кликните по гиперссылке, чтобы перейти на сайт организации или отредактировать её" display="керкеркерр" xr:uid="{00000000-0004-0000-0800-000002000000}"/>
    <hyperlink ref="I13" location="'Ссылки на публикации'!$I$13" tooltip="Кликните по гиперссылке, чтобы перейти на сайт организации или отредактировать её" display="керкеркркеркер" xr:uid="{00000000-0004-0000-0800-000003000000}"/>
  </hyperlinks>
  <printOptions horizontalCentered="1"/>
  <pageMargins left="0.24000000000000002" right="0.24000000000000002" top="0.24000000000000002" bottom="0.24000000000000002" header="0.24000000000000002" footer="0.24000000000000002"/>
  <pageSetup paperSize="9"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03">
    <pageSetUpPr fitToPage="1"/>
  </sheetPr>
  <dimension ref="A1:N15"/>
  <sheetViews>
    <sheetView showGridLines="0" topLeftCell="C4" zoomScaleNormal="100" workbookViewId="0"/>
  </sheetViews>
  <sheetFormatPr defaultRowHeight="14.25"/>
  <cols>
    <col min="1" max="1" width="9.140625" style="191" hidden="1" customWidth="1"/>
    <col min="2" max="2" width="9.140625" style="192" hidden="1" customWidth="1"/>
    <col min="3" max="3" width="3.7109375" style="193" customWidth="1"/>
    <col min="4" max="4" width="7" style="192" bestFit="1" customWidth="1"/>
    <col min="5" max="5" width="11.28515625" style="192" customWidth="1"/>
    <col min="6" max="6" width="41" style="192" customWidth="1"/>
    <col min="7" max="7" width="18" style="192" customWidth="1"/>
    <col min="8" max="8" width="13.140625" style="192" customWidth="1"/>
    <col min="9" max="9" width="11.42578125" style="192" customWidth="1"/>
    <col min="10" max="10" width="42.140625" style="192" customWidth="1"/>
    <col min="11" max="11" width="115.7109375" style="192" customWidth="1"/>
    <col min="12" max="12" width="3.7109375" style="192" customWidth="1"/>
    <col min="13" max="16384" width="9.140625" style="192"/>
  </cols>
  <sheetData>
    <row r="1" spans="1:14" hidden="1"/>
    <row r="2" spans="1:14" hidden="1"/>
    <row r="3" spans="1:14" hidden="1"/>
    <row r="4" spans="1:14" ht="3" customHeight="1"/>
    <row r="5" spans="1:14" s="15" customFormat="1" ht="22.5">
      <c r="A5" s="27"/>
      <c r="C5" s="34"/>
      <c r="D5" s="476" t="s">
        <v>232</v>
      </c>
      <c r="E5" s="476"/>
      <c r="F5" s="476"/>
      <c r="G5" s="476"/>
      <c r="H5" s="476"/>
      <c r="I5" s="476"/>
      <c r="J5" s="476"/>
      <c r="K5" s="194"/>
    </row>
    <row r="6" spans="1:14" ht="3" hidden="1" customHeight="1">
      <c r="D6" s="209"/>
      <c r="E6" s="209"/>
      <c r="G6" s="209"/>
      <c r="H6" s="209"/>
      <c r="I6" s="209"/>
      <c r="J6" s="209"/>
      <c r="K6" s="209"/>
    </row>
    <row r="7" spans="1:14" s="191" customFormat="1" ht="3" customHeight="1">
      <c r="B7" s="192"/>
      <c r="C7" s="193"/>
      <c r="D7" s="210"/>
      <c r="E7" s="210"/>
      <c r="G7" s="210"/>
      <c r="H7" s="210"/>
      <c r="I7" s="210"/>
      <c r="J7" s="210"/>
      <c r="K7" s="210"/>
      <c r="L7" s="211"/>
    </row>
    <row r="8" spans="1:14">
      <c r="D8" s="477" t="s">
        <v>233</v>
      </c>
      <c r="E8" s="477"/>
      <c r="F8" s="477"/>
      <c r="G8" s="477"/>
      <c r="H8" s="477"/>
      <c r="I8" s="477"/>
      <c r="J8" s="477"/>
      <c r="K8" s="477" t="s">
        <v>234</v>
      </c>
    </row>
    <row r="9" spans="1:14">
      <c r="D9" s="477" t="s">
        <v>25</v>
      </c>
      <c r="E9" s="477" t="s">
        <v>235</v>
      </c>
      <c r="F9" s="477"/>
      <c r="G9" s="477" t="s">
        <v>236</v>
      </c>
      <c r="H9" s="477"/>
      <c r="I9" s="477"/>
      <c r="J9" s="477"/>
      <c r="K9" s="477"/>
    </row>
    <row r="10" spans="1:14" ht="22.5">
      <c r="D10" s="477"/>
      <c r="E10" s="189" t="s">
        <v>237</v>
      </c>
      <c r="F10" s="189" t="s">
        <v>148</v>
      </c>
      <c r="G10" s="189" t="s">
        <v>148</v>
      </c>
      <c r="H10" s="189" t="s">
        <v>237</v>
      </c>
      <c r="I10" s="189" t="s">
        <v>238</v>
      </c>
      <c r="J10" s="189" t="s">
        <v>239</v>
      </c>
      <c r="K10" s="477"/>
    </row>
    <row r="11" spans="1:14" ht="12" customHeight="1">
      <c r="D11" s="62" t="s">
        <v>26</v>
      </c>
      <c r="E11" s="62" t="s">
        <v>0</v>
      </c>
      <c r="F11" s="62" t="s">
        <v>1</v>
      </c>
      <c r="G11" s="62" t="s">
        <v>2</v>
      </c>
      <c r="H11" s="62" t="s">
        <v>12</v>
      </c>
      <c r="I11" s="62" t="s">
        <v>13</v>
      </c>
      <c r="J11" s="62" t="s">
        <v>31</v>
      </c>
      <c r="K11" s="62" t="s">
        <v>32</v>
      </c>
    </row>
    <row r="12" spans="1:14" s="119" customFormat="1" ht="58.5" customHeight="1">
      <c r="A12" s="195" t="s">
        <v>1</v>
      </c>
      <c r="B12" s="119" t="s">
        <v>144</v>
      </c>
      <c r="C12" s="196"/>
      <c r="D12" s="197" t="s">
        <v>26</v>
      </c>
      <c r="E12" s="198"/>
      <c r="F12" s="199"/>
      <c r="G12" s="199"/>
      <c r="H12" s="199"/>
      <c r="I12" s="200"/>
      <c r="J12" s="201"/>
      <c r="K12" s="473" t="s">
        <v>240</v>
      </c>
      <c r="M12" s="202" t="str">
        <f>IF(ISERROR(INDEX(kind_of_nameforms,MATCH(E12,kind_of_forms,0),1)),"",INDEX(kind_of_nameforms,MATCH(E12,kind_of_forms,0),1))</f>
        <v/>
      </c>
      <c r="N12" s="203"/>
    </row>
    <row r="13" spans="1:14" ht="15" customHeight="1">
      <c r="A13" s="192"/>
      <c r="C13" s="192"/>
      <c r="D13" s="204"/>
      <c r="E13" s="205" t="s">
        <v>172</v>
      </c>
      <c r="F13" s="206"/>
      <c r="G13" s="206"/>
      <c r="H13" s="206"/>
      <c r="I13" s="206"/>
      <c r="J13" s="207"/>
      <c r="K13" s="474"/>
    </row>
    <row r="14" spans="1:14" ht="3" customHeight="1">
      <c r="A14" s="192"/>
      <c r="C14" s="192"/>
    </row>
    <row r="15" spans="1:14" ht="27.75" customHeight="1">
      <c r="E15" s="475" t="s">
        <v>241</v>
      </c>
      <c r="F15" s="475"/>
      <c r="G15" s="475"/>
      <c r="H15" s="475"/>
      <c r="I15" s="475"/>
      <c r="J15" s="475"/>
    </row>
  </sheetData>
  <sheetProtection password="FA9C" sheet="1" objects="1" scenarios="1" formatColumns="0" formatRows="0"/>
  <mergeCells count="8">
    <mergeCell ref="K12:K13"/>
    <mergeCell ref="E15:J15"/>
    <mergeCell ref="D5:J5"/>
    <mergeCell ref="D8:J8"/>
    <mergeCell ref="K8:K10"/>
    <mergeCell ref="D9:D10"/>
    <mergeCell ref="E9:F9"/>
    <mergeCell ref="G9:J9"/>
  </mergeCells>
  <dataValidations count="4">
    <dataValidation type="list" allowBlank="1" showInputMessage="1" showErrorMessage="1" errorTitle="Ошибка" error="Выберите значение из списка" prompt="Выберите значение из списка" sqref="E12" xr:uid="{00000000-0002-0000-0900-000000000000}">
      <formula1>kind_of_forms</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2" xr:uid="{00000000-0002-0000-09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2" xr:uid="{00000000-0002-0000-0900-000002000000}"/>
    <dataValidation type="textLength" operator="lessThanOrEqual" allowBlank="1" showInputMessage="1" showErrorMessage="1" errorTitle="Ошибка" error="Допускается ввод не более 900 символов!" sqref="F12:H12" xr:uid="{00000000-0002-0000-0900-000003000000}">
      <formula1>900</formula1>
    </dataValidation>
  </dataValidations>
  <printOptions horizontalCentered="1"/>
  <pageMargins left="0.23622047244094491" right="0.23622047244094491" top="0.23622047244094491" bottom="0.23622047244094491" header="0.23622047244094491" footer="0.23622047244094491"/>
  <pageSetup paperSize="9" fitToHeight="0"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Comm">
    <pageSetUpPr fitToPage="1"/>
  </sheetPr>
  <dimension ref="A1:L13"/>
  <sheetViews>
    <sheetView showGridLines="0" topLeftCell="C6" zoomScaleNormal="100" workbookViewId="0"/>
  </sheetViews>
  <sheetFormatPr defaultRowHeight="15"/>
  <cols>
    <col min="1" max="2" width="9.140625" style="7" hidden="1" customWidth="1"/>
    <col min="3" max="3" width="3.7109375" style="33" customWidth="1"/>
    <col min="4" max="4" width="6.28515625" style="7" customWidth="1"/>
    <col min="5" max="5" width="94.85546875" style="7" customWidth="1"/>
    <col min="6" max="11" width="9.140625" style="7"/>
    <col min="12" max="12" width="9.140625" style="181"/>
    <col min="13" max="16384" width="9.140625" style="7"/>
  </cols>
  <sheetData>
    <row r="1" spans="4:5" hidden="1"/>
    <row r="2" spans="4:5" hidden="1"/>
    <row r="3" spans="4:5" hidden="1"/>
    <row r="4" spans="4:5" hidden="1"/>
    <row r="5" spans="4:5" hidden="1"/>
    <row r="6" spans="4:5" ht="10.5" customHeight="1"/>
    <row r="7" spans="4:5" ht="20.100000000000001" customHeight="1">
      <c r="D7" s="478" t="s">
        <v>6</v>
      </c>
      <c r="E7" s="478"/>
    </row>
    <row r="8" spans="4:5" ht="15" customHeight="1">
      <c r="D8" s="472" t="str">
        <f>IF(org=0,"Не определено",org)</f>
        <v>АО "Орелгортеплоэнерго"</v>
      </c>
      <c r="E8" s="472"/>
    </row>
    <row r="9" spans="4:5" ht="6.95" customHeight="1"/>
    <row r="10" spans="4:5" ht="22.5" customHeight="1">
      <c r="D10" s="44" t="s">
        <v>25</v>
      </c>
      <c r="E10" s="43" t="s">
        <v>29</v>
      </c>
    </row>
    <row r="11" spans="4:5" ht="11.25" customHeight="1">
      <c r="D11" s="62" t="s">
        <v>26</v>
      </c>
      <c r="E11" s="62" t="s">
        <v>0</v>
      </c>
    </row>
    <row r="12" spans="4:5" ht="15" hidden="1" customHeight="1">
      <c r="D12" s="65">
        <v>0</v>
      </c>
      <c r="E12" s="45"/>
    </row>
    <row r="13" spans="4:5" ht="15" customHeight="1">
      <c r="D13" s="69"/>
      <c r="E13" s="70" t="s">
        <v>30</v>
      </c>
    </row>
  </sheetData>
  <sheetProtection password="FA9C" sheet="1" objects="1" scenarios="1" formatColumns="0" formatRows="0"/>
  <mergeCells count="2">
    <mergeCell ref="D7:E7"/>
    <mergeCell ref="D8:E8"/>
  </mergeCells>
  <phoneticPr fontId="9" type="noConversion"/>
  <dataValidations count="1">
    <dataValidation type="textLength" operator="lessThanOrEqual" allowBlank="1" showInputMessage="1" showErrorMessage="1" errorTitle="Ошибка" error="Допускается ввод не более 900 символов!" sqref="E12" xr:uid="{00000000-0002-0000-0A00-000000000000}">
      <formula1>900</formula1>
    </dataValidation>
  </dataValidations>
  <pageMargins left="0.75" right="0.75" top="1" bottom="1" header="0.5" footer="0.5"/>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Check"/>
  <dimension ref="B1:E4"/>
  <sheetViews>
    <sheetView showGridLines="0" zoomScaleNormal="100" workbookViewId="0"/>
  </sheetViews>
  <sheetFormatPr defaultRowHeight="11.25"/>
  <cols>
    <col min="1" max="1" width="3.7109375" style="7" customWidth="1"/>
    <col min="2" max="3" width="29.7109375" style="7" customWidth="1"/>
    <col min="4" max="4" width="80.7109375" style="7" customWidth="1"/>
    <col min="5" max="5" width="17.7109375" style="7" customWidth="1"/>
    <col min="6" max="16384" width="9.140625" style="7"/>
  </cols>
  <sheetData>
    <row r="1" spans="2:5" ht="10.5" customHeight="1"/>
    <row r="2" spans="2:5" ht="20.100000000000001" customHeight="1">
      <c r="B2" s="479" t="s">
        <v>7</v>
      </c>
      <c r="C2" s="479"/>
      <c r="D2" s="479"/>
      <c r="E2" s="479"/>
    </row>
    <row r="3" spans="2:5" ht="6.95" customHeight="1"/>
    <row r="4" spans="2:5" ht="21.75" customHeight="1">
      <c r="B4" s="144" t="s">
        <v>118</v>
      </c>
      <c r="C4" s="144" t="s">
        <v>119</v>
      </c>
      <c r="D4" s="144" t="s">
        <v>24</v>
      </c>
      <c r="E4" s="143" t="s">
        <v>16</v>
      </c>
    </row>
  </sheetData>
  <sheetProtection algorithmName="SHA-512" hashValue="8pXefQRevW/qaDkTtlNQPVEwhpuFLQs/YkRGZgHC0r2cfhkphlzGhLIyAUzT+LaP9II4lF/uFa/InGASyhmhnA==" saltValue="tQbBF58pTh14KA59U4Ze9Q==" spinCount="100000" sheet="1" objects="1" scenarios="1" formatColumns="0" formatRows="0" autoFilter="0"/>
  <autoFilter ref="B4:E4" xr:uid="{00000000-0001-0000-0B00-000000000000}"/>
  <mergeCells count="1">
    <mergeCell ref="B2:E2"/>
  </mergeCells>
  <phoneticPr fontId="9" type="noConversion"/>
  <pageMargins left="0.75" right="0.75" top="1" bottom="1" header="0.5" footer="0.5"/>
  <pageSetup paperSize="9" orientation="portrait" verticalDpi="20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odProv">
    <tabColor rgb="FFFFCC99"/>
  </sheetPr>
  <dimension ref="A1"/>
  <sheetViews>
    <sheetView showGridLines="0" workbookViewId="0"/>
  </sheetViews>
  <sheetFormatPr defaultRowHeight="11.25"/>
  <cols>
    <col min="1" max="16384" width="9.140625" style="267"/>
  </cols>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modReestr">
    <tabColor indexed="47"/>
  </sheetPr>
  <dimension ref="A1"/>
  <sheetViews>
    <sheetView showGridLines="0" zoomScaleNormal="100" workbookViewId="0"/>
  </sheetViews>
  <sheetFormatPr defaultRowHeight="11.25"/>
  <cols>
    <col min="1" max="16384" width="9.140625" style="119"/>
  </cols>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AllSheetsInThisWorkbook">
    <tabColor indexed="47"/>
  </sheetPr>
  <dimension ref="A1:B40"/>
  <sheetViews>
    <sheetView showGridLines="0" zoomScaleNormal="100" workbookViewId="0"/>
  </sheetViews>
  <sheetFormatPr defaultRowHeight="11.25"/>
  <cols>
    <col min="1" max="1" width="36.28515625" customWidth="1"/>
    <col min="2" max="2" width="21.140625" customWidth="1"/>
    <col min="3" max="16384" width="9.140625" style="48"/>
  </cols>
  <sheetData>
    <row r="1" spans="1:2">
      <c r="A1" s="1" t="s">
        <v>8</v>
      </c>
      <c r="B1" s="1" t="s">
        <v>9</v>
      </c>
    </row>
    <row r="2" spans="1:2">
      <c r="A2" t="s">
        <v>10</v>
      </c>
      <c r="B2" t="s">
        <v>87</v>
      </c>
    </row>
    <row r="3" spans="1:2">
      <c r="A3" t="s">
        <v>75</v>
      </c>
      <c r="B3" t="s">
        <v>82</v>
      </c>
    </row>
    <row r="4" spans="1:2">
      <c r="A4" t="s">
        <v>11</v>
      </c>
      <c r="B4" t="s">
        <v>77</v>
      </c>
    </row>
    <row r="5" spans="1:2">
      <c r="A5" t="s">
        <v>153</v>
      </c>
      <c r="B5" t="s">
        <v>78</v>
      </c>
    </row>
    <row r="6" spans="1:2">
      <c r="A6" t="s">
        <v>154</v>
      </c>
      <c r="B6" t="s">
        <v>138</v>
      </c>
    </row>
    <row r="7" spans="1:2">
      <c r="A7" t="s">
        <v>381</v>
      </c>
      <c r="B7" t="s">
        <v>81</v>
      </c>
    </row>
    <row r="8" spans="1:2">
      <c r="A8" t="s">
        <v>382</v>
      </c>
      <c r="B8" t="s">
        <v>79</v>
      </c>
    </row>
    <row r="9" spans="1:2">
      <c r="A9" t="s">
        <v>348</v>
      </c>
      <c r="B9" t="s">
        <v>80</v>
      </c>
    </row>
    <row r="10" spans="1:2">
      <c r="A10" t="s">
        <v>124</v>
      </c>
      <c r="B10" t="s">
        <v>89</v>
      </c>
    </row>
    <row r="11" spans="1:2">
      <c r="A11" t="s">
        <v>280</v>
      </c>
      <c r="B11" t="s">
        <v>90</v>
      </c>
    </row>
    <row r="12" spans="1:2">
      <c r="A12" t="s">
        <v>6</v>
      </c>
      <c r="B12" t="s">
        <v>91</v>
      </c>
    </row>
    <row r="13" spans="1:2">
      <c r="A13" t="s">
        <v>76</v>
      </c>
      <c r="B13" t="s">
        <v>125</v>
      </c>
    </row>
    <row r="14" spans="1:2">
      <c r="B14" t="s">
        <v>281</v>
      </c>
    </row>
    <row r="15" spans="1:2">
      <c r="B15" t="s">
        <v>383</v>
      </c>
    </row>
    <row r="16" spans="1:2">
      <c r="B16" t="s">
        <v>163</v>
      </c>
    </row>
    <row r="17" spans="2:2">
      <c r="B17" t="s">
        <v>164</v>
      </c>
    </row>
    <row r="18" spans="2:2">
      <c r="B18" t="s">
        <v>137</v>
      </c>
    </row>
    <row r="19" spans="2:2">
      <c r="B19" t="s">
        <v>97</v>
      </c>
    </row>
    <row r="20" spans="2:2">
      <c r="B20" t="s">
        <v>106</v>
      </c>
    </row>
    <row r="21" spans="2:2">
      <c r="B21" t="s">
        <v>111</v>
      </c>
    </row>
    <row r="22" spans="2:2">
      <c r="B22" t="s">
        <v>112</v>
      </c>
    </row>
    <row r="23" spans="2:2">
      <c r="B23" t="s">
        <v>107</v>
      </c>
    </row>
    <row r="24" spans="2:2">
      <c r="B24" t="s">
        <v>126</v>
      </c>
    </row>
    <row r="25" spans="2:2">
      <c r="B25" t="s">
        <v>83</v>
      </c>
    </row>
    <row r="26" spans="2:2">
      <c r="B26" t="s">
        <v>84</v>
      </c>
    </row>
    <row r="27" spans="2:2">
      <c r="B27" t="s">
        <v>85</v>
      </c>
    </row>
    <row r="28" spans="2:2">
      <c r="B28" t="s">
        <v>86</v>
      </c>
    </row>
    <row r="29" spans="2:2">
      <c r="B29" t="s">
        <v>88</v>
      </c>
    </row>
    <row r="30" spans="2:2">
      <c r="B30" t="s">
        <v>92</v>
      </c>
    </row>
    <row r="31" spans="2:2">
      <c r="B31" t="s">
        <v>93</v>
      </c>
    </row>
    <row r="32" spans="2:2">
      <c r="B32" t="s">
        <v>94</v>
      </c>
    </row>
    <row r="33" spans="2:2">
      <c r="B33" t="s">
        <v>95</v>
      </c>
    </row>
    <row r="34" spans="2:2">
      <c r="B34" t="s">
        <v>282</v>
      </c>
    </row>
    <row r="35" spans="2:2">
      <c r="B35" t="s">
        <v>96</v>
      </c>
    </row>
    <row r="36" spans="2:2">
      <c r="B36" t="s">
        <v>204</v>
      </c>
    </row>
    <row r="37" spans="2:2">
      <c r="B37" t="s">
        <v>98</v>
      </c>
    </row>
    <row r="38" spans="2:2">
      <c r="B38" t="s">
        <v>165</v>
      </c>
    </row>
    <row r="39" spans="2:2">
      <c r="B39" t="s">
        <v>128</v>
      </c>
    </row>
    <row r="40" spans="2:2">
      <c r="B40" t="s">
        <v>136</v>
      </c>
    </row>
  </sheetData>
  <sheetProtection formatColumns="0" formatRows="0"/>
  <phoneticPr fontId="8" type="noConversion"/>
  <pageMargins left="0.75" right="0.75" top="1" bottom="1" header="0.5" footer="0.5"/>
  <pageSetup paperSize="9"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EHSHEET">
    <tabColor indexed="47"/>
  </sheetPr>
  <dimension ref="A1:T87"/>
  <sheetViews>
    <sheetView showGridLines="0" zoomScaleNormal="100" workbookViewId="0"/>
  </sheetViews>
  <sheetFormatPr defaultRowHeight="11.25"/>
  <cols>
    <col min="1" max="1" width="32.5703125" style="56" customWidth="1"/>
    <col min="3" max="3" width="15.7109375" style="58" customWidth="1"/>
    <col min="4" max="4" width="17" style="58" customWidth="1"/>
    <col min="5" max="5" width="15.7109375" style="53" customWidth="1"/>
    <col min="6" max="6" width="11.140625" style="53" customWidth="1"/>
    <col min="7" max="7" width="31.42578125" style="53" customWidth="1"/>
    <col min="8" max="9" width="26.85546875" style="53" customWidth="1"/>
    <col min="10" max="10" width="9.140625" style="53"/>
    <col min="11" max="11" width="26.28515625" style="55" customWidth="1"/>
    <col min="12" max="12" width="29.140625" style="54" customWidth="1"/>
    <col min="13" max="13" width="39.85546875" style="53" bestFit="1" customWidth="1"/>
    <col min="14" max="14" width="30.28515625" style="53" customWidth="1"/>
    <col min="15" max="18" width="9.140625" style="53"/>
    <col min="19" max="19" width="21" style="53" customWidth="1"/>
    <col min="20" max="20" width="24.85546875" style="53" customWidth="1"/>
    <col min="21" max="16384" width="9.140625" style="53"/>
  </cols>
  <sheetData>
    <row r="1" spans="1:20" s="51" customFormat="1" ht="51">
      <c r="A1" s="38" t="s">
        <v>135</v>
      </c>
      <c r="B1" s="57"/>
      <c r="C1" s="17" t="s">
        <v>20</v>
      </c>
      <c r="D1" s="17" t="s">
        <v>17</v>
      </c>
      <c r="E1" s="17" t="s">
        <v>33</v>
      </c>
      <c r="F1" s="17" t="s">
        <v>56</v>
      </c>
      <c r="G1" s="17" t="s">
        <v>48</v>
      </c>
      <c r="H1" s="17" t="s">
        <v>73</v>
      </c>
      <c r="I1" s="17" t="s">
        <v>103</v>
      </c>
      <c r="J1" s="28" t="s">
        <v>104</v>
      </c>
      <c r="K1" s="17" t="s">
        <v>51</v>
      </c>
      <c r="L1" s="50" t="s">
        <v>99</v>
      </c>
      <c r="M1" s="25" t="s">
        <v>100</v>
      </c>
      <c r="N1" s="262" t="s">
        <v>351</v>
      </c>
      <c r="S1" s="480" t="s">
        <v>243</v>
      </c>
      <c r="T1" s="480"/>
    </row>
    <row r="2" spans="1:20" ht="25.5">
      <c r="A2" s="255" t="s">
        <v>176</v>
      </c>
      <c r="C2" s="18">
        <v>2017</v>
      </c>
      <c r="D2" s="18" t="s">
        <v>18</v>
      </c>
      <c r="E2" s="19" t="s">
        <v>34</v>
      </c>
      <c r="F2" s="19" t="s">
        <v>57</v>
      </c>
      <c r="G2" s="19" t="s">
        <v>46</v>
      </c>
      <c r="H2" s="19" t="s">
        <v>74</v>
      </c>
      <c r="I2" s="21"/>
      <c r="J2" s="52">
        <v>52</v>
      </c>
      <c r="K2" s="17" t="s">
        <v>52</v>
      </c>
      <c r="L2" s="50" t="s">
        <v>329</v>
      </c>
      <c r="M2" s="26" t="s">
        <v>229</v>
      </c>
      <c r="N2" s="263" t="s">
        <v>352</v>
      </c>
      <c r="S2" s="212" t="s">
        <v>244</v>
      </c>
      <c r="T2" s="213" t="s">
        <v>245</v>
      </c>
    </row>
    <row r="3" spans="1:20" ht="90">
      <c r="A3" s="255" t="s">
        <v>177</v>
      </c>
      <c r="C3" s="18">
        <v>2018</v>
      </c>
      <c r="D3" s="18" t="s">
        <v>19</v>
      </c>
      <c r="E3" s="19" t="s">
        <v>35</v>
      </c>
      <c r="F3" s="19" t="s">
        <v>58</v>
      </c>
      <c r="G3" s="19" t="s">
        <v>47</v>
      </c>
      <c r="H3" s="19" t="s">
        <v>71</v>
      </c>
      <c r="I3" s="21" t="s">
        <v>102</v>
      </c>
      <c r="J3" s="49" t="s">
        <v>105</v>
      </c>
      <c r="K3" s="17" t="s">
        <v>53</v>
      </c>
      <c r="L3" s="50" t="s">
        <v>330</v>
      </c>
      <c r="M3" s="26" t="s">
        <v>230</v>
      </c>
      <c r="N3" s="263" t="s">
        <v>353</v>
      </c>
      <c r="S3" s="214" t="s">
        <v>348</v>
      </c>
      <c r="T3" s="261" t="str">
        <f>Титульный!E5</f>
        <v xml:space="preserve">Информация о наличии (отсутствии) технической возможности подключения к системе теплоснабжения, а также о регистрации и ходе реализации заявок о подключении к системе теплоснабжения </v>
      </c>
    </row>
    <row r="4" spans="1:20" ht="42.75">
      <c r="A4" s="255" t="s">
        <v>284</v>
      </c>
      <c r="C4" s="18">
        <v>2019</v>
      </c>
      <c r="E4" s="19" t="s">
        <v>36</v>
      </c>
      <c r="F4" s="19" t="s">
        <v>59</v>
      </c>
      <c r="H4" s="19" t="s">
        <v>72</v>
      </c>
      <c r="I4" s="21"/>
      <c r="J4" s="52">
        <v>104</v>
      </c>
      <c r="K4" s="17" t="s">
        <v>54</v>
      </c>
      <c r="L4" s="50" t="s">
        <v>331</v>
      </c>
      <c r="M4" s="26"/>
      <c r="N4" s="263" t="s">
        <v>354</v>
      </c>
    </row>
    <row r="5" spans="1:20" ht="42.75">
      <c r="A5" s="255" t="s">
        <v>219</v>
      </c>
      <c r="C5" s="18">
        <v>2020</v>
      </c>
      <c r="E5" s="19" t="s">
        <v>37</v>
      </c>
      <c r="F5" s="19" t="s">
        <v>60</v>
      </c>
      <c r="K5" s="17" t="s">
        <v>55</v>
      </c>
      <c r="L5" s="50"/>
      <c r="M5" s="26"/>
      <c r="N5" s="263" t="s">
        <v>355</v>
      </c>
    </row>
    <row r="6" spans="1:20">
      <c r="A6" s="255" t="s">
        <v>206</v>
      </c>
      <c r="C6" s="18">
        <v>2021</v>
      </c>
      <c r="E6" s="19" t="s">
        <v>38</v>
      </c>
      <c r="F6" s="21"/>
      <c r="K6" s="53"/>
      <c r="L6" s="53"/>
    </row>
    <row r="7" spans="1:20" ht="12.75">
      <c r="A7" s="255" t="s">
        <v>285</v>
      </c>
      <c r="C7" s="18">
        <v>2022</v>
      </c>
      <c r="E7" s="19" t="s">
        <v>39</v>
      </c>
      <c r="F7" s="21"/>
      <c r="K7" s="59"/>
      <c r="L7" s="53"/>
    </row>
    <row r="8" spans="1:20">
      <c r="A8" s="255" t="s">
        <v>286</v>
      </c>
      <c r="C8" s="18">
        <v>2023</v>
      </c>
      <c r="E8" s="19" t="s">
        <v>40</v>
      </c>
      <c r="F8" s="21"/>
      <c r="K8" s="60" t="s">
        <v>127</v>
      </c>
    </row>
    <row r="9" spans="1:20">
      <c r="A9" s="255" t="s">
        <v>178</v>
      </c>
      <c r="C9" s="18">
        <v>2024</v>
      </c>
      <c r="E9" s="19" t="s">
        <v>41</v>
      </c>
      <c r="F9" s="21"/>
      <c r="K9" s="58"/>
    </row>
    <row r="10" spans="1:20" ht="12.75">
      <c r="A10" s="255" t="s">
        <v>287</v>
      </c>
      <c r="E10" s="19" t="s">
        <v>42</v>
      </c>
      <c r="F10" s="21"/>
      <c r="K10" s="59"/>
    </row>
    <row r="11" spans="1:20">
      <c r="A11" s="255" t="s">
        <v>288</v>
      </c>
      <c r="E11" s="19" t="s">
        <v>43</v>
      </c>
      <c r="F11" s="21"/>
      <c r="K11" s="61"/>
    </row>
    <row r="12" spans="1:20">
      <c r="A12" s="255" t="s">
        <v>289</v>
      </c>
      <c r="E12" s="19" t="s">
        <v>44</v>
      </c>
      <c r="F12" s="21"/>
    </row>
    <row r="13" spans="1:20">
      <c r="A13" s="255" t="s">
        <v>290</v>
      </c>
      <c r="E13" s="19" t="s">
        <v>45</v>
      </c>
      <c r="F13" s="21"/>
    </row>
    <row r="14" spans="1:20">
      <c r="A14" s="255" t="s">
        <v>291</v>
      </c>
    </row>
    <row r="15" spans="1:20">
      <c r="A15" s="255" t="s">
        <v>215</v>
      </c>
    </row>
    <row r="16" spans="1:20">
      <c r="A16" s="255" t="s">
        <v>207</v>
      </c>
      <c r="C16" s="48"/>
      <c r="D16" s="111"/>
      <c r="E16" s="111"/>
      <c r="G16" s="159" t="s">
        <v>167</v>
      </c>
    </row>
    <row r="17" spans="1:7">
      <c r="A17" s="255" t="s">
        <v>292</v>
      </c>
      <c r="C17" s="112" t="s">
        <v>131</v>
      </c>
      <c r="D17" s="113" t="str">
        <f>IF(f_year = "","", IF(LEN(f_quart)=0,"",IF(f_quart="I квартал", "01.01."&amp;f_year,IF(f_quart="II квартал","01.04."&amp;f_year,(IF(f_quart="III квартал", "01.07."&amp;f_year,"01.10."&amp;f_year)))) ))</f>
        <v>01.01.2023</v>
      </c>
      <c r="E17" s="113" t="str">
        <f>IF(f_year = "","", IF(LEN(f_quart)=0,"",IF(f_quart="I квартал", "31.03."&amp; f_year,IF(f_quart="II квартал","30.06."&amp; f_year,(IF(f_quart="III квартал", "30.09."&amp; f_year,"31.12."&amp; f_year)))) ))</f>
        <v>31.03.2023</v>
      </c>
      <c r="G17" s="160" t="s">
        <v>702</v>
      </c>
    </row>
    <row r="18" spans="1:7">
      <c r="A18" s="255" t="s">
        <v>293</v>
      </c>
      <c r="C18" s="114"/>
      <c r="D18" s="115"/>
      <c r="E18" s="115"/>
      <c r="G18" s="48"/>
    </row>
    <row r="19" spans="1:7" ht="22.5">
      <c r="A19" s="255" t="s">
        <v>294</v>
      </c>
      <c r="C19" s="48"/>
      <c r="D19" s="111"/>
      <c r="E19" s="111"/>
      <c r="G19" s="159" t="s">
        <v>170</v>
      </c>
    </row>
    <row r="20" spans="1:7" ht="22.5">
      <c r="A20" s="255" t="s">
        <v>179</v>
      </c>
      <c r="C20" s="116" t="s">
        <v>132</v>
      </c>
      <c r="D20" s="117"/>
      <c r="E20" s="117"/>
      <c r="G20" s="60" t="b">
        <v>1</v>
      </c>
    </row>
    <row r="21" spans="1:7">
      <c r="A21" s="255" t="s">
        <v>180</v>
      </c>
    </row>
    <row r="22" spans="1:7">
      <c r="A22" s="255" t="s">
        <v>181</v>
      </c>
    </row>
    <row r="23" spans="1:7">
      <c r="A23" s="255" t="s">
        <v>295</v>
      </c>
    </row>
    <row r="24" spans="1:7">
      <c r="A24" s="255" t="s">
        <v>296</v>
      </c>
    </row>
    <row r="25" spans="1:7">
      <c r="A25" s="255" t="s">
        <v>182</v>
      </c>
    </row>
    <row r="26" spans="1:7">
      <c r="A26" s="255" t="s">
        <v>297</v>
      </c>
    </row>
    <row r="27" spans="1:7">
      <c r="A27" s="255" t="s">
        <v>183</v>
      </c>
    </row>
    <row r="28" spans="1:7">
      <c r="A28" s="255" t="s">
        <v>216</v>
      </c>
    </row>
    <row r="29" spans="1:7">
      <c r="A29" s="255" t="s">
        <v>208</v>
      </c>
    </row>
    <row r="30" spans="1:7">
      <c r="A30" s="255" t="s">
        <v>298</v>
      </c>
    </row>
    <row r="31" spans="1:7">
      <c r="A31" s="255" t="s">
        <v>299</v>
      </c>
    </row>
    <row r="32" spans="1:7">
      <c r="A32" s="255" t="s">
        <v>184</v>
      </c>
    </row>
    <row r="33" spans="1:1">
      <c r="A33" s="255" t="s">
        <v>300</v>
      </c>
    </row>
    <row r="34" spans="1:1">
      <c r="A34" s="255" t="s">
        <v>301</v>
      </c>
    </row>
    <row r="35" spans="1:1">
      <c r="A35" s="255" t="s">
        <v>302</v>
      </c>
    </row>
    <row r="36" spans="1:1">
      <c r="A36" s="255" t="s">
        <v>303</v>
      </c>
    </row>
    <row r="37" spans="1:1">
      <c r="A37" s="255" t="s">
        <v>304</v>
      </c>
    </row>
    <row r="38" spans="1:1">
      <c r="A38" s="255" t="s">
        <v>209</v>
      </c>
    </row>
    <row r="39" spans="1:1">
      <c r="A39" s="255" t="s">
        <v>305</v>
      </c>
    </row>
    <row r="40" spans="1:1">
      <c r="A40" s="255" t="s">
        <v>185</v>
      </c>
    </row>
    <row r="41" spans="1:1">
      <c r="A41" s="255" t="s">
        <v>186</v>
      </c>
    </row>
    <row r="42" spans="1:1">
      <c r="A42" s="255" t="s">
        <v>187</v>
      </c>
    </row>
    <row r="43" spans="1:1">
      <c r="A43" s="255" t="s">
        <v>306</v>
      </c>
    </row>
    <row r="44" spans="1:1">
      <c r="A44" s="255" t="s">
        <v>307</v>
      </c>
    </row>
    <row r="45" spans="1:1">
      <c r="A45" s="255" t="s">
        <v>210</v>
      </c>
    </row>
    <row r="46" spans="1:1">
      <c r="A46" s="255" t="s">
        <v>308</v>
      </c>
    </row>
    <row r="47" spans="1:1">
      <c r="A47" s="255" t="s">
        <v>309</v>
      </c>
    </row>
    <row r="48" spans="1:1">
      <c r="A48" s="255" t="s">
        <v>310</v>
      </c>
    </row>
    <row r="49" spans="1:1">
      <c r="A49" s="255" t="s">
        <v>311</v>
      </c>
    </row>
    <row r="50" spans="1:1">
      <c r="A50" s="255" t="s">
        <v>188</v>
      </c>
    </row>
    <row r="51" spans="1:1">
      <c r="A51" s="255" t="s">
        <v>189</v>
      </c>
    </row>
    <row r="52" spans="1:1">
      <c r="A52" s="255" t="s">
        <v>217</v>
      </c>
    </row>
    <row r="53" spans="1:1">
      <c r="A53" s="255" t="s">
        <v>312</v>
      </c>
    </row>
    <row r="54" spans="1:1">
      <c r="A54" s="255" t="s">
        <v>220</v>
      </c>
    </row>
    <row r="55" spans="1:1">
      <c r="A55" s="255" t="s">
        <v>190</v>
      </c>
    </row>
    <row r="56" spans="1:1">
      <c r="A56" s="255" t="s">
        <v>313</v>
      </c>
    </row>
    <row r="57" spans="1:1">
      <c r="A57" s="255" t="s">
        <v>191</v>
      </c>
    </row>
    <row r="58" spans="1:1">
      <c r="A58" s="255" t="s">
        <v>314</v>
      </c>
    </row>
    <row r="59" spans="1:1">
      <c r="A59" s="255" t="s">
        <v>315</v>
      </c>
    </row>
    <row r="60" spans="1:1">
      <c r="A60" s="255" t="s">
        <v>316</v>
      </c>
    </row>
    <row r="61" spans="1:1">
      <c r="A61" s="255" t="s">
        <v>317</v>
      </c>
    </row>
    <row r="62" spans="1:1">
      <c r="A62" s="255" t="s">
        <v>211</v>
      </c>
    </row>
    <row r="63" spans="1:1">
      <c r="A63" s="255" t="s">
        <v>318</v>
      </c>
    </row>
    <row r="64" spans="1:1">
      <c r="A64" s="255" t="s">
        <v>319</v>
      </c>
    </row>
    <row r="65" spans="1:1">
      <c r="A65" s="255" t="s">
        <v>221</v>
      </c>
    </row>
    <row r="66" spans="1:1">
      <c r="A66" s="255" t="s">
        <v>212</v>
      </c>
    </row>
    <row r="67" spans="1:1">
      <c r="A67" s="255" t="s">
        <v>192</v>
      </c>
    </row>
    <row r="68" spans="1:1">
      <c r="A68" s="255" t="s">
        <v>320</v>
      </c>
    </row>
    <row r="69" spans="1:1">
      <c r="A69" s="255" t="s">
        <v>321</v>
      </c>
    </row>
    <row r="70" spans="1:1">
      <c r="A70" s="255" t="s">
        <v>322</v>
      </c>
    </row>
    <row r="71" spans="1:1">
      <c r="A71" s="255" t="s">
        <v>323</v>
      </c>
    </row>
    <row r="72" spans="1:1">
      <c r="A72" s="255" t="s">
        <v>193</v>
      </c>
    </row>
    <row r="73" spans="1:1">
      <c r="A73" s="255" t="s">
        <v>324</v>
      </c>
    </row>
    <row r="74" spans="1:1">
      <c r="A74" s="255" t="s">
        <v>194</v>
      </c>
    </row>
    <row r="75" spans="1:1">
      <c r="A75" s="255" t="s">
        <v>195</v>
      </c>
    </row>
    <row r="76" spans="1:1">
      <c r="A76" s="255" t="s">
        <v>196</v>
      </c>
    </row>
    <row r="77" spans="1:1">
      <c r="A77" s="255" t="s">
        <v>197</v>
      </c>
    </row>
    <row r="78" spans="1:1">
      <c r="A78" s="255" t="s">
        <v>213</v>
      </c>
    </row>
    <row r="79" spans="1:1">
      <c r="A79" s="255" t="s">
        <v>218</v>
      </c>
    </row>
    <row r="80" spans="1:1">
      <c r="A80" s="255" t="s">
        <v>198</v>
      </c>
    </row>
    <row r="81" spans="1:1">
      <c r="A81" s="255" t="s">
        <v>199</v>
      </c>
    </row>
    <row r="82" spans="1:1">
      <c r="A82" s="255" t="s">
        <v>222</v>
      </c>
    </row>
    <row r="83" spans="1:1">
      <c r="A83" s="255" t="s">
        <v>325</v>
      </c>
    </row>
    <row r="84" spans="1:1">
      <c r="A84" s="255" t="s">
        <v>214</v>
      </c>
    </row>
    <row r="85" spans="1:1">
      <c r="A85" s="255" t="s">
        <v>326</v>
      </c>
    </row>
    <row r="86" spans="1:1">
      <c r="A86" s="255" t="s">
        <v>327</v>
      </c>
    </row>
    <row r="87" spans="1:1">
      <c r="A87" s="255" t="s">
        <v>328</v>
      </c>
    </row>
  </sheetData>
  <sheetProtection formatColumns="0" formatRows="0"/>
  <mergeCells count="1">
    <mergeCell ref="S1:T1"/>
  </mergeCells>
  <phoneticPr fontId="9" type="noConversion"/>
  <pageMargins left="0.75" right="0.75" top="1" bottom="1" header="0.5" footer="0.5"/>
  <pageSetup paperSize="9"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modCheckCyan">
    <tabColor indexed="47"/>
  </sheetPr>
  <dimension ref="A2:A470"/>
  <sheetViews>
    <sheetView showGridLines="0" zoomScaleNormal="100" workbookViewId="0"/>
  </sheetViews>
  <sheetFormatPr defaultRowHeight="12.75"/>
  <cols>
    <col min="1" max="16384" width="9.140625" style="118"/>
  </cols>
  <sheetData>
    <row r="2" spans="1:1">
      <c r="A2" s="118">
        <f>IF('Сведения об изменении'!$E$13="",1,0)</f>
        <v>1</v>
      </c>
    </row>
    <row r="3" spans="1:1">
      <c r="A3" s="118">
        <f>IF(Дифференциация!$E$22="",1,0)</f>
        <v>0</v>
      </c>
    </row>
    <row r="4" spans="1:1">
      <c r="A4" s="283">
        <f>IF(Территории!$E$12="",1,0)</f>
        <v>0</v>
      </c>
    </row>
    <row r="5" spans="1:1">
      <c r="A5" s="283">
        <f>IF(Дифференциация!$I$22="",1,0)</f>
        <v>0</v>
      </c>
    </row>
    <row r="6" spans="1:1">
      <c r="A6" s="283">
        <f>IF(Дифференциация!$M$22="",1,0)</f>
        <v>0</v>
      </c>
    </row>
    <row r="7" spans="1:1">
      <c r="A7" s="283">
        <f>IF(Дифференциация!$M$23="",1,0)</f>
        <v>0</v>
      </c>
    </row>
    <row r="8" spans="1:1">
      <c r="A8" s="283">
        <f>IF(Дифференциация!$M$24="",1,0)</f>
        <v>0</v>
      </c>
    </row>
    <row r="9" spans="1:1">
      <c r="A9" s="283">
        <f>IF(Дифференциация!$M$25="",1,0)</f>
        <v>0</v>
      </c>
    </row>
    <row r="10" spans="1:1">
      <c r="A10" s="283">
        <f>IF(Дифференциация!$M$26="",1,0)</f>
        <v>0</v>
      </c>
    </row>
    <row r="11" spans="1:1">
      <c r="A11" s="283">
        <f>IF(Дифференциация!$M$27="",1,0)</f>
        <v>0</v>
      </c>
    </row>
    <row r="12" spans="1:1">
      <c r="A12" s="283">
        <f>IF(Дифференциация!$M$28="",1,0)</f>
        <v>0</v>
      </c>
    </row>
    <row r="13" spans="1:1">
      <c r="A13" s="283">
        <f>IF(Дифференциация!$M$29="",1,0)</f>
        <v>0</v>
      </c>
    </row>
    <row r="14" spans="1:1">
      <c r="A14" s="283">
        <f>IF(Дифференциация!$M$30="",1,0)</f>
        <v>0</v>
      </c>
    </row>
    <row r="15" spans="1:1">
      <c r="A15" s="283">
        <f>IF(Дифференциация!$M$31="",1,0)</f>
        <v>0</v>
      </c>
    </row>
    <row r="16" spans="1:1">
      <c r="A16" s="283">
        <f>IF(Дифференциация!$M$32="",1,0)</f>
        <v>0</v>
      </c>
    </row>
    <row r="17" spans="1:1">
      <c r="A17" s="283">
        <f>IF(Дифференциация!$M$33="",1,0)</f>
        <v>0</v>
      </c>
    </row>
    <row r="18" spans="1:1">
      <c r="A18" s="283">
        <f>IF(Дифференциация!$M$34="",1,0)</f>
        <v>0</v>
      </c>
    </row>
    <row r="19" spans="1:1">
      <c r="A19" s="283">
        <f>IF(Дифференциация!$M$35="",1,0)</f>
        <v>0</v>
      </c>
    </row>
    <row r="20" spans="1:1">
      <c r="A20" s="283">
        <f>IF(Дифференциация!$M$36="",1,0)</f>
        <v>0</v>
      </c>
    </row>
    <row r="21" spans="1:1">
      <c r="A21" s="283">
        <f>IF(Дифференциация!$M$37="",1,0)</f>
        <v>0</v>
      </c>
    </row>
    <row r="22" spans="1:1">
      <c r="A22" s="283">
        <f>IF(Дифференциация!$M$38="",1,0)</f>
        <v>0</v>
      </c>
    </row>
    <row r="23" spans="1:1">
      <c r="A23" s="283">
        <f>IF(Дифференциация!$M$39="",1,0)</f>
        <v>0</v>
      </c>
    </row>
    <row r="24" spans="1:1">
      <c r="A24" s="283">
        <f>IF(Дифференциация!$M$40="",1,0)</f>
        <v>0</v>
      </c>
    </row>
    <row r="25" spans="1:1">
      <c r="A25" s="283">
        <f>IF(Дифференциация!$M$41="",1,0)</f>
        <v>0</v>
      </c>
    </row>
    <row r="26" spans="1:1">
      <c r="A26" s="283">
        <f>IF(Дифференциация!$M$42="",1,0)</f>
        <v>0</v>
      </c>
    </row>
    <row r="27" spans="1:1">
      <c r="A27" s="283">
        <f>IF(Дифференциация!$M$43="",1,0)</f>
        <v>0</v>
      </c>
    </row>
    <row r="28" spans="1:1">
      <c r="A28" s="283">
        <f>IF(Дифференциация!$M$44="",1,0)</f>
        <v>0</v>
      </c>
    </row>
    <row r="29" spans="1:1">
      <c r="A29" s="283">
        <f>IF(Дифференциация!$M$45="",1,0)</f>
        <v>0</v>
      </c>
    </row>
    <row r="30" spans="1:1">
      <c r="A30" s="283">
        <f>IF(Дифференциация!$M$46="",1,0)</f>
        <v>0</v>
      </c>
    </row>
    <row r="31" spans="1:1">
      <c r="A31" s="283">
        <f>IF(Дифференциация!$M$47="",1,0)</f>
        <v>0</v>
      </c>
    </row>
    <row r="32" spans="1:1">
      <c r="A32" s="283">
        <f>IF(Дифференциация!$M$48="",1,0)</f>
        <v>0</v>
      </c>
    </row>
    <row r="33" spans="1:1">
      <c r="A33" s="283">
        <f>IF(Дифференциация!$M$49="",1,0)</f>
        <v>0</v>
      </c>
    </row>
    <row r="34" spans="1:1">
      <c r="A34" s="283">
        <f>IF(Дифференциация!$M$50="",1,0)</f>
        <v>0</v>
      </c>
    </row>
    <row r="35" spans="1:1">
      <c r="A35" s="283">
        <f>IF(Дифференциация!$M$51="",1,0)</f>
        <v>0</v>
      </c>
    </row>
    <row r="36" spans="1:1">
      <c r="A36" s="283">
        <f>IF(Дифференциация!$M$52="",1,0)</f>
        <v>0</v>
      </c>
    </row>
    <row r="37" spans="1:1">
      <c r="A37" s="283">
        <f>IF(Дифференциация!$M$53="",1,0)</f>
        <v>0</v>
      </c>
    </row>
    <row r="38" spans="1:1">
      <c r="A38" s="283">
        <f>IF(Дифференциация!$M$54="",1,0)</f>
        <v>0</v>
      </c>
    </row>
    <row r="39" spans="1:1">
      <c r="A39" s="283">
        <f>IF(Дифференциация!$M$55="",1,0)</f>
        <v>0</v>
      </c>
    </row>
    <row r="40" spans="1:1">
      <c r="A40" s="283">
        <f>IF(Дифференциация!$M$56="",1,0)</f>
        <v>0</v>
      </c>
    </row>
    <row r="41" spans="1:1">
      <c r="A41" s="283">
        <f>IF(Дифференциация!$M$57="",1,0)</f>
        <v>0</v>
      </c>
    </row>
    <row r="42" spans="1:1">
      <c r="A42" s="283">
        <f>IF(Дифференциация!$M$58="",1,0)</f>
        <v>0</v>
      </c>
    </row>
    <row r="43" spans="1:1">
      <c r="A43" s="283">
        <f>IF(Дифференциация!$M$59="",1,0)</f>
        <v>0</v>
      </c>
    </row>
    <row r="44" spans="1:1">
      <c r="A44" s="283">
        <f>IF(Дифференциация!$M$60="",1,0)</f>
        <v>0</v>
      </c>
    </row>
    <row r="45" spans="1:1">
      <c r="A45" s="283">
        <f>IF(Дифференциация!$M$61="",1,0)</f>
        <v>0</v>
      </c>
    </row>
    <row r="46" spans="1:1">
      <c r="A46" s="283">
        <f>IF(Дифференциация!$M$62="",1,0)</f>
        <v>0</v>
      </c>
    </row>
    <row r="47" spans="1:1">
      <c r="A47" s="283">
        <f>IF(Дифференциация!$M$63="",1,0)</f>
        <v>0</v>
      </c>
    </row>
    <row r="48" spans="1:1">
      <c r="A48" s="283">
        <f>IF(Дифференциация!$M$64="",1,0)</f>
        <v>0</v>
      </c>
    </row>
    <row r="49" spans="1:1">
      <c r="A49" s="283">
        <f>IF(Дифференциация!$M$65="",1,0)</f>
        <v>0</v>
      </c>
    </row>
    <row r="50" spans="1:1">
      <c r="A50" s="283">
        <f>IF(Дифференциация!$M$66="",1,0)</f>
        <v>0</v>
      </c>
    </row>
    <row r="51" spans="1:1">
      <c r="A51" s="283">
        <f>IF(Дифференциация!$M$67="",1,0)</f>
        <v>0</v>
      </c>
    </row>
    <row r="52" spans="1:1">
      <c r="A52" s="283">
        <f>IF(Дифференциация!$M$68="",1,0)</f>
        <v>0</v>
      </c>
    </row>
    <row r="53" spans="1:1">
      <c r="A53" s="283">
        <f>IF(Дифференциация!$M$69="",1,0)</f>
        <v>0</v>
      </c>
    </row>
    <row r="54" spans="1:1">
      <c r="A54" s="283">
        <f>IF(Дифференциация!$M$70="",1,0)</f>
        <v>0</v>
      </c>
    </row>
    <row r="55" spans="1:1">
      <c r="A55" s="283">
        <f>IF(Дифференциация!$M$71="",1,0)</f>
        <v>0</v>
      </c>
    </row>
    <row r="56" spans="1:1">
      <c r="A56" s="283">
        <f>IF(Дифференциация!$M$72="",1,0)</f>
        <v>0</v>
      </c>
    </row>
    <row r="57" spans="1:1">
      <c r="A57" s="283">
        <f>IF(Дифференциация!$M$73="",1,0)</f>
        <v>0</v>
      </c>
    </row>
    <row r="58" spans="1:1">
      <c r="A58" s="283">
        <f>IF(Дифференциация!$M$74="",1,0)</f>
        <v>0</v>
      </c>
    </row>
    <row r="59" spans="1:1">
      <c r="A59" s="283">
        <f>IF(Дифференциация!$M$75="",1,0)</f>
        <v>0</v>
      </c>
    </row>
    <row r="60" spans="1:1">
      <c r="A60" s="283">
        <f>IF(Дифференциация!$M$76="",1,0)</f>
        <v>0</v>
      </c>
    </row>
    <row r="61" spans="1:1">
      <c r="A61" s="283">
        <f>IF(Дифференциация!$M$77="",1,0)</f>
        <v>0</v>
      </c>
    </row>
    <row r="62" spans="1:1">
      <c r="A62" s="283">
        <f>IF(Дифференциация!$M$78="",1,0)</f>
        <v>0</v>
      </c>
    </row>
    <row r="63" spans="1:1">
      <c r="A63" s="283">
        <f>IF(Дифференциация!$M$79="",1,0)</f>
        <v>0</v>
      </c>
    </row>
    <row r="64" spans="1:1">
      <c r="A64" s="283">
        <f>IF(Дифференциация!$M$80="",1,0)</f>
        <v>0</v>
      </c>
    </row>
    <row r="65" spans="1:1">
      <c r="A65" s="283">
        <f>IF(Дифференциация!$M$81="",1,0)</f>
        <v>0</v>
      </c>
    </row>
    <row r="66" spans="1:1">
      <c r="A66" s="283">
        <f>IF(Дифференциация!$M$82="",1,0)</f>
        <v>0</v>
      </c>
    </row>
    <row r="67" spans="1:1">
      <c r="A67" s="283">
        <f>IF(Дифференциация!$M$83="",1,0)</f>
        <v>0</v>
      </c>
    </row>
    <row r="68" spans="1:1">
      <c r="A68" s="283">
        <f>IF(Дифференциация!$M$84="",1,0)</f>
        <v>0</v>
      </c>
    </row>
    <row r="69" spans="1:1">
      <c r="A69" s="283">
        <f>IF(Дифференциация!$M$85="",1,0)</f>
        <v>0</v>
      </c>
    </row>
    <row r="70" spans="1:1">
      <c r="A70" s="283">
        <f>IF(Дифференциация!$M$86="",1,0)</f>
        <v>0</v>
      </c>
    </row>
    <row r="71" spans="1:1">
      <c r="A71" s="283">
        <f>IF(Дифференциация!$M$87="",1,0)</f>
        <v>0</v>
      </c>
    </row>
    <row r="72" spans="1:1">
      <c r="A72" s="283">
        <f>IF(Дифференциация!$M$88="",1,0)</f>
        <v>0</v>
      </c>
    </row>
    <row r="73" spans="1:1">
      <c r="A73" s="283">
        <f>IF(Дифференциация!$M$89="",1,0)</f>
        <v>0</v>
      </c>
    </row>
    <row r="74" spans="1:1">
      <c r="A74" s="283">
        <f>IF(Дифференциация!$M$90="",1,0)</f>
        <v>0</v>
      </c>
    </row>
    <row r="75" spans="1:1">
      <c r="A75" s="283">
        <f>IF(Дифференциация!$M$91="",1,0)</f>
        <v>0</v>
      </c>
    </row>
    <row r="76" spans="1:1">
      <c r="A76" s="283">
        <f>IF(Дифференциация!$M$92="",1,0)</f>
        <v>0</v>
      </c>
    </row>
    <row r="77" spans="1:1">
      <c r="A77" s="283">
        <f>IF(Дифференциация!$M$93="",1,0)</f>
        <v>0</v>
      </c>
    </row>
    <row r="78" spans="1:1">
      <c r="A78" s="283">
        <f>IF(Дифференциация!$M$94="",1,0)</f>
        <v>0</v>
      </c>
    </row>
    <row r="79" spans="1:1">
      <c r="A79" s="283">
        <f>IF(Дифференциация!$M$95="",1,0)</f>
        <v>0</v>
      </c>
    </row>
    <row r="80" spans="1:1">
      <c r="A80" s="283">
        <f>IF(Дифференциация!$M$96="",1,0)</f>
        <v>0</v>
      </c>
    </row>
    <row r="81" spans="1:1">
      <c r="A81" s="283">
        <f>IF(Дифференциация!$M$97="",1,0)</f>
        <v>0</v>
      </c>
    </row>
    <row r="82" spans="1:1">
      <c r="A82" s="283">
        <f>IF(Дифференциация!$M$98="",1,0)</f>
        <v>0</v>
      </c>
    </row>
    <row r="83" spans="1:1">
      <c r="A83" s="283">
        <f>IF(Дифференциация!$M$99="",1,0)</f>
        <v>0</v>
      </c>
    </row>
    <row r="84" spans="1:1">
      <c r="A84" s="283">
        <f>IF(Дифференциация!$M$100="",1,0)</f>
        <v>0</v>
      </c>
    </row>
    <row r="85" spans="1:1">
      <c r="A85" s="283">
        <f>IF(Дифференциация!$M$101="",1,0)</f>
        <v>0</v>
      </c>
    </row>
    <row r="86" spans="1:1">
      <c r="A86" s="283">
        <f>IF(Дифференциация!$M$102="",1,0)</f>
        <v>0</v>
      </c>
    </row>
    <row r="87" spans="1:1">
      <c r="A87" s="283">
        <f>IF(Дифференциация!$M$103="",1,0)</f>
        <v>0</v>
      </c>
    </row>
    <row r="88" spans="1:1">
      <c r="A88" s="283">
        <f>IF(Дифференциация!$M$104="",1,0)</f>
        <v>0</v>
      </c>
    </row>
    <row r="89" spans="1:1">
      <c r="A89" s="283">
        <f>IF(Дифференциация!$M$105="",1,0)</f>
        <v>0</v>
      </c>
    </row>
    <row r="90" spans="1:1">
      <c r="A90" s="283">
        <f>IF(Дифференциация!$M$106="",1,0)</f>
        <v>0</v>
      </c>
    </row>
    <row r="91" spans="1:1">
      <c r="A91" s="283">
        <f>IF(Дифференциация!$M$107="",1,0)</f>
        <v>0</v>
      </c>
    </row>
    <row r="92" spans="1:1">
      <c r="A92" s="283">
        <f>IF(Дифференциация!$M$108="",1,0)</f>
        <v>0</v>
      </c>
    </row>
    <row r="93" spans="1:1">
      <c r="A93" s="283">
        <f>IF(Дифференциация!$M$109="",1,0)</f>
        <v>0</v>
      </c>
    </row>
    <row r="94" spans="1:1">
      <c r="A94" s="283">
        <f>IF(Дифференциация!$M$110="",1,0)</f>
        <v>0</v>
      </c>
    </row>
    <row r="95" spans="1:1">
      <c r="A95" s="283">
        <f>IF(Дифференциация!$M$111="",1,0)</f>
        <v>0</v>
      </c>
    </row>
    <row r="96" spans="1:1">
      <c r="A96" s="283">
        <f>IF(Дифференциация!$M$112="",1,0)</f>
        <v>0</v>
      </c>
    </row>
    <row r="97" spans="1:1">
      <c r="A97" s="283">
        <f>IF(Дифференциация!$M$113="",1,0)</f>
        <v>0</v>
      </c>
    </row>
    <row r="98" spans="1:1">
      <c r="A98" s="283">
        <f>IF(Дифференциация!$M$114="",1,0)</f>
        <v>0</v>
      </c>
    </row>
    <row r="99" spans="1:1">
      <c r="A99" s="283">
        <f>IF('Форма 4.6'!$G$11="",1,0)</f>
        <v>0</v>
      </c>
    </row>
    <row r="100" spans="1:1">
      <c r="A100" s="283">
        <f>IF('Форма 4.6'!$H$11="",1,0)</f>
        <v>0</v>
      </c>
    </row>
    <row r="101" spans="1:1">
      <c r="A101" s="283">
        <f>IF('Форма 4.6'!$I$11="",1,0)</f>
        <v>0</v>
      </c>
    </row>
    <row r="102" spans="1:1">
      <c r="A102" s="283">
        <f>IF('Форма 4.6'!$J$11="",1,0)</f>
        <v>0</v>
      </c>
    </row>
    <row r="103" spans="1:1">
      <c r="A103" s="283">
        <f>IF('Форма 4.6'!$K$11="",1,0)</f>
        <v>0</v>
      </c>
    </row>
    <row r="104" spans="1:1">
      <c r="A104" s="283">
        <f>IF('Форма 4.6'!$L$11="",1,0)</f>
        <v>0</v>
      </c>
    </row>
    <row r="105" spans="1:1">
      <c r="A105" s="283">
        <f>IF('Форма 4.6'!$M$11="",1,0)</f>
        <v>0</v>
      </c>
    </row>
    <row r="106" spans="1:1">
      <c r="A106" s="283">
        <f>IF('Форма 4.6'!$N$11="",1,0)</f>
        <v>0</v>
      </c>
    </row>
    <row r="107" spans="1:1">
      <c r="A107" s="283">
        <f>IF('Форма 4.6'!$O$11="",1,0)</f>
        <v>0</v>
      </c>
    </row>
    <row r="108" spans="1:1">
      <c r="A108" s="283">
        <f>IF('Форма 4.6'!$P$11="",1,0)</f>
        <v>0</v>
      </c>
    </row>
    <row r="109" spans="1:1">
      <c r="A109" s="283">
        <f>IF('Форма 4.6'!$Q$11="",1,0)</f>
        <v>0</v>
      </c>
    </row>
    <row r="110" spans="1:1">
      <c r="A110" s="283">
        <f>IF('Форма 4.6'!$R$11="",1,0)</f>
        <v>0</v>
      </c>
    </row>
    <row r="111" spans="1:1">
      <c r="A111" s="283">
        <f>IF('Форма 4.6'!$S$11="",1,0)</f>
        <v>0</v>
      </c>
    </row>
    <row r="112" spans="1:1">
      <c r="A112" s="283">
        <f>IF('Форма 4.6'!$T$11="",1,0)</f>
        <v>0</v>
      </c>
    </row>
    <row r="113" spans="1:1">
      <c r="A113" s="283">
        <f>IF('Форма 4.6'!$U$11="",1,0)</f>
        <v>0</v>
      </c>
    </row>
    <row r="114" spans="1:1">
      <c r="A114" s="283">
        <f>IF('Форма 4.6'!$V$11="",1,0)</f>
        <v>0</v>
      </c>
    </row>
    <row r="115" spans="1:1">
      <c r="A115" s="283">
        <f>IF('Форма 4.6'!$W$11="",1,0)</f>
        <v>0</v>
      </c>
    </row>
    <row r="116" spans="1:1">
      <c r="A116" s="283">
        <f>IF('Форма 4.6'!$X$11="",1,0)</f>
        <v>0</v>
      </c>
    </row>
    <row r="117" spans="1:1">
      <c r="A117" s="283">
        <f>IF('Форма 4.6'!$Y$11="",1,0)</f>
        <v>0</v>
      </c>
    </row>
    <row r="118" spans="1:1">
      <c r="A118" s="283">
        <f>IF('Форма 4.6'!$Z$11="",1,0)</f>
        <v>0</v>
      </c>
    </row>
    <row r="119" spans="1:1">
      <c r="A119" s="283">
        <f>IF('Форма 4.6'!$AA$11="",1,0)</f>
        <v>0</v>
      </c>
    </row>
    <row r="120" spans="1:1">
      <c r="A120" s="283">
        <f>IF('Форма 4.6'!$AB$11="",1,0)</f>
        <v>0</v>
      </c>
    </row>
    <row r="121" spans="1:1">
      <c r="A121" s="283">
        <f>IF('Форма 4.6'!$AC$11="",1,0)</f>
        <v>0</v>
      </c>
    </row>
    <row r="122" spans="1:1">
      <c r="A122" s="283">
        <f>IF('Форма 4.6'!$AD$11="",1,0)</f>
        <v>0</v>
      </c>
    </row>
    <row r="123" spans="1:1">
      <c r="A123" s="283">
        <f>IF('Форма 4.6'!$AE$11="",1,0)</f>
        <v>0</v>
      </c>
    </row>
    <row r="124" spans="1:1">
      <c r="A124" s="283">
        <f>IF('Форма 4.6'!$AF$11="",1,0)</f>
        <v>0</v>
      </c>
    </row>
    <row r="125" spans="1:1">
      <c r="A125" s="283">
        <f>IF('Форма 4.6'!$AG$11="",1,0)</f>
        <v>0</v>
      </c>
    </row>
    <row r="126" spans="1:1">
      <c r="A126" s="283">
        <f>IF('Форма 4.6'!$AH$11="",1,0)</f>
        <v>0</v>
      </c>
    </row>
    <row r="127" spans="1:1">
      <c r="A127" s="283">
        <f>IF('Форма 4.6'!$AI$11="",1,0)</f>
        <v>0</v>
      </c>
    </row>
    <row r="128" spans="1:1">
      <c r="A128" s="283">
        <f>IF('Форма 4.6'!$AJ$11="",1,0)</f>
        <v>0</v>
      </c>
    </row>
    <row r="129" spans="1:1">
      <c r="A129" s="283">
        <f>IF('Форма 4.6'!$AK$11="",1,0)</f>
        <v>0</v>
      </c>
    </row>
    <row r="130" spans="1:1">
      <c r="A130" s="283">
        <f>IF('Форма 4.6'!$AL$11="",1,0)</f>
        <v>0</v>
      </c>
    </row>
    <row r="131" spans="1:1">
      <c r="A131" s="283">
        <f>IF('Форма 4.6'!$AM$11="",1,0)</f>
        <v>0</v>
      </c>
    </row>
    <row r="132" spans="1:1">
      <c r="A132" s="283">
        <f>IF('Форма 4.6'!$AN$11="",1,0)</f>
        <v>0</v>
      </c>
    </row>
    <row r="133" spans="1:1">
      <c r="A133" s="283">
        <f>IF('Форма 4.6'!$AO$11="",1,0)</f>
        <v>0</v>
      </c>
    </row>
    <row r="134" spans="1:1">
      <c r="A134" s="283">
        <f>IF('Форма 4.6'!$AP$11="",1,0)</f>
        <v>0</v>
      </c>
    </row>
    <row r="135" spans="1:1">
      <c r="A135" s="283">
        <f>IF('Форма 4.6'!$AQ$11="",1,0)</f>
        <v>0</v>
      </c>
    </row>
    <row r="136" spans="1:1">
      <c r="A136" s="283">
        <f>IF('Форма 4.6'!$AR$11="",1,0)</f>
        <v>0</v>
      </c>
    </row>
    <row r="137" spans="1:1">
      <c r="A137" s="283">
        <f>IF('Форма 4.6'!$AS$11="",1,0)</f>
        <v>0</v>
      </c>
    </row>
    <row r="138" spans="1:1">
      <c r="A138" s="283">
        <f>IF('Форма 4.6'!$AT$11="",1,0)</f>
        <v>0</v>
      </c>
    </row>
    <row r="139" spans="1:1">
      <c r="A139" s="283">
        <f>IF('Форма 4.6'!$AU$11="",1,0)</f>
        <v>0</v>
      </c>
    </row>
    <row r="140" spans="1:1">
      <c r="A140" s="283">
        <f>IF('Форма 4.6'!$AV$11="",1,0)</f>
        <v>0</v>
      </c>
    </row>
    <row r="141" spans="1:1">
      <c r="A141" s="283">
        <f>IF('Форма 4.6'!$AW$11="",1,0)</f>
        <v>0</v>
      </c>
    </row>
    <row r="142" spans="1:1">
      <c r="A142" s="283">
        <f>IF('Форма 4.6'!$AX$11="",1,0)</f>
        <v>0</v>
      </c>
    </row>
    <row r="143" spans="1:1">
      <c r="A143" s="283">
        <f>IF('Форма 4.6'!$AY$11="",1,0)</f>
        <v>0</v>
      </c>
    </row>
    <row r="144" spans="1:1">
      <c r="A144" s="283">
        <f>IF('Форма 4.6'!$AZ$11="",1,0)</f>
        <v>0</v>
      </c>
    </row>
    <row r="145" spans="1:1">
      <c r="A145" s="283">
        <f>IF('Форма 4.6'!$BA$11="",1,0)</f>
        <v>0</v>
      </c>
    </row>
    <row r="146" spans="1:1">
      <c r="A146" s="283">
        <f>IF('Форма 4.6'!$BB$11="",1,0)</f>
        <v>0</v>
      </c>
    </row>
    <row r="147" spans="1:1">
      <c r="A147" s="283">
        <f>IF('Форма 4.6'!$BC$11="",1,0)</f>
        <v>0</v>
      </c>
    </row>
    <row r="148" spans="1:1">
      <c r="A148" s="283">
        <f>IF('Форма 4.6'!$BD$11="",1,0)</f>
        <v>0</v>
      </c>
    </row>
    <row r="149" spans="1:1">
      <c r="A149" s="283">
        <f>IF('Форма 4.6'!$BE$11="",1,0)</f>
        <v>0</v>
      </c>
    </row>
    <row r="150" spans="1:1">
      <c r="A150" s="283">
        <f>IF('Форма 4.6'!$BF$11="",1,0)</f>
        <v>0</v>
      </c>
    </row>
    <row r="151" spans="1:1">
      <c r="A151" s="283">
        <f>IF('Форма 4.6'!$BG$11="",1,0)</f>
        <v>0</v>
      </c>
    </row>
    <row r="152" spans="1:1">
      <c r="A152" s="283">
        <f>IF('Форма 4.6'!$BH$11="",1,0)</f>
        <v>0</v>
      </c>
    </row>
    <row r="153" spans="1:1">
      <c r="A153" s="283">
        <f>IF('Форма 4.6'!$BI$11="",1,0)</f>
        <v>0</v>
      </c>
    </row>
    <row r="154" spans="1:1">
      <c r="A154" s="283">
        <f>IF('Форма 4.6'!$BJ$11="",1,0)</f>
        <v>0</v>
      </c>
    </row>
    <row r="155" spans="1:1">
      <c r="A155" s="283">
        <f>IF('Форма 4.6'!$BK$11="",1,0)</f>
        <v>0</v>
      </c>
    </row>
    <row r="156" spans="1:1">
      <c r="A156" s="283">
        <f>IF('Форма 4.6'!$BL$11="",1,0)</f>
        <v>0</v>
      </c>
    </row>
    <row r="157" spans="1:1">
      <c r="A157" s="283">
        <f>IF('Форма 4.6'!$BM$11="",1,0)</f>
        <v>0</v>
      </c>
    </row>
    <row r="158" spans="1:1">
      <c r="A158" s="283">
        <f>IF('Форма 4.6'!$BN$11="",1,0)</f>
        <v>0</v>
      </c>
    </row>
    <row r="159" spans="1:1">
      <c r="A159" s="283">
        <f>IF('Форма 4.6'!$BO$11="",1,0)</f>
        <v>0</v>
      </c>
    </row>
    <row r="160" spans="1:1">
      <c r="A160" s="283">
        <f>IF('Форма 4.6'!$BP$11="",1,0)</f>
        <v>0</v>
      </c>
    </row>
    <row r="161" spans="1:1">
      <c r="A161" s="283">
        <f>IF('Форма 4.6'!$BQ$11="",1,0)</f>
        <v>0</v>
      </c>
    </row>
    <row r="162" spans="1:1">
      <c r="A162" s="283">
        <f>IF('Форма 4.6'!$BR$11="",1,0)</f>
        <v>0</v>
      </c>
    </row>
    <row r="163" spans="1:1">
      <c r="A163" s="283">
        <f>IF('Форма 4.6'!$BS$11="",1,0)</f>
        <v>0</v>
      </c>
    </row>
    <row r="164" spans="1:1">
      <c r="A164" s="283">
        <f>IF('Форма 4.6'!$BT$11="",1,0)</f>
        <v>0</v>
      </c>
    </row>
    <row r="165" spans="1:1">
      <c r="A165" s="283">
        <f>IF('Форма 4.6'!$BU$11="",1,0)</f>
        <v>0</v>
      </c>
    </row>
    <row r="166" spans="1:1">
      <c r="A166" s="283">
        <f>IF('Форма 4.6'!$BV$11="",1,0)</f>
        <v>0</v>
      </c>
    </row>
    <row r="167" spans="1:1">
      <c r="A167" s="283">
        <f>IF('Форма 4.6'!$BW$11="",1,0)</f>
        <v>0</v>
      </c>
    </row>
    <row r="168" spans="1:1">
      <c r="A168" s="283">
        <f>IF('Форма 4.6'!$BX$11="",1,0)</f>
        <v>0</v>
      </c>
    </row>
    <row r="169" spans="1:1">
      <c r="A169" s="283">
        <f>IF('Форма 4.6'!$BY$11="",1,0)</f>
        <v>0</v>
      </c>
    </row>
    <row r="170" spans="1:1">
      <c r="A170" s="283">
        <f>IF('Форма 4.6'!$BZ$11="",1,0)</f>
        <v>0</v>
      </c>
    </row>
    <row r="171" spans="1:1">
      <c r="A171" s="283">
        <f>IF('Форма 4.6'!$CA$11="",1,0)</f>
        <v>0</v>
      </c>
    </row>
    <row r="172" spans="1:1">
      <c r="A172" s="283">
        <f>IF('Форма 4.6'!$CB$11="",1,0)</f>
        <v>0</v>
      </c>
    </row>
    <row r="173" spans="1:1">
      <c r="A173" s="283">
        <f>IF('Форма 4.6'!$CC$11="",1,0)</f>
        <v>0</v>
      </c>
    </row>
    <row r="174" spans="1:1">
      <c r="A174" s="283">
        <f>IF('Форма 4.6'!$CD$11="",1,0)</f>
        <v>0</v>
      </c>
    </row>
    <row r="175" spans="1:1">
      <c r="A175" s="283">
        <f>IF('Форма 4.6'!$CE$11="",1,0)</f>
        <v>0</v>
      </c>
    </row>
    <row r="176" spans="1:1">
      <c r="A176" s="283">
        <f>IF('Форма 4.6'!$CF$11="",1,0)</f>
        <v>0</v>
      </c>
    </row>
    <row r="177" spans="1:1">
      <c r="A177" s="283">
        <f>IF('Форма 4.6'!$CG$11="",1,0)</f>
        <v>0</v>
      </c>
    </row>
    <row r="178" spans="1:1">
      <c r="A178" s="283">
        <f>IF('Форма 4.6'!$CH$11="",1,0)</f>
        <v>0</v>
      </c>
    </row>
    <row r="179" spans="1:1">
      <c r="A179" s="283">
        <f>IF('Форма 4.6'!$CI$11="",1,0)</f>
        <v>0</v>
      </c>
    </row>
    <row r="180" spans="1:1">
      <c r="A180" s="283">
        <f>IF('Форма 4.6'!$CJ$11="",1,0)</f>
        <v>0</v>
      </c>
    </row>
    <row r="181" spans="1:1">
      <c r="A181" s="283">
        <f>IF('Форма 4.6'!$CK$11="",1,0)</f>
        <v>0</v>
      </c>
    </row>
    <row r="182" spans="1:1">
      <c r="A182" s="283">
        <f>IF('Форма 4.6'!$CL$11="",1,0)</f>
        <v>0</v>
      </c>
    </row>
    <row r="183" spans="1:1">
      <c r="A183" s="283">
        <f>IF('Форма 4.6'!$CM$11="",1,0)</f>
        <v>0</v>
      </c>
    </row>
    <row r="184" spans="1:1">
      <c r="A184" s="283">
        <f>IF('Форма 4.6'!$CN$11="",1,0)</f>
        <v>0</v>
      </c>
    </row>
    <row r="185" spans="1:1">
      <c r="A185" s="283">
        <f>IF('Форма 4.6'!$CO$11="",1,0)</f>
        <v>0</v>
      </c>
    </row>
    <row r="186" spans="1:1">
      <c r="A186" s="283">
        <f>IF('Форма 4.6'!$CP$11="",1,0)</f>
        <v>0</v>
      </c>
    </row>
    <row r="187" spans="1:1">
      <c r="A187" s="283">
        <f>IF('Форма 4.6'!$CQ$11="",1,0)</f>
        <v>0</v>
      </c>
    </row>
    <row r="188" spans="1:1">
      <c r="A188" s="283">
        <f>IF('Форма 4.6'!$CR$11="",1,0)</f>
        <v>0</v>
      </c>
    </row>
    <row r="189" spans="1:1">
      <c r="A189" s="283">
        <f>IF('Форма 4.6'!$CS$11="",1,0)</f>
        <v>0</v>
      </c>
    </row>
    <row r="190" spans="1:1">
      <c r="A190" s="283">
        <f>IF('Форма 4.6'!$CT$11="",1,0)</f>
        <v>0</v>
      </c>
    </row>
    <row r="191" spans="1:1">
      <c r="A191" s="283">
        <f>IF('Форма 4.6'!$CU$11="",1,0)</f>
        <v>0</v>
      </c>
    </row>
    <row r="192" spans="1:1">
      <c r="A192" s="283">
        <f>IF('Форма 4.6'!$G$12="",1,0)</f>
        <v>0</v>
      </c>
    </row>
    <row r="193" spans="1:1">
      <c r="A193" s="283">
        <f>IF('Форма 4.6'!$H$12="",1,0)</f>
        <v>0</v>
      </c>
    </row>
    <row r="194" spans="1:1">
      <c r="A194" s="283">
        <f>IF('Форма 4.6'!$I$12="",1,0)</f>
        <v>0</v>
      </c>
    </row>
    <row r="195" spans="1:1">
      <c r="A195" s="283">
        <f>IF('Форма 4.6'!$J$12="",1,0)</f>
        <v>0</v>
      </c>
    </row>
    <row r="196" spans="1:1">
      <c r="A196" s="283">
        <f>IF('Форма 4.6'!$K$12="",1,0)</f>
        <v>0</v>
      </c>
    </row>
    <row r="197" spans="1:1">
      <c r="A197" s="283">
        <f>IF('Форма 4.6'!$L$12="",1,0)</f>
        <v>0</v>
      </c>
    </row>
    <row r="198" spans="1:1">
      <c r="A198" s="283">
        <f>IF('Форма 4.6'!$M$12="",1,0)</f>
        <v>0</v>
      </c>
    </row>
    <row r="199" spans="1:1">
      <c r="A199" s="283">
        <f>IF('Форма 4.6'!$N$12="",1,0)</f>
        <v>0</v>
      </c>
    </row>
    <row r="200" spans="1:1">
      <c r="A200" s="283">
        <f>IF('Форма 4.6'!$O$12="",1,0)</f>
        <v>0</v>
      </c>
    </row>
    <row r="201" spans="1:1">
      <c r="A201" s="283">
        <f>IF('Форма 4.6'!$P$12="",1,0)</f>
        <v>0</v>
      </c>
    </row>
    <row r="202" spans="1:1">
      <c r="A202" s="283">
        <f>IF('Форма 4.6'!$Q$12="",1,0)</f>
        <v>0</v>
      </c>
    </row>
    <row r="203" spans="1:1">
      <c r="A203" s="283">
        <f>IF('Форма 4.6'!$R$12="",1,0)</f>
        <v>0</v>
      </c>
    </row>
    <row r="204" spans="1:1">
      <c r="A204" s="283">
        <f>IF('Форма 4.6'!$S$12="",1,0)</f>
        <v>0</v>
      </c>
    </row>
    <row r="205" spans="1:1">
      <c r="A205" s="283">
        <f>IF('Форма 4.6'!$T$12="",1,0)</f>
        <v>0</v>
      </c>
    </row>
    <row r="206" spans="1:1">
      <c r="A206" s="283">
        <f>IF('Форма 4.6'!$U$12="",1,0)</f>
        <v>0</v>
      </c>
    </row>
    <row r="207" spans="1:1">
      <c r="A207" s="283">
        <f>IF('Форма 4.6'!$V$12="",1,0)</f>
        <v>0</v>
      </c>
    </row>
    <row r="208" spans="1:1">
      <c r="A208" s="283">
        <f>IF('Форма 4.6'!$W$12="",1,0)</f>
        <v>0</v>
      </c>
    </row>
    <row r="209" spans="1:1">
      <c r="A209" s="283">
        <f>IF('Форма 4.6'!$X$12="",1,0)</f>
        <v>0</v>
      </c>
    </row>
    <row r="210" spans="1:1">
      <c r="A210" s="283">
        <f>IF('Форма 4.6'!$Y$12="",1,0)</f>
        <v>0</v>
      </c>
    </row>
    <row r="211" spans="1:1">
      <c r="A211" s="283">
        <f>IF('Форма 4.6'!$Z$12="",1,0)</f>
        <v>0</v>
      </c>
    </row>
    <row r="212" spans="1:1">
      <c r="A212" s="283">
        <f>IF('Форма 4.6'!$AA$12="",1,0)</f>
        <v>0</v>
      </c>
    </row>
    <row r="213" spans="1:1">
      <c r="A213" s="283">
        <f>IF('Форма 4.6'!$AB$12="",1,0)</f>
        <v>0</v>
      </c>
    </row>
    <row r="214" spans="1:1">
      <c r="A214" s="283">
        <f>IF('Форма 4.6'!$AC$12="",1,0)</f>
        <v>0</v>
      </c>
    </row>
    <row r="215" spans="1:1">
      <c r="A215" s="283">
        <f>IF('Форма 4.6'!$AD$12="",1,0)</f>
        <v>0</v>
      </c>
    </row>
    <row r="216" spans="1:1">
      <c r="A216" s="283">
        <f>IF('Форма 4.6'!$AE$12="",1,0)</f>
        <v>0</v>
      </c>
    </row>
    <row r="217" spans="1:1">
      <c r="A217" s="283">
        <f>IF('Форма 4.6'!$AF$12="",1,0)</f>
        <v>0</v>
      </c>
    </row>
    <row r="218" spans="1:1">
      <c r="A218" s="283">
        <f>IF('Форма 4.6'!$AG$12="",1,0)</f>
        <v>0</v>
      </c>
    </row>
    <row r="219" spans="1:1">
      <c r="A219" s="283">
        <f>IF('Форма 4.6'!$AH$12="",1,0)</f>
        <v>0</v>
      </c>
    </row>
    <row r="220" spans="1:1">
      <c r="A220" s="283">
        <f>IF('Форма 4.6'!$AI$12="",1,0)</f>
        <v>0</v>
      </c>
    </row>
    <row r="221" spans="1:1">
      <c r="A221" s="283">
        <f>IF('Форма 4.6'!$AJ$12="",1,0)</f>
        <v>0</v>
      </c>
    </row>
    <row r="222" spans="1:1">
      <c r="A222" s="283">
        <f>IF('Форма 4.6'!$AK$12="",1,0)</f>
        <v>0</v>
      </c>
    </row>
    <row r="223" spans="1:1">
      <c r="A223" s="283">
        <f>IF('Форма 4.6'!$AL$12="",1,0)</f>
        <v>0</v>
      </c>
    </row>
    <row r="224" spans="1:1">
      <c r="A224" s="283">
        <f>IF('Форма 4.6'!$AM$12="",1,0)</f>
        <v>0</v>
      </c>
    </row>
    <row r="225" spans="1:1">
      <c r="A225" s="283">
        <f>IF('Форма 4.6'!$AN$12="",1,0)</f>
        <v>0</v>
      </c>
    </row>
    <row r="226" spans="1:1">
      <c r="A226" s="283">
        <f>IF('Форма 4.6'!$AO$12="",1,0)</f>
        <v>0</v>
      </c>
    </row>
    <row r="227" spans="1:1">
      <c r="A227" s="283">
        <f>IF('Форма 4.6'!$AP$12="",1,0)</f>
        <v>0</v>
      </c>
    </row>
    <row r="228" spans="1:1">
      <c r="A228" s="283">
        <f>IF('Форма 4.6'!$AQ$12="",1,0)</f>
        <v>0</v>
      </c>
    </row>
    <row r="229" spans="1:1">
      <c r="A229" s="283">
        <f>IF('Форма 4.6'!$AR$12="",1,0)</f>
        <v>0</v>
      </c>
    </row>
    <row r="230" spans="1:1">
      <c r="A230" s="283">
        <f>IF('Форма 4.6'!$AS$12="",1,0)</f>
        <v>0</v>
      </c>
    </row>
    <row r="231" spans="1:1">
      <c r="A231" s="283">
        <f>IF('Форма 4.6'!$AT$12="",1,0)</f>
        <v>0</v>
      </c>
    </row>
    <row r="232" spans="1:1">
      <c r="A232" s="283">
        <f>IF('Форма 4.6'!$AU$12="",1,0)</f>
        <v>0</v>
      </c>
    </row>
    <row r="233" spans="1:1">
      <c r="A233" s="283">
        <f>IF('Форма 4.6'!$AV$12="",1,0)</f>
        <v>0</v>
      </c>
    </row>
    <row r="234" spans="1:1">
      <c r="A234" s="283">
        <f>IF('Форма 4.6'!$AW$12="",1,0)</f>
        <v>0</v>
      </c>
    </row>
    <row r="235" spans="1:1">
      <c r="A235" s="283">
        <f>IF('Форма 4.6'!$AX$12="",1,0)</f>
        <v>0</v>
      </c>
    </row>
    <row r="236" spans="1:1">
      <c r="A236" s="283">
        <f>IF('Форма 4.6'!$AY$12="",1,0)</f>
        <v>0</v>
      </c>
    </row>
    <row r="237" spans="1:1">
      <c r="A237" s="283">
        <f>IF('Форма 4.6'!$AZ$12="",1,0)</f>
        <v>0</v>
      </c>
    </row>
    <row r="238" spans="1:1">
      <c r="A238" s="283">
        <f>IF('Форма 4.6'!$BA$12="",1,0)</f>
        <v>0</v>
      </c>
    </row>
    <row r="239" spans="1:1">
      <c r="A239" s="283">
        <f>IF('Форма 4.6'!$BB$12="",1,0)</f>
        <v>0</v>
      </c>
    </row>
    <row r="240" spans="1:1">
      <c r="A240" s="283">
        <f>IF('Форма 4.6'!$BC$12="",1,0)</f>
        <v>0</v>
      </c>
    </row>
    <row r="241" spans="1:1">
      <c r="A241" s="283">
        <f>IF('Форма 4.6'!$BD$12="",1,0)</f>
        <v>0</v>
      </c>
    </row>
    <row r="242" spans="1:1">
      <c r="A242" s="283">
        <f>IF('Форма 4.6'!$BE$12="",1,0)</f>
        <v>0</v>
      </c>
    </row>
    <row r="243" spans="1:1">
      <c r="A243" s="283">
        <f>IF('Форма 4.6'!$BF$12="",1,0)</f>
        <v>0</v>
      </c>
    </row>
    <row r="244" spans="1:1">
      <c r="A244" s="283">
        <f>IF('Форма 4.6'!$BG$12="",1,0)</f>
        <v>0</v>
      </c>
    </row>
    <row r="245" spans="1:1">
      <c r="A245" s="283">
        <f>IF('Форма 4.6'!$BH$12="",1,0)</f>
        <v>0</v>
      </c>
    </row>
    <row r="246" spans="1:1">
      <c r="A246" s="283">
        <f>IF('Форма 4.6'!$BI$12="",1,0)</f>
        <v>0</v>
      </c>
    </row>
    <row r="247" spans="1:1">
      <c r="A247" s="283">
        <f>IF('Форма 4.6'!$BJ$12="",1,0)</f>
        <v>0</v>
      </c>
    </row>
    <row r="248" spans="1:1">
      <c r="A248" s="283">
        <f>IF('Форма 4.6'!$BK$12="",1,0)</f>
        <v>0</v>
      </c>
    </row>
    <row r="249" spans="1:1">
      <c r="A249" s="283">
        <f>IF('Форма 4.6'!$BL$12="",1,0)</f>
        <v>0</v>
      </c>
    </row>
    <row r="250" spans="1:1">
      <c r="A250" s="283">
        <f>IF('Форма 4.6'!$BM$12="",1,0)</f>
        <v>0</v>
      </c>
    </row>
    <row r="251" spans="1:1">
      <c r="A251" s="283">
        <f>IF('Форма 4.6'!$BN$12="",1,0)</f>
        <v>0</v>
      </c>
    </row>
    <row r="252" spans="1:1">
      <c r="A252" s="283">
        <f>IF('Форма 4.6'!$BO$12="",1,0)</f>
        <v>0</v>
      </c>
    </row>
    <row r="253" spans="1:1">
      <c r="A253" s="283">
        <f>IF('Форма 4.6'!$BP$12="",1,0)</f>
        <v>0</v>
      </c>
    </row>
    <row r="254" spans="1:1">
      <c r="A254" s="283">
        <f>IF('Форма 4.6'!$BQ$12="",1,0)</f>
        <v>0</v>
      </c>
    </row>
    <row r="255" spans="1:1">
      <c r="A255" s="283">
        <f>IF('Форма 4.6'!$BR$12="",1,0)</f>
        <v>0</v>
      </c>
    </row>
    <row r="256" spans="1:1">
      <c r="A256" s="283">
        <f>IF('Форма 4.6'!$BS$12="",1,0)</f>
        <v>0</v>
      </c>
    </row>
    <row r="257" spans="1:1">
      <c r="A257" s="283">
        <f>IF('Форма 4.6'!$BT$12="",1,0)</f>
        <v>0</v>
      </c>
    </row>
    <row r="258" spans="1:1">
      <c r="A258" s="283">
        <f>IF('Форма 4.6'!$BU$12="",1,0)</f>
        <v>0</v>
      </c>
    </row>
    <row r="259" spans="1:1">
      <c r="A259" s="283">
        <f>IF('Форма 4.6'!$BV$12="",1,0)</f>
        <v>0</v>
      </c>
    </row>
    <row r="260" spans="1:1">
      <c r="A260" s="283">
        <f>IF('Форма 4.6'!$BW$12="",1,0)</f>
        <v>0</v>
      </c>
    </row>
    <row r="261" spans="1:1">
      <c r="A261" s="283">
        <f>IF('Форма 4.6'!$BX$12="",1,0)</f>
        <v>0</v>
      </c>
    </row>
    <row r="262" spans="1:1">
      <c r="A262" s="283">
        <f>IF('Форма 4.6'!$BY$12="",1,0)</f>
        <v>0</v>
      </c>
    </row>
    <row r="263" spans="1:1">
      <c r="A263" s="283">
        <f>IF('Форма 4.6'!$BZ$12="",1,0)</f>
        <v>0</v>
      </c>
    </row>
    <row r="264" spans="1:1">
      <c r="A264" s="283">
        <f>IF('Форма 4.6'!$CA$12="",1,0)</f>
        <v>0</v>
      </c>
    </row>
    <row r="265" spans="1:1">
      <c r="A265" s="283">
        <f>IF('Форма 4.6'!$CB$12="",1,0)</f>
        <v>0</v>
      </c>
    </row>
    <row r="266" spans="1:1">
      <c r="A266" s="283">
        <f>IF('Форма 4.6'!$CC$12="",1,0)</f>
        <v>0</v>
      </c>
    </row>
    <row r="267" spans="1:1">
      <c r="A267" s="283">
        <f>IF('Форма 4.6'!$CD$12="",1,0)</f>
        <v>0</v>
      </c>
    </row>
    <row r="268" spans="1:1">
      <c r="A268" s="283">
        <f>IF('Форма 4.6'!$CE$12="",1,0)</f>
        <v>0</v>
      </c>
    </row>
    <row r="269" spans="1:1">
      <c r="A269" s="283">
        <f>IF('Форма 4.6'!$CF$12="",1,0)</f>
        <v>0</v>
      </c>
    </row>
    <row r="270" spans="1:1">
      <c r="A270" s="283">
        <f>IF('Форма 4.6'!$CG$12="",1,0)</f>
        <v>0</v>
      </c>
    </row>
    <row r="271" spans="1:1">
      <c r="A271" s="283">
        <f>IF('Форма 4.6'!$CH$12="",1,0)</f>
        <v>0</v>
      </c>
    </row>
    <row r="272" spans="1:1">
      <c r="A272" s="283">
        <f>IF('Форма 4.6'!$CI$12="",1,0)</f>
        <v>0</v>
      </c>
    </row>
    <row r="273" spans="1:1">
      <c r="A273" s="283">
        <f>IF('Форма 4.6'!$CJ$12="",1,0)</f>
        <v>0</v>
      </c>
    </row>
    <row r="274" spans="1:1">
      <c r="A274" s="283">
        <f>IF('Форма 4.6'!$CK$12="",1,0)</f>
        <v>0</v>
      </c>
    </row>
    <row r="275" spans="1:1">
      <c r="A275" s="283">
        <f>IF('Форма 4.6'!$CL$12="",1,0)</f>
        <v>0</v>
      </c>
    </row>
    <row r="276" spans="1:1">
      <c r="A276" s="283">
        <f>IF('Форма 4.6'!$CM$12="",1,0)</f>
        <v>0</v>
      </c>
    </row>
    <row r="277" spans="1:1">
      <c r="A277" s="283">
        <f>IF('Форма 4.6'!$CN$12="",1,0)</f>
        <v>0</v>
      </c>
    </row>
    <row r="278" spans="1:1">
      <c r="A278" s="283">
        <f>IF('Форма 4.6'!$CO$12="",1,0)</f>
        <v>0</v>
      </c>
    </row>
    <row r="279" spans="1:1">
      <c r="A279" s="283">
        <f>IF('Форма 4.6'!$CP$12="",1,0)</f>
        <v>0</v>
      </c>
    </row>
    <row r="280" spans="1:1">
      <c r="A280" s="283">
        <f>IF('Форма 4.6'!$CQ$12="",1,0)</f>
        <v>0</v>
      </c>
    </row>
    <row r="281" spans="1:1">
      <c r="A281" s="283">
        <f>IF('Форма 4.6'!$CR$12="",1,0)</f>
        <v>0</v>
      </c>
    </row>
    <row r="282" spans="1:1">
      <c r="A282" s="283">
        <f>IF('Форма 4.6'!$CS$12="",1,0)</f>
        <v>0</v>
      </c>
    </row>
    <row r="283" spans="1:1">
      <c r="A283" s="283">
        <f>IF('Форма 4.6'!$CT$12="",1,0)</f>
        <v>0</v>
      </c>
    </row>
    <row r="284" spans="1:1">
      <c r="A284" s="283">
        <f>IF('Форма 4.6'!$CU$12="",1,0)</f>
        <v>0</v>
      </c>
    </row>
    <row r="285" spans="1:1">
      <c r="A285" s="283">
        <f>IF('Форма 4.6'!$G$13="",1,0)</f>
        <v>0</v>
      </c>
    </row>
    <row r="286" spans="1:1">
      <c r="A286" s="283">
        <f>IF('Форма 4.6'!$H$13="",1,0)</f>
        <v>0</v>
      </c>
    </row>
    <row r="287" spans="1:1">
      <c r="A287" s="283">
        <f>IF('Форма 4.6'!$I$13="",1,0)</f>
        <v>0</v>
      </c>
    </row>
    <row r="288" spans="1:1">
      <c r="A288" s="283">
        <f>IF('Форма 4.6'!$J$13="",1,0)</f>
        <v>0</v>
      </c>
    </row>
    <row r="289" spans="1:1">
      <c r="A289" s="283">
        <f>IF('Форма 4.6'!$K$13="",1,0)</f>
        <v>0</v>
      </c>
    </row>
    <row r="290" spans="1:1">
      <c r="A290" s="283">
        <f>IF('Форма 4.6'!$L$13="",1,0)</f>
        <v>0</v>
      </c>
    </row>
    <row r="291" spans="1:1">
      <c r="A291" s="283">
        <f>IF('Форма 4.6'!$M$13="",1,0)</f>
        <v>0</v>
      </c>
    </row>
    <row r="292" spans="1:1">
      <c r="A292" s="283">
        <f>IF('Форма 4.6'!$N$13="",1,0)</f>
        <v>0</v>
      </c>
    </row>
    <row r="293" spans="1:1">
      <c r="A293" s="283">
        <f>IF('Форма 4.6'!$O$13="",1,0)</f>
        <v>0</v>
      </c>
    </row>
    <row r="294" spans="1:1">
      <c r="A294" s="283">
        <f>IF('Форма 4.6'!$P$13="",1,0)</f>
        <v>0</v>
      </c>
    </row>
    <row r="295" spans="1:1">
      <c r="A295" s="283">
        <f>IF('Форма 4.6'!$Q$13="",1,0)</f>
        <v>0</v>
      </c>
    </row>
    <row r="296" spans="1:1">
      <c r="A296" s="283">
        <f>IF('Форма 4.6'!$R$13="",1,0)</f>
        <v>0</v>
      </c>
    </row>
    <row r="297" spans="1:1">
      <c r="A297" s="283">
        <f>IF('Форма 4.6'!$S$13="",1,0)</f>
        <v>0</v>
      </c>
    </row>
    <row r="298" spans="1:1">
      <c r="A298" s="283">
        <f>IF('Форма 4.6'!$T$13="",1,0)</f>
        <v>0</v>
      </c>
    </row>
    <row r="299" spans="1:1">
      <c r="A299" s="283">
        <f>IF('Форма 4.6'!$U$13="",1,0)</f>
        <v>0</v>
      </c>
    </row>
    <row r="300" spans="1:1">
      <c r="A300" s="283">
        <f>IF('Форма 4.6'!$V$13="",1,0)</f>
        <v>0</v>
      </c>
    </row>
    <row r="301" spans="1:1">
      <c r="A301" s="283">
        <f>IF('Форма 4.6'!$W$13="",1,0)</f>
        <v>0</v>
      </c>
    </row>
    <row r="302" spans="1:1">
      <c r="A302" s="283">
        <f>IF('Форма 4.6'!$X$13="",1,0)</f>
        <v>0</v>
      </c>
    </row>
    <row r="303" spans="1:1">
      <c r="A303" s="283">
        <f>IF('Форма 4.6'!$Y$13="",1,0)</f>
        <v>0</v>
      </c>
    </row>
    <row r="304" spans="1:1">
      <c r="A304" s="283">
        <f>IF('Форма 4.6'!$Z$13="",1,0)</f>
        <v>0</v>
      </c>
    </row>
    <row r="305" spans="1:1">
      <c r="A305" s="283">
        <f>IF('Форма 4.6'!$AA$13="",1,0)</f>
        <v>0</v>
      </c>
    </row>
    <row r="306" spans="1:1">
      <c r="A306" s="283">
        <f>IF('Форма 4.6'!$AB$13="",1,0)</f>
        <v>0</v>
      </c>
    </row>
    <row r="307" spans="1:1">
      <c r="A307" s="283">
        <f>IF('Форма 4.6'!$AC$13="",1,0)</f>
        <v>0</v>
      </c>
    </row>
    <row r="308" spans="1:1">
      <c r="A308" s="283">
        <f>IF('Форма 4.6'!$AD$13="",1,0)</f>
        <v>0</v>
      </c>
    </row>
    <row r="309" spans="1:1">
      <c r="A309" s="283">
        <f>IF('Форма 4.6'!$AE$13="",1,0)</f>
        <v>0</v>
      </c>
    </row>
    <row r="310" spans="1:1">
      <c r="A310" s="283">
        <f>IF('Форма 4.6'!$AF$13="",1,0)</f>
        <v>0</v>
      </c>
    </row>
    <row r="311" spans="1:1">
      <c r="A311" s="283">
        <f>IF('Форма 4.6'!$AG$13="",1,0)</f>
        <v>0</v>
      </c>
    </row>
    <row r="312" spans="1:1">
      <c r="A312" s="283">
        <f>IF('Форма 4.6'!$AH$13="",1,0)</f>
        <v>0</v>
      </c>
    </row>
    <row r="313" spans="1:1">
      <c r="A313" s="283">
        <f>IF('Форма 4.6'!$AI$13="",1,0)</f>
        <v>0</v>
      </c>
    </row>
    <row r="314" spans="1:1">
      <c r="A314" s="283">
        <f>IF('Форма 4.6'!$AJ$13="",1,0)</f>
        <v>0</v>
      </c>
    </row>
    <row r="315" spans="1:1">
      <c r="A315" s="283">
        <f>IF('Форма 4.6'!$AK$13="",1,0)</f>
        <v>0</v>
      </c>
    </row>
    <row r="316" spans="1:1">
      <c r="A316" s="283">
        <f>IF('Форма 4.6'!$AL$13="",1,0)</f>
        <v>0</v>
      </c>
    </row>
    <row r="317" spans="1:1">
      <c r="A317" s="283">
        <f>IF('Форма 4.6'!$AM$13="",1,0)</f>
        <v>0</v>
      </c>
    </row>
    <row r="318" spans="1:1">
      <c r="A318" s="283">
        <f>IF('Форма 4.6'!$AN$13="",1,0)</f>
        <v>0</v>
      </c>
    </row>
    <row r="319" spans="1:1">
      <c r="A319" s="283">
        <f>IF('Форма 4.6'!$AO$13="",1,0)</f>
        <v>0</v>
      </c>
    </row>
    <row r="320" spans="1:1">
      <c r="A320" s="283">
        <f>IF('Форма 4.6'!$AP$13="",1,0)</f>
        <v>0</v>
      </c>
    </row>
    <row r="321" spans="1:1">
      <c r="A321" s="283">
        <f>IF('Форма 4.6'!$AQ$13="",1,0)</f>
        <v>0</v>
      </c>
    </row>
    <row r="322" spans="1:1">
      <c r="A322" s="283">
        <f>IF('Форма 4.6'!$AR$13="",1,0)</f>
        <v>0</v>
      </c>
    </row>
    <row r="323" spans="1:1">
      <c r="A323" s="283">
        <f>IF('Форма 4.6'!$AS$13="",1,0)</f>
        <v>0</v>
      </c>
    </row>
    <row r="324" spans="1:1">
      <c r="A324" s="283">
        <f>IF('Форма 4.6'!$AT$13="",1,0)</f>
        <v>0</v>
      </c>
    </row>
    <row r="325" spans="1:1">
      <c r="A325" s="283">
        <f>IF('Форма 4.6'!$AU$13="",1,0)</f>
        <v>0</v>
      </c>
    </row>
    <row r="326" spans="1:1">
      <c r="A326" s="283">
        <f>IF('Форма 4.6'!$AV$13="",1,0)</f>
        <v>0</v>
      </c>
    </row>
    <row r="327" spans="1:1">
      <c r="A327" s="283">
        <f>IF('Форма 4.6'!$AW$13="",1,0)</f>
        <v>0</v>
      </c>
    </row>
    <row r="328" spans="1:1">
      <c r="A328" s="283">
        <f>IF('Форма 4.6'!$AX$13="",1,0)</f>
        <v>0</v>
      </c>
    </row>
    <row r="329" spans="1:1">
      <c r="A329" s="283">
        <f>IF('Форма 4.6'!$AY$13="",1,0)</f>
        <v>0</v>
      </c>
    </row>
    <row r="330" spans="1:1">
      <c r="A330" s="283">
        <f>IF('Форма 4.6'!$AZ$13="",1,0)</f>
        <v>0</v>
      </c>
    </row>
    <row r="331" spans="1:1">
      <c r="A331" s="283">
        <f>IF('Форма 4.6'!$BA$13="",1,0)</f>
        <v>0</v>
      </c>
    </row>
    <row r="332" spans="1:1">
      <c r="A332" s="283">
        <f>IF('Форма 4.6'!$BB$13="",1,0)</f>
        <v>0</v>
      </c>
    </row>
    <row r="333" spans="1:1">
      <c r="A333" s="283">
        <f>IF('Форма 4.6'!$BC$13="",1,0)</f>
        <v>0</v>
      </c>
    </row>
    <row r="334" spans="1:1">
      <c r="A334" s="283">
        <f>IF('Форма 4.6'!$BD$13="",1,0)</f>
        <v>0</v>
      </c>
    </row>
    <row r="335" spans="1:1">
      <c r="A335" s="283">
        <f>IF('Форма 4.6'!$BE$13="",1,0)</f>
        <v>0</v>
      </c>
    </row>
    <row r="336" spans="1:1">
      <c r="A336" s="283">
        <f>IF('Форма 4.6'!$BF$13="",1,0)</f>
        <v>0</v>
      </c>
    </row>
    <row r="337" spans="1:1">
      <c r="A337" s="283">
        <f>IF('Форма 4.6'!$BG$13="",1,0)</f>
        <v>0</v>
      </c>
    </row>
    <row r="338" spans="1:1">
      <c r="A338" s="283">
        <f>IF('Форма 4.6'!$BH$13="",1,0)</f>
        <v>0</v>
      </c>
    </row>
    <row r="339" spans="1:1">
      <c r="A339" s="283">
        <f>IF('Форма 4.6'!$BI$13="",1,0)</f>
        <v>0</v>
      </c>
    </row>
    <row r="340" spans="1:1">
      <c r="A340" s="283">
        <f>IF('Форма 4.6'!$BJ$13="",1,0)</f>
        <v>0</v>
      </c>
    </row>
    <row r="341" spans="1:1">
      <c r="A341" s="283">
        <f>IF('Форма 4.6'!$BK$13="",1,0)</f>
        <v>0</v>
      </c>
    </row>
    <row r="342" spans="1:1">
      <c r="A342" s="283">
        <f>IF('Форма 4.6'!$BL$13="",1,0)</f>
        <v>0</v>
      </c>
    </row>
    <row r="343" spans="1:1">
      <c r="A343" s="283">
        <f>IF('Форма 4.6'!$BM$13="",1,0)</f>
        <v>0</v>
      </c>
    </row>
    <row r="344" spans="1:1">
      <c r="A344" s="283">
        <f>IF('Форма 4.6'!$BN$13="",1,0)</f>
        <v>0</v>
      </c>
    </row>
    <row r="345" spans="1:1">
      <c r="A345" s="283">
        <f>IF('Форма 4.6'!$BO$13="",1,0)</f>
        <v>0</v>
      </c>
    </row>
    <row r="346" spans="1:1">
      <c r="A346" s="283">
        <f>IF('Форма 4.6'!$BP$13="",1,0)</f>
        <v>0</v>
      </c>
    </row>
    <row r="347" spans="1:1">
      <c r="A347" s="283">
        <f>IF('Форма 4.6'!$BQ$13="",1,0)</f>
        <v>0</v>
      </c>
    </row>
    <row r="348" spans="1:1">
      <c r="A348" s="283">
        <f>IF('Форма 4.6'!$BR$13="",1,0)</f>
        <v>0</v>
      </c>
    </row>
    <row r="349" spans="1:1">
      <c r="A349" s="283">
        <f>IF('Форма 4.6'!$BS$13="",1,0)</f>
        <v>0</v>
      </c>
    </row>
    <row r="350" spans="1:1">
      <c r="A350" s="283">
        <f>IF('Форма 4.6'!$BT$13="",1,0)</f>
        <v>0</v>
      </c>
    </row>
    <row r="351" spans="1:1">
      <c r="A351" s="283">
        <f>IF('Форма 4.6'!$BU$13="",1,0)</f>
        <v>0</v>
      </c>
    </row>
    <row r="352" spans="1:1">
      <c r="A352" s="283">
        <f>IF('Форма 4.6'!$BV$13="",1,0)</f>
        <v>0</v>
      </c>
    </row>
    <row r="353" spans="1:1">
      <c r="A353" s="283">
        <f>IF('Форма 4.6'!$BW$13="",1,0)</f>
        <v>0</v>
      </c>
    </row>
    <row r="354" spans="1:1">
      <c r="A354" s="283">
        <f>IF('Форма 4.6'!$BX$13="",1,0)</f>
        <v>0</v>
      </c>
    </row>
    <row r="355" spans="1:1">
      <c r="A355" s="283">
        <f>IF('Форма 4.6'!$BY$13="",1,0)</f>
        <v>0</v>
      </c>
    </row>
    <row r="356" spans="1:1">
      <c r="A356" s="283">
        <f>IF('Форма 4.6'!$BZ$13="",1,0)</f>
        <v>0</v>
      </c>
    </row>
    <row r="357" spans="1:1">
      <c r="A357" s="283">
        <f>IF('Форма 4.6'!$CA$13="",1,0)</f>
        <v>0</v>
      </c>
    </row>
    <row r="358" spans="1:1">
      <c r="A358" s="283">
        <f>IF('Форма 4.6'!$CB$13="",1,0)</f>
        <v>0</v>
      </c>
    </row>
    <row r="359" spans="1:1">
      <c r="A359" s="283">
        <f>IF('Форма 4.6'!$CC$13="",1,0)</f>
        <v>0</v>
      </c>
    </row>
    <row r="360" spans="1:1">
      <c r="A360" s="283">
        <f>IF('Форма 4.6'!$CD$13="",1,0)</f>
        <v>0</v>
      </c>
    </row>
    <row r="361" spans="1:1">
      <c r="A361" s="283">
        <f>IF('Форма 4.6'!$CE$13="",1,0)</f>
        <v>0</v>
      </c>
    </row>
    <row r="362" spans="1:1">
      <c r="A362" s="283">
        <f>IF('Форма 4.6'!$CF$13="",1,0)</f>
        <v>0</v>
      </c>
    </row>
    <row r="363" spans="1:1">
      <c r="A363" s="283">
        <f>IF('Форма 4.6'!$CG$13="",1,0)</f>
        <v>0</v>
      </c>
    </row>
    <row r="364" spans="1:1">
      <c r="A364" s="283">
        <f>IF('Форма 4.6'!$CH$13="",1,0)</f>
        <v>0</v>
      </c>
    </row>
    <row r="365" spans="1:1">
      <c r="A365" s="283">
        <f>IF('Форма 4.6'!$CI$13="",1,0)</f>
        <v>0</v>
      </c>
    </row>
    <row r="366" spans="1:1">
      <c r="A366" s="283">
        <f>IF('Форма 4.6'!$CJ$13="",1,0)</f>
        <v>0</v>
      </c>
    </row>
    <row r="367" spans="1:1">
      <c r="A367" s="283">
        <f>IF('Форма 4.6'!$CK$13="",1,0)</f>
        <v>0</v>
      </c>
    </row>
    <row r="368" spans="1:1">
      <c r="A368" s="283">
        <f>IF('Форма 4.6'!$CL$13="",1,0)</f>
        <v>0</v>
      </c>
    </row>
    <row r="369" spans="1:1">
      <c r="A369" s="283">
        <f>IF('Форма 4.6'!$CM$13="",1,0)</f>
        <v>0</v>
      </c>
    </row>
    <row r="370" spans="1:1">
      <c r="A370" s="283">
        <f>IF('Форма 4.6'!$CN$13="",1,0)</f>
        <v>0</v>
      </c>
    </row>
    <row r="371" spans="1:1">
      <c r="A371" s="283">
        <f>IF('Форма 4.6'!$CO$13="",1,0)</f>
        <v>0</v>
      </c>
    </row>
    <row r="372" spans="1:1">
      <c r="A372" s="283">
        <f>IF('Форма 4.6'!$CP$13="",1,0)</f>
        <v>0</v>
      </c>
    </row>
    <row r="373" spans="1:1">
      <c r="A373" s="283">
        <f>IF('Форма 4.6'!$CQ$13="",1,0)</f>
        <v>0</v>
      </c>
    </row>
    <row r="374" spans="1:1">
      <c r="A374" s="283">
        <f>IF('Форма 4.6'!$CR$13="",1,0)</f>
        <v>0</v>
      </c>
    </row>
    <row r="375" spans="1:1">
      <c r="A375" s="283">
        <f>IF('Форма 4.6'!$CS$13="",1,0)</f>
        <v>0</v>
      </c>
    </row>
    <row r="376" spans="1:1">
      <c r="A376" s="283">
        <f>IF('Форма 4.6'!$CT$13="",1,0)</f>
        <v>0</v>
      </c>
    </row>
    <row r="377" spans="1:1">
      <c r="A377" s="283">
        <f>IF('Форма 4.6'!$CU$13="",1,0)</f>
        <v>0</v>
      </c>
    </row>
    <row r="378" spans="1:1">
      <c r="A378" s="283">
        <f>IF('Форма 4.6'!$E$17="",1,0)</f>
        <v>0</v>
      </c>
    </row>
    <row r="379" spans="1:1">
      <c r="A379" s="283">
        <f>IF('Форма 4.6'!$E$18="",1,0)</f>
        <v>0</v>
      </c>
    </row>
    <row r="380" spans="1:1">
      <c r="A380" s="283">
        <f>IF('Форма 4.6'!$E$19="",1,0)</f>
        <v>0</v>
      </c>
    </row>
    <row r="381" spans="1:1">
      <c r="A381" s="283">
        <f>IF('Форма 4.6'!$E$20="",1,0)</f>
        <v>0</v>
      </c>
    </row>
    <row r="382" spans="1:1">
      <c r="A382" s="283">
        <f>IF('Форма 4.6'!$E$21="",1,0)</f>
        <v>0</v>
      </c>
    </row>
    <row r="383" spans="1:1">
      <c r="A383" s="283">
        <f>IF('Форма 4.6'!$E$22="",1,0)</f>
        <v>0</v>
      </c>
    </row>
    <row r="384" spans="1:1">
      <c r="A384" s="283">
        <f>IF('Форма 4.6'!$E$23="",1,0)</f>
        <v>0</v>
      </c>
    </row>
    <row r="385" spans="1:1">
      <c r="A385" s="283">
        <f>IF('Форма 4.6'!$E$24="",1,0)</f>
        <v>0</v>
      </c>
    </row>
    <row r="386" spans="1:1">
      <c r="A386" s="283">
        <f>IF('Форма 4.6'!$E$25="",1,0)</f>
        <v>0</v>
      </c>
    </row>
    <row r="387" spans="1:1">
      <c r="A387" s="283">
        <f>IF('Форма 4.6'!$E$26="",1,0)</f>
        <v>0</v>
      </c>
    </row>
    <row r="388" spans="1:1">
      <c r="A388" s="283">
        <f>IF('Форма 4.6'!$E$27="",1,0)</f>
        <v>0</v>
      </c>
    </row>
    <row r="389" spans="1:1">
      <c r="A389" s="283">
        <f>IF('Форма 4.6'!$E$28="",1,0)</f>
        <v>0</v>
      </c>
    </row>
    <row r="390" spans="1:1">
      <c r="A390" s="283">
        <f>IF('Форма 4.6'!$E$29="",1,0)</f>
        <v>0</v>
      </c>
    </row>
    <row r="391" spans="1:1">
      <c r="A391" s="283">
        <f>IF('Форма 4.6'!$E$30="",1,0)</f>
        <v>0</v>
      </c>
    </row>
    <row r="392" spans="1:1">
      <c r="A392" s="283">
        <f>IF('Форма 4.6'!$E$31="",1,0)</f>
        <v>0</v>
      </c>
    </row>
    <row r="393" spans="1:1">
      <c r="A393" s="283">
        <f>IF('Форма 4.6'!$E$32="",1,0)</f>
        <v>0</v>
      </c>
    </row>
    <row r="394" spans="1:1">
      <c r="A394" s="283">
        <f>IF('Форма 4.6'!$E$33="",1,0)</f>
        <v>0</v>
      </c>
    </row>
    <row r="395" spans="1:1">
      <c r="A395" s="283">
        <f>IF('Форма 4.6'!$E$34="",1,0)</f>
        <v>0</v>
      </c>
    </row>
    <row r="396" spans="1:1">
      <c r="A396" s="283">
        <f>IF('Форма 4.6'!$E$35="",1,0)</f>
        <v>0</v>
      </c>
    </row>
    <row r="397" spans="1:1">
      <c r="A397" s="283">
        <f>IF('Форма 4.6'!$E$36="",1,0)</f>
        <v>0</v>
      </c>
    </row>
    <row r="398" spans="1:1">
      <c r="A398" s="283">
        <f>IF('Форма 4.6'!$E$37="",1,0)</f>
        <v>0</v>
      </c>
    </row>
    <row r="399" spans="1:1">
      <c r="A399" s="283">
        <f>IF('Форма 4.6'!$E$38="",1,0)</f>
        <v>0</v>
      </c>
    </row>
    <row r="400" spans="1:1">
      <c r="A400" s="283">
        <f>IF('Форма 4.6'!$E$39="",1,0)</f>
        <v>0</v>
      </c>
    </row>
    <row r="401" spans="1:1">
      <c r="A401" s="283">
        <f>IF('Форма 4.6'!$E$40="",1,0)</f>
        <v>0</v>
      </c>
    </row>
    <row r="402" spans="1:1">
      <c r="A402" s="283">
        <f>IF('Форма 4.6'!$E$41="",1,0)</f>
        <v>0</v>
      </c>
    </row>
    <row r="403" spans="1:1">
      <c r="A403" s="283">
        <f>IF('Форма 4.6'!$E$42="",1,0)</f>
        <v>0</v>
      </c>
    </row>
    <row r="404" spans="1:1">
      <c r="A404" s="283">
        <f>IF('Форма 4.6'!$E$43="",1,0)</f>
        <v>0</v>
      </c>
    </row>
    <row r="405" spans="1:1">
      <c r="A405" s="283">
        <f>IF('Форма 4.6'!$E$44="",1,0)</f>
        <v>0</v>
      </c>
    </row>
    <row r="406" spans="1:1">
      <c r="A406" s="283">
        <f>IF('Форма 4.6'!$E$45="",1,0)</f>
        <v>0</v>
      </c>
    </row>
    <row r="407" spans="1:1">
      <c r="A407" s="283">
        <f>IF('Форма 4.6'!$E$46="",1,0)</f>
        <v>0</v>
      </c>
    </row>
    <row r="408" spans="1:1">
      <c r="A408" s="283">
        <f>IF('Форма 4.6'!$E$47="",1,0)</f>
        <v>0</v>
      </c>
    </row>
    <row r="409" spans="1:1">
      <c r="A409" s="283">
        <f>IF('Форма 4.6'!$E$48="",1,0)</f>
        <v>0</v>
      </c>
    </row>
    <row r="410" spans="1:1">
      <c r="A410" s="283">
        <f>IF('Форма 4.6'!$E$49="",1,0)</f>
        <v>0</v>
      </c>
    </row>
    <row r="411" spans="1:1">
      <c r="A411" s="283">
        <f>IF('Форма 4.6'!$E$50="",1,0)</f>
        <v>0</v>
      </c>
    </row>
    <row r="412" spans="1:1">
      <c r="A412" s="283">
        <f>IF('Форма 4.6'!$E$51="",1,0)</f>
        <v>0</v>
      </c>
    </row>
    <row r="413" spans="1:1">
      <c r="A413" s="283">
        <f>IF('Форма 4.6'!$E$52="",1,0)</f>
        <v>0</v>
      </c>
    </row>
    <row r="414" spans="1:1">
      <c r="A414" s="283">
        <f>IF('Форма 4.6'!$E$53="",1,0)</f>
        <v>0</v>
      </c>
    </row>
    <row r="415" spans="1:1">
      <c r="A415" s="283">
        <f>IF('Форма 4.6'!$E$54="",1,0)</f>
        <v>0</v>
      </c>
    </row>
    <row r="416" spans="1:1">
      <c r="A416" s="283">
        <f>IF('Форма 4.6'!$E$55="",1,0)</f>
        <v>0</v>
      </c>
    </row>
    <row r="417" spans="1:1">
      <c r="A417" s="283">
        <f>IF('Форма 4.6'!$E$56="",1,0)</f>
        <v>0</v>
      </c>
    </row>
    <row r="418" spans="1:1">
      <c r="A418" s="283">
        <f>IF('Форма 4.6'!$E$57="",1,0)</f>
        <v>0</v>
      </c>
    </row>
    <row r="419" spans="1:1">
      <c r="A419" s="283">
        <f>IF('Форма 4.6'!$E$58="",1,0)</f>
        <v>0</v>
      </c>
    </row>
    <row r="420" spans="1:1">
      <c r="A420" s="283">
        <f>IF('Форма 4.6'!$E$59="",1,0)</f>
        <v>0</v>
      </c>
    </row>
    <row r="421" spans="1:1">
      <c r="A421" s="283">
        <f>IF('Форма 4.6'!$E$60="",1,0)</f>
        <v>0</v>
      </c>
    </row>
    <row r="422" spans="1:1">
      <c r="A422" s="283">
        <f>IF('Форма 4.6'!$E$61="",1,0)</f>
        <v>0</v>
      </c>
    </row>
    <row r="423" spans="1:1">
      <c r="A423" s="283">
        <f>IF('Форма 4.6'!$E$62="",1,0)</f>
        <v>0</v>
      </c>
    </row>
    <row r="424" spans="1:1">
      <c r="A424" s="283">
        <f>IF('Форма 4.6'!$E$63="",1,0)</f>
        <v>0</v>
      </c>
    </row>
    <row r="425" spans="1:1">
      <c r="A425" s="283">
        <f>IF('Форма 4.6'!$E$64="",1,0)</f>
        <v>0</v>
      </c>
    </row>
    <row r="426" spans="1:1">
      <c r="A426" s="283">
        <f>IF('Форма 4.6'!$E$65="",1,0)</f>
        <v>0</v>
      </c>
    </row>
    <row r="427" spans="1:1">
      <c r="A427" s="283">
        <f>IF('Форма 4.6'!$E$66="",1,0)</f>
        <v>0</v>
      </c>
    </row>
    <row r="428" spans="1:1">
      <c r="A428" s="283">
        <f>IF('Форма 4.6'!$E$67="",1,0)</f>
        <v>0</v>
      </c>
    </row>
    <row r="429" spans="1:1">
      <c r="A429" s="283">
        <f>IF('Форма 4.6'!$E$68="",1,0)</f>
        <v>0</v>
      </c>
    </row>
    <row r="430" spans="1:1">
      <c r="A430" s="283">
        <f>IF('Форма 4.6'!$E$69="",1,0)</f>
        <v>0</v>
      </c>
    </row>
    <row r="431" spans="1:1">
      <c r="A431" s="283">
        <f>IF('Форма 4.6'!$E$70="",1,0)</f>
        <v>0</v>
      </c>
    </row>
    <row r="432" spans="1:1">
      <c r="A432" s="283">
        <f>IF('Форма 4.6'!$E$71="",1,0)</f>
        <v>0</v>
      </c>
    </row>
    <row r="433" spans="1:1">
      <c r="A433" s="283">
        <f>IF('Форма 4.6'!$E$72="",1,0)</f>
        <v>0</v>
      </c>
    </row>
    <row r="434" spans="1:1">
      <c r="A434" s="283">
        <f>IF('Форма 4.6'!$E$73="",1,0)</f>
        <v>0</v>
      </c>
    </row>
    <row r="435" spans="1:1">
      <c r="A435" s="283">
        <f>IF('Форма 4.6'!$E$74="",1,0)</f>
        <v>0</v>
      </c>
    </row>
    <row r="436" spans="1:1">
      <c r="A436" s="283">
        <f>IF('Форма 4.6'!$E$75="",1,0)</f>
        <v>0</v>
      </c>
    </row>
    <row r="437" spans="1:1">
      <c r="A437" s="283">
        <f>IF('Форма 4.6'!$E$76="",1,0)</f>
        <v>0</v>
      </c>
    </row>
    <row r="438" spans="1:1">
      <c r="A438" s="283">
        <f>IF('Форма 4.6'!$E$77="",1,0)</f>
        <v>0</v>
      </c>
    </row>
    <row r="439" spans="1:1">
      <c r="A439" s="283">
        <f>IF('Форма 4.6'!$E$78="",1,0)</f>
        <v>0</v>
      </c>
    </row>
    <row r="440" spans="1:1">
      <c r="A440" s="283">
        <f>IF('Форма 4.6'!$E$79="",1,0)</f>
        <v>0</v>
      </c>
    </row>
    <row r="441" spans="1:1">
      <c r="A441" s="283">
        <f>IF('Форма 4.6'!$E$80="",1,0)</f>
        <v>0</v>
      </c>
    </row>
    <row r="442" spans="1:1">
      <c r="A442" s="283">
        <f>IF('Форма 4.6'!$E$81="",1,0)</f>
        <v>0</v>
      </c>
    </row>
    <row r="443" spans="1:1">
      <c r="A443" s="283">
        <f>IF('Форма 4.6'!$E$82="",1,0)</f>
        <v>0</v>
      </c>
    </row>
    <row r="444" spans="1:1">
      <c r="A444" s="283">
        <f>IF('Форма 4.6'!$E$83="",1,0)</f>
        <v>0</v>
      </c>
    </row>
    <row r="445" spans="1:1">
      <c r="A445" s="283">
        <f>IF('Форма 4.6'!$E$84="",1,0)</f>
        <v>0</v>
      </c>
    </row>
    <row r="446" spans="1:1">
      <c r="A446" s="283">
        <f>IF('Форма 4.6'!$E$85="",1,0)</f>
        <v>0</v>
      </c>
    </row>
    <row r="447" spans="1:1">
      <c r="A447" s="283">
        <f>IF('Форма 4.6'!$E$86="",1,0)</f>
        <v>0</v>
      </c>
    </row>
    <row r="448" spans="1:1">
      <c r="A448" s="283">
        <f>IF('Форма 4.6'!$E$87="",1,0)</f>
        <v>0</v>
      </c>
    </row>
    <row r="449" spans="1:1">
      <c r="A449" s="283">
        <f>IF('Форма 4.6'!$E$88="",1,0)</f>
        <v>0</v>
      </c>
    </row>
    <row r="450" spans="1:1">
      <c r="A450" s="283">
        <f>IF('Форма 4.6'!$E$89="",1,0)</f>
        <v>0</v>
      </c>
    </row>
    <row r="451" spans="1:1">
      <c r="A451" s="283">
        <f>IF('Форма 4.6'!$E$90="",1,0)</f>
        <v>0</v>
      </c>
    </row>
    <row r="452" spans="1:1">
      <c r="A452" s="283">
        <f>IF('Форма 4.6'!$E$91="",1,0)</f>
        <v>0</v>
      </c>
    </row>
    <row r="453" spans="1:1">
      <c r="A453" s="283">
        <f>IF('Форма 4.6'!$E$92="",1,0)</f>
        <v>0</v>
      </c>
    </row>
    <row r="454" spans="1:1">
      <c r="A454" s="283">
        <f>IF('Форма 4.6'!$E$93="",1,0)</f>
        <v>0</v>
      </c>
    </row>
    <row r="455" spans="1:1">
      <c r="A455" s="283">
        <f>IF('Форма 4.6'!$E$94="",1,0)</f>
        <v>0</v>
      </c>
    </row>
    <row r="456" spans="1:1">
      <c r="A456" s="283">
        <f>IF('Форма 4.6'!$E$95="",1,0)</f>
        <v>0</v>
      </c>
    </row>
    <row r="457" spans="1:1">
      <c r="A457" s="283">
        <f>IF('Форма 4.6'!$E$96="",1,0)</f>
        <v>0</v>
      </c>
    </row>
    <row r="458" spans="1:1">
      <c r="A458" s="283">
        <f>IF('Форма 4.6'!$E$97="",1,0)</f>
        <v>0</v>
      </c>
    </row>
    <row r="459" spans="1:1">
      <c r="A459" s="283">
        <f>IF('Форма 4.6'!$E$98="",1,0)</f>
        <v>0</v>
      </c>
    </row>
    <row r="460" spans="1:1">
      <c r="A460" s="283">
        <f>IF('Форма 4.6'!$E$99="",1,0)</f>
        <v>0</v>
      </c>
    </row>
    <row r="461" spans="1:1">
      <c r="A461" s="283">
        <f>IF('Форма 4.6'!$E$100="",1,0)</f>
        <v>0</v>
      </c>
    </row>
    <row r="462" spans="1:1">
      <c r="A462" s="283">
        <f>IF('Форма 4.6'!$E$101="",1,0)</f>
        <v>0</v>
      </c>
    </row>
    <row r="463" spans="1:1">
      <c r="A463" s="283">
        <f>IF('Форма 4.6'!$E$102="",1,0)</f>
        <v>0</v>
      </c>
    </row>
    <row r="464" spans="1:1">
      <c r="A464" s="283">
        <f>IF('Форма 4.6'!$E$103="",1,0)</f>
        <v>0</v>
      </c>
    </row>
    <row r="465" spans="1:1">
      <c r="A465" s="283">
        <f>IF('Форма 4.6'!$E$104="",1,0)</f>
        <v>0</v>
      </c>
    </row>
    <row r="466" spans="1:1">
      <c r="A466" s="283">
        <f>IF('Форма 4.6'!$E$105="",1,0)</f>
        <v>0</v>
      </c>
    </row>
    <row r="467" spans="1:1">
      <c r="A467" s="283">
        <f>IF('Форма 4.6'!$E$106="",1,0)</f>
        <v>0</v>
      </c>
    </row>
    <row r="468" spans="1:1">
      <c r="A468" s="283">
        <f>IF('Форма 4.6'!$E$107="",1,0)</f>
        <v>0</v>
      </c>
    </row>
    <row r="469" spans="1:1">
      <c r="A469" s="283">
        <f>IF('Форма 4.6'!$E$108="",1,0)</f>
        <v>0</v>
      </c>
    </row>
    <row r="470" spans="1:1">
      <c r="A470" s="283">
        <f>IF('Форма 4.6'!$E$109="",1,0)</f>
        <v>0</v>
      </c>
    </row>
  </sheetData>
  <sheetProtection formatColumns="0" formatRows="0"/>
  <pageMargins left="0.75" right="0.75" top="1" bottom="1" header="0.5" footer="0.5"/>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modInfo">
    <tabColor indexed="47"/>
  </sheetPr>
  <dimension ref="A1:K11"/>
  <sheetViews>
    <sheetView showGridLines="0" zoomScaleNormal="100" workbookViewId="0"/>
  </sheetViews>
  <sheetFormatPr defaultRowHeight="11.25"/>
  <cols>
    <col min="1" max="1" width="3.7109375" style="64" customWidth="1"/>
    <col min="2" max="2" width="87.28515625" style="64" customWidth="1"/>
    <col min="3" max="3" width="9.140625" style="64"/>
    <col min="4" max="4" width="109.140625" style="64" customWidth="1"/>
    <col min="5" max="16384" width="9.140625" style="64"/>
  </cols>
  <sheetData>
    <row r="1" spans="1:11" ht="14.25">
      <c r="B1" s="130" t="s">
        <v>153</v>
      </c>
      <c r="C1" s="120"/>
      <c r="D1" s="482"/>
      <c r="E1" s="482"/>
      <c r="F1" s="482"/>
      <c r="G1" s="482"/>
      <c r="H1" s="482"/>
      <c r="I1" s="482"/>
      <c r="J1" s="482"/>
      <c r="K1" s="482"/>
    </row>
    <row r="2" spans="1:11" ht="14.25">
      <c r="A2" s="120">
        <v>1</v>
      </c>
      <c r="B2" s="131" t="s">
        <v>146</v>
      </c>
      <c r="C2" s="120"/>
      <c r="D2" s="482"/>
      <c r="E2" s="482"/>
      <c r="F2" s="482"/>
      <c r="G2" s="482"/>
      <c r="H2" s="482"/>
      <c r="I2" s="482"/>
      <c r="J2" s="482"/>
      <c r="K2" s="482"/>
    </row>
    <row r="3" spans="1:11" ht="22.5">
      <c r="A3" s="120">
        <v>2</v>
      </c>
      <c r="B3" s="131" t="s">
        <v>147</v>
      </c>
      <c r="C3" s="120"/>
      <c r="D3" s="483"/>
      <c r="E3" s="483"/>
      <c r="F3" s="483"/>
      <c r="G3" s="483"/>
      <c r="H3" s="483"/>
      <c r="I3" s="483"/>
      <c r="J3" s="483"/>
      <c r="K3" s="483"/>
    </row>
    <row r="4" spans="1:11" ht="14.25">
      <c r="B4" s="130" t="s">
        <v>154</v>
      </c>
      <c r="C4" s="120"/>
      <c r="D4" s="484"/>
      <c r="E4" s="483"/>
      <c r="F4" s="483"/>
      <c r="G4" s="483"/>
      <c r="H4" s="483"/>
      <c r="I4" s="483"/>
      <c r="J4" s="483"/>
      <c r="K4" s="483"/>
    </row>
    <row r="5" spans="1:11" ht="33.75">
      <c r="A5" s="120">
        <v>1</v>
      </c>
      <c r="B5" s="131" t="s">
        <v>200</v>
      </c>
      <c r="C5" s="120"/>
      <c r="D5" s="481"/>
      <c r="E5" s="481"/>
      <c r="F5" s="481"/>
      <c r="G5" s="481"/>
      <c r="H5" s="481"/>
      <c r="I5" s="481"/>
      <c r="J5" s="481"/>
      <c r="K5" s="481"/>
    </row>
    <row r="6" spans="1:11" ht="22.5">
      <c r="A6" s="120">
        <v>2</v>
      </c>
      <c r="B6" s="131" t="s">
        <v>152</v>
      </c>
    </row>
    <row r="7" spans="1:11" ht="22.5">
      <c r="A7" s="120">
        <v>3</v>
      </c>
      <c r="B7" s="131" t="s">
        <v>338</v>
      </c>
    </row>
    <row r="8" spans="1:11" ht="56.25">
      <c r="A8" s="120">
        <v>4</v>
      </c>
      <c r="B8" s="131" t="s">
        <v>339</v>
      </c>
    </row>
    <row r="9" spans="1:11">
      <c r="B9" s="130" t="s">
        <v>124</v>
      </c>
    </row>
    <row r="10" spans="1:11" ht="22.5">
      <c r="A10" s="120">
        <v>1</v>
      </c>
      <c r="B10" s="131" t="s">
        <v>122</v>
      </c>
    </row>
    <row r="11" spans="1:11">
      <c r="B11" s="64" t="s">
        <v>129</v>
      </c>
    </row>
  </sheetData>
  <mergeCells count="5">
    <mergeCell ref="D5:K5"/>
    <mergeCell ref="D1:K1"/>
    <mergeCell ref="D2:K2"/>
    <mergeCell ref="D3:K3"/>
    <mergeCell ref="D4:K4"/>
  </mergeCells>
  <phoneticPr fontId="8" type="noConversion"/>
  <pageMargins left="0.75" right="0.75" top="1" bottom="1" header="0.5" footer="0.5"/>
  <pageSetup paperSize="9" orientation="portrait" horizontalDpi="200" verticalDpi="2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modUpdTemplLogger">
    <tabColor indexed="24"/>
  </sheetPr>
  <dimension ref="A1:D19"/>
  <sheetViews>
    <sheetView showGridLines="0" zoomScaleNormal="100" workbookViewId="0"/>
  </sheetViews>
  <sheetFormatPr defaultRowHeight="11.25"/>
  <cols>
    <col min="1" max="1" width="30.7109375" style="6" customWidth="1"/>
    <col min="2" max="2" width="80.7109375" style="6" customWidth="1"/>
    <col min="3" max="3" width="30.7109375" style="6" customWidth="1"/>
    <col min="4" max="16384" width="9.140625" style="5"/>
  </cols>
  <sheetData>
    <row r="1" spans="1:4" ht="24" customHeight="1">
      <c r="A1" s="39" t="s">
        <v>14</v>
      </c>
      <c r="B1" s="39" t="s">
        <v>15</v>
      </c>
      <c r="C1" s="39" t="s">
        <v>16</v>
      </c>
      <c r="D1" s="4"/>
    </row>
    <row r="2" spans="1:4">
      <c r="A2" s="279">
        <v>45040.474861111114</v>
      </c>
      <c r="B2" s="6" t="s">
        <v>387</v>
      </c>
      <c r="C2" s="6" t="s">
        <v>223</v>
      </c>
    </row>
    <row r="3" spans="1:4">
      <c r="A3" s="279">
        <v>45040.474872685183</v>
      </c>
      <c r="B3" s="6" t="s">
        <v>388</v>
      </c>
      <c r="C3" s="6" t="s">
        <v>223</v>
      </c>
    </row>
    <row r="4" spans="1:4" ht="22.5">
      <c r="A4" s="279">
        <v>45040.474872685183</v>
      </c>
      <c r="B4" s="6" t="s">
        <v>389</v>
      </c>
      <c r="C4" s="6" t="s">
        <v>223</v>
      </c>
    </row>
    <row r="5" spans="1:4">
      <c r="A5" s="279">
        <v>45040.474872685183</v>
      </c>
      <c r="B5" s="6" t="s">
        <v>390</v>
      </c>
      <c r="C5" s="6" t="s">
        <v>223</v>
      </c>
    </row>
    <row r="6" spans="1:4">
      <c r="A6" s="279">
        <v>45040.47488425926</v>
      </c>
      <c r="B6" s="6" t="s">
        <v>391</v>
      </c>
      <c r="C6" s="6" t="s">
        <v>223</v>
      </c>
    </row>
    <row r="7" spans="1:4" ht="22.5">
      <c r="A7" s="279">
        <v>45040.474918981483</v>
      </c>
      <c r="B7" s="6" t="s">
        <v>392</v>
      </c>
      <c r="C7" s="6" t="s">
        <v>223</v>
      </c>
    </row>
    <row r="8" spans="1:4" ht="22.5">
      <c r="A8" s="279">
        <v>45040.474942129629</v>
      </c>
      <c r="B8" s="6" t="s">
        <v>393</v>
      </c>
      <c r="C8" s="6" t="s">
        <v>223</v>
      </c>
    </row>
    <row r="9" spans="1:4">
      <c r="A9" s="279">
        <v>45040.474942129629</v>
      </c>
      <c r="B9" s="6" t="s">
        <v>394</v>
      </c>
      <c r="C9" s="6" t="s">
        <v>223</v>
      </c>
    </row>
    <row r="10" spans="1:4" ht="22.5">
      <c r="A10" s="279">
        <v>45040.474965277775</v>
      </c>
      <c r="B10" s="6" t="s">
        <v>395</v>
      </c>
      <c r="C10" s="6" t="s">
        <v>223</v>
      </c>
    </row>
    <row r="11" spans="1:4" ht="22.5">
      <c r="A11" s="279">
        <v>45040.474999999999</v>
      </c>
      <c r="B11" s="6" t="s">
        <v>396</v>
      </c>
      <c r="C11" s="6" t="s">
        <v>223</v>
      </c>
    </row>
    <row r="12" spans="1:4">
      <c r="A12" s="279">
        <v>45040.475104166668</v>
      </c>
      <c r="B12" s="6" t="s">
        <v>387</v>
      </c>
      <c r="C12" s="6" t="s">
        <v>223</v>
      </c>
    </row>
    <row r="13" spans="1:4">
      <c r="A13" s="279">
        <v>45040.475127314814</v>
      </c>
      <c r="B13" s="6" t="s">
        <v>408</v>
      </c>
      <c r="C13" s="6" t="s">
        <v>223</v>
      </c>
    </row>
    <row r="14" spans="1:4">
      <c r="A14" s="279">
        <v>45040.475324074076</v>
      </c>
      <c r="B14" s="6" t="s">
        <v>387</v>
      </c>
      <c r="C14" s="6" t="s">
        <v>223</v>
      </c>
    </row>
    <row r="15" spans="1:4">
      <c r="A15" s="279">
        <v>45040.475347222222</v>
      </c>
      <c r="B15" s="6" t="s">
        <v>408</v>
      </c>
      <c r="C15" s="6" t="s">
        <v>223</v>
      </c>
    </row>
    <row r="16" spans="1:4">
      <c r="A16" s="279">
        <v>45040.476226851853</v>
      </c>
      <c r="B16" s="6" t="s">
        <v>387</v>
      </c>
      <c r="C16" s="6" t="s">
        <v>223</v>
      </c>
    </row>
    <row r="17" spans="1:3">
      <c r="A17" s="279">
        <v>45040.476238425923</v>
      </c>
      <c r="B17" s="6" t="s">
        <v>408</v>
      </c>
      <c r="C17" s="6" t="s">
        <v>223</v>
      </c>
    </row>
    <row r="18" spans="1:3">
      <c r="A18" s="279">
        <v>45049.349409722221</v>
      </c>
      <c r="B18" s="6" t="s">
        <v>387</v>
      </c>
      <c r="C18" s="6" t="s">
        <v>223</v>
      </c>
    </row>
    <row r="19" spans="1:3">
      <c r="A19" s="279">
        <v>45049.349444444444</v>
      </c>
      <c r="B19" s="6" t="s">
        <v>408</v>
      </c>
      <c r="C19" s="6" t="s">
        <v>223</v>
      </c>
    </row>
  </sheetData>
  <sheetProtection algorithmName="SHA-512" hashValue="S8E6EGx6dTP1Dzjj8i/TVCLOqDx56N7XAt/N2lwvNmnAZAUc1x6yX/sJQuNu+Nh6k8AVEma1EbFZuMU2z2X4TQ==" saltValue="xjI+nj31ShwlJqupl8tgBw==" spinCount="100000" sheet="1" objects="1" scenarios="1" formatColumns="0" formatRows="0" autoFilter="0"/>
  <phoneticPr fontId="5" type="noConversion"/>
  <pageMargins left="0.75" right="0.75" top="1" bottom="1" header="0.5" footer="0.5"/>
  <pageSetup paperSize="9" orientation="portrait" r:id="rId1"/>
  <headerFooter alignWithMargins="0"/>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SH_et_union_hor">
    <tabColor indexed="47"/>
  </sheetPr>
  <dimension ref="A3:CE60"/>
  <sheetViews>
    <sheetView showGridLines="0" zoomScaleNormal="100" workbookViewId="0"/>
  </sheetViews>
  <sheetFormatPr defaultRowHeight="15"/>
  <cols>
    <col min="1" max="1" width="10.28515625" customWidth="1"/>
    <col min="2" max="3" width="10" customWidth="1"/>
    <col min="4" max="4" width="10.140625" bestFit="1" customWidth="1"/>
    <col min="5" max="5" width="67.7109375" customWidth="1"/>
    <col min="6" max="6" width="88.7109375" customWidth="1"/>
    <col min="7" max="7" width="123.85546875" customWidth="1"/>
    <col min="8" max="9" width="20.7109375" customWidth="1"/>
    <col min="10" max="10" width="24.28515625" customWidth="1"/>
    <col min="12" max="12" width="7.7109375" customWidth="1"/>
    <col min="13" max="13" width="32.42578125" customWidth="1"/>
    <col min="15" max="20" width="9.85546875" customWidth="1"/>
    <col min="21" max="21" width="9.85546875" style="183" customWidth="1"/>
    <col min="22" max="24" width="9.85546875" customWidth="1"/>
  </cols>
  <sheetData>
    <row r="3" spans="1:83">
      <c r="A3" s="14" t="s">
        <v>117</v>
      </c>
      <c r="B3" s="14"/>
      <c r="C3" s="14"/>
      <c r="D3" s="14"/>
      <c r="E3" s="14"/>
      <c r="F3" s="14"/>
      <c r="G3" s="14"/>
      <c r="H3" s="14"/>
      <c r="I3" s="14"/>
      <c r="J3" s="14"/>
      <c r="K3" s="14"/>
      <c r="L3" s="14"/>
      <c r="M3" s="14"/>
      <c r="N3" s="14"/>
      <c r="O3" s="14"/>
      <c r="P3" s="14"/>
      <c r="Q3" s="14"/>
      <c r="R3" s="14"/>
      <c r="S3" s="14"/>
      <c r="T3" s="14"/>
      <c r="U3" s="182"/>
      <c r="V3" s="14"/>
      <c r="W3" s="14"/>
    </row>
    <row r="5" spans="1:83" ht="15" customHeight="1">
      <c r="D5" s="170"/>
      <c r="E5" s="172"/>
    </row>
    <row r="7" spans="1:83">
      <c r="A7" s="14" t="s">
        <v>242</v>
      </c>
      <c r="B7" s="14"/>
      <c r="C7" s="14"/>
      <c r="D7" s="14"/>
      <c r="E7" s="14"/>
      <c r="F7" s="14"/>
      <c r="G7" s="14"/>
      <c r="H7" s="14"/>
      <c r="I7" s="14"/>
      <c r="J7" s="14"/>
      <c r="K7" s="14"/>
      <c r="L7" s="14"/>
      <c r="M7" s="14"/>
      <c r="N7" s="14"/>
      <c r="O7" s="14"/>
      <c r="P7" s="14"/>
      <c r="Q7" s="14"/>
      <c r="R7" s="14"/>
      <c r="S7" s="14"/>
      <c r="T7" s="14"/>
      <c r="U7" s="182"/>
      <c r="V7" s="14"/>
      <c r="W7" s="14"/>
    </row>
    <row r="9" spans="1:83" s="7" customFormat="1" ht="15" customHeight="1">
      <c r="C9" s="83"/>
      <c r="D9" s="170"/>
      <c r="E9" s="171"/>
      <c r="U9" s="181"/>
    </row>
    <row r="13" spans="1:83">
      <c r="A13" s="14" t="s">
        <v>173</v>
      </c>
      <c r="B13" s="14"/>
      <c r="C13" s="14"/>
      <c r="D13" s="14"/>
      <c r="E13" s="14"/>
      <c r="F13" s="14"/>
      <c r="G13" s="14"/>
      <c r="H13" s="14"/>
      <c r="I13" s="14"/>
      <c r="J13" s="14"/>
      <c r="K13" s="14"/>
      <c r="L13" s="14"/>
      <c r="M13" s="14"/>
      <c r="N13" s="14"/>
      <c r="O13" s="14"/>
      <c r="P13" s="14"/>
      <c r="Q13" s="14"/>
      <c r="R13" s="14"/>
      <c r="S13" s="14"/>
      <c r="T13" s="14"/>
      <c r="U13" s="182"/>
      <c r="V13" s="14"/>
      <c r="W13" s="14"/>
    </row>
    <row r="14" spans="1:83">
      <c r="D14" s="219"/>
      <c r="E14" s="219"/>
      <c r="F14" s="219"/>
      <c r="G14" s="219"/>
      <c r="H14" s="219"/>
      <c r="I14" s="219"/>
      <c r="J14" s="219"/>
      <c r="K14" s="219"/>
      <c r="L14" s="219"/>
    </row>
    <row r="15" spans="1:83" ht="15" customHeight="1">
      <c r="A15" s="31"/>
      <c r="B15" s="134" t="s">
        <v>149</v>
      </c>
      <c r="C15" s="485"/>
      <c r="D15" s="468">
        <v>1</v>
      </c>
      <c r="E15" s="486"/>
      <c r="F15" s="220"/>
      <c r="G15" s="132">
        <v>0</v>
      </c>
      <c r="H15" s="221"/>
      <c r="I15" s="133"/>
      <c r="J15" s="222" t="s">
        <v>253</v>
      </c>
      <c r="K15" s="145"/>
      <c r="L15" s="163"/>
      <c r="M15" s="217">
        <f>mergeValue(H15)</f>
        <v>0</v>
      </c>
      <c r="N15" s="216"/>
      <c r="O15" s="216"/>
      <c r="P15" s="217" t="str">
        <f t="array" ref="P15">IF(ISERROR(MATCH(MID(Q15,1,250),MID(note_ter,1,250),0)),"n","y")</f>
        <v>y</v>
      </c>
      <c r="Q15" s="216"/>
      <c r="R15" s="217" t="str">
        <f>K15&amp;"("&amp;L15&amp;")"</f>
        <v>()</v>
      </c>
      <c r="S15" s="134"/>
      <c r="T15" s="134"/>
      <c r="U15" s="177"/>
      <c r="V15" s="134"/>
      <c r="W15" s="134"/>
      <c r="X15" s="134"/>
      <c r="Y15" s="91"/>
      <c r="Z15" s="91"/>
      <c r="AA15" s="184"/>
      <c r="AB15" s="184"/>
      <c r="AC15" s="184"/>
      <c r="AD15" s="184"/>
      <c r="AE15" s="184"/>
      <c r="AF15" s="184"/>
      <c r="AG15" s="184"/>
      <c r="AH15" s="184"/>
      <c r="AI15" s="184"/>
      <c r="AJ15" s="184"/>
      <c r="AK15" s="184"/>
      <c r="AL15" s="184"/>
      <c r="AM15" s="184"/>
      <c r="AN15" s="184"/>
      <c r="AO15" s="184"/>
      <c r="AP15" s="184"/>
      <c r="AQ15" s="184"/>
      <c r="AR15" s="184"/>
      <c r="AS15" s="184"/>
      <c r="AT15" s="184"/>
      <c r="AU15" s="184"/>
      <c r="AV15" s="184"/>
      <c r="AW15" s="184"/>
      <c r="AX15" s="184"/>
      <c r="AY15" s="184"/>
      <c r="AZ15" s="184"/>
      <c r="BA15" s="184"/>
      <c r="BB15" s="184"/>
      <c r="BC15" s="184"/>
      <c r="BD15" s="184"/>
      <c r="BE15" s="184"/>
      <c r="BF15" s="184"/>
      <c r="BG15" s="184"/>
      <c r="BH15" s="184"/>
      <c r="BI15" s="184"/>
      <c r="BJ15" s="184"/>
      <c r="BK15" s="184"/>
      <c r="BL15" s="184"/>
      <c r="BM15" s="184"/>
      <c r="BN15" s="184"/>
      <c r="BO15" s="184"/>
      <c r="BP15" s="184"/>
      <c r="BQ15" s="184"/>
      <c r="BR15" s="184"/>
      <c r="BS15" s="184"/>
      <c r="BT15" s="184"/>
      <c r="BU15" s="184"/>
      <c r="BV15" s="91"/>
      <c r="BW15" s="91"/>
      <c r="BX15" s="91"/>
      <c r="BY15" s="91"/>
      <c r="BZ15" s="91"/>
      <c r="CA15" s="91"/>
      <c r="CB15" s="91"/>
      <c r="CC15" s="91"/>
      <c r="CD15" s="91"/>
      <c r="CE15" s="91"/>
    </row>
    <row r="16" spans="1:83" ht="15" customHeight="1">
      <c r="A16" s="31"/>
      <c r="B16" s="31"/>
      <c r="C16" s="485"/>
      <c r="D16" s="468"/>
      <c r="E16" s="486"/>
      <c r="F16" s="133"/>
      <c r="G16" s="139"/>
      <c r="H16" s="145" t="s">
        <v>50</v>
      </c>
      <c r="I16" s="139"/>
      <c r="J16" s="139"/>
      <c r="K16" s="162"/>
      <c r="L16" s="163"/>
      <c r="M16" s="216"/>
      <c r="N16" s="216"/>
      <c r="O16" s="216"/>
      <c r="P16" s="216"/>
      <c r="Q16" s="217"/>
      <c r="R16" s="216"/>
      <c r="S16" s="134"/>
      <c r="T16" s="134"/>
      <c r="U16" s="177"/>
      <c r="V16" s="134"/>
      <c r="W16" s="134"/>
      <c r="X16" s="134"/>
      <c r="Y16" s="91"/>
      <c r="Z16" s="91"/>
      <c r="AA16" s="184"/>
      <c r="AB16" s="184"/>
      <c r="AC16" s="184"/>
      <c r="AD16" s="184"/>
      <c r="AE16" s="184"/>
      <c r="AF16" s="184"/>
      <c r="AG16" s="184"/>
      <c r="AH16" s="184"/>
      <c r="AI16" s="184"/>
      <c r="AJ16" s="184"/>
      <c r="AK16" s="184"/>
      <c r="AL16" s="184"/>
      <c r="AM16" s="184"/>
      <c r="AN16" s="184"/>
      <c r="AO16" s="184"/>
      <c r="AP16" s="184"/>
      <c r="AQ16" s="184"/>
      <c r="AR16" s="184"/>
      <c r="AS16" s="184"/>
      <c r="AT16" s="184"/>
      <c r="AU16" s="184"/>
      <c r="AV16" s="184"/>
      <c r="AW16" s="184"/>
      <c r="AX16" s="184"/>
      <c r="AY16" s="184"/>
      <c r="AZ16" s="184"/>
      <c r="BA16" s="184"/>
      <c r="BB16" s="184"/>
      <c r="BC16" s="184"/>
      <c r="BD16" s="184"/>
      <c r="BE16" s="184"/>
      <c r="BF16" s="184"/>
      <c r="BG16" s="184"/>
      <c r="BH16" s="184"/>
      <c r="BI16" s="184"/>
      <c r="BJ16" s="184"/>
      <c r="BK16" s="184"/>
      <c r="BL16" s="184"/>
      <c r="BM16" s="184"/>
      <c r="BN16" s="184"/>
      <c r="BO16" s="184"/>
      <c r="BP16" s="184"/>
      <c r="BQ16" s="184"/>
      <c r="BR16" s="184"/>
      <c r="BS16" s="184"/>
      <c r="BT16" s="184"/>
      <c r="BU16" s="184"/>
      <c r="BV16" s="91"/>
      <c r="BW16" s="91"/>
      <c r="BX16" s="91"/>
      <c r="BY16" s="91"/>
      <c r="BZ16" s="91"/>
      <c r="CA16" s="91"/>
      <c r="CB16" s="91"/>
      <c r="CC16" s="91"/>
      <c r="CD16" s="91"/>
      <c r="CE16" s="91"/>
    </row>
    <row r="17" spans="1:83">
      <c r="Q17" s="91"/>
    </row>
    <row r="18" spans="1:83">
      <c r="A18" s="14" t="s">
        <v>174</v>
      </c>
      <c r="B18" s="14"/>
      <c r="C18" s="14"/>
      <c r="D18" s="14"/>
      <c r="E18" s="14"/>
      <c r="F18" s="14"/>
      <c r="G18" s="14"/>
      <c r="H18" s="14"/>
      <c r="I18" s="14"/>
      <c r="J18" s="14"/>
      <c r="K18" s="14"/>
      <c r="L18" s="14"/>
      <c r="M18" s="14"/>
      <c r="N18" s="14"/>
      <c r="O18" s="14"/>
      <c r="P18" s="14"/>
      <c r="Q18" s="173"/>
      <c r="R18" s="14"/>
      <c r="S18" s="14"/>
      <c r="T18" s="14"/>
      <c r="U18" s="182"/>
      <c r="V18" s="14"/>
      <c r="W18" s="14"/>
    </row>
    <row r="19" spans="1:83">
      <c r="F19" s="219"/>
      <c r="G19" s="219"/>
      <c r="H19" s="219"/>
      <c r="I19" s="219"/>
      <c r="J19" s="219"/>
      <c r="K19" s="219"/>
      <c r="L19" s="219"/>
      <c r="Q19" s="91"/>
    </row>
    <row r="20" spans="1:83" ht="15" customHeight="1">
      <c r="A20" s="31"/>
      <c r="B20" s="134" t="s">
        <v>149</v>
      </c>
      <c r="C20" s="487"/>
      <c r="D20" s="32"/>
      <c r="E20" s="32"/>
      <c r="F20" s="488"/>
      <c r="G20" s="468">
        <v>0</v>
      </c>
      <c r="H20" s="496"/>
      <c r="I20" s="133"/>
      <c r="J20" s="222" t="s">
        <v>253</v>
      </c>
      <c r="K20" s="145"/>
      <c r="L20" s="163"/>
      <c r="M20" s="217">
        <f>mergeValue(H20)</f>
        <v>0</v>
      </c>
      <c r="N20" s="216"/>
      <c r="O20" s="216"/>
      <c r="P20" s="216"/>
      <c r="Q20" s="216"/>
      <c r="R20" s="217" t="str">
        <f>K20&amp;"("&amp;L20&amp;")"</f>
        <v>()</v>
      </c>
      <c r="S20" s="134"/>
      <c r="T20" s="134"/>
      <c r="U20" s="177"/>
      <c r="V20" s="134"/>
      <c r="W20" s="134"/>
      <c r="X20" s="134"/>
      <c r="Y20" s="91"/>
      <c r="Z20" s="91"/>
      <c r="AA20" s="184"/>
      <c r="AB20" s="184"/>
      <c r="AC20" s="184"/>
      <c r="AD20" s="184"/>
      <c r="AE20" s="184"/>
      <c r="AF20" s="184"/>
      <c r="AG20" s="184"/>
      <c r="AH20" s="184"/>
      <c r="AI20" s="184"/>
      <c r="AJ20" s="184"/>
      <c r="AK20" s="184"/>
      <c r="AL20" s="184"/>
      <c r="AM20" s="184"/>
      <c r="AN20" s="184"/>
      <c r="AO20" s="184"/>
      <c r="AP20" s="184"/>
      <c r="AQ20" s="184"/>
      <c r="AR20" s="184"/>
      <c r="AS20" s="184"/>
      <c r="AT20" s="184"/>
      <c r="AU20" s="184"/>
      <c r="AV20" s="184"/>
      <c r="AW20" s="184"/>
      <c r="AX20" s="184"/>
      <c r="AY20" s="184"/>
      <c r="AZ20" s="184"/>
      <c r="BA20" s="184"/>
      <c r="BB20" s="184"/>
      <c r="BC20" s="184"/>
      <c r="BD20" s="184"/>
      <c r="BE20" s="184"/>
      <c r="BF20" s="184"/>
      <c r="BG20" s="184"/>
      <c r="BH20" s="184"/>
      <c r="BI20" s="184"/>
      <c r="BJ20" s="184"/>
      <c r="BK20" s="184"/>
      <c r="BL20" s="184"/>
      <c r="BM20" s="184"/>
      <c r="BN20" s="184"/>
      <c r="BO20" s="184"/>
      <c r="BP20" s="184"/>
      <c r="BQ20" s="184"/>
      <c r="BR20" s="184"/>
      <c r="BS20" s="184"/>
      <c r="BT20" s="184"/>
      <c r="BU20" s="184"/>
      <c r="BV20" s="91"/>
      <c r="BW20" s="91"/>
      <c r="BX20" s="91"/>
      <c r="BY20" s="91"/>
      <c r="BZ20" s="91"/>
      <c r="CA20" s="91"/>
      <c r="CB20" s="91"/>
      <c r="CC20" s="91"/>
      <c r="CD20" s="91"/>
      <c r="CE20" s="91"/>
    </row>
    <row r="21" spans="1:83" ht="15" customHeight="1">
      <c r="A21" s="31"/>
      <c r="B21" s="31"/>
      <c r="C21" s="487"/>
      <c r="D21" s="32"/>
      <c r="E21" s="32"/>
      <c r="F21" s="488"/>
      <c r="G21" s="468"/>
      <c r="H21" s="496"/>
      <c r="I21" s="139"/>
      <c r="J21" s="139"/>
      <c r="K21" s="145" t="s">
        <v>49</v>
      </c>
      <c r="L21" s="163"/>
      <c r="M21" s="216"/>
      <c r="N21" s="216"/>
      <c r="O21" s="216"/>
      <c r="P21" s="216"/>
      <c r="Q21" s="217"/>
      <c r="R21" s="216"/>
      <c r="S21" s="134"/>
      <c r="T21" s="134"/>
      <c r="U21" s="177"/>
      <c r="V21" s="134"/>
      <c r="W21" s="134"/>
      <c r="X21" s="134"/>
      <c r="Y21" s="91"/>
      <c r="Z21" s="91"/>
      <c r="AA21" s="184"/>
      <c r="AB21" s="184"/>
      <c r="AC21" s="184"/>
      <c r="AD21" s="184"/>
      <c r="AE21" s="184"/>
      <c r="AF21" s="184"/>
      <c r="AG21" s="184"/>
      <c r="AH21" s="184"/>
      <c r="AI21" s="184"/>
      <c r="AJ21" s="184"/>
      <c r="AK21" s="184"/>
      <c r="AL21" s="184"/>
      <c r="AM21" s="184"/>
      <c r="AN21" s="184"/>
      <c r="AO21" s="184"/>
      <c r="AP21" s="184"/>
      <c r="AQ21" s="184"/>
      <c r="AR21" s="184"/>
      <c r="AS21" s="184"/>
      <c r="AT21" s="184"/>
      <c r="AU21" s="184"/>
      <c r="AV21" s="184"/>
      <c r="AW21" s="184"/>
      <c r="AX21" s="184"/>
      <c r="AY21" s="184"/>
      <c r="AZ21" s="184"/>
      <c r="BA21" s="184"/>
      <c r="BB21" s="184"/>
      <c r="BC21" s="184"/>
      <c r="BD21" s="184"/>
      <c r="BE21" s="184"/>
      <c r="BF21" s="184"/>
      <c r="BG21" s="184"/>
      <c r="BH21" s="184"/>
      <c r="BI21" s="184"/>
      <c r="BJ21" s="184"/>
      <c r="BK21" s="184"/>
      <c r="BL21" s="184"/>
      <c r="BM21" s="184"/>
      <c r="BN21" s="184"/>
      <c r="BO21" s="184"/>
      <c r="BP21" s="184"/>
      <c r="BQ21" s="184"/>
      <c r="BR21" s="184"/>
      <c r="BS21" s="184"/>
      <c r="BT21" s="184"/>
      <c r="BU21" s="184"/>
      <c r="BV21" s="91"/>
      <c r="BW21" s="91"/>
      <c r="BX21" s="91"/>
      <c r="BY21" s="91"/>
      <c r="BZ21" s="91"/>
      <c r="CA21" s="91"/>
      <c r="CB21" s="91"/>
      <c r="CC21" s="91"/>
      <c r="CD21" s="91"/>
      <c r="CE21" s="91"/>
    </row>
    <row r="22" spans="1:83">
      <c r="Q22" s="91"/>
    </row>
    <row r="23" spans="1:83">
      <c r="A23" s="14" t="s">
        <v>175</v>
      </c>
      <c r="B23" s="14"/>
      <c r="C23" s="14"/>
      <c r="D23" s="14"/>
      <c r="E23" s="14"/>
      <c r="F23" s="14"/>
      <c r="G23" s="14"/>
      <c r="H23" s="14"/>
      <c r="I23" s="14"/>
      <c r="J23" s="14"/>
      <c r="K23" s="14"/>
      <c r="L23" s="14"/>
      <c r="M23" s="14"/>
      <c r="N23" s="14"/>
      <c r="O23" s="14"/>
      <c r="P23" s="14"/>
      <c r="Q23" s="173"/>
      <c r="R23" s="14"/>
      <c r="S23" s="14"/>
      <c r="T23" s="14"/>
      <c r="U23" s="182"/>
      <c r="V23" s="14"/>
      <c r="W23" s="14"/>
    </row>
    <row r="24" spans="1:83">
      <c r="Q24" s="91"/>
    </row>
    <row r="25" spans="1:83" ht="15" customHeight="1">
      <c r="A25" s="31"/>
      <c r="B25" s="134" t="s">
        <v>149</v>
      </c>
      <c r="C25" s="223"/>
      <c r="E25" s="84"/>
      <c r="I25" s="138"/>
      <c r="J25" s="132">
        <v>0</v>
      </c>
      <c r="K25" s="224"/>
      <c r="L25" s="135"/>
      <c r="M25" s="217">
        <f>mergeValue(H25)</f>
        <v>0</v>
      </c>
      <c r="N25" s="216"/>
      <c r="O25" s="216"/>
      <c r="P25" s="216"/>
      <c r="Q25" s="216"/>
      <c r="R25" s="217" t="str">
        <f>K25&amp;" ("&amp;L25&amp;")"</f>
        <v xml:space="preserve"> ()</v>
      </c>
      <c r="S25" s="134"/>
      <c r="T25" s="134"/>
      <c r="U25" s="177"/>
      <c r="V25" s="134"/>
      <c r="W25" s="134"/>
      <c r="X25" s="134"/>
      <c r="Y25" s="91"/>
      <c r="Z25" s="91"/>
      <c r="AA25" s="184"/>
      <c r="AB25" s="184"/>
      <c r="AC25" s="184"/>
      <c r="AD25" s="184"/>
      <c r="AE25" s="184"/>
      <c r="AF25" s="184"/>
      <c r="AG25" s="184"/>
      <c r="AH25" s="184"/>
      <c r="AI25" s="184"/>
      <c r="AJ25" s="184"/>
      <c r="AK25" s="184"/>
      <c r="AL25" s="184"/>
      <c r="AM25" s="184"/>
      <c r="AN25" s="184"/>
      <c r="AO25" s="184"/>
      <c r="AP25" s="184"/>
      <c r="AQ25" s="184"/>
      <c r="AR25" s="184"/>
      <c r="AS25" s="184"/>
      <c r="AT25" s="184"/>
      <c r="AU25" s="184"/>
      <c r="AV25" s="184"/>
      <c r="AW25" s="184"/>
      <c r="AX25" s="184"/>
      <c r="AY25" s="184"/>
      <c r="AZ25" s="184"/>
      <c r="BA25" s="184"/>
      <c r="BB25" s="184"/>
      <c r="BC25" s="184"/>
      <c r="BD25" s="184"/>
      <c r="BE25" s="184"/>
      <c r="BF25" s="184"/>
      <c r="BG25" s="184"/>
      <c r="BH25" s="184"/>
      <c r="BI25" s="184"/>
      <c r="BJ25" s="184"/>
      <c r="BK25" s="184"/>
      <c r="BL25" s="184"/>
      <c r="BM25" s="184"/>
      <c r="BN25" s="184"/>
      <c r="BO25" s="184"/>
      <c r="BP25" s="184"/>
      <c r="BQ25" s="184"/>
      <c r="BR25" s="184"/>
      <c r="BS25" s="184"/>
      <c r="BT25" s="184"/>
      <c r="BU25" s="184"/>
      <c r="BV25" s="91"/>
      <c r="BW25" s="91"/>
      <c r="BX25" s="91"/>
      <c r="BY25" s="91"/>
      <c r="BZ25" s="91"/>
      <c r="CA25" s="91"/>
      <c r="CB25" s="91"/>
      <c r="CC25" s="91"/>
      <c r="CD25" s="91"/>
      <c r="CE25" s="91"/>
    </row>
    <row r="26" spans="1:83" ht="17.100000000000001" customHeight="1">
      <c r="U26"/>
    </row>
    <row r="27" spans="1:83">
      <c r="A27" s="14" t="s">
        <v>155</v>
      </c>
      <c r="B27" s="14"/>
      <c r="C27" s="14"/>
      <c r="D27" s="14"/>
      <c r="E27" s="14"/>
      <c r="F27" s="14"/>
      <c r="G27" s="14"/>
      <c r="H27" s="14"/>
      <c r="I27" s="14"/>
      <c r="J27" s="14"/>
      <c r="K27" s="14"/>
      <c r="L27" s="14"/>
      <c r="M27" s="14"/>
      <c r="N27" s="14"/>
      <c r="O27" s="14"/>
      <c r="P27" s="14"/>
      <c r="Q27" s="14"/>
      <c r="R27" s="14"/>
      <c r="S27" s="14"/>
      <c r="T27" s="14"/>
      <c r="U27" s="182"/>
      <c r="V27" s="14"/>
      <c r="W27" s="14"/>
    </row>
    <row r="29" spans="1:83" s="124" customFormat="1" ht="15" customHeight="1">
      <c r="A29"/>
      <c r="B29"/>
      <c r="C29" s="32"/>
      <c r="D29" s="497" t="s">
        <v>26</v>
      </c>
      <c r="E29" s="493"/>
      <c r="F29" s="493" t="s">
        <v>19</v>
      </c>
      <c r="G29" s="498"/>
      <c r="H29" s="468">
        <v>1</v>
      </c>
      <c r="I29" s="494"/>
      <c r="J29" s="493" t="s">
        <v>19</v>
      </c>
      <c r="K29" s="142"/>
      <c r="L29" s="138" t="s">
        <v>26</v>
      </c>
      <c r="M29" s="149"/>
      <c r="N29" s="125"/>
      <c r="O29" s="125"/>
      <c r="P29" s="125"/>
      <c r="Q29" s="125"/>
      <c r="R29" s="125"/>
      <c r="S29" s="125"/>
      <c r="T29" s="125"/>
      <c r="U29" s="178"/>
      <c r="V29" s="125"/>
      <c r="W29" s="125"/>
      <c r="X29" s="125"/>
      <c r="Y29" s="125" t="s">
        <v>145</v>
      </c>
      <c r="Z29" s="125">
        <v>1705000</v>
      </c>
      <c r="AA29" s="125"/>
      <c r="AB29" s="125"/>
      <c r="AC29" s="125"/>
      <c r="AD29" s="125"/>
      <c r="AE29" s="125"/>
      <c r="AF29" s="125"/>
      <c r="AG29" s="125"/>
      <c r="AH29" s="125"/>
      <c r="AI29" s="125"/>
      <c r="AJ29" s="125"/>
      <c r="AK29" s="125"/>
      <c r="AL29" s="125"/>
    </row>
    <row r="30" spans="1:83" s="124" customFormat="1" ht="15" customHeight="1">
      <c r="A30"/>
      <c r="B30"/>
      <c r="C30" s="32"/>
      <c r="D30" s="497"/>
      <c r="E30" s="493"/>
      <c r="F30" s="493"/>
      <c r="G30" s="499"/>
      <c r="H30" s="468"/>
      <c r="I30" s="495"/>
      <c r="J30" s="493"/>
      <c r="K30" s="133"/>
      <c r="L30" s="139"/>
      <c r="M30" s="148" t="s">
        <v>335</v>
      </c>
      <c r="N30" s="125"/>
      <c r="O30" s="125"/>
      <c r="P30" s="125"/>
      <c r="Q30" s="125"/>
      <c r="R30" s="125"/>
      <c r="S30" s="125"/>
      <c r="T30" s="125"/>
      <c r="U30" s="178"/>
      <c r="V30" s="125"/>
      <c r="W30" s="125"/>
      <c r="X30" s="125"/>
      <c r="Y30" s="125"/>
      <c r="Z30" s="125"/>
      <c r="AA30" s="125"/>
      <c r="AB30" s="125"/>
      <c r="AC30" s="125"/>
      <c r="AD30" s="125"/>
      <c r="AE30" s="125"/>
      <c r="AF30" s="125"/>
      <c r="AG30" s="125"/>
      <c r="AH30" s="125"/>
      <c r="AI30" s="125"/>
      <c r="AJ30" s="125"/>
      <c r="AK30" s="125"/>
      <c r="AL30" s="125"/>
    </row>
    <row r="31" spans="1:83" s="124" customFormat="1" ht="15" customHeight="1">
      <c r="A31"/>
      <c r="B31"/>
      <c r="C31" s="32"/>
      <c r="D31" s="497"/>
      <c r="E31" s="493"/>
      <c r="F31" s="493"/>
      <c r="G31" s="133"/>
      <c r="H31" s="139"/>
      <c r="I31" s="136" t="s">
        <v>203</v>
      </c>
      <c r="J31" s="139"/>
      <c r="K31" s="139"/>
      <c r="L31" s="139"/>
      <c r="M31" s="140"/>
      <c r="N31" s="125"/>
      <c r="O31" s="125"/>
      <c r="P31" s="125"/>
      <c r="Q31" s="125"/>
      <c r="R31" s="125"/>
      <c r="S31" s="125"/>
      <c r="T31" s="125"/>
      <c r="U31" s="178"/>
      <c r="V31" s="125"/>
      <c r="W31" s="125"/>
      <c r="X31" s="125"/>
      <c r="Y31" s="125"/>
      <c r="Z31" s="125"/>
      <c r="AA31" s="125"/>
      <c r="AB31" s="125"/>
      <c r="AC31" s="125"/>
      <c r="AD31" s="125"/>
      <c r="AE31" s="125"/>
      <c r="AF31" s="125"/>
      <c r="AG31" s="125"/>
      <c r="AH31" s="125"/>
      <c r="AI31" s="125"/>
      <c r="AJ31" s="125"/>
      <c r="AK31" s="125"/>
      <c r="AL31" s="125"/>
    </row>
    <row r="33" spans="1:38">
      <c r="A33" s="14" t="s">
        <v>168</v>
      </c>
      <c r="B33" s="14"/>
      <c r="C33" s="14"/>
      <c r="D33" s="14"/>
      <c r="E33" s="14"/>
      <c r="F33" s="14"/>
      <c r="G33" s="14"/>
      <c r="H33" s="14"/>
      <c r="I33" s="14"/>
      <c r="J33" s="14"/>
      <c r="K33" s="14"/>
      <c r="L33" s="14"/>
      <c r="M33" s="14"/>
      <c r="N33" s="14"/>
      <c r="O33" s="14"/>
      <c r="P33" s="14"/>
      <c r="Q33" s="14"/>
      <c r="R33" s="14"/>
      <c r="S33" s="14"/>
      <c r="T33" s="14"/>
      <c r="U33" s="182"/>
      <c r="V33" s="14"/>
      <c r="W33" s="14"/>
    </row>
    <row r="35" spans="1:38" s="124" customFormat="1" ht="15" customHeight="1">
      <c r="A35"/>
      <c r="B35"/>
      <c r="C35" s="32"/>
      <c r="D35"/>
      <c r="E35"/>
      <c r="F35"/>
      <c r="G35" s="489"/>
      <c r="H35" s="468">
        <v>1</v>
      </c>
      <c r="I35" s="491"/>
      <c r="J35" s="493" t="s">
        <v>19</v>
      </c>
      <c r="K35" s="142"/>
      <c r="L35" s="138" t="s">
        <v>26</v>
      </c>
      <c r="M35" s="149"/>
      <c r="N35" s="125"/>
      <c r="O35" s="125"/>
      <c r="P35" s="125"/>
      <c r="Q35" s="125"/>
      <c r="R35" s="125"/>
      <c r="S35" s="125"/>
      <c r="T35" s="125"/>
      <c r="U35" s="178"/>
      <c r="V35" s="125"/>
      <c r="W35" s="125"/>
      <c r="X35" s="125"/>
      <c r="Y35" s="125" t="s">
        <v>145</v>
      </c>
      <c r="Z35" s="125">
        <v>1705000</v>
      </c>
      <c r="AA35" s="125"/>
      <c r="AB35" s="125"/>
      <c r="AC35" s="125"/>
      <c r="AD35" s="125"/>
      <c r="AE35" s="125"/>
      <c r="AF35" s="125"/>
      <c r="AG35" s="125"/>
      <c r="AH35" s="125"/>
      <c r="AI35" s="125"/>
      <c r="AJ35" s="125"/>
      <c r="AK35" s="125"/>
      <c r="AL35" s="125"/>
    </row>
    <row r="36" spans="1:38" s="124" customFormat="1" ht="15" customHeight="1">
      <c r="A36"/>
      <c r="B36"/>
      <c r="C36" s="32"/>
      <c r="D36"/>
      <c r="E36"/>
      <c r="F36"/>
      <c r="G36" s="490"/>
      <c r="H36" s="468"/>
      <c r="I36" s="492"/>
      <c r="J36" s="493"/>
      <c r="K36" s="133"/>
      <c r="L36" s="139"/>
      <c r="M36" s="148" t="s">
        <v>335</v>
      </c>
      <c r="N36" s="125"/>
      <c r="O36" s="125"/>
      <c r="P36" s="125"/>
      <c r="Q36" s="125"/>
      <c r="R36" s="125"/>
      <c r="S36" s="125"/>
      <c r="T36" s="125"/>
      <c r="U36" s="178"/>
      <c r="V36" s="125"/>
      <c r="W36" s="125"/>
      <c r="X36" s="125"/>
      <c r="Y36" s="125"/>
      <c r="Z36" s="125"/>
      <c r="AA36" s="125"/>
      <c r="AB36" s="125"/>
      <c r="AC36" s="125"/>
      <c r="AD36" s="125"/>
      <c r="AE36" s="125"/>
      <c r="AF36" s="125"/>
      <c r="AG36" s="125"/>
      <c r="AH36" s="125"/>
      <c r="AI36" s="125"/>
      <c r="AJ36" s="125"/>
      <c r="AK36" s="125"/>
      <c r="AL36" s="125"/>
    </row>
    <row r="37" spans="1:38">
      <c r="K37" s="139"/>
      <c r="L37" s="139"/>
      <c r="M37" s="140"/>
    </row>
    <row r="38" spans="1:38">
      <c r="A38" s="14" t="s">
        <v>169</v>
      </c>
      <c r="B38" s="14"/>
      <c r="C38" s="14"/>
      <c r="D38" s="14"/>
      <c r="E38" s="14"/>
      <c r="F38" s="14"/>
      <c r="G38" s="14"/>
      <c r="H38" s="14"/>
      <c r="I38" s="14"/>
      <c r="J38" s="14"/>
      <c r="K38" s="14"/>
      <c r="L38" s="14"/>
      <c r="M38" s="14"/>
      <c r="N38" s="14"/>
      <c r="O38" s="14"/>
      <c r="P38" s="14"/>
      <c r="Q38" s="14"/>
      <c r="R38" s="14"/>
      <c r="S38" s="14"/>
      <c r="T38" s="14"/>
      <c r="U38" s="182"/>
      <c r="V38" s="14"/>
      <c r="W38" s="14"/>
    </row>
    <row r="40" spans="1:38" s="124" customFormat="1" ht="15" customHeight="1">
      <c r="A40"/>
      <c r="B40"/>
      <c r="C40" s="32"/>
      <c r="D40"/>
      <c r="E40"/>
      <c r="F40"/>
      <c r="G40"/>
      <c r="H40"/>
      <c r="I40"/>
      <c r="J40"/>
      <c r="K40" s="141"/>
      <c r="L40" s="138" t="s">
        <v>26</v>
      </c>
      <c r="M40" s="150"/>
      <c r="N40" s="169"/>
      <c r="O40" s="125"/>
      <c r="P40" s="125"/>
      <c r="Q40" s="125"/>
      <c r="R40" s="125"/>
      <c r="S40" s="125"/>
      <c r="T40" s="125"/>
      <c r="U40" s="178"/>
      <c r="V40" s="125"/>
      <c r="W40" s="125"/>
      <c r="X40" s="125"/>
      <c r="Y40" s="125" t="s">
        <v>145</v>
      </c>
      <c r="Z40" s="125">
        <v>1705000</v>
      </c>
      <c r="AA40" s="125"/>
      <c r="AB40" s="125"/>
      <c r="AC40" s="125"/>
      <c r="AD40" s="125"/>
      <c r="AE40" s="125"/>
      <c r="AF40" s="125"/>
      <c r="AG40" s="125"/>
      <c r="AH40" s="125"/>
      <c r="AI40" s="125"/>
      <c r="AJ40" s="125"/>
      <c r="AK40" s="125"/>
      <c r="AL40" s="125"/>
    </row>
    <row r="43" spans="1:38" s="14" customFormat="1" ht="17.100000000000001" customHeight="1">
      <c r="A43" s="14" t="s">
        <v>123</v>
      </c>
    </row>
    <row r="44" spans="1:38" ht="17.100000000000001" customHeight="1">
      <c r="U44"/>
    </row>
    <row r="45" spans="1:38" s="119" customFormat="1" ht="14.25">
      <c r="A45" s="91" t="s">
        <v>1</v>
      </c>
      <c r="B45" s="119" t="s">
        <v>144</v>
      </c>
      <c r="C45" s="196"/>
      <c r="D45" s="197"/>
      <c r="E45" s="198"/>
      <c r="F45" s="199"/>
      <c r="G45" s="199"/>
      <c r="H45" s="199"/>
      <c r="I45" s="200"/>
      <c r="J45" s="201"/>
      <c r="K45" s="208"/>
      <c r="M45" s="202" t="str">
        <f>IF(ISERROR(INDEX(kind_of_nameforms,MATCH(E45,kind_of_forms,0),1)),"",INDEX(kind_of_nameforms,MATCH(E45,kind_of_forms,0),1))</f>
        <v/>
      </c>
      <c r="N45" s="215"/>
    </row>
    <row r="46" spans="1:38" ht="17.100000000000001" customHeight="1">
      <c r="U46"/>
    </row>
    <row r="47" spans="1:38" s="14" customFormat="1" ht="17.100000000000001" customHeight="1">
      <c r="A47" s="14" t="s">
        <v>276</v>
      </c>
      <c r="B47" s="14" t="s">
        <v>277</v>
      </c>
      <c r="C47" s="14" t="s">
        <v>278</v>
      </c>
      <c r="D47" s="14" t="s">
        <v>279</v>
      </c>
    </row>
    <row r="48" spans="1:38" ht="17.100000000000001" customHeight="1">
      <c r="U48"/>
    </row>
    <row r="49" spans="1:21" s="64" customFormat="1">
      <c r="D49" s="251"/>
      <c r="E49" s="219"/>
      <c r="F49" s="219"/>
      <c r="G49" s="219"/>
      <c r="U49" s="179"/>
    </row>
    <row r="50" spans="1:21">
      <c r="C50" s="91"/>
      <c r="D50" s="459" t="s">
        <v>244</v>
      </c>
      <c r="E50" s="460"/>
      <c r="F50" s="460"/>
      <c r="G50" s="461"/>
    </row>
    <row r="51" spans="1:21" s="15" customFormat="1" ht="11.25" customHeight="1">
      <c r="A51" s="27"/>
      <c r="C51" s="32"/>
      <c r="D51" s="456" t="s">
        <v>233</v>
      </c>
      <c r="E51" s="456"/>
      <c r="F51" s="456"/>
      <c r="G51" s="457" t="s">
        <v>234</v>
      </c>
      <c r="H51" s="134"/>
      <c r="R51" s="176"/>
    </row>
    <row r="52" spans="1:21" s="15" customFormat="1" ht="11.25" customHeight="1">
      <c r="A52" s="27"/>
      <c r="C52" s="32"/>
      <c r="D52" s="234" t="s">
        <v>25</v>
      </c>
      <c r="E52" s="137" t="s">
        <v>257</v>
      </c>
      <c r="F52" s="235" t="s">
        <v>223</v>
      </c>
      <c r="G52" s="458"/>
      <c r="H52" s="134"/>
      <c r="R52" s="176"/>
    </row>
    <row r="53" spans="1:21" s="15" customFormat="1" ht="12" customHeight="1">
      <c r="A53" s="27"/>
      <c r="C53" s="32"/>
      <c r="D53" s="250" t="s">
        <v>26</v>
      </c>
      <c r="E53" s="236">
        <v>2</v>
      </c>
      <c r="F53" s="237">
        <v>3</v>
      </c>
      <c r="G53" s="238">
        <v>4</v>
      </c>
      <c r="H53" s="134"/>
      <c r="R53" s="176"/>
    </row>
    <row r="54" spans="1:21" s="15" customFormat="1">
      <c r="A54" s="27"/>
      <c r="C54" s="32"/>
      <c r="D54" s="232">
        <v>1</v>
      </c>
      <c r="E54" s="239" t="s">
        <v>259</v>
      </c>
      <c r="F54" s="258" t="str">
        <f>IF(form_up_date="","",form_up_date)</f>
        <v>24.04.2023</v>
      </c>
      <c r="G54" s="260" t="s">
        <v>260</v>
      </c>
      <c r="H54" s="134"/>
      <c r="R54" s="176"/>
    </row>
    <row r="55" spans="1:21" s="15" customFormat="1" ht="45">
      <c r="A55" s="27"/>
      <c r="C55" s="32"/>
      <c r="D55" s="232" t="s">
        <v>271</v>
      </c>
      <c r="E55" s="239" t="s">
        <v>261</v>
      </c>
      <c r="F55" s="258"/>
      <c r="G55" s="225" t="s">
        <v>333</v>
      </c>
      <c r="H55" s="134"/>
      <c r="R55" s="176"/>
    </row>
    <row r="56" spans="1:21" s="15" customFormat="1">
      <c r="A56" s="27"/>
      <c r="C56" s="32"/>
      <c r="D56" s="232" t="s">
        <v>272</v>
      </c>
      <c r="E56" s="239" t="s">
        <v>262</v>
      </c>
      <c r="F56" s="258"/>
      <c r="G56" s="260" t="s">
        <v>263</v>
      </c>
      <c r="H56" s="134"/>
      <c r="R56" s="176"/>
    </row>
    <row r="57" spans="1:21" s="15" customFormat="1">
      <c r="A57" s="27"/>
      <c r="C57" s="32"/>
      <c r="D57" s="232" t="s">
        <v>273</v>
      </c>
      <c r="E57" s="239" t="s">
        <v>264</v>
      </c>
      <c r="F57" s="259" t="s">
        <v>265</v>
      </c>
      <c r="G57" s="225"/>
      <c r="H57" s="134"/>
      <c r="R57" s="176"/>
    </row>
    <row r="58" spans="1:21" s="15" customFormat="1">
      <c r="A58" s="27"/>
      <c r="C58" s="32"/>
      <c r="D58" s="132" t="str">
        <f>D57&amp;".1"</f>
        <v>4.1.1</v>
      </c>
      <c r="E58" s="240" t="s">
        <v>3</v>
      </c>
      <c r="F58" s="258" t="str">
        <f>IF(region_name="","",region_name)</f>
        <v>Орловская область</v>
      </c>
      <c r="G58" s="260" t="s">
        <v>266</v>
      </c>
      <c r="H58" s="134"/>
      <c r="R58" s="176"/>
    </row>
    <row r="59" spans="1:21" s="15" customFormat="1" ht="22.5">
      <c r="A59" s="27"/>
      <c r="C59" s="32"/>
      <c r="D59" s="232" t="s">
        <v>274</v>
      </c>
      <c r="E59" s="241" t="s">
        <v>267</v>
      </c>
      <c r="F59" s="258"/>
      <c r="G59" s="264" t="s">
        <v>268</v>
      </c>
      <c r="H59" s="134"/>
      <c r="R59" s="176"/>
    </row>
    <row r="60" spans="1:21" s="15" customFormat="1" ht="56.25">
      <c r="A60" s="27"/>
      <c r="C60" s="32"/>
      <c r="D60" s="232" t="s">
        <v>275</v>
      </c>
      <c r="E60" s="242" t="s">
        <v>269</v>
      </c>
      <c r="F60" s="258"/>
      <c r="G60" s="249" t="s">
        <v>332</v>
      </c>
      <c r="H60" s="134"/>
      <c r="R60" s="176"/>
    </row>
  </sheetData>
  <dataConsolidate link="1"/>
  <mergeCells count="21">
    <mergeCell ref="H20:H21"/>
    <mergeCell ref="D29:D31"/>
    <mergeCell ref="E29:E31"/>
    <mergeCell ref="F29:F31"/>
    <mergeCell ref="G29:G30"/>
    <mergeCell ref="H29:H30"/>
    <mergeCell ref="H35:H36"/>
    <mergeCell ref="I35:I36"/>
    <mergeCell ref="J35:J36"/>
    <mergeCell ref="I29:I30"/>
    <mergeCell ref="J29:J30"/>
    <mergeCell ref="D51:F51"/>
    <mergeCell ref="G51:G52"/>
    <mergeCell ref="C15:C16"/>
    <mergeCell ref="D15:D16"/>
    <mergeCell ref="E15:E16"/>
    <mergeCell ref="C20:C21"/>
    <mergeCell ref="F20:F21"/>
    <mergeCell ref="G35:G36"/>
    <mergeCell ref="G20:G21"/>
    <mergeCell ref="D50:G50"/>
  </mergeCells>
  <phoneticPr fontId="8" type="noConversion"/>
  <dataValidations count="7">
    <dataValidation type="textLength" operator="lessThanOrEqual" allowBlank="1" showInputMessage="1" showErrorMessage="1" errorTitle="Ошибка" error="Допускается ввод не более 900 символов!" sqref="E5 E9 K45 F45:H45 E15:E16 E25" xr:uid="{00000000-0002-0000-1200-000000000000}">
      <formula1>900</formula1>
    </dataValidation>
    <dataValidation type="list" allowBlank="1" showInputMessage="1" showErrorMessage="1" sqref="I40" xr:uid="{00000000-0002-0000-1200-000001000000}">
      <formula1>DESCRIPTION_TERRITORY</formula1>
    </dataValidation>
    <dataValidation type="textLength" operator="lessThan" allowBlank="1" showInputMessage="1" showErrorMessage="1" error="Допускается ввод не более 900 символов!" sqref="M40 M29 M35" xr:uid="{00000000-0002-0000-1200-000002000000}">
      <formula1>900</formula1>
    </dataValidation>
    <dataValidation type="list" showInputMessage="1" showErrorMessage="1" errorTitle="Ошибка" error="Выберите значение из списка" prompt="Выберите значение из списка" sqref="I35:I36 I29:I30" xr:uid="{00000000-0002-0000-1200-000003000000}">
      <formula1>DESCRIPTION_TERRITORY</formula1>
    </dataValidation>
    <dataValidation type="list" allowBlank="1" showInputMessage="1" showErrorMessage="1" errorTitle="Ошибка" error="Выберите значение из списка" prompt="Выберите значение из списка" sqref="E45" xr:uid="{00000000-0002-0000-1200-000004000000}">
      <formula1>kind_of_forms</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45" xr:uid="{00000000-0002-0000-1200-000005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45" xr:uid="{00000000-0002-0000-1200-000006000000}"/>
  </dataValidations>
  <pageMargins left="0.75" right="0.75" top="1" bottom="1" header="0.5" footer="0.5"/>
  <pageSetup paperSize="9" orientation="portrait" horizontalDpi="200" verticalDpi="200" r:id="rId1"/>
  <headerFooter alignWithMargins="0"/>
  <legacy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SH_et_union_vert">
    <tabColor indexed="47"/>
  </sheetPr>
  <dimension ref="A1"/>
  <sheetViews>
    <sheetView showGridLines="0" zoomScaleNormal="100" workbookViewId="0"/>
  </sheetViews>
  <sheetFormatPr defaultRowHeight="11.25"/>
  <sheetData/>
  <pageMargins left="0.7" right="0.7" top="0.75" bottom="0.75" header="0.3" footer="0.3"/>
  <pageSetup paperSize="9" orientation="portrait" verticalDpi="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modList00">
    <tabColor indexed="47"/>
  </sheetPr>
  <dimension ref="A1"/>
  <sheetViews>
    <sheetView showGridLines="0" zoomScaleNormal="100" workbookViewId="0"/>
  </sheetViews>
  <sheetFormatPr defaultRowHeight="15"/>
  <cols>
    <col min="1" max="16384" width="9.140625" style="16"/>
  </cols>
  <sheetData/>
  <sheetProtection formatColumns="0" formatRows="0"/>
  <pageMargins left="0.75" right="0.75" top="1" bottom="1" header="0.5" footer="0.5"/>
  <pageSetup paperSize="9" orientation="portrait" verticalDpi="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modList01">
    <tabColor indexed="47"/>
  </sheetPr>
  <dimension ref="A1:L17"/>
  <sheetViews>
    <sheetView showGridLines="0" topLeftCell="C3" zoomScaleNormal="100" workbookViewId="0"/>
  </sheetViews>
  <sheetFormatPr defaultColWidth="10.5703125" defaultRowHeight="15"/>
  <cols>
    <col min="1" max="1" width="9.140625" style="27" hidden="1" customWidth="1"/>
    <col min="2" max="2" width="9.140625" style="15" hidden="1" customWidth="1"/>
    <col min="3" max="11" width="10.5703125" style="15"/>
    <col min="12" max="12" width="10.5703125" style="176"/>
    <col min="13" max="16384" width="10.5703125" style="15"/>
  </cols>
  <sheetData>
    <row r="1" spans="1:12" s="134" customFormat="1" ht="15" hidden="1" customHeight="1">
      <c r="L1" s="177"/>
    </row>
    <row r="2" spans="1:12" s="134" customFormat="1" ht="15" hidden="1" customHeight="1">
      <c r="L2" s="177"/>
    </row>
    <row r="3" spans="1:12" ht="11.25" customHeight="1"/>
    <row r="4" spans="1:12" ht="36.75" customHeight="1"/>
    <row r="5" spans="1:12" ht="15" customHeight="1"/>
    <row r="6" spans="1:12" ht="11.25" customHeight="1"/>
    <row r="8" spans="1:12" ht="21" customHeight="1"/>
    <row r="9" spans="1:12" ht="11.25" customHeight="1"/>
    <row r="10" spans="1:12" ht="15" customHeight="1">
      <c r="A10" s="15"/>
    </row>
    <row r="11" spans="1:12" ht="21.95" customHeight="1">
      <c r="A11" s="15"/>
    </row>
    <row r="12" spans="1:12" ht="21.95" customHeight="1">
      <c r="A12" s="15"/>
    </row>
    <row r="13" spans="1:12" ht="21.95" customHeight="1">
      <c r="A13" s="15"/>
    </row>
    <row r="14" spans="1:12" ht="33.950000000000003" customHeight="1">
      <c r="A14" s="15"/>
    </row>
    <row r="15" spans="1:12" ht="15" customHeight="1">
      <c r="A15" s="15"/>
    </row>
    <row r="17" ht="68.099999999999994" customHeight="1"/>
  </sheetData>
  <phoneticPr fontId="8" type="noConversion"/>
  <pageMargins left="0.75" right="0.75" top="1" bottom="1" header="0.5" footer="0.5"/>
  <pageSetup paperSize="9" orientation="portrait" verticalDpi="300"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modList02">
    <tabColor indexed="47"/>
  </sheetPr>
  <dimension ref="A1:C12"/>
  <sheetViews>
    <sheetView showGridLines="0" topLeftCell="C4" zoomScaleNormal="100" workbookViewId="0"/>
  </sheetViews>
  <sheetFormatPr defaultRowHeight="15"/>
  <cols>
    <col min="1" max="1" width="9.140625" style="63" hidden="1" customWidth="1"/>
    <col min="2" max="2" width="9.140625" style="64" hidden="1" customWidth="1"/>
    <col min="3" max="3" width="9.140625" style="179"/>
    <col min="4" max="16384" width="9.140625" style="64"/>
  </cols>
  <sheetData>
    <row r="1" spans="1:3" hidden="1"/>
    <row r="2" spans="1:3" hidden="1"/>
    <row r="3" spans="1:3" hidden="1"/>
    <row r="4" spans="1:3" ht="10.5" customHeight="1"/>
    <row r="5" spans="1:3" s="31" customFormat="1" ht="30" customHeight="1">
      <c r="A5" s="27"/>
      <c r="C5" s="180"/>
    </row>
    <row r="6" spans="1:3" s="31" customFormat="1" ht="15" customHeight="1">
      <c r="A6" s="27"/>
      <c r="C6" s="180"/>
    </row>
    <row r="7" spans="1:3" ht="6.95" customHeight="1"/>
    <row r="8" spans="1:3" ht="15" customHeight="1"/>
    <row r="9" spans="1:3" ht="45" customHeight="1"/>
    <row r="11" spans="1:3" ht="45" customHeight="1"/>
    <row r="12" spans="1:3" ht="15" customHeight="1"/>
  </sheetData>
  <pageMargins left="0.75" right="0.75" top="1" bottom="1" header="0.5" footer="0.5"/>
  <pageSetup paperSize="9" orientation="portrait" verticalDpi="300"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modList03">
    <tabColor indexed="47"/>
  </sheetPr>
  <dimension ref="A1"/>
  <sheetViews>
    <sheetView showGridLines="0" zoomScaleNormal="100" workbookViewId="0"/>
  </sheetViews>
  <sheetFormatPr defaultRowHeight="11.25"/>
  <cols>
    <col min="1" max="16384" width="9.140625" style="119"/>
  </cols>
  <sheetData/>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modList04">
    <tabColor indexed="47"/>
  </sheetPr>
  <dimension ref="A1:Q16"/>
  <sheetViews>
    <sheetView showGridLines="0" topLeftCell="C6" zoomScaleNormal="100" workbookViewId="0"/>
  </sheetViews>
  <sheetFormatPr defaultRowHeight="15"/>
  <cols>
    <col min="1" max="2" width="9.140625" style="7" hidden="1" customWidth="1"/>
    <col min="3" max="3" width="3.7109375" style="37" customWidth="1"/>
    <col min="4" max="16" width="9.140625" style="7"/>
    <col min="17" max="17" width="9.140625" style="181"/>
    <col min="18" max="16384" width="9.140625" style="7"/>
  </cols>
  <sheetData>
    <row r="1" spans="3:5" hidden="1"/>
    <row r="2" spans="3:5" hidden="1"/>
    <row r="3" spans="3:5" hidden="1"/>
    <row r="4" spans="3:5" hidden="1"/>
    <row r="5" spans="3:5" hidden="1"/>
    <row r="6" spans="3:5" ht="10.5" customHeight="1"/>
    <row r="7" spans="3:5" ht="20.100000000000001" customHeight="1"/>
    <row r="8" spans="3:5" ht="15" customHeight="1"/>
    <row r="9" spans="3:5" ht="6.95" customHeight="1"/>
    <row r="10" spans="3:5" ht="22.5" customHeight="1"/>
    <row r="11" spans="3:5" ht="11.25" customHeight="1"/>
    <row r="12" spans="3:5" ht="15" hidden="1" customHeight="1"/>
    <row r="13" spans="3:5" ht="14.1" customHeight="1">
      <c r="C13" s="66"/>
    </row>
    <row r="14" spans="3:5" ht="15" customHeight="1"/>
    <row r="15" spans="3:5" ht="11.25" customHeight="1"/>
    <row r="16" spans="3:5">
      <c r="D16" s="68"/>
      <c r="E16" s="68"/>
    </row>
  </sheetData>
  <hyperlinks>
    <hyperlink ref="D11" location="'Ссылки на публикации'!$H$11" tooltip="Кликните по гиперссылке, чтобы перейти на сайт организации или отредактировать её" display="апренрнер" xr:uid="{00000000-0004-0000-1800-000000000000}"/>
    <hyperlink ref="E11" location="'Ссылки на публикации'!$I$11" tooltip="Кликните по гиперссылке, чтобы перейти на сайт организации или отредактировать её" display="екркерекрер" xr:uid="{00000000-0004-0000-1800-000001000000}"/>
    <hyperlink ref="D13" location="'Ссылки на публикации'!$H$13" tooltip="Кликните по гиперссылке, чтобы перейти на сайт организации или отредактировать её" display="керкеркерр" xr:uid="{00000000-0004-0000-1800-000002000000}"/>
    <hyperlink ref="E13" location="'Ссылки на публикации'!$I$13" tooltip="Кликните по гиперссылке, чтобы перейти на сайт организации или отредактировать её" display="керкеркркеркер" xr:uid="{00000000-0004-0000-1800-000003000000}"/>
  </hyperlinks>
  <pageMargins left="0.75" right="0.75" top="1" bottom="1" header="0.5" footer="0.5"/>
  <pageSetup paperSize="9" orientation="portrait" verticalDpi="300"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modList05">
    <tabColor indexed="47"/>
  </sheetPr>
  <dimension ref="A1"/>
  <sheetViews>
    <sheetView showGridLines="0" workbookViewId="0"/>
  </sheetViews>
  <sheetFormatPr defaultRowHeight="11.25"/>
  <sheetData/>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modList07">
    <tabColor indexed="47"/>
  </sheetPr>
  <dimension ref="A1:N27"/>
  <sheetViews>
    <sheetView showGridLines="0" topLeftCell="C3" zoomScaleNormal="100" workbookViewId="0"/>
  </sheetViews>
  <sheetFormatPr defaultRowHeight="11.25"/>
  <cols>
    <col min="1" max="1" width="6.42578125" style="124" hidden="1" customWidth="1"/>
    <col min="2" max="2" width="2" style="124" hidden="1" customWidth="1"/>
    <col min="3" max="14" width="9.140625" style="125"/>
    <col min="15" max="16384" width="9.140625" style="124"/>
  </cols>
  <sheetData>
    <row r="1" spans="1:14" hidden="1"/>
    <row r="2" spans="1:14" hidden="1"/>
    <row r="3" spans="1:14" ht="10.5" customHeight="1"/>
    <row r="4" spans="1:14" ht="27" customHeight="1">
      <c r="A4" s="151"/>
      <c r="B4" s="151"/>
    </row>
    <row r="5" spans="1:14" s="153" customFormat="1" ht="15">
      <c r="A5" s="151"/>
      <c r="B5" s="151"/>
      <c r="C5" s="152"/>
      <c r="D5" s="152"/>
      <c r="E5" s="152"/>
      <c r="F5" s="152"/>
      <c r="G5" s="152"/>
      <c r="H5" s="152"/>
      <c r="I5" s="152"/>
      <c r="J5" s="152"/>
      <c r="K5" s="152"/>
      <c r="L5" s="152"/>
      <c r="M5" s="152"/>
      <c r="N5" s="152"/>
    </row>
    <row r="6" spans="1:14" s="154" customFormat="1" ht="3" customHeight="1">
      <c r="A6" s="500"/>
      <c r="B6" s="500"/>
      <c r="C6" s="155"/>
      <c r="D6" s="155"/>
      <c r="E6" s="155"/>
      <c r="F6" s="155"/>
      <c r="G6" s="155"/>
      <c r="H6" s="155"/>
      <c r="I6" s="155"/>
      <c r="J6" s="155"/>
      <c r="K6" s="155"/>
      <c r="L6" s="155"/>
      <c r="M6" s="155"/>
      <c r="N6" s="155"/>
    </row>
    <row r="7" spans="1:14" ht="3.75" customHeight="1">
      <c r="A7" s="500"/>
      <c r="B7" s="500"/>
    </row>
    <row r="8" spans="1:14" ht="0.2" customHeight="1">
      <c r="B8" s="126"/>
    </row>
    <row r="9" spans="1:14" ht="0.2" customHeight="1">
      <c r="B9" s="126"/>
    </row>
    <row r="10" spans="1:14" ht="0.2" customHeight="1">
      <c r="B10" s="126"/>
    </row>
    <row r="11" spans="1:14" ht="6" hidden="1" customHeight="1">
      <c r="B11" s="126"/>
    </row>
    <row r="12" spans="1:14" ht="20.25" hidden="1" customHeight="1">
      <c r="A12" s="127"/>
      <c r="B12" s="126"/>
    </row>
    <row r="13" spans="1:14" ht="20.25" hidden="1" customHeight="1">
      <c r="B13" s="126"/>
    </row>
    <row r="14" spans="1:14" ht="6" hidden="1" customHeight="1">
      <c r="B14" s="252"/>
    </row>
    <row r="15" spans="1:14" ht="3" customHeight="1"/>
    <row r="16" spans="1:14" ht="0.2" customHeight="1"/>
    <row r="17" spans="1:14" s="153" customFormat="1" ht="0.2" customHeight="1">
      <c r="A17" s="156"/>
      <c r="B17" s="156"/>
      <c r="C17" s="152"/>
      <c r="D17" s="152"/>
      <c r="E17" s="152"/>
      <c r="F17" s="152"/>
      <c r="G17" s="152"/>
      <c r="H17" s="152"/>
      <c r="I17" s="152"/>
      <c r="J17" s="152"/>
      <c r="K17" s="152"/>
      <c r="L17" s="152"/>
      <c r="M17" s="152"/>
      <c r="N17" s="152"/>
    </row>
    <row r="18" spans="1:14" ht="23.25" customHeight="1">
      <c r="A18" s="501"/>
      <c r="B18" s="127"/>
    </row>
    <row r="19" spans="1:14" ht="23.25" customHeight="1">
      <c r="A19" s="501"/>
      <c r="B19" s="128"/>
    </row>
    <row r="20" spans="1:14" ht="14.25" customHeight="1">
      <c r="A20" s="62"/>
      <c r="B20" s="62"/>
    </row>
    <row r="21" spans="1:14" hidden="1">
      <c r="A21" s="157"/>
      <c r="B21" s="129"/>
    </row>
    <row r="22" spans="1:14" ht="15" customHeight="1">
      <c r="A22"/>
      <c r="B22"/>
    </row>
    <row r="23" spans="1:14" ht="15" customHeight="1">
      <c r="A23"/>
      <c r="B23"/>
    </row>
    <row r="24" spans="1:14" ht="15" customHeight="1">
      <c r="A24"/>
      <c r="B24"/>
    </row>
    <row r="25" spans="1:14" ht="15" customHeight="1">
      <c r="A25" s="158"/>
      <c r="B25" s="54"/>
    </row>
    <row r="26" spans="1:14" ht="15" customHeight="1"/>
    <row r="27" spans="1:14" ht="15" customHeight="1"/>
  </sheetData>
  <mergeCells count="2">
    <mergeCell ref="A6:B7"/>
    <mergeCell ref="A18:A19"/>
  </mergeCells>
  <pageMargins left="0.7" right="0.7" top="0.75" bottom="0.75" header="0.3" footer="0.3"/>
  <pageSetup paperSize="9" orientation="portrait" horizontalDpi="300" verticalDpi="30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modList09">
    <tabColor indexed="47"/>
  </sheetPr>
  <dimension ref="A12:A424"/>
  <sheetViews>
    <sheetView showGridLines="0" zoomScaleNormal="100" workbookViewId="0"/>
  </sheetViews>
  <sheetFormatPr defaultRowHeight="11.25"/>
  <cols>
    <col min="1" max="16384" width="9.140625" style="218"/>
  </cols>
  <sheetData>
    <row r="12" ht="14.2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sheetData>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00"/>
  <dimension ref="A1:Q47"/>
  <sheetViews>
    <sheetView showGridLines="0" tabSelected="1" topLeftCell="D4" zoomScaleNormal="100" workbookViewId="0"/>
  </sheetViews>
  <sheetFormatPr defaultRowHeight="15"/>
  <cols>
    <col min="1" max="1" width="10.7109375" style="9" hidden="1" customWidth="1"/>
    <col min="2" max="2" width="10.7109375" style="10" hidden="1" customWidth="1"/>
    <col min="3" max="3" width="3.7109375" style="71" hidden="1" customWidth="1"/>
    <col min="4" max="4" width="3.7109375" style="11" customWidth="1"/>
    <col min="5" max="5" width="42.7109375" style="11" customWidth="1"/>
    <col min="6" max="6" width="50.7109375" style="11" customWidth="1"/>
    <col min="7" max="7" width="3.7109375" style="78" customWidth="1"/>
    <col min="8" max="8" width="9.140625" style="11"/>
    <col min="9" max="9" width="9.140625" style="20" customWidth="1"/>
    <col min="10" max="10" width="9.140625" style="11"/>
    <col min="11" max="11" width="3.140625" style="11" customWidth="1"/>
    <col min="12" max="16" width="9.140625" style="11"/>
    <col min="17" max="17" width="9.140625" style="175"/>
    <col min="18" max="16384" width="9.140625" style="11"/>
  </cols>
  <sheetData>
    <row r="1" spans="1:17" s="9" customFormat="1" ht="13.5" hidden="1" customHeight="1">
      <c r="B1" s="10"/>
      <c r="F1" s="9">
        <v>31616395</v>
      </c>
      <c r="G1" s="74"/>
      <c r="I1" s="20"/>
      <c r="Q1" s="174"/>
    </row>
    <row r="2" spans="1:17" s="9" customFormat="1" ht="12" hidden="1" customHeight="1">
      <c r="B2" s="10"/>
      <c r="G2" s="74"/>
      <c r="I2" s="20"/>
      <c r="Q2" s="174"/>
    </row>
    <row r="3" spans="1:17" hidden="1"/>
    <row r="4" spans="1:17" ht="11.25" customHeight="1">
      <c r="F4" s="79" t="str">
        <f>version</f>
        <v>Версия 1.1.1</v>
      </c>
    </row>
    <row r="5" spans="1:17" ht="39.950000000000003" customHeight="1">
      <c r="E5" s="406" t="s">
        <v>349</v>
      </c>
      <c r="F5" s="406"/>
      <c r="G5" s="80"/>
    </row>
    <row r="6" spans="1:17" ht="11.25" customHeight="1">
      <c r="E6" s="72"/>
      <c r="F6" s="81"/>
      <c r="G6" s="80"/>
    </row>
    <row r="7" spans="1:17" ht="19.5" customHeight="1">
      <c r="E7" s="72" t="s">
        <v>3</v>
      </c>
      <c r="F7" s="40" t="s">
        <v>306</v>
      </c>
      <c r="G7" s="80"/>
    </row>
    <row r="8" spans="1:17" ht="9.9499999999999993" hidden="1" customHeight="1">
      <c r="A8" s="73"/>
      <c r="D8" s="74"/>
      <c r="E8" s="72"/>
      <c r="F8" s="78"/>
    </row>
    <row r="9" spans="1:17" ht="19.5" hidden="1" customHeight="1">
      <c r="E9" s="122" t="s">
        <v>139</v>
      </c>
      <c r="F9" s="123" t="s">
        <v>47</v>
      </c>
      <c r="G9" s="11"/>
    </row>
    <row r="10" spans="1:17" ht="9.9499999999999993" customHeight="1">
      <c r="A10" s="73"/>
      <c r="D10" s="74"/>
      <c r="E10" s="72"/>
      <c r="F10" s="78"/>
    </row>
    <row r="11" spans="1:17" ht="33.75">
      <c r="E11" s="72" t="s">
        <v>231</v>
      </c>
      <c r="F11" s="281" t="s">
        <v>19</v>
      </c>
      <c r="G11" s="11"/>
    </row>
    <row r="12" spans="1:17" ht="9.9499999999999993" customHeight="1">
      <c r="A12" s="73"/>
      <c r="D12" s="74"/>
      <c r="E12" s="72"/>
      <c r="F12" s="78"/>
    </row>
    <row r="13" spans="1:17" ht="19.5" customHeight="1">
      <c r="A13" s="73"/>
      <c r="D13" s="74"/>
      <c r="E13" s="75" t="s">
        <v>156</v>
      </c>
      <c r="F13" s="190" t="s">
        <v>229</v>
      </c>
    </row>
    <row r="14" spans="1:17" ht="22.5" hidden="1">
      <c r="A14" s="73"/>
      <c r="D14" s="74"/>
      <c r="E14" s="75" t="s">
        <v>120</v>
      </c>
      <c r="F14" s="253" t="s">
        <v>397</v>
      </c>
    </row>
    <row r="15" spans="1:17" ht="9.9499999999999993" hidden="1" customHeight="1">
      <c r="A15" s="73"/>
      <c r="D15" s="74"/>
      <c r="E15" s="72"/>
      <c r="F15" s="78"/>
    </row>
    <row r="16" spans="1:17" ht="33.75" hidden="1" customHeight="1">
      <c r="A16" s="73"/>
      <c r="D16" s="74"/>
      <c r="E16" s="122" t="s">
        <v>157</v>
      </c>
      <c r="F16" s="146"/>
    </row>
    <row r="17" spans="1:8" ht="33.75" hidden="1" customHeight="1">
      <c r="A17" s="73"/>
      <c r="D17" s="74"/>
      <c r="E17" s="122" t="s">
        <v>158</v>
      </c>
      <c r="F17" s="147"/>
    </row>
    <row r="18" spans="1:8" ht="3" customHeight="1">
      <c r="A18" s="73"/>
      <c r="D18" s="74"/>
      <c r="E18" s="72"/>
      <c r="F18" s="78"/>
    </row>
    <row r="19" spans="1:8" ht="19.5" customHeight="1">
      <c r="A19" s="73"/>
      <c r="D19" s="74"/>
      <c r="E19" s="72"/>
      <c r="F19" s="78" t="s">
        <v>113</v>
      </c>
    </row>
    <row r="20" spans="1:8" ht="19.5" customHeight="1">
      <c r="A20" s="73"/>
      <c r="C20" s="185">
        <v>2023</v>
      </c>
      <c r="D20" s="74"/>
      <c r="E20" s="72" t="s">
        <v>115</v>
      </c>
      <c r="F20" s="161">
        <v>2023</v>
      </c>
    </row>
    <row r="21" spans="1:8" ht="19.5" customHeight="1">
      <c r="A21" s="73"/>
      <c r="C21" s="185" t="s">
        <v>57</v>
      </c>
      <c r="D21" s="74"/>
      <c r="E21" s="72" t="s">
        <v>114</v>
      </c>
      <c r="F21" s="161" t="s">
        <v>57</v>
      </c>
    </row>
    <row r="22" spans="1:8" ht="9.9499999999999993" customHeight="1">
      <c r="A22" s="73"/>
      <c r="D22" s="74"/>
      <c r="E22" s="72"/>
      <c r="F22" s="78"/>
    </row>
    <row r="23" spans="1:8" ht="33.75" customHeight="1">
      <c r="E23" s="75" t="s">
        <v>27</v>
      </c>
      <c r="F23" s="281" t="s">
        <v>19</v>
      </c>
      <c r="G23" s="11"/>
    </row>
    <row r="24" spans="1:8" ht="3.6" customHeight="1">
      <c r="E24" s="72"/>
      <c r="F24" s="72"/>
      <c r="G24" s="72"/>
      <c r="H24" s="72"/>
    </row>
    <row r="25" spans="1:8" ht="30" customHeight="1">
      <c r="C25" s="76"/>
      <c r="D25" s="74"/>
      <c r="E25" s="72"/>
      <c r="F25" s="78"/>
      <c r="G25" s="82"/>
    </row>
    <row r="26" spans="1:8">
      <c r="C26" s="76"/>
      <c r="D26" s="74"/>
      <c r="E26" s="75" t="s">
        <v>336</v>
      </c>
      <c r="F26" s="41" t="s">
        <v>431</v>
      </c>
      <c r="G26" s="82"/>
    </row>
    <row r="27" spans="1:8" ht="19.5" hidden="1" customHeight="1">
      <c r="C27" s="76"/>
      <c r="D27" s="74"/>
      <c r="E27" s="75" t="s">
        <v>337</v>
      </c>
      <c r="F27" s="42"/>
      <c r="G27" s="82"/>
    </row>
    <row r="28" spans="1:8">
      <c r="C28" s="76"/>
      <c r="D28" s="74"/>
      <c r="E28" s="72" t="s">
        <v>4</v>
      </c>
      <c r="F28" s="41" t="s">
        <v>432</v>
      </c>
      <c r="G28" s="82"/>
    </row>
    <row r="29" spans="1:8">
      <c r="C29" s="76"/>
      <c r="D29" s="74"/>
      <c r="E29" s="72" t="s">
        <v>5</v>
      </c>
      <c r="F29" s="41" t="s">
        <v>433</v>
      </c>
      <c r="G29" s="82"/>
      <c r="H29" s="12"/>
    </row>
    <row r="30" spans="1:8" ht="19.5" hidden="1" customHeight="1">
      <c r="C30" s="76"/>
      <c r="D30" s="74"/>
      <c r="E30" s="72" t="s">
        <v>116</v>
      </c>
      <c r="F30" s="42"/>
      <c r="G30" s="82"/>
      <c r="H30" s="12"/>
    </row>
    <row r="31" spans="1:8" ht="9.75" customHeight="1">
      <c r="A31" s="73"/>
      <c r="D31" s="74"/>
      <c r="E31" s="72"/>
      <c r="F31" s="78"/>
    </row>
    <row r="32" spans="1:8" ht="27.75" customHeight="1">
      <c r="A32" s="73"/>
      <c r="D32" s="74"/>
      <c r="E32" s="75" t="s">
        <v>350</v>
      </c>
      <c r="F32" s="282" t="s">
        <v>353</v>
      </c>
    </row>
    <row r="33" spans="1:6" ht="9.75" customHeight="1">
      <c r="A33" s="73"/>
      <c r="D33" s="74"/>
      <c r="E33" s="72"/>
      <c r="F33" s="78"/>
    </row>
    <row r="34" spans="1:6" ht="19.5" customHeight="1">
      <c r="B34" s="13"/>
      <c r="D34" s="36"/>
      <c r="E34" s="77" t="s">
        <v>101</v>
      </c>
      <c r="F34" s="47" t="s">
        <v>696</v>
      </c>
    </row>
    <row r="35" spans="1:6" ht="19.5" customHeight="1">
      <c r="B35" s="13"/>
      <c r="D35" s="36"/>
      <c r="E35" s="77" t="s">
        <v>108</v>
      </c>
      <c r="F35" s="47" t="s">
        <v>697</v>
      </c>
    </row>
    <row r="36" spans="1:6" ht="3" customHeight="1">
      <c r="B36" s="13"/>
      <c r="D36" s="36"/>
      <c r="E36" s="77"/>
      <c r="F36" s="77"/>
    </row>
    <row r="37" spans="1:6" ht="19.5" customHeight="1">
      <c r="E37" s="48"/>
      <c r="F37" s="78" t="s">
        <v>205</v>
      </c>
    </row>
    <row r="38" spans="1:6" ht="19.5" customHeight="1">
      <c r="E38" s="77" t="s">
        <v>21</v>
      </c>
      <c r="F38" s="47" t="s">
        <v>698</v>
      </c>
    </row>
    <row r="39" spans="1:6" ht="19.5" customHeight="1">
      <c r="E39" s="77" t="s">
        <v>22</v>
      </c>
      <c r="F39" s="47" t="s">
        <v>699</v>
      </c>
    </row>
    <row r="40" spans="1:6" ht="19.5" customHeight="1">
      <c r="E40" s="77" t="s">
        <v>28</v>
      </c>
      <c r="F40" s="47" t="s">
        <v>700</v>
      </c>
    </row>
    <row r="41" spans="1:6" ht="19.5" customHeight="1">
      <c r="E41" s="77" t="s">
        <v>23</v>
      </c>
      <c r="F41" s="47" t="s">
        <v>701</v>
      </c>
    </row>
    <row r="42" spans="1:6" ht="3" customHeight="1">
      <c r="E42" s="77"/>
      <c r="F42" s="36"/>
    </row>
    <row r="43" spans="1:6" ht="30" customHeight="1">
      <c r="E43" s="77"/>
      <c r="F43" s="36"/>
    </row>
    <row r="44" spans="1:6" ht="9.9499999999999993" customHeight="1"/>
    <row r="45" spans="1:6" ht="88.5" hidden="1" customHeight="1">
      <c r="E45" s="407" t="s">
        <v>356</v>
      </c>
      <c r="F45" s="407"/>
    </row>
    <row r="47" spans="1:6">
      <c r="A47" s="11"/>
    </row>
  </sheetData>
  <sheetProtection algorithmName="SHA-512" hashValue="RY7oS6uBI1+ZhV4q23VTDJrV9DmopCN2RkYpKTDeMSbgaj2z3a+WbH3lKvjGRy90aHD4BjlQCn8jr3aLhgH6lg==" saltValue="chzLKPO5LcbCenIivXy8PA==" spinCount="100000" sheet="1" objects="1" scenarios="1" formatColumns="0" formatRows="0"/>
  <dataConsolidate leftLabels="1" link="1"/>
  <mergeCells count="2">
    <mergeCell ref="E5:F5"/>
    <mergeCell ref="E45:F45"/>
  </mergeCells>
  <phoneticPr fontId="8" type="noConversion"/>
  <dataValidations xWindow="529" yWindow="632" count="7">
    <dataValidation type="textLength" operator="lessThanOrEqual" allowBlank="1" showInputMessage="1" showErrorMessage="1" errorTitle="Ошибка" error="Допускается ввод не более 900 символов!" sqref="F27 F38:F41 F34:F35" xr:uid="{00000000-0002-0000-0200-000000000000}">
      <formula1>900</formula1>
    </dataValidation>
    <dataValidation type="list" allowBlank="1" showInputMessage="1" showErrorMessage="1" errorTitle="Ошибка" error="Выберите значение из списка" prompt="Выберите значение из списка" sqref="F13" xr:uid="{00000000-0002-0000-0200-000001000000}">
      <formula1>data_type</formula1>
    </dataValidation>
    <dataValidation allowBlank="1" showInputMessage="1" showErrorMessage="1" errorTitle="Ошибка" error="Выберите значение из списка" prompt="Для выбора выполните двойной щелчок левой клавиши мыши по соответствующей ячейке" sqref="F16" xr:uid="{00000000-0002-0000-0200-000002000000}"/>
    <dataValidation type="whole" allowBlank="1" showInputMessage="1" showErrorMessage="1" errorTitle="Ошибка" error="Допускается ввод чисел от 2 до 99!" prompt="Введите число от 2 до 99" sqref="F17" xr:uid="{00000000-0002-0000-0200-000003000000}">
      <formula1>2</formula1>
      <formula2>99</formula2>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14" xr:uid="{00000000-0002-0000-0200-000004000000}"/>
    <dataValidation type="list" allowBlank="1" showInputMessage="1" showErrorMessage="1" errorTitle="Ошибка" error="Выберите значение из списка" prompt="Выберите значение из списка" sqref="F21" xr:uid="{00000000-0002-0000-0200-000005000000}">
      <formula1>QUARTER</formula1>
    </dataValidation>
    <dataValidation type="list" allowBlank="1" showInputMessage="1" showErrorMessage="1" sqref="F20" xr:uid="{00000000-0002-0000-0200-000006000000}">
      <formula1>year_list</formula1>
    </dataValidation>
  </dataValidations>
  <pageMargins left="0.75" right="0.75" top="1" bottom="1" header="0.5" footer="0.5"/>
  <pageSetup paperSize="8" orientation="portrait" r:id="rId1"/>
  <headerFooter alignWithMargins="0"/>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modHTTP">
    <tabColor indexed="47"/>
  </sheetPr>
  <dimension ref="A1"/>
  <sheetViews>
    <sheetView showGridLines="0" zoomScaleNormal="100" workbookViewId="0"/>
  </sheetViews>
  <sheetFormatPr defaultRowHeight="11.25"/>
  <cols>
    <col min="1" max="16384" width="9.140625" style="119"/>
  </cols>
  <sheetData/>
  <pageMargins left="0.75" right="0.75" top="1" bottom="1" header="0.5" footer="0.5"/>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modfrmRegion">
    <tabColor rgb="FFFFCC99"/>
  </sheetPr>
  <dimension ref="A1"/>
  <sheetViews>
    <sheetView showGridLines="0" zoomScaleNormal="100" workbookViewId="0"/>
  </sheetViews>
  <sheetFormatPr defaultRowHeight="11.25"/>
  <sheetData/>
  <pageMargins left="0.7" right="0.7" top="0.75" bottom="0.75" header="0.3" footer="0.3"/>
  <pageSetup paperSize="9" orientation="portrait" verticalDpi="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MR_LIST">
    <tabColor rgb="FFFFCC99"/>
  </sheetPr>
  <dimension ref="A1"/>
  <sheetViews>
    <sheetView showGridLines="0" zoomScaleNormal="100" workbookViewId="0"/>
  </sheetViews>
  <sheetFormatPr defaultRowHeight="11.25"/>
  <sheetData/>
  <sheetProtection formatColumns="0" formatRows="0"/>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REESTR_VT">
    <tabColor indexed="47"/>
  </sheetPr>
  <dimension ref="A1"/>
  <sheetViews>
    <sheetView showGridLines="0" zoomScaleNormal="100" workbookViewId="0"/>
  </sheetViews>
  <sheetFormatPr defaultRowHeight="11.25"/>
  <cols>
    <col min="1" max="1" width="9.140625" style="30"/>
    <col min="2" max="2" width="65.28515625" style="30" customWidth="1"/>
    <col min="3" max="3" width="41" style="30" customWidth="1"/>
    <col min="4" max="16384" width="9.140625" style="30"/>
  </cols>
  <sheetData/>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REESTR_VED">
    <tabColor indexed="47"/>
  </sheetPr>
  <dimension ref="A1:B11"/>
  <sheetViews>
    <sheetView showGridLines="0" zoomScaleNormal="100" workbookViewId="0"/>
  </sheetViews>
  <sheetFormatPr defaultRowHeight="11.25"/>
  <cols>
    <col min="1" max="1" width="9.140625" style="30"/>
    <col min="2" max="2" width="65.28515625" style="30" customWidth="1"/>
    <col min="3" max="3" width="41" style="30" customWidth="1"/>
    <col min="4" max="16384" width="9.140625" style="30"/>
  </cols>
  <sheetData>
    <row r="1" spans="1:2">
      <c r="A1" s="30" t="s">
        <v>109</v>
      </c>
      <c r="B1" s="30" t="s">
        <v>110</v>
      </c>
    </row>
    <row r="2" spans="1:2">
      <c r="A2" s="30">
        <v>4190064</v>
      </c>
      <c r="B2" s="30" t="s">
        <v>398</v>
      </c>
    </row>
    <row r="3" spans="1:2">
      <c r="A3" s="30">
        <v>4190065</v>
      </c>
      <c r="B3" s="30" t="s">
        <v>399</v>
      </c>
    </row>
    <row r="4" spans="1:2">
      <c r="A4" s="30">
        <v>4190066</v>
      </c>
      <c r="B4" s="30" t="s">
        <v>400</v>
      </c>
    </row>
    <row r="5" spans="1:2">
      <c r="A5" s="30">
        <v>4190067</v>
      </c>
      <c r="B5" s="30" t="s">
        <v>401</v>
      </c>
    </row>
    <row r="6" spans="1:2">
      <c r="A6" s="30">
        <v>4190068</v>
      </c>
      <c r="B6" s="30" t="s">
        <v>402</v>
      </c>
    </row>
    <row r="7" spans="1:2">
      <c r="A7" s="30">
        <v>4190069</v>
      </c>
      <c r="B7" s="30" t="s">
        <v>403</v>
      </c>
    </row>
    <row r="8" spans="1:2">
      <c r="A8" s="30">
        <v>4190070</v>
      </c>
      <c r="B8" s="30" t="s">
        <v>404</v>
      </c>
    </row>
    <row r="9" spans="1:2">
      <c r="A9" s="30">
        <v>4190071</v>
      </c>
      <c r="B9" s="30" t="s">
        <v>405</v>
      </c>
    </row>
    <row r="10" spans="1:2">
      <c r="A10" s="30">
        <v>4190072</v>
      </c>
      <c r="B10" s="30" t="s">
        <v>406</v>
      </c>
    </row>
    <row r="11" spans="1:2">
      <c r="A11" s="30">
        <v>4190073</v>
      </c>
      <c r="B11" s="30" t="s">
        <v>407</v>
      </c>
    </row>
  </sheetData>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modfrmReestrObj">
    <tabColor indexed="47"/>
  </sheetPr>
  <dimension ref="A1"/>
  <sheetViews>
    <sheetView showGridLines="0" zoomScaleNormal="100" workbookViewId="0"/>
  </sheetViews>
  <sheetFormatPr defaultRowHeight="12.75"/>
  <cols>
    <col min="1" max="16384" width="9.140625" style="29"/>
  </cols>
  <sheetData/>
  <pageMargins left="0.75" right="0.75" top="1" bottom="1" header="0.5" footer="0.5"/>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OrgData">
    <tabColor indexed="47"/>
  </sheetPr>
  <dimension ref="F34:F41"/>
  <sheetViews>
    <sheetView showGridLines="0" zoomScaleNormal="100" workbookViewId="0"/>
  </sheetViews>
  <sheetFormatPr defaultRowHeight="12.75"/>
  <cols>
    <col min="1" max="16384" width="9.140625" style="29"/>
  </cols>
  <sheetData>
    <row r="34" spans="6:6">
      <c r="F34" s="36"/>
    </row>
    <row r="35" spans="6:6">
      <c r="F35" s="36"/>
    </row>
    <row r="38" spans="6:6">
      <c r="F38" s="47"/>
    </row>
    <row r="39" spans="6:6">
      <c r="F39" s="47"/>
    </row>
    <row r="40" spans="6:6">
      <c r="F40" s="47"/>
    </row>
    <row r="41" spans="6:6">
      <c r="F41" s="47"/>
    </row>
  </sheetData>
  <dataValidations count="1">
    <dataValidation type="textLength" operator="lessThanOrEqual" allowBlank="1" showInputMessage="1" showErrorMessage="1" errorTitle="Ошибка" error="Допускается ввод не более 900 символов!" sqref="F34:F35 F38:F41" xr:uid="{00000000-0002-0000-2200-000000000000}">
      <formula1>900</formula1>
    </dataValidation>
  </dataValidations>
  <pageMargins left="0.75" right="0.75" top="1" bottom="1" header="0.5" footer="0.5"/>
  <pageSetup paperSize="9" orientation="portrait" verticalDpi="0"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modfrmReestr">
    <tabColor indexed="47"/>
  </sheetPr>
  <dimension ref="A1"/>
  <sheetViews>
    <sheetView showGridLines="0" zoomScaleNormal="100" workbookViewId="0"/>
  </sheetViews>
  <sheetFormatPr defaultRowHeight="11.25"/>
  <cols>
    <col min="1" max="16384" width="9.140625" style="8"/>
  </cols>
  <sheetData/>
  <sheetProtection formatColumns="0" formatRows="0"/>
  <phoneticPr fontId="5" type="noConversion"/>
  <pageMargins left="0.75" right="0.75" top="1" bottom="1" header="0.5" footer="0.5"/>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modUpdTemplMain">
    <tabColor indexed="47"/>
  </sheetPr>
  <dimension ref="AA1:AJ1"/>
  <sheetViews>
    <sheetView showGridLines="0" zoomScaleNormal="100" workbookViewId="0"/>
  </sheetViews>
  <sheetFormatPr defaultRowHeight="11.25"/>
  <cols>
    <col min="1" max="26" width="9.140625" style="2"/>
    <col min="27" max="36" width="9.140625" style="3"/>
    <col min="37" max="16384" width="9.140625" style="2"/>
  </cols>
  <sheetData/>
  <sheetProtection formatColumns="0" formatRows="0"/>
  <phoneticPr fontId="9" type="noConversion"/>
  <pageMargins left="0.75" right="0.75" top="1" bottom="1" header="0.5" footer="0.5"/>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TSH_REESTR_ORG">
    <tabColor indexed="47"/>
  </sheetPr>
  <dimension ref="A1:J78"/>
  <sheetViews>
    <sheetView showGridLines="0" zoomScaleNormal="100" workbookViewId="0"/>
  </sheetViews>
  <sheetFormatPr defaultRowHeight="11.25"/>
  <cols>
    <col min="1" max="1" width="11.5703125" customWidth="1"/>
    <col min="4" max="4" width="13" customWidth="1"/>
    <col min="6" max="6" width="15.28515625" customWidth="1"/>
    <col min="7" max="7" width="20" customWidth="1"/>
    <col min="8" max="8" width="26.85546875" customWidth="1"/>
    <col min="9" max="9" width="12.28515625" customWidth="1"/>
  </cols>
  <sheetData>
    <row r="1" spans="1:10">
      <c r="A1" s="280" t="s">
        <v>694</v>
      </c>
      <c r="B1" s="280" t="s">
        <v>409</v>
      </c>
      <c r="C1" s="280" t="s">
        <v>410</v>
      </c>
      <c r="D1" s="280" t="s">
        <v>411</v>
      </c>
      <c r="E1" s="280" t="s">
        <v>412</v>
      </c>
      <c r="F1" s="280" t="s">
        <v>413</v>
      </c>
      <c r="G1" s="280" t="s">
        <v>414</v>
      </c>
      <c r="H1" s="280" t="s">
        <v>415</v>
      </c>
      <c r="I1" s="280" t="s">
        <v>416</v>
      </c>
    </row>
    <row r="2" spans="1:10">
      <c r="A2" s="280">
        <v>1</v>
      </c>
      <c r="B2" s="280" t="s">
        <v>417</v>
      </c>
      <c r="C2" s="280" t="s">
        <v>306</v>
      </c>
      <c r="D2" s="280" t="s">
        <v>418</v>
      </c>
      <c r="E2" s="280" t="s">
        <v>419</v>
      </c>
      <c r="F2" s="280" t="s">
        <v>420</v>
      </c>
      <c r="G2" s="280" t="s">
        <v>421</v>
      </c>
      <c r="H2" s="280"/>
      <c r="I2" s="280"/>
      <c r="J2" t="s">
        <v>695</v>
      </c>
    </row>
    <row r="3" spans="1:10">
      <c r="A3" s="280">
        <v>2</v>
      </c>
      <c r="B3" s="280" t="s">
        <v>417</v>
      </c>
      <c r="C3" s="280" t="s">
        <v>306</v>
      </c>
      <c r="D3" s="280" t="s">
        <v>422</v>
      </c>
      <c r="E3" s="280" t="s">
        <v>423</v>
      </c>
      <c r="F3" s="280" t="s">
        <v>424</v>
      </c>
      <c r="G3" s="280" t="s">
        <v>425</v>
      </c>
      <c r="H3" s="280"/>
      <c r="I3" s="280"/>
      <c r="J3" t="s">
        <v>695</v>
      </c>
    </row>
    <row r="4" spans="1:10">
      <c r="A4" s="280">
        <v>3</v>
      </c>
      <c r="B4" s="280" t="s">
        <v>417</v>
      </c>
      <c r="C4" s="280" t="s">
        <v>306</v>
      </c>
      <c r="D4" s="280" t="s">
        <v>426</v>
      </c>
      <c r="E4" s="280" t="s">
        <v>427</v>
      </c>
      <c r="F4" s="280" t="s">
        <v>428</v>
      </c>
      <c r="G4" s="280" t="s">
        <v>429</v>
      </c>
      <c r="H4" s="280"/>
      <c r="I4" s="280"/>
      <c r="J4" t="s">
        <v>695</v>
      </c>
    </row>
    <row r="5" spans="1:10">
      <c r="A5" s="280">
        <v>4</v>
      </c>
      <c r="B5" s="280" t="s">
        <v>417</v>
      </c>
      <c r="C5" s="280" t="s">
        <v>306</v>
      </c>
      <c r="D5" s="280" t="s">
        <v>430</v>
      </c>
      <c r="E5" s="280" t="s">
        <v>431</v>
      </c>
      <c r="F5" s="280" t="s">
        <v>432</v>
      </c>
      <c r="G5" s="280" t="s">
        <v>433</v>
      </c>
      <c r="H5" s="280"/>
      <c r="I5" s="280"/>
      <c r="J5" t="s">
        <v>695</v>
      </c>
    </row>
    <row r="6" spans="1:10">
      <c r="A6" s="280">
        <v>5</v>
      </c>
      <c r="B6" s="280" t="s">
        <v>417</v>
      </c>
      <c r="C6" s="280" t="s">
        <v>306</v>
      </c>
      <c r="D6" s="280" t="s">
        <v>434</v>
      </c>
      <c r="E6" s="280" t="s">
        <v>435</v>
      </c>
      <c r="F6" s="280" t="s">
        <v>436</v>
      </c>
      <c r="G6" s="280" t="s">
        <v>437</v>
      </c>
      <c r="H6" s="280"/>
      <c r="I6" s="280"/>
      <c r="J6" t="s">
        <v>695</v>
      </c>
    </row>
    <row r="7" spans="1:10">
      <c r="A7" s="280">
        <v>6</v>
      </c>
      <c r="B7" s="280" t="s">
        <v>417</v>
      </c>
      <c r="C7" s="280" t="s">
        <v>306</v>
      </c>
      <c r="D7" s="280" t="s">
        <v>438</v>
      </c>
      <c r="E7" s="280" t="s">
        <v>439</v>
      </c>
      <c r="F7" s="280" t="s">
        <v>440</v>
      </c>
      <c r="G7" s="280" t="s">
        <v>441</v>
      </c>
      <c r="H7" s="280"/>
      <c r="I7" s="280"/>
      <c r="J7" t="s">
        <v>695</v>
      </c>
    </row>
    <row r="8" spans="1:10">
      <c r="A8" s="280">
        <v>7</v>
      </c>
      <c r="B8" s="280" t="s">
        <v>417</v>
      </c>
      <c r="C8" s="280" t="s">
        <v>306</v>
      </c>
      <c r="D8" s="280" t="s">
        <v>442</v>
      </c>
      <c r="E8" s="280" t="s">
        <v>443</v>
      </c>
      <c r="F8" s="280" t="s">
        <v>444</v>
      </c>
      <c r="G8" s="280" t="s">
        <v>445</v>
      </c>
      <c r="H8" s="280"/>
      <c r="I8" s="280"/>
      <c r="J8" t="s">
        <v>695</v>
      </c>
    </row>
    <row r="9" spans="1:10">
      <c r="A9" s="280">
        <v>8</v>
      </c>
      <c r="B9" s="280" t="s">
        <v>417</v>
      </c>
      <c r="C9" s="280" t="s">
        <v>306</v>
      </c>
      <c r="D9" s="280" t="s">
        <v>446</v>
      </c>
      <c r="E9" s="280" t="s">
        <v>447</v>
      </c>
      <c r="F9" s="280" t="s">
        <v>448</v>
      </c>
      <c r="G9" s="280" t="s">
        <v>449</v>
      </c>
      <c r="H9" s="280"/>
      <c r="I9" s="280"/>
      <c r="J9" t="s">
        <v>695</v>
      </c>
    </row>
    <row r="10" spans="1:10">
      <c r="A10" s="280">
        <v>9</v>
      </c>
      <c r="B10" s="280" t="s">
        <v>417</v>
      </c>
      <c r="C10" s="280" t="s">
        <v>306</v>
      </c>
      <c r="D10" s="280" t="s">
        <v>450</v>
      </c>
      <c r="E10" s="280" t="s">
        <v>451</v>
      </c>
      <c r="F10" s="280" t="s">
        <v>452</v>
      </c>
      <c r="G10" s="280" t="s">
        <v>453</v>
      </c>
      <c r="H10" s="280"/>
      <c r="I10" s="280"/>
      <c r="J10" t="s">
        <v>695</v>
      </c>
    </row>
    <row r="11" spans="1:10">
      <c r="A11" s="280">
        <v>10</v>
      </c>
      <c r="B11" s="280" t="s">
        <v>417</v>
      </c>
      <c r="C11" s="280" t="s">
        <v>306</v>
      </c>
      <c r="D11" s="280" t="s">
        <v>454</v>
      </c>
      <c r="E11" s="280" t="s">
        <v>455</v>
      </c>
      <c r="F11" s="280" t="s">
        <v>456</v>
      </c>
      <c r="G11" s="280" t="s">
        <v>457</v>
      </c>
      <c r="H11" s="280"/>
      <c r="I11" s="280"/>
      <c r="J11" t="s">
        <v>695</v>
      </c>
    </row>
    <row r="12" spans="1:10">
      <c r="A12" s="280">
        <v>11</v>
      </c>
      <c r="B12" s="280" t="s">
        <v>417</v>
      </c>
      <c r="C12" s="280" t="s">
        <v>306</v>
      </c>
      <c r="D12" s="280" t="s">
        <v>458</v>
      </c>
      <c r="E12" s="280" t="s">
        <v>459</v>
      </c>
      <c r="F12" s="280" t="s">
        <v>460</v>
      </c>
      <c r="G12" s="280" t="s">
        <v>461</v>
      </c>
      <c r="H12" s="280"/>
      <c r="I12" s="280"/>
      <c r="J12" t="s">
        <v>695</v>
      </c>
    </row>
    <row r="13" spans="1:10">
      <c r="A13" s="280">
        <v>12</v>
      </c>
      <c r="B13" s="280" t="s">
        <v>417</v>
      </c>
      <c r="C13" s="280" t="s">
        <v>306</v>
      </c>
      <c r="D13" s="280" t="s">
        <v>462</v>
      </c>
      <c r="E13" s="280" t="s">
        <v>463</v>
      </c>
      <c r="F13" s="280" t="s">
        <v>464</v>
      </c>
      <c r="G13" s="280" t="s">
        <v>465</v>
      </c>
      <c r="H13" s="280"/>
      <c r="I13" s="280"/>
      <c r="J13" t="s">
        <v>695</v>
      </c>
    </row>
    <row r="14" spans="1:10">
      <c r="A14" s="280">
        <v>13</v>
      </c>
      <c r="B14" s="280" t="s">
        <v>417</v>
      </c>
      <c r="C14" s="280" t="s">
        <v>306</v>
      </c>
      <c r="D14" s="280" t="s">
        <v>466</v>
      </c>
      <c r="E14" s="280" t="s">
        <v>467</v>
      </c>
      <c r="F14" s="280" t="s">
        <v>468</v>
      </c>
      <c r="G14" s="280" t="s">
        <v>469</v>
      </c>
      <c r="H14" s="280"/>
      <c r="I14" s="280"/>
      <c r="J14" t="s">
        <v>695</v>
      </c>
    </row>
    <row r="15" spans="1:10">
      <c r="A15" s="280">
        <v>14</v>
      </c>
      <c r="B15" s="280" t="s">
        <v>417</v>
      </c>
      <c r="C15" s="280" t="s">
        <v>306</v>
      </c>
      <c r="D15" s="280" t="s">
        <v>470</v>
      </c>
      <c r="E15" s="280" t="s">
        <v>471</v>
      </c>
      <c r="F15" s="280" t="s">
        <v>472</v>
      </c>
      <c r="G15" s="280" t="s">
        <v>473</v>
      </c>
      <c r="H15" s="280"/>
      <c r="I15" s="280"/>
      <c r="J15" t="s">
        <v>695</v>
      </c>
    </row>
    <row r="16" spans="1:10">
      <c r="A16" s="280">
        <v>15</v>
      </c>
      <c r="B16" s="280" t="s">
        <v>417</v>
      </c>
      <c r="C16" s="280" t="s">
        <v>306</v>
      </c>
      <c r="D16" s="280" t="s">
        <v>474</v>
      </c>
      <c r="E16" s="280" t="s">
        <v>475</v>
      </c>
      <c r="F16" s="280" t="s">
        <v>476</v>
      </c>
      <c r="G16" s="280" t="s">
        <v>433</v>
      </c>
      <c r="H16" s="280"/>
      <c r="I16" s="280"/>
      <c r="J16" t="s">
        <v>695</v>
      </c>
    </row>
    <row r="17" spans="1:10">
      <c r="A17" s="280">
        <v>16</v>
      </c>
      <c r="B17" s="280" t="s">
        <v>417</v>
      </c>
      <c r="C17" s="280" t="s">
        <v>306</v>
      </c>
      <c r="D17" s="280" t="s">
        <v>477</v>
      </c>
      <c r="E17" s="280" t="s">
        <v>478</v>
      </c>
      <c r="F17" s="280" t="s">
        <v>479</v>
      </c>
      <c r="G17" s="280" t="s">
        <v>480</v>
      </c>
      <c r="H17" s="280"/>
      <c r="I17" s="280"/>
      <c r="J17" t="s">
        <v>695</v>
      </c>
    </row>
    <row r="18" spans="1:10">
      <c r="A18" s="280">
        <v>17</v>
      </c>
      <c r="B18" s="280" t="s">
        <v>417</v>
      </c>
      <c r="C18" s="280" t="s">
        <v>306</v>
      </c>
      <c r="D18" s="280" t="s">
        <v>481</v>
      </c>
      <c r="E18" s="280" t="s">
        <v>482</v>
      </c>
      <c r="F18" s="280" t="s">
        <v>483</v>
      </c>
      <c r="G18" s="280" t="s">
        <v>484</v>
      </c>
      <c r="H18" s="280" t="s">
        <v>485</v>
      </c>
      <c r="I18" s="280"/>
      <c r="J18" t="s">
        <v>695</v>
      </c>
    </row>
    <row r="19" spans="1:10">
      <c r="A19" s="280">
        <v>18</v>
      </c>
      <c r="B19" s="280" t="s">
        <v>417</v>
      </c>
      <c r="C19" s="280" t="s">
        <v>306</v>
      </c>
      <c r="D19" s="280" t="s">
        <v>486</v>
      </c>
      <c r="E19" s="280" t="s">
        <v>487</v>
      </c>
      <c r="F19" s="280" t="s">
        <v>488</v>
      </c>
      <c r="G19" s="280" t="s">
        <v>489</v>
      </c>
      <c r="H19" s="280"/>
      <c r="I19" s="280"/>
      <c r="J19" t="s">
        <v>695</v>
      </c>
    </row>
    <row r="20" spans="1:10">
      <c r="A20" s="280">
        <v>19</v>
      </c>
      <c r="B20" s="280" t="s">
        <v>417</v>
      </c>
      <c r="C20" s="280" t="s">
        <v>306</v>
      </c>
      <c r="D20" s="280" t="s">
        <v>490</v>
      </c>
      <c r="E20" s="280" t="s">
        <v>491</v>
      </c>
      <c r="F20" s="280" t="s">
        <v>492</v>
      </c>
      <c r="G20" s="280" t="s">
        <v>493</v>
      </c>
      <c r="H20" s="280"/>
      <c r="I20" s="280"/>
      <c r="J20" t="s">
        <v>695</v>
      </c>
    </row>
    <row r="21" spans="1:10">
      <c r="A21" s="280">
        <v>20</v>
      </c>
      <c r="B21" s="280" t="s">
        <v>417</v>
      </c>
      <c r="C21" s="280" t="s">
        <v>306</v>
      </c>
      <c r="D21" s="280" t="s">
        <v>494</v>
      </c>
      <c r="E21" s="280" t="s">
        <v>495</v>
      </c>
      <c r="F21" s="280" t="s">
        <v>496</v>
      </c>
      <c r="G21" s="280" t="s">
        <v>497</v>
      </c>
      <c r="H21" s="280"/>
      <c r="I21" s="280"/>
      <c r="J21" t="s">
        <v>695</v>
      </c>
    </row>
    <row r="22" spans="1:10">
      <c r="A22" s="280">
        <v>21</v>
      </c>
      <c r="B22" s="280" t="s">
        <v>417</v>
      </c>
      <c r="C22" s="280" t="s">
        <v>306</v>
      </c>
      <c r="D22" s="280" t="s">
        <v>498</v>
      </c>
      <c r="E22" s="280" t="s">
        <v>499</v>
      </c>
      <c r="F22" s="280" t="s">
        <v>500</v>
      </c>
      <c r="G22" s="280" t="s">
        <v>484</v>
      </c>
      <c r="H22" s="280"/>
      <c r="I22" s="280"/>
      <c r="J22" t="s">
        <v>695</v>
      </c>
    </row>
    <row r="23" spans="1:10">
      <c r="A23" s="280">
        <v>22</v>
      </c>
      <c r="B23" s="280" t="s">
        <v>417</v>
      </c>
      <c r="C23" s="280" t="s">
        <v>306</v>
      </c>
      <c r="D23" s="280" t="s">
        <v>501</v>
      </c>
      <c r="E23" s="280" t="s">
        <v>502</v>
      </c>
      <c r="F23" s="280" t="s">
        <v>503</v>
      </c>
      <c r="G23" s="280" t="s">
        <v>484</v>
      </c>
      <c r="H23" s="280"/>
      <c r="I23" s="280"/>
      <c r="J23" t="s">
        <v>695</v>
      </c>
    </row>
    <row r="24" spans="1:10">
      <c r="A24" s="280">
        <v>23</v>
      </c>
      <c r="B24" s="280" t="s">
        <v>417</v>
      </c>
      <c r="C24" s="280" t="s">
        <v>306</v>
      </c>
      <c r="D24" s="280" t="s">
        <v>504</v>
      </c>
      <c r="E24" s="280" t="s">
        <v>505</v>
      </c>
      <c r="F24" s="280" t="s">
        <v>506</v>
      </c>
      <c r="G24" s="280" t="s">
        <v>507</v>
      </c>
      <c r="H24" s="280"/>
      <c r="I24" s="280"/>
      <c r="J24" t="s">
        <v>695</v>
      </c>
    </row>
    <row r="25" spans="1:10">
      <c r="A25" s="280">
        <v>24</v>
      </c>
      <c r="B25" s="280" t="s">
        <v>417</v>
      </c>
      <c r="C25" s="280" t="s">
        <v>306</v>
      </c>
      <c r="D25" s="280" t="s">
        <v>508</v>
      </c>
      <c r="E25" s="280" t="s">
        <v>509</v>
      </c>
      <c r="F25" s="280" t="s">
        <v>510</v>
      </c>
      <c r="G25" s="280" t="s">
        <v>511</v>
      </c>
      <c r="H25" s="280"/>
      <c r="I25" s="280"/>
      <c r="J25" t="s">
        <v>695</v>
      </c>
    </row>
    <row r="26" spans="1:10">
      <c r="A26" s="280">
        <v>25</v>
      </c>
      <c r="B26" s="280" t="s">
        <v>417</v>
      </c>
      <c r="C26" s="280" t="s">
        <v>306</v>
      </c>
      <c r="D26" s="280" t="s">
        <v>512</v>
      </c>
      <c r="E26" s="280" t="s">
        <v>513</v>
      </c>
      <c r="F26" s="280" t="s">
        <v>514</v>
      </c>
      <c r="G26" s="280" t="s">
        <v>515</v>
      </c>
      <c r="H26" s="280"/>
      <c r="I26" s="280"/>
      <c r="J26" t="s">
        <v>695</v>
      </c>
    </row>
    <row r="27" spans="1:10">
      <c r="A27" s="280">
        <v>26</v>
      </c>
      <c r="B27" s="280" t="s">
        <v>417</v>
      </c>
      <c r="C27" s="280" t="s">
        <v>306</v>
      </c>
      <c r="D27" s="280" t="s">
        <v>516</v>
      </c>
      <c r="E27" s="280" t="s">
        <v>517</v>
      </c>
      <c r="F27" s="280" t="s">
        <v>518</v>
      </c>
      <c r="G27" s="280" t="s">
        <v>519</v>
      </c>
      <c r="H27" s="280"/>
      <c r="I27" s="280"/>
      <c r="J27" t="s">
        <v>695</v>
      </c>
    </row>
    <row r="28" spans="1:10">
      <c r="A28" s="280">
        <v>27</v>
      </c>
      <c r="B28" s="280" t="s">
        <v>417</v>
      </c>
      <c r="C28" s="280" t="s">
        <v>306</v>
      </c>
      <c r="D28" s="280" t="s">
        <v>520</v>
      </c>
      <c r="E28" s="280" t="s">
        <v>521</v>
      </c>
      <c r="F28" s="280" t="s">
        <v>522</v>
      </c>
      <c r="G28" s="280" t="s">
        <v>493</v>
      </c>
      <c r="H28" s="280"/>
      <c r="I28" s="280"/>
      <c r="J28" t="s">
        <v>695</v>
      </c>
    </row>
    <row r="29" spans="1:10">
      <c r="A29" s="280">
        <v>28</v>
      </c>
      <c r="B29" s="280" t="s">
        <v>417</v>
      </c>
      <c r="C29" s="280" t="s">
        <v>306</v>
      </c>
      <c r="D29" s="280" t="s">
        <v>523</v>
      </c>
      <c r="E29" s="280" t="s">
        <v>524</v>
      </c>
      <c r="F29" s="280" t="s">
        <v>525</v>
      </c>
      <c r="G29" s="280" t="s">
        <v>526</v>
      </c>
      <c r="H29" s="280"/>
      <c r="I29" s="280"/>
      <c r="J29" t="s">
        <v>695</v>
      </c>
    </row>
    <row r="30" spans="1:10">
      <c r="A30" s="280">
        <v>29</v>
      </c>
      <c r="B30" s="280" t="s">
        <v>417</v>
      </c>
      <c r="C30" s="280" t="s">
        <v>306</v>
      </c>
      <c r="D30" s="280" t="s">
        <v>527</v>
      </c>
      <c r="E30" s="280" t="s">
        <v>528</v>
      </c>
      <c r="F30" s="280" t="s">
        <v>529</v>
      </c>
      <c r="G30" s="280" t="s">
        <v>530</v>
      </c>
      <c r="H30" s="280"/>
      <c r="I30" s="280"/>
      <c r="J30" t="s">
        <v>695</v>
      </c>
    </row>
    <row r="31" spans="1:10">
      <c r="A31" s="280">
        <v>30</v>
      </c>
      <c r="B31" s="280" t="s">
        <v>417</v>
      </c>
      <c r="C31" s="280" t="s">
        <v>306</v>
      </c>
      <c r="D31" s="280" t="s">
        <v>531</v>
      </c>
      <c r="E31" s="280" t="s">
        <v>532</v>
      </c>
      <c r="F31" s="280" t="s">
        <v>533</v>
      </c>
      <c r="G31" s="280" t="s">
        <v>493</v>
      </c>
      <c r="H31" s="280"/>
      <c r="I31" s="280"/>
      <c r="J31" t="s">
        <v>695</v>
      </c>
    </row>
    <row r="32" spans="1:10">
      <c r="A32" s="280">
        <v>31</v>
      </c>
      <c r="B32" s="280" t="s">
        <v>417</v>
      </c>
      <c r="C32" s="280" t="s">
        <v>306</v>
      </c>
      <c r="D32" s="280" t="s">
        <v>534</v>
      </c>
      <c r="E32" s="280" t="s">
        <v>535</v>
      </c>
      <c r="F32" s="280" t="s">
        <v>536</v>
      </c>
      <c r="G32" s="280" t="s">
        <v>519</v>
      </c>
      <c r="H32" s="280"/>
      <c r="I32" s="280"/>
      <c r="J32" t="s">
        <v>695</v>
      </c>
    </row>
    <row r="33" spans="1:10">
      <c r="A33" s="280">
        <v>32</v>
      </c>
      <c r="B33" s="280" t="s">
        <v>417</v>
      </c>
      <c r="C33" s="280" t="s">
        <v>306</v>
      </c>
      <c r="D33" s="280" t="s">
        <v>537</v>
      </c>
      <c r="E33" s="280" t="s">
        <v>538</v>
      </c>
      <c r="F33" s="280" t="s">
        <v>539</v>
      </c>
      <c r="G33" s="280" t="s">
        <v>465</v>
      </c>
      <c r="H33" s="280"/>
      <c r="I33" s="280"/>
      <c r="J33" t="s">
        <v>695</v>
      </c>
    </row>
    <row r="34" spans="1:10">
      <c r="A34" s="280">
        <v>33</v>
      </c>
      <c r="B34" s="280" t="s">
        <v>417</v>
      </c>
      <c r="C34" s="280" t="s">
        <v>306</v>
      </c>
      <c r="D34" s="280" t="s">
        <v>540</v>
      </c>
      <c r="E34" s="280" t="s">
        <v>541</v>
      </c>
      <c r="F34" s="280" t="s">
        <v>542</v>
      </c>
      <c r="G34" s="280" t="s">
        <v>433</v>
      </c>
      <c r="H34" s="280"/>
      <c r="I34" s="280"/>
      <c r="J34" t="s">
        <v>695</v>
      </c>
    </row>
    <row r="35" spans="1:10">
      <c r="A35" s="280">
        <v>34</v>
      </c>
      <c r="B35" s="280" t="s">
        <v>417</v>
      </c>
      <c r="C35" s="280" t="s">
        <v>306</v>
      </c>
      <c r="D35" s="280" t="s">
        <v>543</v>
      </c>
      <c r="E35" s="280" t="s">
        <v>544</v>
      </c>
      <c r="F35" s="280" t="s">
        <v>545</v>
      </c>
      <c r="G35" s="280" t="s">
        <v>546</v>
      </c>
      <c r="H35" s="280"/>
      <c r="I35" s="280"/>
      <c r="J35" t="s">
        <v>695</v>
      </c>
    </row>
    <row r="36" spans="1:10">
      <c r="A36" s="280">
        <v>35</v>
      </c>
      <c r="B36" s="280" t="s">
        <v>417</v>
      </c>
      <c r="C36" s="280" t="s">
        <v>306</v>
      </c>
      <c r="D36" s="280" t="s">
        <v>547</v>
      </c>
      <c r="E36" s="280" t="s">
        <v>548</v>
      </c>
      <c r="F36" s="280" t="s">
        <v>549</v>
      </c>
      <c r="G36" s="280" t="s">
        <v>550</v>
      </c>
      <c r="H36" s="280"/>
      <c r="I36" s="280"/>
      <c r="J36" t="s">
        <v>695</v>
      </c>
    </row>
    <row r="37" spans="1:10">
      <c r="A37" s="280">
        <v>36</v>
      </c>
      <c r="B37" s="280" t="s">
        <v>417</v>
      </c>
      <c r="C37" s="280" t="s">
        <v>306</v>
      </c>
      <c r="D37" s="280" t="s">
        <v>551</v>
      </c>
      <c r="E37" s="280" t="s">
        <v>552</v>
      </c>
      <c r="F37" s="280" t="s">
        <v>553</v>
      </c>
      <c r="G37" s="280" t="s">
        <v>554</v>
      </c>
      <c r="H37" s="280"/>
      <c r="I37" s="280"/>
      <c r="J37" t="s">
        <v>695</v>
      </c>
    </row>
    <row r="38" spans="1:10">
      <c r="A38" s="280">
        <v>37</v>
      </c>
      <c r="B38" s="280" t="s">
        <v>417</v>
      </c>
      <c r="C38" s="280" t="s">
        <v>306</v>
      </c>
      <c r="D38" s="280" t="s">
        <v>555</v>
      </c>
      <c r="E38" s="280" t="s">
        <v>556</v>
      </c>
      <c r="F38" s="280" t="s">
        <v>557</v>
      </c>
      <c r="G38" s="280" t="s">
        <v>558</v>
      </c>
      <c r="H38" s="280"/>
      <c r="I38" s="280"/>
      <c r="J38" t="s">
        <v>695</v>
      </c>
    </row>
    <row r="39" spans="1:10">
      <c r="A39" s="280">
        <v>38</v>
      </c>
      <c r="B39" s="280" t="s">
        <v>417</v>
      </c>
      <c r="C39" s="280" t="s">
        <v>306</v>
      </c>
      <c r="D39" s="280" t="s">
        <v>559</v>
      </c>
      <c r="E39" s="280" t="s">
        <v>560</v>
      </c>
      <c r="F39" s="280" t="s">
        <v>561</v>
      </c>
      <c r="G39" s="280" t="s">
        <v>493</v>
      </c>
      <c r="H39" s="280"/>
      <c r="I39" s="280"/>
      <c r="J39" t="s">
        <v>695</v>
      </c>
    </row>
    <row r="40" spans="1:10">
      <c r="A40" s="280">
        <v>39</v>
      </c>
      <c r="B40" s="280" t="s">
        <v>417</v>
      </c>
      <c r="C40" s="280" t="s">
        <v>306</v>
      </c>
      <c r="D40" s="280" t="s">
        <v>562</v>
      </c>
      <c r="E40" s="280" t="s">
        <v>563</v>
      </c>
      <c r="F40" s="280" t="s">
        <v>564</v>
      </c>
      <c r="G40" s="280" t="s">
        <v>519</v>
      </c>
      <c r="H40" s="280"/>
      <c r="I40" s="280"/>
      <c r="J40" t="s">
        <v>695</v>
      </c>
    </row>
    <row r="41" spans="1:10">
      <c r="A41" s="280">
        <v>40</v>
      </c>
      <c r="B41" s="280" t="s">
        <v>417</v>
      </c>
      <c r="C41" s="280" t="s">
        <v>306</v>
      </c>
      <c r="D41" s="280" t="s">
        <v>565</v>
      </c>
      <c r="E41" s="280" t="s">
        <v>566</v>
      </c>
      <c r="F41" s="280" t="s">
        <v>567</v>
      </c>
      <c r="G41" s="280" t="s">
        <v>493</v>
      </c>
      <c r="H41" s="280"/>
      <c r="I41" s="280"/>
      <c r="J41" t="s">
        <v>695</v>
      </c>
    </row>
    <row r="42" spans="1:10">
      <c r="A42" s="280">
        <v>41</v>
      </c>
      <c r="B42" s="280" t="s">
        <v>417</v>
      </c>
      <c r="C42" s="280" t="s">
        <v>306</v>
      </c>
      <c r="D42" s="280" t="s">
        <v>568</v>
      </c>
      <c r="E42" s="280" t="s">
        <v>569</v>
      </c>
      <c r="F42" s="280" t="s">
        <v>570</v>
      </c>
      <c r="G42" s="280" t="s">
        <v>433</v>
      </c>
      <c r="H42" s="280"/>
      <c r="I42" s="280"/>
      <c r="J42" t="s">
        <v>695</v>
      </c>
    </row>
    <row r="43" spans="1:10">
      <c r="A43" s="280">
        <v>42</v>
      </c>
      <c r="B43" s="280" t="s">
        <v>417</v>
      </c>
      <c r="C43" s="280" t="s">
        <v>306</v>
      </c>
      <c r="D43" s="280" t="s">
        <v>571</v>
      </c>
      <c r="E43" s="280" t="s">
        <v>572</v>
      </c>
      <c r="F43" s="280" t="s">
        <v>573</v>
      </c>
      <c r="G43" s="280" t="s">
        <v>457</v>
      </c>
      <c r="H43" s="280"/>
      <c r="I43" s="280"/>
      <c r="J43" t="s">
        <v>695</v>
      </c>
    </row>
    <row r="44" spans="1:10">
      <c r="A44" s="280">
        <v>43</v>
      </c>
      <c r="B44" s="280" t="s">
        <v>417</v>
      </c>
      <c r="C44" s="280" t="s">
        <v>306</v>
      </c>
      <c r="D44" s="280" t="s">
        <v>574</v>
      </c>
      <c r="E44" s="280" t="s">
        <v>575</v>
      </c>
      <c r="F44" s="280" t="s">
        <v>576</v>
      </c>
      <c r="G44" s="280" t="s">
        <v>577</v>
      </c>
      <c r="H44" s="280"/>
      <c r="I44" s="280"/>
      <c r="J44" t="s">
        <v>695</v>
      </c>
    </row>
    <row r="45" spans="1:10">
      <c r="A45" s="280">
        <v>44</v>
      </c>
      <c r="B45" s="280" t="s">
        <v>417</v>
      </c>
      <c r="C45" s="280" t="s">
        <v>306</v>
      </c>
      <c r="D45" s="280" t="s">
        <v>578</v>
      </c>
      <c r="E45" s="280" t="s">
        <v>579</v>
      </c>
      <c r="F45" s="280" t="s">
        <v>580</v>
      </c>
      <c r="G45" s="280" t="s">
        <v>581</v>
      </c>
      <c r="H45" s="280" t="s">
        <v>582</v>
      </c>
      <c r="I45" s="280"/>
      <c r="J45" t="s">
        <v>695</v>
      </c>
    </row>
    <row r="46" spans="1:10">
      <c r="A46" s="280">
        <v>45</v>
      </c>
      <c r="B46" s="280" t="s">
        <v>417</v>
      </c>
      <c r="C46" s="280" t="s">
        <v>306</v>
      </c>
      <c r="D46" s="280" t="s">
        <v>583</v>
      </c>
      <c r="E46" s="280" t="s">
        <v>584</v>
      </c>
      <c r="F46" s="280" t="s">
        <v>585</v>
      </c>
      <c r="G46" s="280" t="s">
        <v>586</v>
      </c>
      <c r="H46" s="280"/>
      <c r="I46" s="280"/>
      <c r="J46" t="s">
        <v>695</v>
      </c>
    </row>
    <row r="47" spans="1:10">
      <c r="A47" s="280">
        <v>46</v>
      </c>
      <c r="B47" s="280" t="s">
        <v>417</v>
      </c>
      <c r="C47" s="280" t="s">
        <v>306</v>
      </c>
      <c r="D47" s="280" t="s">
        <v>587</v>
      </c>
      <c r="E47" s="280" t="s">
        <v>588</v>
      </c>
      <c r="F47" s="280" t="s">
        <v>589</v>
      </c>
      <c r="G47" s="280" t="s">
        <v>590</v>
      </c>
      <c r="H47" s="280"/>
      <c r="I47" s="280"/>
      <c r="J47" t="s">
        <v>695</v>
      </c>
    </row>
    <row r="48" spans="1:10">
      <c r="A48" s="280">
        <v>47</v>
      </c>
      <c r="B48" s="280" t="s">
        <v>417</v>
      </c>
      <c r="C48" s="280" t="s">
        <v>306</v>
      </c>
      <c r="D48" s="280" t="s">
        <v>591</v>
      </c>
      <c r="E48" s="280" t="s">
        <v>592</v>
      </c>
      <c r="F48" s="280" t="s">
        <v>593</v>
      </c>
      <c r="G48" s="280" t="s">
        <v>493</v>
      </c>
      <c r="H48" s="280"/>
      <c r="I48" s="280"/>
      <c r="J48" t="s">
        <v>695</v>
      </c>
    </row>
    <row r="49" spans="1:10">
      <c r="A49" s="280">
        <v>48</v>
      </c>
      <c r="B49" s="280" t="s">
        <v>417</v>
      </c>
      <c r="C49" s="280" t="s">
        <v>306</v>
      </c>
      <c r="D49" s="280" t="s">
        <v>594</v>
      </c>
      <c r="E49" s="280" t="s">
        <v>595</v>
      </c>
      <c r="F49" s="280" t="s">
        <v>596</v>
      </c>
      <c r="G49" s="280" t="s">
        <v>441</v>
      </c>
      <c r="H49" s="280"/>
      <c r="I49" s="280"/>
      <c r="J49" t="s">
        <v>695</v>
      </c>
    </row>
    <row r="50" spans="1:10">
      <c r="A50" s="280">
        <v>49</v>
      </c>
      <c r="B50" s="280" t="s">
        <v>417</v>
      </c>
      <c r="C50" s="280" t="s">
        <v>306</v>
      </c>
      <c r="D50" s="280" t="s">
        <v>597</v>
      </c>
      <c r="E50" s="280" t="s">
        <v>598</v>
      </c>
      <c r="F50" s="280" t="s">
        <v>599</v>
      </c>
      <c r="G50" s="280" t="s">
        <v>441</v>
      </c>
      <c r="H50" s="280"/>
      <c r="I50" s="280"/>
      <c r="J50" t="s">
        <v>695</v>
      </c>
    </row>
    <row r="51" spans="1:10">
      <c r="A51" s="280">
        <v>50</v>
      </c>
      <c r="B51" s="280" t="s">
        <v>417</v>
      </c>
      <c r="C51" s="280" t="s">
        <v>306</v>
      </c>
      <c r="D51" s="280" t="s">
        <v>600</v>
      </c>
      <c r="E51" s="280" t="s">
        <v>601</v>
      </c>
      <c r="F51" s="280" t="s">
        <v>602</v>
      </c>
      <c r="G51" s="280" t="s">
        <v>441</v>
      </c>
      <c r="H51" s="280"/>
      <c r="I51" s="280"/>
      <c r="J51" t="s">
        <v>695</v>
      </c>
    </row>
    <row r="52" spans="1:10">
      <c r="A52" s="280">
        <v>51</v>
      </c>
      <c r="B52" s="280" t="s">
        <v>417</v>
      </c>
      <c r="C52" s="280" t="s">
        <v>306</v>
      </c>
      <c r="D52" s="280" t="s">
        <v>603</v>
      </c>
      <c r="E52" s="280" t="s">
        <v>604</v>
      </c>
      <c r="F52" s="280" t="s">
        <v>605</v>
      </c>
      <c r="G52" s="280" t="s">
        <v>606</v>
      </c>
      <c r="H52" s="280"/>
      <c r="I52" s="280"/>
      <c r="J52" t="s">
        <v>695</v>
      </c>
    </row>
    <row r="53" spans="1:10">
      <c r="A53" s="280">
        <v>52</v>
      </c>
      <c r="B53" s="280" t="s">
        <v>417</v>
      </c>
      <c r="C53" s="280" t="s">
        <v>306</v>
      </c>
      <c r="D53" s="280" t="s">
        <v>607</v>
      </c>
      <c r="E53" s="280" t="s">
        <v>608</v>
      </c>
      <c r="F53" s="280" t="s">
        <v>609</v>
      </c>
      <c r="G53" s="280" t="s">
        <v>433</v>
      </c>
      <c r="H53" s="280"/>
      <c r="I53" s="280"/>
      <c r="J53" t="s">
        <v>695</v>
      </c>
    </row>
    <row r="54" spans="1:10">
      <c r="A54" s="280">
        <v>53</v>
      </c>
      <c r="B54" s="280" t="s">
        <v>417</v>
      </c>
      <c r="C54" s="280" t="s">
        <v>306</v>
      </c>
      <c r="D54" s="280" t="s">
        <v>610</v>
      </c>
      <c r="E54" s="280" t="s">
        <v>611</v>
      </c>
      <c r="F54" s="280" t="s">
        <v>612</v>
      </c>
      <c r="G54" s="280" t="s">
        <v>519</v>
      </c>
      <c r="H54" s="280"/>
      <c r="I54" s="280"/>
      <c r="J54" t="s">
        <v>695</v>
      </c>
    </row>
    <row r="55" spans="1:10">
      <c r="A55" s="280">
        <v>54</v>
      </c>
      <c r="B55" s="280" t="s">
        <v>417</v>
      </c>
      <c r="C55" s="280" t="s">
        <v>306</v>
      </c>
      <c r="D55" s="280" t="s">
        <v>613</v>
      </c>
      <c r="E55" s="280" t="s">
        <v>614</v>
      </c>
      <c r="F55" s="280" t="s">
        <v>615</v>
      </c>
      <c r="G55" s="280" t="s">
        <v>616</v>
      </c>
      <c r="H55" s="280"/>
      <c r="I55" s="280"/>
      <c r="J55" t="s">
        <v>695</v>
      </c>
    </row>
    <row r="56" spans="1:10">
      <c r="A56" s="280">
        <v>55</v>
      </c>
      <c r="B56" s="280" t="s">
        <v>417</v>
      </c>
      <c r="C56" s="280" t="s">
        <v>306</v>
      </c>
      <c r="D56" s="280" t="s">
        <v>617</v>
      </c>
      <c r="E56" s="280" t="s">
        <v>618</v>
      </c>
      <c r="F56" s="280" t="s">
        <v>619</v>
      </c>
      <c r="G56" s="280" t="s">
        <v>441</v>
      </c>
      <c r="H56" s="280"/>
      <c r="I56" s="280"/>
      <c r="J56" t="s">
        <v>695</v>
      </c>
    </row>
    <row r="57" spans="1:10">
      <c r="A57" s="280">
        <v>56</v>
      </c>
      <c r="B57" s="280" t="s">
        <v>417</v>
      </c>
      <c r="C57" s="280" t="s">
        <v>306</v>
      </c>
      <c r="D57" s="280" t="s">
        <v>620</v>
      </c>
      <c r="E57" s="280" t="s">
        <v>621</v>
      </c>
      <c r="F57" s="280" t="s">
        <v>622</v>
      </c>
      <c r="G57" s="280" t="s">
        <v>581</v>
      </c>
      <c r="H57" s="280"/>
      <c r="I57" s="280"/>
      <c r="J57" t="s">
        <v>695</v>
      </c>
    </row>
    <row r="58" spans="1:10">
      <c r="A58" s="280">
        <v>57</v>
      </c>
      <c r="B58" s="280" t="s">
        <v>417</v>
      </c>
      <c r="C58" s="280" t="s">
        <v>306</v>
      </c>
      <c r="D58" s="280" t="s">
        <v>623</v>
      </c>
      <c r="E58" s="280" t="s">
        <v>624</v>
      </c>
      <c r="F58" s="280" t="s">
        <v>625</v>
      </c>
      <c r="G58" s="280" t="s">
        <v>606</v>
      </c>
      <c r="H58" s="280" t="s">
        <v>626</v>
      </c>
      <c r="I58" s="280"/>
      <c r="J58" t="s">
        <v>695</v>
      </c>
    </row>
    <row r="59" spans="1:10">
      <c r="A59" s="280">
        <v>58</v>
      </c>
      <c r="B59" s="280" t="s">
        <v>417</v>
      </c>
      <c r="C59" s="280" t="s">
        <v>306</v>
      </c>
      <c r="D59" s="280" t="s">
        <v>627</v>
      </c>
      <c r="E59" s="280" t="s">
        <v>628</v>
      </c>
      <c r="F59" s="280" t="s">
        <v>629</v>
      </c>
      <c r="G59" s="280" t="s">
        <v>493</v>
      </c>
      <c r="H59" s="280"/>
      <c r="I59" s="280"/>
      <c r="J59" t="s">
        <v>695</v>
      </c>
    </row>
    <row r="60" spans="1:10">
      <c r="A60" s="280">
        <v>59</v>
      </c>
      <c r="B60" s="280" t="s">
        <v>417</v>
      </c>
      <c r="C60" s="280" t="s">
        <v>306</v>
      </c>
      <c r="D60" s="280" t="s">
        <v>630</v>
      </c>
      <c r="E60" s="280" t="s">
        <v>631</v>
      </c>
      <c r="F60" s="280" t="s">
        <v>632</v>
      </c>
      <c r="G60" s="280" t="s">
        <v>515</v>
      </c>
      <c r="H60" s="280"/>
      <c r="I60" s="280"/>
      <c r="J60" t="s">
        <v>695</v>
      </c>
    </row>
    <row r="61" spans="1:10">
      <c r="A61" s="280">
        <v>60</v>
      </c>
      <c r="B61" s="280" t="s">
        <v>417</v>
      </c>
      <c r="C61" s="280" t="s">
        <v>306</v>
      </c>
      <c r="D61" s="280" t="s">
        <v>633</v>
      </c>
      <c r="E61" s="280" t="s">
        <v>634</v>
      </c>
      <c r="F61" s="280" t="s">
        <v>635</v>
      </c>
      <c r="G61" s="280" t="s">
        <v>606</v>
      </c>
      <c r="H61" s="280"/>
      <c r="I61" s="280"/>
      <c r="J61" t="s">
        <v>695</v>
      </c>
    </row>
    <row r="62" spans="1:10">
      <c r="A62" s="280">
        <v>61</v>
      </c>
      <c r="B62" s="280" t="s">
        <v>417</v>
      </c>
      <c r="C62" s="280" t="s">
        <v>306</v>
      </c>
      <c r="D62" s="280" t="s">
        <v>636</v>
      </c>
      <c r="E62" s="280" t="s">
        <v>637</v>
      </c>
      <c r="F62" s="280" t="s">
        <v>638</v>
      </c>
      <c r="G62" s="280" t="s">
        <v>493</v>
      </c>
      <c r="H62" s="280"/>
      <c r="I62" s="280"/>
      <c r="J62" t="s">
        <v>695</v>
      </c>
    </row>
    <row r="63" spans="1:10">
      <c r="A63" s="280">
        <v>62</v>
      </c>
      <c r="B63" s="280" t="s">
        <v>417</v>
      </c>
      <c r="C63" s="280" t="s">
        <v>306</v>
      </c>
      <c r="D63" s="280" t="s">
        <v>639</v>
      </c>
      <c r="E63" s="280" t="s">
        <v>640</v>
      </c>
      <c r="F63" s="280" t="s">
        <v>641</v>
      </c>
      <c r="G63" s="280" t="s">
        <v>493</v>
      </c>
      <c r="H63" s="280"/>
      <c r="I63" s="280"/>
      <c r="J63" t="s">
        <v>695</v>
      </c>
    </row>
    <row r="64" spans="1:10">
      <c r="A64" s="280">
        <v>63</v>
      </c>
      <c r="B64" s="280" t="s">
        <v>417</v>
      </c>
      <c r="C64" s="280" t="s">
        <v>306</v>
      </c>
      <c r="D64" s="280" t="s">
        <v>642</v>
      </c>
      <c r="E64" s="280" t="s">
        <v>643</v>
      </c>
      <c r="F64" s="280" t="s">
        <v>644</v>
      </c>
      <c r="G64" s="280" t="s">
        <v>493</v>
      </c>
      <c r="H64" s="280"/>
      <c r="I64" s="280"/>
      <c r="J64" t="s">
        <v>695</v>
      </c>
    </row>
    <row r="65" spans="1:10">
      <c r="A65" s="280">
        <v>64</v>
      </c>
      <c r="B65" s="280" t="s">
        <v>417</v>
      </c>
      <c r="C65" s="280" t="s">
        <v>306</v>
      </c>
      <c r="D65" s="280" t="s">
        <v>645</v>
      </c>
      <c r="E65" s="280" t="s">
        <v>646</v>
      </c>
      <c r="F65" s="280" t="s">
        <v>647</v>
      </c>
      <c r="G65" s="280" t="s">
        <v>493</v>
      </c>
      <c r="H65" s="280"/>
      <c r="I65" s="280"/>
      <c r="J65" t="s">
        <v>695</v>
      </c>
    </row>
    <row r="66" spans="1:10">
      <c r="A66" s="280">
        <v>65</v>
      </c>
      <c r="B66" s="280" t="s">
        <v>417</v>
      </c>
      <c r="C66" s="280" t="s">
        <v>306</v>
      </c>
      <c r="D66" s="280" t="s">
        <v>648</v>
      </c>
      <c r="E66" s="280" t="s">
        <v>649</v>
      </c>
      <c r="F66" s="280" t="s">
        <v>650</v>
      </c>
      <c r="G66" s="280" t="s">
        <v>590</v>
      </c>
      <c r="H66" s="280"/>
      <c r="I66" s="280"/>
      <c r="J66" t="s">
        <v>695</v>
      </c>
    </row>
    <row r="67" spans="1:10">
      <c r="A67" s="280">
        <v>66</v>
      </c>
      <c r="B67" s="280" t="s">
        <v>417</v>
      </c>
      <c r="C67" s="280" t="s">
        <v>306</v>
      </c>
      <c r="D67" s="280" t="s">
        <v>651</v>
      </c>
      <c r="E67" s="280" t="s">
        <v>652</v>
      </c>
      <c r="F67" s="280" t="s">
        <v>653</v>
      </c>
      <c r="G67" s="280" t="s">
        <v>654</v>
      </c>
      <c r="H67" s="280"/>
      <c r="I67" s="280"/>
      <c r="J67" t="s">
        <v>695</v>
      </c>
    </row>
    <row r="68" spans="1:10">
      <c r="A68" s="280">
        <v>67</v>
      </c>
      <c r="B68" s="280" t="s">
        <v>417</v>
      </c>
      <c r="C68" s="280" t="s">
        <v>306</v>
      </c>
      <c r="D68" s="280" t="s">
        <v>655</v>
      </c>
      <c r="E68" s="280" t="s">
        <v>656</v>
      </c>
      <c r="F68" s="280" t="s">
        <v>657</v>
      </c>
      <c r="G68" s="280" t="s">
        <v>658</v>
      </c>
      <c r="H68" s="280"/>
      <c r="I68" s="280"/>
      <c r="J68" t="s">
        <v>695</v>
      </c>
    </row>
    <row r="69" spans="1:10">
      <c r="A69" s="280">
        <v>68</v>
      </c>
      <c r="B69" s="280" t="s">
        <v>417</v>
      </c>
      <c r="C69" s="280" t="s">
        <v>306</v>
      </c>
      <c r="D69" s="280" t="s">
        <v>659</v>
      </c>
      <c r="E69" s="280" t="s">
        <v>660</v>
      </c>
      <c r="F69" s="280" t="s">
        <v>661</v>
      </c>
      <c r="G69" s="280" t="s">
        <v>441</v>
      </c>
      <c r="H69" s="280"/>
      <c r="I69" s="280"/>
      <c r="J69" t="s">
        <v>695</v>
      </c>
    </row>
    <row r="70" spans="1:10">
      <c r="A70" s="280">
        <v>69</v>
      </c>
      <c r="B70" s="280" t="s">
        <v>417</v>
      </c>
      <c r="C70" s="280" t="s">
        <v>306</v>
      </c>
      <c r="D70" s="280" t="s">
        <v>662</v>
      </c>
      <c r="E70" s="280" t="s">
        <v>663</v>
      </c>
      <c r="F70" s="280" t="s">
        <v>664</v>
      </c>
      <c r="G70" s="280" t="s">
        <v>665</v>
      </c>
      <c r="H70" s="280"/>
      <c r="I70" s="280"/>
      <c r="J70" t="s">
        <v>695</v>
      </c>
    </row>
    <row r="71" spans="1:10">
      <c r="A71" s="280">
        <v>70</v>
      </c>
      <c r="B71" s="280" t="s">
        <v>417</v>
      </c>
      <c r="C71" s="280" t="s">
        <v>306</v>
      </c>
      <c r="D71" s="280" t="s">
        <v>666</v>
      </c>
      <c r="E71" s="280" t="s">
        <v>667</v>
      </c>
      <c r="F71" s="280" t="s">
        <v>668</v>
      </c>
      <c r="G71" s="280" t="s">
        <v>441</v>
      </c>
      <c r="H71" s="280"/>
      <c r="I71" s="280"/>
      <c r="J71" t="s">
        <v>695</v>
      </c>
    </row>
    <row r="72" spans="1:10">
      <c r="A72" s="280">
        <v>71</v>
      </c>
      <c r="B72" s="280" t="s">
        <v>417</v>
      </c>
      <c r="C72" s="280" t="s">
        <v>306</v>
      </c>
      <c r="D72" s="280" t="s">
        <v>669</v>
      </c>
      <c r="E72" s="280" t="s">
        <v>670</v>
      </c>
      <c r="F72" s="280" t="s">
        <v>671</v>
      </c>
      <c r="G72" s="280" t="s">
        <v>672</v>
      </c>
      <c r="H72" s="280"/>
      <c r="I72" s="280"/>
      <c r="J72" t="s">
        <v>695</v>
      </c>
    </row>
    <row r="73" spans="1:10">
      <c r="A73" s="280">
        <v>72</v>
      </c>
      <c r="B73" s="280" t="s">
        <v>417</v>
      </c>
      <c r="C73" s="280" t="s">
        <v>306</v>
      </c>
      <c r="D73" s="280" t="s">
        <v>673</v>
      </c>
      <c r="E73" s="280" t="s">
        <v>674</v>
      </c>
      <c r="F73" s="280" t="s">
        <v>675</v>
      </c>
      <c r="G73" s="280" t="s">
        <v>616</v>
      </c>
      <c r="H73" s="280"/>
      <c r="I73" s="280"/>
      <c r="J73" t="s">
        <v>695</v>
      </c>
    </row>
    <row r="74" spans="1:10">
      <c r="A74" s="280">
        <v>73</v>
      </c>
      <c r="B74" s="280" t="s">
        <v>417</v>
      </c>
      <c r="C74" s="280" t="s">
        <v>306</v>
      </c>
      <c r="D74" s="280" t="s">
        <v>676</v>
      </c>
      <c r="E74" s="280" t="s">
        <v>677</v>
      </c>
      <c r="F74" s="280" t="s">
        <v>657</v>
      </c>
      <c r="G74" s="280" t="s">
        <v>678</v>
      </c>
      <c r="H74" s="280"/>
      <c r="I74" s="280"/>
      <c r="J74" t="s">
        <v>695</v>
      </c>
    </row>
    <row r="75" spans="1:10">
      <c r="A75" s="280">
        <v>74</v>
      </c>
      <c r="B75" s="280" t="s">
        <v>417</v>
      </c>
      <c r="C75" s="280" t="s">
        <v>306</v>
      </c>
      <c r="D75" s="280" t="s">
        <v>679</v>
      </c>
      <c r="E75" s="280" t="s">
        <v>680</v>
      </c>
      <c r="F75" s="280" t="s">
        <v>444</v>
      </c>
      <c r="G75" s="280" t="s">
        <v>681</v>
      </c>
      <c r="H75" s="280"/>
      <c r="I75" s="280"/>
      <c r="J75" t="s">
        <v>695</v>
      </c>
    </row>
    <row r="76" spans="1:10">
      <c r="A76" s="280">
        <v>75</v>
      </c>
      <c r="B76" s="280" t="s">
        <v>417</v>
      </c>
      <c r="C76" s="280" t="s">
        <v>306</v>
      </c>
      <c r="D76" s="280" t="s">
        <v>682</v>
      </c>
      <c r="E76" s="280" t="s">
        <v>683</v>
      </c>
      <c r="F76" s="280" t="s">
        <v>671</v>
      </c>
      <c r="G76" s="280" t="s">
        <v>684</v>
      </c>
      <c r="H76" s="280"/>
      <c r="I76" s="280"/>
      <c r="J76" t="s">
        <v>695</v>
      </c>
    </row>
    <row r="77" spans="1:10">
      <c r="A77" s="280">
        <v>76</v>
      </c>
      <c r="B77" s="280" t="s">
        <v>417</v>
      </c>
      <c r="C77" s="280" t="s">
        <v>306</v>
      </c>
      <c r="D77" s="280" t="s">
        <v>685</v>
      </c>
      <c r="E77" s="280" t="s">
        <v>686</v>
      </c>
      <c r="F77" s="280" t="s">
        <v>687</v>
      </c>
      <c r="G77" s="280" t="s">
        <v>688</v>
      </c>
      <c r="H77" s="280"/>
      <c r="I77" s="280"/>
      <c r="J77" t="s">
        <v>695</v>
      </c>
    </row>
    <row r="78" spans="1:10">
      <c r="A78" s="280">
        <v>77</v>
      </c>
      <c r="B78" s="280" t="s">
        <v>417</v>
      </c>
      <c r="C78" s="280" t="s">
        <v>306</v>
      </c>
      <c r="D78" s="280" t="s">
        <v>689</v>
      </c>
      <c r="E78" s="280" t="s">
        <v>690</v>
      </c>
      <c r="F78" s="280" t="s">
        <v>691</v>
      </c>
      <c r="G78" s="280" t="s">
        <v>692</v>
      </c>
      <c r="H78" s="280" t="s">
        <v>693</v>
      </c>
      <c r="I78" s="280"/>
      <c r="J78" t="s">
        <v>695</v>
      </c>
    </row>
  </sheetData>
  <sheetProtection formatColumns="0" formatRows="0"/>
  <phoneticPr fontId="8" type="noConversion"/>
  <pageMargins left="0.75" right="0.75" top="1" bottom="1" header="0.5" footer="0.5"/>
  <pageSetup paperSize="9" orientation="portrait" verticalDpi="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09">
    <pageSetUpPr fitToPage="1"/>
  </sheetPr>
  <dimension ref="A1:IV22"/>
  <sheetViews>
    <sheetView showGridLines="0" topLeftCell="C3" zoomScaleNormal="100" workbookViewId="0">
      <selection activeCell="E12" sqref="E12:E16"/>
    </sheetView>
  </sheetViews>
  <sheetFormatPr defaultRowHeight="14.25"/>
  <cols>
    <col min="1" max="1" width="9.140625" style="292" hidden="1" customWidth="1"/>
    <col min="2" max="2" width="9.140625" style="293" hidden="1" customWidth="1"/>
    <col min="3" max="3" width="3.7109375" style="294" customWidth="1"/>
    <col min="4" max="4" width="6.28515625" style="293" customWidth="1"/>
    <col min="5" max="5" width="46.42578125" style="293" customWidth="1"/>
    <col min="6" max="6" width="3.7109375" style="293" customWidth="1"/>
    <col min="7" max="7" width="5.7109375" style="293" customWidth="1"/>
    <col min="8" max="8" width="41.42578125" style="293" bestFit="1" customWidth="1"/>
    <col min="9" max="9" width="3.7109375" style="293" customWidth="1"/>
    <col min="10" max="10" width="5.7109375" style="293" customWidth="1"/>
    <col min="11" max="11" width="32.5703125" style="293" customWidth="1"/>
    <col min="12" max="12" width="14.85546875" style="293" customWidth="1"/>
    <col min="13" max="13" width="13.140625" style="296" hidden="1" customWidth="1"/>
    <col min="14" max="16" width="9.140625" style="296" hidden="1" customWidth="1"/>
    <col min="17" max="17" width="25.7109375" style="296" hidden="1" customWidth="1"/>
    <col min="18" max="18" width="14.42578125" style="296" hidden="1" customWidth="1"/>
    <col min="19" max="22" width="9.140625" style="297"/>
    <col min="23" max="16384" width="9.140625" style="293"/>
  </cols>
  <sheetData>
    <row r="1" spans="1:256" s="284" customFormat="1" ht="16.5" hidden="1" customHeight="1">
      <c r="C1" s="285"/>
      <c r="H1" s="285"/>
      <c r="I1" s="285"/>
      <c r="J1" s="285"/>
      <c r="K1" s="285" t="s">
        <v>151</v>
      </c>
      <c r="L1" s="286" t="s">
        <v>142</v>
      </c>
      <c r="M1" s="287" t="s">
        <v>150</v>
      </c>
      <c r="N1" s="287"/>
      <c r="O1" s="287"/>
      <c r="P1" s="287"/>
      <c r="Q1" s="287"/>
      <c r="R1" s="287"/>
      <c r="S1" s="287"/>
      <c r="T1" s="287"/>
      <c r="U1" s="287"/>
      <c r="V1" s="287"/>
      <c r="W1" s="286"/>
      <c r="X1" s="286"/>
      <c r="Y1" s="286"/>
      <c r="Z1" s="286"/>
      <c r="AA1" s="286"/>
      <c r="AB1" s="286"/>
      <c r="AC1" s="286"/>
      <c r="AD1" s="286"/>
      <c r="AE1" s="286"/>
      <c r="AF1" s="286"/>
      <c r="AG1" s="286"/>
      <c r="AH1" s="286"/>
      <c r="AI1" s="286"/>
      <c r="AJ1" s="286"/>
      <c r="AK1" s="286"/>
      <c r="AL1" s="286"/>
      <c r="AM1" s="286"/>
      <c r="AN1" s="286"/>
      <c r="AO1" s="286"/>
      <c r="AP1" s="286"/>
      <c r="AQ1" s="286"/>
      <c r="AR1" s="286"/>
      <c r="AS1" s="286"/>
      <c r="AT1" s="286"/>
      <c r="AU1" s="286"/>
      <c r="AV1" s="286"/>
      <c r="AW1" s="286"/>
      <c r="AX1" s="286"/>
      <c r="AY1" s="286"/>
      <c r="AZ1" s="286"/>
      <c r="BA1" s="286"/>
      <c r="BB1" s="286"/>
      <c r="BC1" s="286"/>
      <c r="BD1" s="286"/>
      <c r="BE1" s="286"/>
      <c r="BF1" s="286"/>
      <c r="BG1" s="286"/>
      <c r="BH1" s="286"/>
      <c r="BI1" s="286"/>
      <c r="BJ1" s="286"/>
      <c r="BK1" s="286"/>
      <c r="BL1" s="286"/>
      <c r="BM1" s="286"/>
      <c r="BN1" s="286"/>
      <c r="BO1" s="286"/>
      <c r="BP1" s="286"/>
      <c r="BQ1" s="286"/>
      <c r="BR1" s="286"/>
      <c r="BS1" s="286"/>
      <c r="BT1" s="286"/>
      <c r="BU1" s="286"/>
      <c r="BV1" s="286"/>
      <c r="BW1" s="286"/>
      <c r="BX1" s="286"/>
      <c r="BY1" s="286"/>
      <c r="BZ1" s="286"/>
      <c r="CA1" s="286"/>
      <c r="CB1" s="286"/>
      <c r="CC1" s="286"/>
      <c r="CD1" s="286"/>
      <c r="CE1" s="286"/>
      <c r="CF1" s="286"/>
      <c r="CG1" s="286"/>
      <c r="CH1" s="286"/>
      <c r="CI1" s="286"/>
      <c r="CJ1" s="286"/>
      <c r="CK1" s="286"/>
      <c r="CL1" s="286"/>
      <c r="CM1" s="286"/>
      <c r="CN1" s="286"/>
      <c r="CO1" s="286"/>
      <c r="CP1" s="286"/>
      <c r="CQ1" s="286"/>
      <c r="CR1" s="286"/>
      <c r="CS1" s="286"/>
      <c r="CT1" s="286"/>
      <c r="CU1" s="286"/>
      <c r="CV1" s="286"/>
      <c r="CW1" s="286"/>
      <c r="CX1" s="286"/>
      <c r="CY1" s="286"/>
      <c r="CZ1" s="286"/>
      <c r="DA1" s="286"/>
      <c r="DB1" s="286"/>
      <c r="DC1" s="286"/>
      <c r="DD1" s="286"/>
      <c r="DE1" s="286"/>
      <c r="DF1" s="286"/>
      <c r="DG1" s="286"/>
      <c r="DH1" s="286"/>
      <c r="DI1" s="286"/>
      <c r="DJ1" s="286"/>
      <c r="DK1" s="286"/>
      <c r="DL1" s="286"/>
      <c r="DM1" s="286"/>
      <c r="DN1" s="286"/>
      <c r="DO1" s="286"/>
      <c r="DP1" s="286"/>
      <c r="DQ1" s="286"/>
      <c r="DR1" s="286"/>
      <c r="DS1" s="286"/>
      <c r="DT1" s="286"/>
      <c r="DU1" s="286"/>
      <c r="DV1" s="286"/>
      <c r="DW1" s="286"/>
      <c r="DX1" s="286"/>
      <c r="DY1" s="286"/>
      <c r="DZ1" s="286"/>
      <c r="EA1" s="286"/>
      <c r="EB1" s="286"/>
      <c r="EC1" s="286"/>
      <c r="ED1" s="286"/>
      <c r="EE1" s="286"/>
      <c r="EF1" s="286"/>
      <c r="EG1" s="286"/>
      <c r="EH1" s="286"/>
      <c r="EI1" s="286"/>
      <c r="EJ1" s="286"/>
      <c r="EK1" s="286"/>
      <c r="EL1" s="286"/>
      <c r="EM1" s="286"/>
      <c r="EN1" s="286"/>
      <c r="EO1" s="286"/>
      <c r="EP1" s="286"/>
      <c r="EQ1" s="286"/>
      <c r="ER1" s="286"/>
      <c r="ES1" s="286"/>
      <c r="ET1" s="286"/>
      <c r="EU1" s="286"/>
      <c r="EV1" s="286"/>
      <c r="EW1" s="286"/>
      <c r="EX1" s="286"/>
      <c r="EY1" s="286"/>
      <c r="EZ1" s="286"/>
      <c r="FA1" s="286"/>
      <c r="FB1" s="286"/>
      <c r="FC1" s="286"/>
      <c r="FD1" s="286"/>
      <c r="FE1" s="286"/>
      <c r="FF1" s="286"/>
      <c r="FG1" s="286"/>
      <c r="FH1" s="286"/>
      <c r="FI1" s="286"/>
      <c r="FJ1" s="286"/>
      <c r="FK1" s="286"/>
      <c r="FL1" s="286"/>
      <c r="FM1" s="286"/>
      <c r="FN1" s="286"/>
      <c r="FO1" s="286"/>
      <c r="FP1" s="286"/>
      <c r="FQ1" s="286"/>
      <c r="FR1" s="286"/>
      <c r="FS1" s="286"/>
      <c r="FT1" s="286"/>
      <c r="FU1" s="286"/>
      <c r="FV1" s="286"/>
      <c r="FW1" s="286"/>
      <c r="FX1" s="286"/>
      <c r="FY1" s="286"/>
      <c r="FZ1" s="286"/>
      <c r="GA1" s="286"/>
      <c r="GB1" s="286"/>
      <c r="GC1" s="286"/>
      <c r="GD1" s="286"/>
      <c r="GE1" s="286"/>
      <c r="GF1" s="286"/>
      <c r="GG1" s="286"/>
      <c r="GH1" s="286"/>
      <c r="GI1" s="286"/>
      <c r="GJ1" s="286"/>
      <c r="GK1" s="286"/>
      <c r="GL1" s="286"/>
      <c r="GM1" s="286"/>
      <c r="GN1" s="286"/>
      <c r="GO1" s="286"/>
      <c r="GP1" s="286"/>
      <c r="GQ1" s="286"/>
      <c r="GR1" s="286"/>
      <c r="GS1" s="286"/>
      <c r="GT1" s="286"/>
      <c r="GU1" s="286"/>
      <c r="GV1" s="286"/>
      <c r="GW1" s="286"/>
      <c r="GX1" s="286"/>
      <c r="GY1" s="286"/>
      <c r="GZ1" s="286"/>
      <c r="HA1" s="286"/>
      <c r="HB1" s="286"/>
      <c r="HC1" s="286"/>
      <c r="HD1" s="286"/>
      <c r="HE1" s="286"/>
      <c r="HF1" s="286"/>
      <c r="HG1" s="286"/>
      <c r="HH1" s="286"/>
      <c r="HI1" s="286"/>
      <c r="HJ1" s="286"/>
      <c r="HK1" s="286"/>
      <c r="HL1" s="286"/>
      <c r="HM1" s="286"/>
      <c r="HN1" s="286"/>
      <c r="HO1" s="286"/>
      <c r="HP1" s="286"/>
      <c r="HQ1" s="286"/>
      <c r="HR1" s="286"/>
      <c r="HS1" s="286"/>
      <c r="HT1" s="286"/>
      <c r="HU1" s="286"/>
      <c r="HV1" s="286"/>
      <c r="HW1" s="286"/>
      <c r="HX1" s="286"/>
      <c r="HY1" s="286"/>
      <c r="HZ1" s="286"/>
      <c r="IA1" s="286"/>
      <c r="IB1" s="286"/>
      <c r="IC1" s="286"/>
      <c r="ID1" s="286"/>
      <c r="IE1" s="286"/>
      <c r="IF1" s="286"/>
      <c r="IG1" s="286"/>
      <c r="IH1" s="286"/>
      <c r="II1" s="286"/>
      <c r="IJ1" s="286"/>
      <c r="IK1" s="286"/>
      <c r="IL1" s="286"/>
      <c r="IM1" s="286"/>
      <c r="IN1" s="286"/>
      <c r="IO1" s="286"/>
      <c r="IP1" s="286"/>
      <c r="IQ1" s="286"/>
      <c r="IR1" s="286"/>
      <c r="IS1" s="286"/>
      <c r="IT1" s="286"/>
      <c r="IU1" s="286"/>
      <c r="IV1" s="286"/>
    </row>
    <row r="2" spans="1:256" s="291" customFormat="1" ht="16.5" hidden="1" customHeight="1">
      <c r="A2" s="288"/>
      <c r="B2" s="288"/>
      <c r="C2" s="289"/>
      <c r="D2" s="288"/>
      <c r="E2" s="288"/>
      <c r="F2" s="288"/>
      <c r="G2" s="288"/>
      <c r="H2" s="288"/>
      <c r="I2" s="288"/>
      <c r="J2" s="288"/>
      <c r="K2" s="288"/>
      <c r="L2" s="288"/>
      <c r="M2" s="287"/>
      <c r="N2" s="287"/>
      <c r="O2" s="287"/>
      <c r="P2" s="287"/>
      <c r="Q2" s="287"/>
      <c r="R2" s="287"/>
      <c r="S2" s="290"/>
      <c r="T2" s="290"/>
      <c r="U2" s="290"/>
      <c r="V2" s="290"/>
      <c r="W2" s="289"/>
      <c r="X2" s="289"/>
      <c r="Y2" s="289"/>
      <c r="Z2" s="289"/>
      <c r="AA2" s="289"/>
      <c r="AB2" s="289"/>
      <c r="AC2" s="289"/>
      <c r="AD2" s="289"/>
      <c r="AE2" s="289"/>
      <c r="AF2" s="289"/>
      <c r="AG2" s="289"/>
      <c r="AH2" s="289"/>
      <c r="AI2" s="289"/>
      <c r="AJ2" s="289"/>
      <c r="AK2" s="289"/>
      <c r="AL2" s="289"/>
      <c r="AM2" s="289"/>
      <c r="AN2" s="289"/>
      <c r="AO2" s="289"/>
      <c r="AP2" s="289"/>
      <c r="AQ2" s="289"/>
      <c r="AR2" s="289"/>
      <c r="AS2" s="289"/>
      <c r="AT2" s="289"/>
      <c r="AU2" s="289"/>
      <c r="AV2" s="289"/>
      <c r="AW2" s="289"/>
      <c r="AX2" s="289"/>
      <c r="AY2" s="289"/>
      <c r="AZ2" s="289"/>
      <c r="BA2" s="289"/>
      <c r="BB2" s="289"/>
      <c r="BC2" s="289"/>
      <c r="BD2" s="289"/>
      <c r="BE2" s="289"/>
      <c r="BF2" s="289"/>
      <c r="BG2" s="289"/>
      <c r="BH2" s="289"/>
      <c r="BI2" s="289"/>
      <c r="BJ2" s="289"/>
      <c r="BK2" s="289"/>
      <c r="BL2" s="289"/>
      <c r="BM2" s="289"/>
      <c r="BN2" s="289"/>
      <c r="BO2" s="289"/>
      <c r="BP2" s="289"/>
      <c r="BQ2" s="289"/>
      <c r="BR2" s="289"/>
      <c r="BS2" s="289"/>
      <c r="BT2" s="289"/>
      <c r="BU2" s="289"/>
      <c r="BV2" s="289"/>
      <c r="BW2" s="289"/>
      <c r="BX2" s="289"/>
      <c r="BY2" s="289"/>
      <c r="BZ2" s="289"/>
      <c r="CA2" s="289"/>
      <c r="CB2" s="289"/>
      <c r="CC2" s="289"/>
      <c r="CD2" s="289"/>
      <c r="CE2" s="289"/>
      <c r="CF2" s="289"/>
      <c r="CG2" s="289"/>
      <c r="CH2" s="289"/>
      <c r="CI2" s="289"/>
      <c r="CJ2" s="289"/>
      <c r="CK2" s="289"/>
      <c r="CL2" s="289"/>
      <c r="CM2" s="289"/>
      <c r="CN2" s="289"/>
      <c r="CO2" s="289"/>
      <c r="CP2" s="289"/>
      <c r="CQ2" s="289"/>
      <c r="CR2" s="289"/>
      <c r="CS2" s="289"/>
      <c r="CT2" s="289"/>
      <c r="CU2" s="289"/>
      <c r="CV2" s="289"/>
      <c r="CW2" s="289"/>
      <c r="CX2" s="289"/>
      <c r="CY2" s="289"/>
      <c r="CZ2" s="289"/>
      <c r="DA2" s="289"/>
      <c r="DB2" s="289"/>
      <c r="DC2" s="289"/>
      <c r="DD2" s="289"/>
      <c r="DE2" s="289"/>
      <c r="DF2" s="289"/>
      <c r="DG2" s="289"/>
      <c r="DH2" s="289"/>
      <c r="DI2" s="289"/>
      <c r="DJ2" s="289"/>
      <c r="DK2" s="289"/>
      <c r="DL2" s="289"/>
      <c r="DM2" s="289"/>
      <c r="DN2" s="289"/>
      <c r="DO2" s="289"/>
      <c r="DP2" s="289"/>
      <c r="DQ2" s="289"/>
      <c r="DR2" s="289"/>
      <c r="DS2" s="289"/>
      <c r="DT2" s="289"/>
      <c r="DU2" s="289"/>
      <c r="DV2" s="289"/>
      <c r="DW2" s="289"/>
      <c r="DX2" s="289"/>
      <c r="DY2" s="289"/>
      <c r="DZ2" s="289"/>
      <c r="EA2" s="289"/>
      <c r="EB2" s="289"/>
      <c r="EC2" s="289"/>
      <c r="ED2" s="289"/>
      <c r="EE2" s="289"/>
      <c r="EF2" s="289"/>
      <c r="EG2" s="289"/>
      <c r="EH2" s="289"/>
      <c r="EI2" s="289"/>
      <c r="EJ2" s="289"/>
      <c r="EK2" s="289"/>
      <c r="EL2" s="289"/>
      <c r="EM2" s="289"/>
      <c r="EN2" s="289"/>
      <c r="EO2" s="289"/>
      <c r="EP2" s="289"/>
      <c r="EQ2" s="289"/>
      <c r="ER2" s="289"/>
      <c r="ES2" s="289"/>
      <c r="ET2" s="289"/>
    </row>
    <row r="3" spans="1:256" s="298" customFormat="1" ht="3" customHeight="1">
      <c r="A3" s="292"/>
      <c r="B3" s="293"/>
      <c r="C3" s="294"/>
      <c r="D3" s="293"/>
      <c r="E3" s="293"/>
      <c r="F3" s="293"/>
      <c r="G3" s="293"/>
      <c r="H3" s="293"/>
      <c r="I3" s="293"/>
      <c r="J3" s="293"/>
      <c r="K3" s="293"/>
      <c r="L3" s="295"/>
      <c r="M3" s="296"/>
      <c r="N3" s="296"/>
      <c r="O3" s="296"/>
      <c r="P3" s="296"/>
      <c r="Q3" s="296"/>
      <c r="R3" s="296"/>
      <c r="S3" s="297"/>
      <c r="T3" s="297"/>
      <c r="U3" s="297"/>
      <c r="V3" s="297"/>
    </row>
    <row r="4" spans="1:256" s="298" customFormat="1" ht="22.5">
      <c r="A4" s="292"/>
      <c r="B4" s="293"/>
      <c r="C4" s="294"/>
      <c r="D4" s="422" t="s">
        <v>246</v>
      </c>
      <c r="E4" s="423"/>
      <c r="F4" s="423"/>
      <c r="G4" s="423"/>
      <c r="H4" s="424"/>
      <c r="I4" s="299"/>
      <c r="M4" s="296"/>
      <c r="N4" s="296"/>
      <c r="O4" s="296"/>
      <c r="P4" s="296"/>
      <c r="Q4" s="296"/>
      <c r="R4" s="296"/>
      <c r="S4" s="297"/>
      <c r="T4" s="297"/>
      <c r="U4" s="297"/>
      <c r="V4" s="297"/>
    </row>
    <row r="5" spans="1:256" s="298" customFormat="1" ht="3" hidden="1" customHeight="1">
      <c r="A5" s="292"/>
      <c r="B5" s="293"/>
      <c r="C5" s="294"/>
      <c r="D5" s="293"/>
      <c r="E5" s="293"/>
      <c r="F5" s="293"/>
      <c r="G5" s="293"/>
      <c r="H5" s="300"/>
      <c r="I5" s="300"/>
      <c r="J5" s="300"/>
      <c r="K5" s="300"/>
      <c r="L5" s="301"/>
      <c r="M5" s="296"/>
      <c r="N5" s="296"/>
      <c r="O5" s="296"/>
      <c r="P5" s="296"/>
      <c r="Q5" s="296"/>
      <c r="R5" s="296"/>
      <c r="S5" s="297"/>
      <c r="T5" s="297"/>
      <c r="U5" s="297"/>
      <c r="V5" s="297"/>
    </row>
    <row r="6" spans="1:256" s="298" customFormat="1" ht="20.100000000000001" hidden="1" customHeight="1">
      <c r="A6" s="302"/>
      <c r="B6" s="302"/>
      <c r="C6" s="294"/>
      <c r="D6" s="425"/>
      <c r="E6" s="425"/>
      <c r="F6" s="426" t="s">
        <v>18</v>
      </c>
      <c r="G6" s="426"/>
      <c r="H6" s="300"/>
      <c r="I6" s="300"/>
      <c r="J6" s="303"/>
      <c r="K6" s="304"/>
      <c r="L6" s="304"/>
      <c r="M6" s="296"/>
      <c r="N6" s="296"/>
      <c r="O6" s="296"/>
      <c r="P6" s="296"/>
      <c r="Q6" s="296"/>
      <c r="R6" s="296"/>
      <c r="S6" s="297"/>
      <c r="T6" s="297"/>
      <c r="U6" s="297"/>
      <c r="V6" s="297"/>
    </row>
    <row r="7" spans="1:256" ht="3" customHeight="1"/>
    <row r="8" spans="1:256" s="298" customFormat="1">
      <c r="A8" s="292"/>
      <c r="B8" s="293"/>
      <c r="C8" s="294"/>
      <c r="D8" s="411" t="s">
        <v>247</v>
      </c>
      <c r="E8" s="411"/>
      <c r="F8" s="411" t="s">
        <v>140</v>
      </c>
      <c r="G8" s="411"/>
      <c r="H8" s="411"/>
      <c r="I8" s="427" t="s">
        <v>141</v>
      </c>
      <c r="J8" s="427"/>
      <c r="K8" s="427"/>
      <c r="L8" s="427"/>
      <c r="M8" s="296"/>
      <c r="N8" s="296"/>
      <c r="O8" s="296"/>
      <c r="P8" s="296"/>
      <c r="Q8" s="296"/>
      <c r="R8" s="296"/>
      <c r="S8" s="297"/>
      <c r="T8" s="297"/>
      <c r="U8" s="297"/>
      <c r="V8" s="297"/>
    </row>
    <row r="9" spans="1:256" s="298" customFormat="1" ht="20.25" customHeight="1">
      <c r="A9" s="292"/>
      <c r="B9" s="293"/>
      <c r="C9" s="294"/>
      <c r="D9" s="305" t="s">
        <v>25</v>
      </c>
      <c r="E9" s="305" t="s">
        <v>148</v>
      </c>
      <c r="F9" s="418" t="s">
        <v>25</v>
      </c>
      <c r="G9" s="419"/>
      <c r="H9" s="306" t="s">
        <v>148</v>
      </c>
      <c r="I9" s="420" t="s">
        <v>25</v>
      </c>
      <c r="J9" s="420"/>
      <c r="K9" s="306" t="s">
        <v>148</v>
      </c>
      <c r="L9" s="306" t="s">
        <v>142</v>
      </c>
      <c r="M9" s="307"/>
      <c r="N9" s="307"/>
      <c r="O9" s="307"/>
      <c r="P9" s="307"/>
      <c r="Q9" s="307"/>
      <c r="R9" s="307"/>
      <c r="S9" s="297"/>
      <c r="T9" s="297"/>
      <c r="U9" s="297"/>
      <c r="V9" s="297"/>
    </row>
    <row r="10" spans="1:256" ht="12" customHeight="1">
      <c r="C10" s="308"/>
      <c r="D10" s="309" t="s">
        <v>26</v>
      </c>
      <c r="E10" s="309" t="s">
        <v>0</v>
      </c>
      <c r="F10" s="421" t="s">
        <v>1</v>
      </c>
      <c r="G10" s="421"/>
      <c r="H10" s="309" t="s">
        <v>2</v>
      </c>
      <c r="I10" s="421" t="s">
        <v>12</v>
      </c>
      <c r="J10" s="421"/>
      <c r="K10" s="309" t="s">
        <v>13</v>
      </c>
      <c r="L10" s="309" t="s">
        <v>31</v>
      </c>
      <c r="M10" s="307"/>
      <c r="N10" s="307"/>
      <c r="O10" s="307"/>
      <c r="P10" s="307"/>
      <c r="Q10" s="307"/>
      <c r="R10" s="307"/>
      <c r="S10" s="310"/>
      <c r="T10" s="310"/>
      <c r="U10" s="310"/>
      <c r="V10" s="310"/>
    </row>
    <row r="11" spans="1:256" s="298" customFormat="1" hidden="1">
      <c r="A11" s="293"/>
      <c r="B11" s="293"/>
      <c r="C11" s="294"/>
      <c r="D11" s="311">
        <v>0</v>
      </c>
      <c r="E11" s="312"/>
      <c r="F11" s="313" t="s">
        <v>144</v>
      </c>
      <c r="G11" s="313"/>
      <c r="H11" s="314"/>
      <c r="I11" s="315" t="s">
        <v>144</v>
      </c>
      <c r="J11" s="313"/>
      <c r="K11" s="314"/>
      <c r="L11" s="316"/>
      <c r="M11" s="317" t="s">
        <v>248</v>
      </c>
      <c r="N11" s="307"/>
      <c r="O11" s="307"/>
      <c r="P11" s="307" t="s">
        <v>249</v>
      </c>
      <c r="Q11" s="307" t="s">
        <v>250</v>
      </c>
      <c r="R11" s="307" t="s">
        <v>251</v>
      </c>
      <c r="S11" s="297"/>
      <c r="T11" s="297"/>
      <c r="U11" s="297"/>
      <c r="V11" s="297"/>
    </row>
    <row r="12" spans="1:256" s="330" customFormat="1" ht="15.75" hidden="1" customHeight="1">
      <c r="A12" s="318"/>
      <c r="B12" s="319" t="s">
        <v>149</v>
      </c>
      <c r="C12" s="409"/>
      <c r="D12" s="411">
        <v>1</v>
      </c>
      <c r="E12" s="412" t="s">
        <v>1230</v>
      </c>
      <c r="F12" s="320" t="s">
        <v>144</v>
      </c>
      <c r="G12" s="321">
        <v>0</v>
      </c>
      <c r="H12" s="322"/>
      <c r="I12" s="323" t="s">
        <v>144</v>
      </c>
      <c r="J12" s="324" t="s">
        <v>253</v>
      </c>
      <c r="K12" s="325"/>
      <c r="L12" s="326"/>
      <c r="M12" s="296">
        <f>mergeValue(H12)</f>
        <v>0</v>
      </c>
      <c r="N12" s="284"/>
      <c r="O12" s="284"/>
      <c r="P12" s="296" t="str">
        <f t="array" ref="P12">IF(ISERROR(MATCH(MID(Q12,1,250),MID(note_ter,1,250),0)),"n","y")</f>
        <v>y</v>
      </c>
      <c r="Q12" s="284" t="s">
        <v>1230</v>
      </c>
      <c r="R12" s="296" t="str">
        <f>K12&amp;"("&amp;L12&amp;")"</f>
        <v>()</v>
      </c>
      <c r="S12" s="319"/>
      <c r="T12" s="319"/>
      <c r="U12" s="327"/>
      <c r="V12" s="319"/>
      <c r="W12" s="319"/>
      <c r="X12" s="319"/>
      <c r="Y12" s="328"/>
      <c r="Z12" s="328"/>
      <c r="AA12" s="329"/>
      <c r="AB12" s="329"/>
      <c r="AC12" s="329"/>
      <c r="AD12" s="329"/>
      <c r="AE12" s="329"/>
      <c r="AF12" s="329"/>
      <c r="AG12" s="329"/>
      <c r="AH12" s="329"/>
      <c r="AI12" s="329"/>
      <c r="AJ12" s="329"/>
      <c r="AK12" s="329"/>
      <c r="AL12" s="329"/>
      <c r="AM12" s="329"/>
      <c r="AN12" s="329"/>
      <c r="AO12" s="329"/>
      <c r="AP12" s="329"/>
      <c r="AQ12" s="329"/>
      <c r="AR12" s="329"/>
      <c r="AS12" s="329"/>
      <c r="AT12" s="329"/>
      <c r="AU12" s="329"/>
      <c r="AV12" s="329"/>
      <c r="AW12" s="329"/>
      <c r="AX12" s="329"/>
      <c r="AY12" s="329"/>
      <c r="AZ12" s="329"/>
      <c r="BA12" s="329"/>
      <c r="BB12" s="329"/>
      <c r="BC12" s="329"/>
      <c r="BD12" s="329"/>
      <c r="BE12" s="329"/>
      <c r="BF12" s="329"/>
      <c r="BG12" s="329"/>
      <c r="BH12" s="329"/>
      <c r="BI12" s="329"/>
      <c r="BJ12" s="329"/>
      <c r="BK12" s="329"/>
      <c r="BL12" s="329"/>
      <c r="BM12" s="329"/>
      <c r="BN12" s="329"/>
      <c r="BO12" s="329"/>
      <c r="BP12" s="329"/>
      <c r="BQ12" s="329"/>
      <c r="BR12" s="329"/>
      <c r="BS12" s="329"/>
      <c r="BT12" s="329"/>
      <c r="BU12" s="329"/>
      <c r="BV12" s="328"/>
      <c r="BW12" s="328"/>
      <c r="BX12" s="328"/>
      <c r="BY12" s="328"/>
      <c r="BZ12" s="328"/>
      <c r="CA12" s="328"/>
      <c r="CB12" s="328"/>
      <c r="CC12" s="328"/>
      <c r="CD12" s="328"/>
      <c r="CE12" s="328"/>
    </row>
    <row r="13" spans="1:256" s="330" customFormat="1" ht="15" hidden="1" customHeight="1">
      <c r="A13" s="318"/>
      <c r="B13" s="319" t="s">
        <v>149</v>
      </c>
      <c r="C13" s="409"/>
      <c r="D13" s="411"/>
      <c r="E13" s="413"/>
      <c r="F13" s="415" t="s">
        <v>144</v>
      </c>
      <c r="G13" s="411">
        <v>1</v>
      </c>
      <c r="H13" s="408" t="s">
        <v>779</v>
      </c>
      <c r="I13" s="323" t="s">
        <v>144</v>
      </c>
      <c r="J13" s="324" t="s">
        <v>253</v>
      </c>
      <c r="K13" s="325"/>
      <c r="L13" s="326"/>
      <c r="M13" s="296" t="str">
        <f>mergeValue(H13)</f>
        <v>Город Орёл</v>
      </c>
      <c r="N13" s="284"/>
      <c r="O13" s="284"/>
      <c r="P13" s="284"/>
      <c r="Q13" s="284"/>
      <c r="R13" s="296" t="str">
        <f>K13&amp;"("&amp;L13&amp;")"</f>
        <v>()</v>
      </c>
      <c r="S13" s="319"/>
      <c r="T13" s="319"/>
      <c r="U13" s="327"/>
      <c r="V13" s="319"/>
      <c r="W13" s="319"/>
      <c r="X13" s="319"/>
      <c r="Y13" s="328"/>
      <c r="Z13" s="328"/>
      <c r="AA13" s="329"/>
      <c r="AB13" s="329"/>
      <c r="AC13" s="329"/>
      <c r="AD13" s="329"/>
      <c r="AE13" s="329"/>
      <c r="AF13" s="329"/>
      <c r="AG13" s="329"/>
      <c r="AH13" s="329"/>
      <c r="AI13" s="329"/>
      <c r="AJ13" s="329"/>
      <c r="AK13" s="329"/>
      <c r="AL13" s="329"/>
      <c r="AM13" s="329"/>
      <c r="AN13" s="329"/>
      <c r="AO13" s="329"/>
      <c r="AP13" s="329"/>
      <c r="AQ13" s="329"/>
      <c r="AR13" s="329"/>
      <c r="AS13" s="329"/>
      <c r="AT13" s="329"/>
      <c r="AU13" s="329"/>
      <c r="AV13" s="329"/>
      <c r="AW13" s="329"/>
      <c r="AX13" s="329"/>
      <c r="AY13" s="329"/>
      <c r="AZ13" s="329"/>
      <c r="BA13" s="329"/>
      <c r="BB13" s="329"/>
      <c r="BC13" s="329"/>
      <c r="BD13" s="329"/>
      <c r="BE13" s="329"/>
      <c r="BF13" s="329"/>
      <c r="BG13" s="329"/>
      <c r="BH13" s="329"/>
      <c r="BI13" s="329"/>
      <c r="BJ13" s="329"/>
      <c r="BK13" s="329"/>
      <c r="BL13" s="329"/>
      <c r="BM13" s="329"/>
      <c r="BN13" s="329"/>
      <c r="BO13" s="329"/>
      <c r="BP13" s="329"/>
      <c r="BQ13" s="329"/>
      <c r="BR13" s="329"/>
      <c r="BS13" s="329"/>
      <c r="BT13" s="329"/>
      <c r="BU13" s="329"/>
      <c r="BV13" s="328"/>
      <c r="BW13" s="328"/>
      <c r="BX13" s="328"/>
      <c r="BY13" s="328"/>
      <c r="BZ13" s="328"/>
      <c r="CA13" s="328"/>
      <c r="CB13" s="328"/>
      <c r="CC13" s="328"/>
      <c r="CD13" s="328"/>
      <c r="CE13" s="328"/>
    </row>
    <row r="14" spans="1:256" s="330" customFormat="1" ht="45" customHeight="1">
      <c r="A14" s="318"/>
      <c r="B14" s="319" t="s">
        <v>149</v>
      </c>
      <c r="C14" s="409"/>
      <c r="D14" s="411"/>
      <c r="E14" s="413"/>
      <c r="F14" s="416"/>
      <c r="G14" s="411"/>
      <c r="H14" s="408"/>
      <c r="I14" s="331" t="s">
        <v>144</v>
      </c>
      <c r="J14" s="321">
        <v>1</v>
      </c>
      <c r="K14" s="332" t="s">
        <v>779</v>
      </c>
      <c r="L14" s="333" t="s">
        <v>780</v>
      </c>
      <c r="M14" s="296" t="str">
        <f>mergeValue(H14)</f>
        <v>Город Орёл</v>
      </c>
      <c r="N14" s="284"/>
      <c r="O14" s="284"/>
      <c r="P14" s="284"/>
      <c r="Q14" s="284"/>
      <c r="R14" s="296" t="str">
        <f>K14&amp;" ("&amp;L14&amp;")"</f>
        <v>Город Орёл (54701000)</v>
      </c>
      <c r="S14" s="319"/>
      <c r="T14" s="319"/>
      <c r="U14" s="327"/>
      <c r="V14" s="319"/>
      <c r="W14" s="319"/>
      <c r="X14" s="319"/>
      <c r="Y14" s="328"/>
      <c r="Z14" s="328"/>
      <c r="AA14" s="329"/>
      <c r="AB14" s="329"/>
      <c r="AC14" s="329"/>
      <c r="AD14" s="329"/>
      <c r="AE14" s="329"/>
      <c r="AF14" s="329"/>
      <c r="AG14" s="329"/>
      <c r="AH14" s="329"/>
      <c r="AI14" s="329"/>
      <c r="AJ14" s="329"/>
      <c r="AK14" s="329"/>
      <c r="AL14" s="329"/>
      <c r="AM14" s="329"/>
      <c r="AN14" s="329"/>
      <c r="AO14" s="329"/>
      <c r="AP14" s="329"/>
      <c r="AQ14" s="329"/>
      <c r="AR14" s="329"/>
      <c r="AS14" s="329"/>
      <c r="AT14" s="329"/>
      <c r="AU14" s="329"/>
      <c r="AV14" s="329"/>
      <c r="AW14" s="329"/>
      <c r="AX14" s="329"/>
      <c r="AY14" s="329"/>
      <c r="AZ14" s="329"/>
      <c r="BA14" s="329"/>
      <c r="BB14" s="329"/>
      <c r="BC14" s="329"/>
      <c r="BD14" s="329"/>
      <c r="BE14" s="329"/>
      <c r="BF14" s="329"/>
      <c r="BG14" s="329"/>
      <c r="BH14" s="329"/>
      <c r="BI14" s="329"/>
      <c r="BJ14" s="329"/>
      <c r="BK14" s="329"/>
      <c r="BL14" s="329"/>
      <c r="BM14" s="329"/>
      <c r="BN14" s="329"/>
      <c r="BO14" s="329"/>
      <c r="BP14" s="329"/>
      <c r="BQ14" s="329"/>
      <c r="BR14" s="329"/>
      <c r="BS14" s="329"/>
      <c r="BT14" s="329"/>
      <c r="BU14" s="329"/>
      <c r="BV14" s="328"/>
      <c r="BW14" s="328"/>
      <c r="BX14" s="328"/>
      <c r="BY14" s="328"/>
      <c r="BZ14" s="328"/>
      <c r="CA14" s="328"/>
      <c r="CB14" s="328"/>
      <c r="CC14" s="328"/>
      <c r="CD14" s="328"/>
      <c r="CE14" s="328"/>
    </row>
    <row r="15" spans="1:256" s="330" customFormat="1" ht="0.95" customHeight="1">
      <c r="A15" s="318"/>
      <c r="B15" s="318"/>
      <c r="C15" s="409"/>
      <c r="D15" s="411"/>
      <c r="E15" s="413"/>
      <c r="F15" s="417"/>
      <c r="G15" s="411"/>
      <c r="H15" s="408"/>
      <c r="I15" s="334" t="s">
        <v>144</v>
      </c>
      <c r="J15" s="334"/>
      <c r="K15" s="325" t="s">
        <v>144</v>
      </c>
      <c r="L15" s="326"/>
      <c r="M15" s="284"/>
      <c r="N15" s="284"/>
      <c r="O15" s="284"/>
      <c r="P15" s="284"/>
      <c r="Q15" s="296"/>
      <c r="R15" s="284"/>
      <c r="S15" s="319"/>
      <c r="T15" s="319"/>
      <c r="U15" s="327"/>
      <c r="V15" s="319"/>
      <c r="W15" s="319"/>
      <c r="X15" s="319"/>
      <c r="Y15" s="328"/>
      <c r="Z15" s="328"/>
      <c r="AA15" s="329"/>
      <c r="AB15" s="329"/>
      <c r="AC15" s="329"/>
      <c r="AD15" s="329"/>
      <c r="AE15" s="329"/>
      <c r="AF15" s="329"/>
      <c r="AG15" s="329"/>
      <c r="AH15" s="329"/>
      <c r="AI15" s="329"/>
      <c r="AJ15" s="329"/>
      <c r="AK15" s="329"/>
      <c r="AL15" s="329"/>
      <c r="AM15" s="329"/>
      <c r="AN15" s="329"/>
      <c r="AO15" s="329"/>
      <c r="AP15" s="329"/>
      <c r="AQ15" s="329"/>
      <c r="AR15" s="329"/>
      <c r="AS15" s="329"/>
      <c r="AT15" s="329"/>
      <c r="AU15" s="329"/>
      <c r="AV15" s="329"/>
      <c r="AW15" s="329"/>
      <c r="AX15" s="329"/>
      <c r="AY15" s="329"/>
      <c r="AZ15" s="329"/>
      <c r="BA15" s="329"/>
      <c r="BB15" s="329"/>
      <c r="BC15" s="329"/>
      <c r="BD15" s="329"/>
      <c r="BE15" s="329"/>
      <c r="BF15" s="329"/>
      <c r="BG15" s="329"/>
      <c r="BH15" s="329"/>
      <c r="BI15" s="329"/>
      <c r="BJ15" s="329"/>
      <c r="BK15" s="329"/>
      <c r="BL15" s="329"/>
      <c r="BM15" s="329"/>
      <c r="BN15" s="329"/>
      <c r="BO15" s="329"/>
      <c r="BP15" s="329"/>
      <c r="BQ15" s="329"/>
      <c r="BR15" s="329"/>
      <c r="BS15" s="329"/>
      <c r="BT15" s="329"/>
      <c r="BU15" s="329"/>
      <c r="BV15" s="328"/>
      <c r="BW15" s="328"/>
      <c r="BX15" s="328"/>
      <c r="BY15" s="328"/>
      <c r="BZ15" s="328"/>
      <c r="CA15" s="328"/>
      <c r="CB15" s="328"/>
      <c r="CC15" s="328"/>
      <c r="CD15" s="328"/>
      <c r="CE15" s="328"/>
    </row>
    <row r="16" spans="1:256" s="330" customFormat="1" ht="0.95" customHeight="1">
      <c r="A16" s="318"/>
      <c r="B16" s="318"/>
      <c r="C16" s="410"/>
      <c r="D16" s="411"/>
      <c r="E16" s="414"/>
      <c r="F16" s="323" t="s">
        <v>144</v>
      </c>
      <c r="G16" s="334" t="s">
        <v>144</v>
      </c>
      <c r="H16" s="325" t="s">
        <v>144</v>
      </c>
      <c r="I16" s="334" t="s">
        <v>144</v>
      </c>
      <c r="J16" s="334"/>
      <c r="K16" s="335"/>
      <c r="L16" s="326"/>
      <c r="M16" s="284"/>
      <c r="N16" s="284"/>
      <c r="O16" s="284"/>
      <c r="P16" s="284"/>
      <c r="Q16" s="296"/>
      <c r="R16" s="284"/>
      <c r="S16" s="319"/>
      <c r="T16" s="319"/>
      <c r="U16" s="327"/>
      <c r="V16" s="319"/>
      <c r="W16" s="319"/>
      <c r="X16" s="319"/>
      <c r="Y16" s="328"/>
      <c r="Z16" s="328"/>
      <c r="AA16" s="329"/>
      <c r="AB16" s="329"/>
      <c r="AC16" s="329"/>
      <c r="AD16" s="329"/>
      <c r="AE16" s="329"/>
      <c r="AF16" s="329"/>
      <c r="AG16" s="329"/>
      <c r="AH16" s="329"/>
      <c r="AI16" s="329"/>
      <c r="AJ16" s="329"/>
      <c r="AK16" s="329"/>
      <c r="AL16" s="329"/>
      <c r="AM16" s="329"/>
      <c r="AN16" s="329"/>
      <c r="AO16" s="329"/>
      <c r="AP16" s="329"/>
      <c r="AQ16" s="329"/>
      <c r="AR16" s="329"/>
      <c r="AS16" s="329"/>
      <c r="AT16" s="329"/>
      <c r="AU16" s="329"/>
      <c r="AV16" s="329"/>
      <c r="AW16" s="329"/>
      <c r="AX16" s="329"/>
      <c r="AY16" s="329"/>
      <c r="AZ16" s="329"/>
      <c r="BA16" s="329"/>
      <c r="BB16" s="329"/>
      <c r="BC16" s="329"/>
      <c r="BD16" s="329"/>
      <c r="BE16" s="329"/>
      <c r="BF16" s="329"/>
      <c r="BG16" s="329"/>
      <c r="BH16" s="329"/>
      <c r="BI16" s="329"/>
      <c r="BJ16" s="329"/>
      <c r="BK16" s="329"/>
      <c r="BL16" s="329"/>
      <c r="BM16" s="329"/>
      <c r="BN16" s="329"/>
      <c r="BO16" s="329"/>
      <c r="BP16" s="329"/>
      <c r="BQ16" s="329"/>
      <c r="BR16" s="329"/>
      <c r="BS16" s="329"/>
      <c r="BT16" s="329"/>
      <c r="BU16" s="329"/>
      <c r="BV16" s="328"/>
      <c r="BW16" s="328"/>
      <c r="BX16" s="328"/>
      <c r="BY16" s="328"/>
      <c r="BZ16" s="328"/>
      <c r="CA16" s="328"/>
      <c r="CB16" s="328"/>
      <c r="CC16" s="328"/>
      <c r="CD16" s="328"/>
      <c r="CE16" s="328"/>
    </row>
    <row r="17" spans="1:22" s="298" customFormat="1" hidden="1">
      <c r="A17" s="293"/>
      <c r="B17" s="293" t="s">
        <v>166</v>
      </c>
      <c r="C17" s="294"/>
      <c r="D17" s="323"/>
      <c r="E17" s="336" t="s">
        <v>144</v>
      </c>
      <c r="F17" s="337" t="s">
        <v>144</v>
      </c>
      <c r="G17" s="337"/>
      <c r="H17" s="337"/>
      <c r="I17" s="337" t="s">
        <v>144</v>
      </c>
      <c r="J17" s="337"/>
      <c r="K17" s="337"/>
      <c r="L17" s="338"/>
      <c r="M17" s="317"/>
      <c r="N17" s="307"/>
      <c r="O17" s="307"/>
      <c r="P17" s="307"/>
      <c r="Q17" s="307" t="s">
        <v>252</v>
      </c>
      <c r="R17" s="307"/>
      <c r="S17" s="297"/>
      <c r="T17" s="297"/>
      <c r="U17" s="297"/>
      <c r="V17" s="297"/>
    </row>
    <row r="18" spans="1:22" s="298" customFormat="1" ht="21" customHeight="1">
      <c r="A18" s="292"/>
      <c r="B18" s="293"/>
      <c r="C18" s="294"/>
      <c r="D18" s="339"/>
      <c r="E18" s="339"/>
      <c r="F18" s="339"/>
      <c r="G18" s="339"/>
      <c r="H18" s="339"/>
      <c r="I18" s="339"/>
      <c r="J18" s="339"/>
      <c r="K18" s="339"/>
      <c r="L18" s="339"/>
      <c r="M18" s="307"/>
      <c r="N18" s="307"/>
      <c r="O18" s="307"/>
      <c r="P18" s="307"/>
      <c r="Q18" s="307"/>
      <c r="R18" s="307"/>
      <c r="S18" s="297"/>
      <c r="T18" s="297"/>
      <c r="U18" s="297"/>
      <c r="V18" s="297"/>
    </row>
    <row r="19" spans="1:22" s="298" customFormat="1">
      <c r="A19" s="292"/>
      <c r="B19" s="293"/>
      <c r="C19" s="294"/>
      <c r="D19" s="293"/>
      <c r="E19" s="293"/>
      <c r="F19" s="293"/>
      <c r="G19" s="293"/>
      <c r="H19" s="293"/>
      <c r="I19" s="293"/>
      <c r="J19" s="293"/>
      <c r="K19" s="293"/>
      <c r="L19" s="293"/>
      <c r="M19" s="296"/>
      <c r="N19" s="296"/>
      <c r="O19" s="296"/>
      <c r="P19" s="296"/>
      <c r="Q19" s="296"/>
      <c r="R19" s="296"/>
      <c r="S19" s="297"/>
      <c r="T19" s="297"/>
      <c r="U19" s="297"/>
      <c r="V19" s="297"/>
    </row>
    <row r="20" spans="1:22" s="298" customFormat="1" ht="0.75" customHeight="1">
      <c r="A20" s="292"/>
      <c r="B20" s="293"/>
      <c r="C20" s="294"/>
      <c r="D20" s="293"/>
      <c r="E20" s="293"/>
      <c r="F20" s="293"/>
      <c r="G20" s="293"/>
      <c r="H20" s="293"/>
      <c r="I20" s="293"/>
      <c r="J20" s="293"/>
      <c r="K20" s="293"/>
      <c r="L20" s="293"/>
      <c r="M20" s="296"/>
      <c r="N20" s="296"/>
      <c r="O20" s="296"/>
      <c r="P20" s="296"/>
      <c r="Q20" s="296"/>
      <c r="R20" s="296"/>
      <c r="S20" s="297"/>
      <c r="T20" s="297"/>
      <c r="U20" s="297"/>
      <c r="V20" s="297"/>
    </row>
    <row r="21" spans="1:22" s="341" customFormat="1" ht="10.5">
      <c r="A21" s="340"/>
      <c r="C21" s="342"/>
      <c r="D21" s="343"/>
      <c r="E21" s="343"/>
      <c r="M21" s="296"/>
      <c r="N21" s="296"/>
      <c r="O21" s="296"/>
      <c r="P21" s="296"/>
      <c r="Q21" s="296"/>
      <c r="R21" s="296"/>
      <c r="S21" s="297"/>
      <c r="T21" s="297"/>
      <c r="U21" s="297"/>
      <c r="V21" s="297"/>
    </row>
    <row r="22" spans="1:22" s="341" customFormat="1" ht="10.5">
      <c r="A22" s="340"/>
      <c r="C22" s="342"/>
      <c r="D22" s="343"/>
      <c r="E22" s="343"/>
      <c r="M22" s="296"/>
      <c r="N22" s="296"/>
      <c r="O22" s="296"/>
      <c r="P22" s="296"/>
      <c r="Q22" s="296"/>
      <c r="R22" s="296"/>
      <c r="S22" s="297"/>
      <c r="T22" s="297"/>
      <c r="U22" s="297"/>
      <c r="V22" s="297"/>
    </row>
  </sheetData>
  <sheetProtection algorithmName="SHA-512" hashValue="RJv8/PTTWV5c7t6uRuWaOKMk878NoObr6ihej4NvLFpJFmtKe7Fucm5o1UV8W8oKEmwF5+2jlXZ6lQvXwMlkRA==" saltValue="zYXt4lRMr9o3MCwLbWJcqw==" spinCount="100000" sheet="1" objects="1" scenarios="1" formatColumns="0" formatRows="0"/>
  <mergeCells count="16">
    <mergeCell ref="F9:G9"/>
    <mergeCell ref="I9:J9"/>
    <mergeCell ref="F10:G10"/>
    <mergeCell ref="I10:J10"/>
    <mergeCell ref="D4:H4"/>
    <mergeCell ref="D6:E6"/>
    <mergeCell ref="F6:G6"/>
    <mergeCell ref="D8:E8"/>
    <mergeCell ref="F8:H8"/>
    <mergeCell ref="I8:L8"/>
    <mergeCell ref="H13:H15"/>
    <mergeCell ref="C12:C16"/>
    <mergeCell ref="D12:D16"/>
    <mergeCell ref="E12:E16"/>
    <mergeCell ref="F13:F15"/>
    <mergeCell ref="G13:G15"/>
  </mergeCells>
  <dataValidations count="1">
    <dataValidation type="textLength" operator="lessThanOrEqual" allowBlank="1" showInputMessage="1" showErrorMessage="1" errorTitle="Ошибка" error="Допускается ввод не более 900 символов!" sqref="E12" xr:uid="{2A452FF5-B19D-4F14-B75B-F9999DC15ADF}">
      <formula1>900</formula1>
    </dataValidation>
  </dataValidations>
  <printOptions horizontalCentered="1" verticalCentered="1"/>
  <pageMargins left="0" right="0" top="0" bottom="0" header="0" footer="0.78740157480314965"/>
  <pageSetup paperSize="9" fitToHeight="0" orientation="portrait" blackAndWhite="1" r:id="rId1"/>
  <headerFooter alignWithMargins="0"/>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modClassifierValidate">
    <tabColor indexed="47"/>
  </sheetPr>
  <dimension ref="A1"/>
  <sheetViews>
    <sheetView showGridLines="0" zoomScaleNormal="100" workbookViewId="0"/>
  </sheetViews>
  <sheetFormatPr defaultRowHeight="11.25"/>
  <sheetData/>
  <phoneticPr fontId="8" type="noConversion"/>
  <pageMargins left="0.75" right="0.75" top="1" bottom="1" header="0.5" footer="0.5"/>
  <pageSetup paperSize="9" orientation="portrait" verticalDpi="0"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modHyp">
    <tabColor indexed="47"/>
  </sheetPr>
  <dimension ref="A1"/>
  <sheetViews>
    <sheetView showGridLines="0" zoomScaleNormal="100" workbookViewId="0"/>
  </sheetViews>
  <sheetFormatPr defaultRowHeight="11.25"/>
  <sheetData/>
  <sheetProtection formatColumns="0" formatRows="0"/>
  <phoneticPr fontId="9" type="noConversion"/>
  <pageMargins left="0.75" right="0.75" top="1" bottom="1" header="0.5" footer="0.5"/>
  <pageSetup paperSize="9" orientation="portrait" verticalDpi="0"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modfrmDateChoose">
    <tabColor indexed="47"/>
  </sheetPr>
  <dimension ref="A1"/>
  <sheetViews>
    <sheetView showGridLines="0" zoomScaleNormal="100" workbookViewId="0"/>
  </sheetViews>
  <sheetFormatPr defaultRowHeight="11.25"/>
  <sheetData/>
  <phoneticPr fontId="8" type="noConversion"/>
  <pageMargins left="0.7" right="0.7" top="0.75" bottom="0.75" header="0.3" footer="0.3"/>
  <pageSetup paperSize="9" orientation="portrait" verticalDpi="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modComm">
    <tabColor indexed="47"/>
  </sheetPr>
  <dimension ref="A1"/>
  <sheetViews>
    <sheetView showGridLines="0" zoomScaleNormal="100" workbookViewId="0"/>
  </sheetViews>
  <sheetFormatPr defaultRowHeight="11.25"/>
  <sheetData/>
  <phoneticPr fontId="8" type="noConversion"/>
  <pageMargins left="0.7" right="0.7" top="0.75" bottom="0.75" header="0.3" footer="0.3"/>
  <pageSetup paperSize="9" orientation="portrait" verticalDpi="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modThisWorkbook">
    <tabColor indexed="47"/>
  </sheetPr>
  <dimension ref="A1"/>
  <sheetViews>
    <sheetView showGridLines="0" zoomScaleNormal="100" workbookViewId="0"/>
  </sheetViews>
  <sheetFormatPr defaultRowHeight="11.25"/>
  <sheetData/>
  <phoneticPr fontId="8" type="noConversion"/>
  <pageMargins left="0.7" right="0.7" top="0.75" bottom="0.75" header="0.3" footer="0.3"/>
  <pageSetup paperSize="9" orientation="portrait" verticalDpi="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TSH_REESTR_MO">
    <tabColor indexed="47"/>
  </sheetPr>
  <dimension ref="A1:D269"/>
  <sheetViews>
    <sheetView showGridLines="0" zoomScaleNormal="100" workbookViewId="0"/>
  </sheetViews>
  <sheetFormatPr defaultRowHeight="11.25"/>
  <sheetData>
    <row r="1" spans="1:4">
      <c r="A1" t="s">
        <v>694</v>
      </c>
      <c r="B1" t="s">
        <v>150</v>
      </c>
      <c r="C1" t="s">
        <v>151</v>
      </c>
      <c r="D1" t="s">
        <v>1228</v>
      </c>
    </row>
    <row r="2" spans="1:4">
      <c r="A2">
        <v>1</v>
      </c>
      <c r="B2" t="s">
        <v>703</v>
      </c>
      <c r="C2" t="s">
        <v>705</v>
      </c>
      <c r="D2" t="s">
        <v>706</v>
      </c>
    </row>
    <row r="3" spans="1:4">
      <c r="A3">
        <v>2</v>
      </c>
      <c r="B3" t="s">
        <v>703</v>
      </c>
      <c r="C3" t="s">
        <v>707</v>
      </c>
      <c r="D3" t="s">
        <v>708</v>
      </c>
    </row>
    <row r="4" spans="1:4">
      <c r="A4">
        <v>3</v>
      </c>
      <c r="B4" t="s">
        <v>703</v>
      </c>
      <c r="C4" t="s">
        <v>703</v>
      </c>
      <c r="D4" t="s">
        <v>704</v>
      </c>
    </row>
    <row r="5" spans="1:4">
      <c r="A5">
        <v>4</v>
      </c>
      <c r="B5" t="s">
        <v>703</v>
      </c>
      <c r="C5" t="s">
        <v>709</v>
      </c>
      <c r="D5" t="s">
        <v>710</v>
      </c>
    </row>
    <row r="6" spans="1:4">
      <c r="A6">
        <v>5</v>
      </c>
      <c r="B6" t="s">
        <v>703</v>
      </c>
      <c r="C6" t="s">
        <v>711</v>
      </c>
      <c r="D6" t="s">
        <v>712</v>
      </c>
    </row>
    <row r="7" spans="1:4">
      <c r="A7">
        <v>6</v>
      </c>
      <c r="B7" t="s">
        <v>703</v>
      </c>
      <c r="C7" t="s">
        <v>713</v>
      </c>
      <c r="D7" t="s">
        <v>714</v>
      </c>
    </row>
    <row r="8" spans="1:4">
      <c r="A8">
        <v>7</v>
      </c>
      <c r="B8" t="s">
        <v>703</v>
      </c>
      <c r="C8" t="s">
        <v>715</v>
      </c>
      <c r="D8" t="s">
        <v>716</v>
      </c>
    </row>
    <row r="9" spans="1:4">
      <c r="A9">
        <v>8</v>
      </c>
      <c r="B9" t="s">
        <v>703</v>
      </c>
      <c r="C9" t="s">
        <v>717</v>
      </c>
      <c r="D9" t="s">
        <v>718</v>
      </c>
    </row>
    <row r="10" spans="1:4">
      <c r="A10">
        <v>9</v>
      </c>
      <c r="B10" t="s">
        <v>703</v>
      </c>
      <c r="C10" t="s">
        <v>719</v>
      </c>
      <c r="D10" t="s">
        <v>720</v>
      </c>
    </row>
    <row r="11" spans="1:4">
      <c r="A11">
        <v>10</v>
      </c>
      <c r="B11" t="s">
        <v>703</v>
      </c>
      <c r="C11" t="s">
        <v>721</v>
      </c>
      <c r="D11" t="s">
        <v>722</v>
      </c>
    </row>
    <row r="12" spans="1:4">
      <c r="A12">
        <v>11</v>
      </c>
      <c r="B12" t="s">
        <v>703</v>
      </c>
      <c r="C12" t="s">
        <v>723</v>
      </c>
      <c r="D12" t="s">
        <v>724</v>
      </c>
    </row>
    <row r="13" spans="1:4">
      <c r="A13">
        <v>12</v>
      </c>
      <c r="B13" t="s">
        <v>703</v>
      </c>
      <c r="C13" t="s">
        <v>725</v>
      </c>
      <c r="D13" t="s">
        <v>726</v>
      </c>
    </row>
    <row r="14" spans="1:4">
      <c r="A14">
        <v>13</v>
      </c>
      <c r="B14" t="s">
        <v>703</v>
      </c>
      <c r="C14" t="s">
        <v>727</v>
      </c>
      <c r="D14" t="s">
        <v>728</v>
      </c>
    </row>
    <row r="15" spans="1:4">
      <c r="A15">
        <v>14</v>
      </c>
      <c r="B15" t="s">
        <v>703</v>
      </c>
      <c r="C15" t="s">
        <v>729</v>
      </c>
      <c r="D15" t="s">
        <v>730</v>
      </c>
    </row>
    <row r="16" spans="1:4">
      <c r="A16">
        <v>15</v>
      </c>
      <c r="B16" t="s">
        <v>703</v>
      </c>
      <c r="C16" t="s">
        <v>731</v>
      </c>
      <c r="D16" t="s">
        <v>732</v>
      </c>
    </row>
    <row r="17" spans="1:4">
      <c r="A17">
        <v>16</v>
      </c>
      <c r="B17" t="s">
        <v>733</v>
      </c>
      <c r="C17" t="s">
        <v>735</v>
      </c>
      <c r="D17" t="s">
        <v>736</v>
      </c>
    </row>
    <row r="18" spans="1:4">
      <c r="A18">
        <v>17</v>
      </c>
      <c r="B18" t="s">
        <v>733</v>
      </c>
      <c r="C18" t="s">
        <v>733</v>
      </c>
      <c r="D18" t="s">
        <v>734</v>
      </c>
    </row>
    <row r="19" spans="1:4">
      <c r="A19">
        <v>18</v>
      </c>
      <c r="B19" t="s">
        <v>733</v>
      </c>
      <c r="C19" t="s">
        <v>737</v>
      </c>
      <c r="D19" t="s">
        <v>738</v>
      </c>
    </row>
    <row r="20" spans="1:4">
      <c r="A20">
        <v>19</v>
      </c>
      <c r="B20" t="s">
        <v>733</v>
      </c>
      <c r="C20" t="s">
        <v>739</v>
      </c>
      <c r="D20" t="s">
        <v>740</v>
      </c>
    </row>
    <row r="21" spans="1:4">
      <c r="A21">
        <v>20</v>
      </c>
      <c r="B21" t="s">
        <v>733</v>
      </c>
      <c r="C21" t="s">
        <v>741</v>
      </c>
      <c r="D21" t="s">
        <v>742</v>
      </c>
    </row>
    <row r="22" spans="1:4">
      <c r="A22">
        <v>21</v>
      </c>
      <c r="B22" t="s">
        <v>733</v>
      </c>
      <c r="C22" t="s">
        <v>743</v>
      </c>
      <c r="D22" t="s">
        <v>744</v>
      </c>
    </row>
    <row r="23" spans="1:4">
      <c r="A23">
        <v>22</v>
      </c>
      <c r="B23" t="s">
        <v>733</v>
      </c>
      <c r="C23" t="s">
        <v>745</v>
      </c>
      <c r="D23" t="s">
        <v>746</v>
      </c>
    </row>
    <row r="24" spans="1:4">
      <c r="A24">
        <v>23</v>
      </c>
      <c r="B24" t="s">
        <v>733</v>
      </c>
      <c r="C24" t="s">
        <v>747</v>
      </c>
      <c r="D24" t="s">
        <v>748</v>
      </c>
    </row>
    <row r="25" spans="1:4">
      <c r="A25">
        <v>24</v>
      </c>
      <c r="B25" t="s">
        <v>733</v>
      </c>
      <c r="C25" t="s">
        <v>749</v>
      </c>
      <c r="D25" t="s">
        <v>750</v>
      </c>
    </row>
    <row r="26" spans="1:4">
      <c r="A26">
        <v>25</v>
      </c>
      <c r="B26" t="s">
        <v>733</v>
      </c>
      <c r="C26" t="s">
        <v>751</v>
      </c>
      <c r="D26" t="s">
        <v>752</v>
      </c>
    </row>
    <row r="27" spans="1:4">
      <c r="A27">
        <v>26</v>
      </c>
      <c r="B27" t="s">
        <v>733</v>
      </c>
      <c r="C27" t="s">
        <v>753</v>
      </c>
      <c r="D27" t="s">
        <v>754</v>
      </c>
    </row>
    <row r="28" spans="1:4">
      <c r="A28">
        <v>27</v>
      </c>
      <c r="B28" t="s">
        <v>733</v>
      </c>
      <c r="C28" t="s">
        <v>755</v>
      </c>
      <c r="D28" t="s">
        <v>756</v>
      </c>
    </row>
    <row r="29" spans="1:4">
      <c r="A29">
        <v>28</v>
      </c>
      <c r="B29" t="s">
        <v>757</v>
      </c>
      <c r="C29" t="s">
        <v>759</v>
      </c>
      <c r="D29" t="s">
        <v>760</v>
      </c>
    </row>
    <row r="30" spans="1:4">
      <c r="A30">
        <v>29</v>
      </c>
      <c r="B30" t="s">
        <v>757</v>
      </c>
      <c r="C30" t="s">
        <v>761</v>
      </c>
      <c r="D30" t="s">
        <v>762</v>
      </c>
    </row>
    <row r="31" spans="1:4">
      <c r="A31">
        <v>30</v>
      </c>
      <c r="B31" t="s">
        <v>757</v>
      </c>
      <c r="C31" t="s">
        <v>757</v>
      </c>
      <c r="D31" t="s">
        <v>758</v>
      </c>
    </row>
    <row r="32" spans="1:4">
      <c r="A32">
        <v>31</v>
      </c>
      <c r="B32" t="s">
        <v>757</v>
      </c>
      <c r="C32" t="s">
        <v>763</v>
      </c>
      <c r="D32" t="s">
        <v>764</v>
      </c>
    </row>
    <row r="33" spans="1:4">
      <c r="A33">
        <v>32</v>
      </c>
      <c r="B33" t="s">
        <v>757</v>
      </c>
      <c r="C33" t="s">
        <v>765</v>
      </c>
      <c r="D33" t="s">
        <v>766</v>
      </c>
    </row>
    <row r="34" spans="1:4">
      <c r="A34">
        <v>33</v>
      </c>
      <c r="B34" t="s">
        <v>757</v>
      </c>
      <c r="C34" t="s">
        <v>767</v>
      </c>
      <c r="D34" t="s">
        <v>768</v>
      </c>
    </row>
    <row r="35" spans="1:4">
      <c r="A35">
        <v>34</v>
      </c>
      <c r="B35" t="s">
        <v>757</v>
      </c>
      <c r="C35" t="s">
        <v>769</v>
      </c>
      <c r="D35" t="s">
        <v>770</v>
      </c>
    </row>
    <row r="36" spans="1:4">
      <c r="A36">
        <v>35</v>
      </c>
      <c r="B36" t="s">
        <v>757</v>
      </c>
      <c r="C36" t="s">
        <v>771</v>
      </c>
      <c r="D36" t="s">
        <v>772</v>
      </c>
    </row>
    <row r="37" spans="1:4">
      <c r="A37">
        <v>36</v>
      </c>
      <c r="B37" t="s">
        <v>757</v>
      </c>
      <c r="C37" t="s">
        <v>773</v>
      </c>
      <c r="D37" t="s">
        <v>774</v>
      </c>
    </row>
    <row r="38" spans="1:4">
      <c r="A38">
        <v>37</v>
      </c>
      <c r="B38" t="s">
        <v>775</v>
      </c>
      <c r="C38" t="s">
        <v>775</v>
      </c>
      <c r="D38" t="s">
        <v>776</v>
      </c>
    </row>
    <row r="39" spans="1:4">
      <c r="A39">
        <v>38</v>
      </c>
      <c r="B39" t="s">
        <v>777</v>
      </c>
      <c r="C39" t="s">
        <v>777</v>
      </c>
      <c r="D39" t="s">
        <v>778</v>
      </c>
    </row>
    <row r="40" spans="1:4">
      <c r="A40">
        <v>39</v>
      </c>
      <c r="B40" t="s">
        <v>779</v>
      </c>
      <c r="C40" t="s">
        <v>779</v>
      </c>
      <c r="D40" t="s">
        <v>780</v>
      </c>
    </row>
    <row r="41" spans="1:4">
      <c r="A41">
        <v>40</v>
      </c>
      <c r="B41" t="s">
        <v>781</v>
      </c>
      <c r="C41" t="s">
        <v>783</v>
      </c>
      <c r="D41" t="s">
        <v>784</v>
      </c>
    </row>
    <row r="42" spans="1:4">
      <c r="A42">
        <v>41</v>
      </c>
      <c r="B42" t="s">
        <v>781</v>
      </c>
      <c r="C42" t="s">
        <v>785</v>
      </c>
      <c r="D42" t="s">
        <v>786</v>
      </c>
    </row>
    <row r="43" spans="1:4">
      <c r="A43">
        <v>42</v>
      </c>
      <c r="B43" t="s">
        <v>781</v>
      </c>
      <c r="C43" t="s">
        <v>787</v>
      </c>
      <c r="D43" t="s">
        <v>788</v>
      </c>
    </row>
    <row r="44" spans="1:4">
      <c r="A44">
        <v>43</v>
      </c>
      <c r="B44" t="s">
        <v>781</v>
      </c>
      <c r="C44" t="s">
        <v>789</v>
      </c>
      <c r="D44" t="s">
        <v>790</v>
      </c>
    </row>
    <row r="45" spans="1:4">
      <c r="A45">
        <v>44</v>
      </c>
      <c r="B45" t="s">
        <v>781</v>
      </c>
      <c r="C45" t="s">
        <v>791</v>
      </c>
      <c r="D45" t="s">
        <v>792</v>
      </c>
    </row>
    <row r="46" spans="1:4">
      <c r="A46">
        <v>45</v>
      </c>
      <c r="B46" t="s">
        <v>781</v>
      </c>
      <c r="C46" t="s">
        <v>781</v>
      </c>
      <c r="D46" t="s">
        <v>782</v>
      </c>
    </row>
    <row r="47" spans="1:4">
      <c r="A47">
        <v>46</v>
      </c>
      <c r="B47" t="s">
        <v>781</v>
      </c>
      <c r="C47" t="s">
        <v>793</v>
      </c>
      <c r="D47" t="s">
        <v>794</v>
      </c>
    </row>
    <row r="48" spans="1:4">
      <c r="A48">
        <v>47</v>
      </c>
      <c r="B48" t="s">
        <v>781</v>
      </c>
      <c r="C48" t="s">
        <v>795</v>
      </c>
      <c r="D48" t="s">
        <v>796</v>
      </c>
    </row>
    <row r="49" spans="1:4">
      <c r="A49">
        <v>48</v>
      </c>
      <c r="B49" t="s">
        <v>781</v>
      </c>
      <c r="C49" t="s">
        <v>797</v>
      </c>
      <c r="D49" t="s">
        <v>798</v>
      </c>
    </row>
    <row r="50" spans="1:4">
      <c r="A50">
        <v>49</v>
      </c>
      <c r="B50" t="s">
        <v>781</v>
      </c>
      <c r="C50" t="s">
        <v>799</v>
      </c>
      <c r="D50" t="s">
        <v>800</v>
      </c>
    </row>
    <row r="51" spans="1:4">
      <c r="A51">
        <v>50</v>
      </c>
      <c r="B51" t="s">
        <v>781</v>
      </c>
      <c r="C51" t="s">
        <v>801</v>
      </c>
      <c r="D51" t="s">
        <v>802</v>
      </c>
    </row>
    <row r="52" spans="1:4">
      <c r="A52">
        <v>51</v>
      </c>
      <c r="B52" t="s">
        <v>781</v>
      </c>
      <c r="C52" t="s">
        <v>803</v>
      </c>
      <c r="D52" t="s">
        <v>804</v>
      </c>
    </row>
    <row r="53" spans="1:4">
      <c r="A53">
        <v>52</v>
      </c>
      <c r="B53" t="s">
        <v>781</v>
      </c>
      <c r="C53" t="s">
        <v>805</v>
      </c>
      <c r="D53" t="s">
        <v>806</v>
      </c>
    </row>
    <row r="54" spans="1:4">
      <c r="A54">
        <v>53</v>
      </c>
      <c r="B54" t="s">
        <v>781</v>
      </c>
      <c r="C54" t="s">
        <v>807</v>
      </c>
      <c r="D54" t="s">
        <v>808</v>
      </c>
    </row>
    <row r="55" spans="1:4">
      <c r="A55">
        <v>54</v>
      </c>
      <c r="B55" t="s">
        <v>809</v>
      </c>
      <c r="C55" t="s">
        <v>811</v>
      </c>
      <c r="D55" t="s">
        <v>812</v>
      </c>
    </row>
    <row r="56" spans="1:4">
      <c r="A56">
        <v>55</v>
      </c>
      <c r="B56" t="s">
        <v>809</v>
      </c>
      <c r="C56" t="s">
        <v>813</v>
      </c>
      <c r="D56" t="s">
        <v>814</v>
      </c>
    </row>
    <row r="57" spans="1:4">
      <c r="A57">
        <v>56</v>
      </c>
      <c r="B57" t="s">
        <v>809</v>
      </c>
      <c r="C57" t="s">
        <v>809</v>
      </c>
      <c r="D57" t="s">
        <v>810</v>
      </c>
    </row>
    <row r="58" spans="1:4">
      <c r="A58">
        <v>57</v>
      </c>
      <c r="B58" t="s">
        <v>809</v>
      </c>
      <c r="C58" t="s">
        <v>815</v>
      </c>
      <c r="D58" t="s">
        <v>816</v>
      </c>
    </row>
    <row r="59" spans="1:4">
      <c r="A59">
        <v>58</v>
      </c>
      <c r="B59" t="s">
        <v>809</v>
      </c>
      <c r="C59" t="s">
        <v>817</v>
      </c>
      <c r="D59" t="s">
        <v>818</v>
      </c>
    </row>
    <row r="60" spans="1:4">
      <c r="A60">
        <v>59</v>
      </c>
      <c r="B60" t="s">
        <v>809</v>
      </c>
      <c r="C60" t="s">
        <v>819</v>
      </c>
      <c r="D60" t="s">
        <v>820</v>
      </c>
    </row>
    <row r="61" spans="1:4">
      <c r="A61">
        <v>60</v>
      </c>
      <c r="B61" t="s">
        <v>809</v>
      </c>
      <c r="C61" t="s">
        <v>821</v>
      </c>
      <c r="D61" t="s">
        <v>822</v>
      </c>
    </row>
    <row r="62" spans="1:4">
      <c r="A62">
        <v>61</v>
      </c>
      <c r="B62" t="s">
        <v>809</v>
      </c>
      <c r="C62" t="s">
        <v>823</v>
      </c>
      <c r="D62" t="s">
        <v>824</v>
      </c>
    </row>
    <row r="63" spans="1:4">
      <c r="A63">
        <v>62</v>
      </c>
      <c r="B63" t="s">
        <v>809</v>
      </c>
      <c r="C63" t="s">
        <v>825</v>
      </c>
      <c r="D63" t="s">
        <v>826</v>
      </c>
    </row>
    <row r="64" spans="1:4">
      <c r="A64">
        <v>63</v>
      </c>
      <c r="B64" t="s">
        <v>827</v>
      </c>
      <c r="C64" t="s">
        <v>829</v>
      </c>
      <c r="D64" t="s">
        <v>830</v>
      </c>
    </row>
    <row r="65" spans="1:4">
      <c r="A65">
        <v>64</v>
      </c>
      <c r="B65" t="s">
        <v>827</v>
      </c>
      <c r="C65" t="s">
        <v>831</v>
      </c>
      <c r="D65" t="s">
        <v>832</v>
      </c>
    </row>
    <row r="66" spans="1:4">
      <c r="A66">
        <v>65</v>
      </c>
      <c r="B66" t="s">
        <v>827</v>
      </c>
      <c r="C66" t="s">
        <v>833</v>
      </c>
      <c r="D66" t="s">
        <v>834</v>
      </c>
    </row>
    <row r="67" spans="1:4">
      <c r="A67">
        <v>66</v>
      </c>
      <c r="B67" t="s">
        <v>827</v>
      </c>
      <c r="C67" t="s">
        <v>827</v>
      </c>
      <c r="D67" t="s">
        <v>828</v>
      </c>
    </row>
    <row r="68" spans="1:4">
      <c r="A68">
        <v>67</v>
      </c>
      <c r="B68" t="s">
        <v>827</v>
      </c>
      <c r="C68" t="s">
        <v>835</v>
      </c>
      <c r="D68" t="s">
        <v>836</v>
      </c>
    </row>
    <row r="69" spans="1:4">
      <c r="A69">
        <v>68</v>
      </c>
      <c r="B69" t="s">
        <v>827</v>
      </c>
      <c r="C69" t="s">
        <v>837</v>
      </c>
      <c r="D69" t="s">
        <v>838</v>
      </c>
    </row>
    <row r="70" spans="1:4">
      <c r="A70">
        <v>69</v>
      </c>
      <c r="B70" t="s">
        <v>827</v>
      </c>
      <c r="C70" t="s">
        <v>839</v>
      </c>
      <c r="D70" t="s">
        <v>840</v>
      </c>
    </row>
    <row r="71" spans="1:4">
      <c r="A71">
        <v>70</v>
      </c>
      <c r="B71" t="s">
        <v>827</v>
      </c>
      <c r="C71" t="s">
        <v>841</v>
      </c>
      <c r="D71" t="s">
        <v>842</v>
      </c>
    </row>
    <row r="72" spans="1:4">
      <c r="A72">
        <v>71</v>
      </c>
      <c r="B72" t="s">
        <v>827</v>
      </c>
      <c r="C72" t="s">
        <v>843</v>
      </c>
      <c r="D72" t="s">
        <v>844</v>
      </c>
    </row>
    <row r="73" spans="1:4">
      <c r="A73">
        <v>72</v>
      </c>
      <c r="B73" t="s">
        <v>827</v>
      </c>
      <c r="C73" t="s">
        <v>845</v>
      </c>
      <c r="D73" t="s">
        <v>846</v>
      </c>
    </row>
    <row r="74" spans="1:4">
      <c r="A74">
        <v>73</v>
      </c>
      <c r="B74" t="s">
        <v>827</v>
      </c>
      <c r="C74" t="s">
        <v>847</v>
      </c>
      <c r="D74" t="s">
        <v>848</v>
      </c>
    </row>
    <row r="75" spans="1:4">
      <c r="A75">
        <v>74</v>
      </c>
      <c r="B75" t="s">
        <v>827</v>
      </c>
      <c r="C75" t="s">
        <v>849</v>
      </c>
      <c r="D75" t="s">
        <v>850</v>
      </c>
    </row>
    <row r="76" spans="1:4">
      <c r="A76">
        <v>75</v>
      </c>
      <c r="B76" t="s">
        <v>851</v>
      </c>
      <c r="C76" t="s">
        <v>853</v>
      </c>
      <c r="D76" t="s">
        <v>854</v>
      </c>
    </row>
    <row r="77" spans="1:4">
      <c r="A77">
        <v>76</v>
      </c>
      <c r="B77" t="s">
        <v>851</v>
      </c>
      <c r="C77" t="s">
        <v>855</v>
      </c>
      <c r="D77" t="s">
        <v>856</v>
      </c>
    </row>
    <row r="78" spans="1:4">
      <c r="A78">
        <v>77</v>
      </c>
      <c r="B78" t="s">
        <v>851</v>
      </c>
      <c r="C78" t="s">
        <v>851</v>
      </c>
      <c r="D78" t="s">
        <v>852</v>
      </c>
    </row>
    <row r="79" spans="1:4">
      <c r="A79">
        <v>78</v>
      </c>
      <c r="B79" t="s">
        <v>851</v>
      </c>
      <c r="C79" t="s">
        <v>857</v>
      </c>
      <c r="D79" t="s">
        <v>858</v>
      </c>
    </row>
    <row r="80" spans="1:4">
      <c r="A80">
        <v>79</v>
      </c>
      <c r="B80" t="s">
        <v>851</v>
      </c>
      <c r="C80" t="s">
        <v>859</v>
      </c>
      <c r="D80" t="s">
        <v>860</v>
      </c>
    </row>
    <row r="81" spans="1:4">
      <c r="A81">
        <v>80</v>
      </c>
      <c r="B81" t="s">
        <v>851</v>
      </c>
      <c r="C81" t="s">
        <v>861</v>
      </c>
      <c r="D81" t="s">
        <v>862</v>
      </c>
    </row>
    <row r="82" spans="1:4">
      <c r="A82">
        <v>81</v>
      </c>
      <c r="B82" t="s">
        <v>851</v>
      </c>
      <c r="C82" t="s">
        <v>863</v>
      </c>
      <c r="D82" t="s">
        <v>864</v>
      </c>
    </row>
    <row r="83" spans="1:4">
      <c r="A83">
        <v>82</v>
      </c>
      <c r="B83" t="s">
        <v>851</v>
      </c>
      <c r="C83" t="s">
        <v>865</v>
      </c>
      <c r="D83" t="s">
        <v>866</v>
      </c>
    </row>
    <row r="84" spans="1:4">
      <c r="A84">
        <v>83</v>
      </c>
      <c r="B84" t="s">
        <v>867</v>
      </c>
      <c r="C84" t="s">
        <v>869</v>
      </c>
      <c r="D84" t="s">
        <v>870</v>
      </c>
    </row>
    <row r="85" spans="1:4">
      <c r="A85">
        <v>84</v>
      </c>
      <c r="B85" t="s">
        <v>867</v>
      </c>
      <c r="C85" t="s">
        <v>871</v>
      </c>
      <c r="D85" t="s">
        <v>872</v>
      </c>
    </row>
    <row r="86" spans="1:4">
      <c r="A86">
        <v>85</v>
      </c>
      <c r="B86" t="s">
        <v>867</v>
      </c>
      <c r="C86" t="s">
        <v>857</v>
      </c>
      <c r="D86" t="s">
        <v>873</v>
      </c>
    </row>
    <row r="87" spans="1:4">
      <c r="A87">
        <v>86</v>
      </c>
      <c r="B87" t="s">
        <v>867</v>
      </c>
      <c r="C87" t="s">
        <v>874</v>
      </c>
      <c r="D87" t="s">
        <v>875</v>
      </c>
    </row>
    <row r="88" spans="1:4">
      <c r="A88">
        <v>87</v>
      </c>
      <c r="B88" t="s">
        <v>867</v>
      </c>
      <c r="C88" t="s">
        <v>876</v>
      </c>
      <c r="D88" t="s">
        <v>877</v>
      </c>
    </row>
    <row r="89" spans="1:4">
      <c r="A89">
        <v>88</v>
      </c>
      <c r="B89" t="s">
        <v>867</v>
      </c>
      <c r="C89" t="s">
        <v>867</v>
      </c>
      <c r="D89" t="s">
        <v>868</v>
      </c>
    </row>
    <row r="90" spans="1:4">
      <c r="A90">
        <v>89</v>
      </c>
      <c r="B90" t="s">
        <v>867</v>
      </c>
      <c r="C90" t="s">
        <v>878</v>
      </c>
      <c r="D90" t="s">
        <v>879</v>
      </c>
    </row>
    <row r="91" spans="1:4">
      <c r="A91">
        <v>90</v>
      </c>
      <c r="B91" t="s">
        <v>867</v>
      </c>
      <c r="C91" t="s">
        <v>880</v>
      </c>
      <c r="D91" t="s">
        <v>881</v>
      </c>
    </row>
    <row r="92" spans="1:4">
      <c r="A92">
        <v>91</v>
      </c>
      <c r="B92" t="s">
        <v>867</v>
      </c>
      <c r="C92" t="s">
        <v>882</v>
      </c>
      <c r="D92" t="s">
        <v>883</v>
      </c>
    </row>
    <row r="93" spans="1:4">
      <c r="A93">
        <v>92</v>
      </c>
      <c r="B93" t="s">
        <v>867</v>
      </c>
      <c r="C93" t="s">
        <v>884</v>
      </c>
      <c r="D93" t="s">
        <v>885</v>
      </c>
    </row>
    <row r="94" spans="1:4">
      <c r="A94">
        <v>93</v>
      </c>
      <c r="B94" t="s">
        <v>867</v>
      </c>
      <c r="C94" t="s">
        <v>886</v>
      </c>
      <c r="D94" t="s">
        <v>887</v>
      </c>
    </row>
    <row r="95" spans="1:4">
      <c r="A95">
        <v>94</v>
      </c>
      <c r="B95" t="s">
        <v>888</v>
      </c>
      <c r="C95" t="s">
        <v>890</v>
      </c>
      <c r="D95" t="s">
        <v>891</v>
      </c>
    </row>
    <row r="96" spans="1:4">
      <c r="A96">
        <v>95</v>
      </c>
      <c r="B96" t="s">
        <v>888</v>
      </c>
      <c r="C96" t="s">
        <v>888</v>
      </c>
      <c r="D96" t="s">
        <v>889</v>
      </c>
    </row>
    <row r="97" spans="1:4">
      <c r="A97">
        <v>96</v>
      </c>
      <c r="B97" t="s">
        <v>888</v>
      </c>
      <c r="C97" t="s">
        <v>892</v>
      </c>
      <c r="D97" t="s">
        <v>893</v>
      </c>
    </row>
    <row r="98" spans="1:4">
      <c r="A98">
        <v>97</v>
      </c>
      <c r="B98" t="s">
        <v>888</v>
      </c>
      <c r="C98" t="s">
        <v>894</v>
      </c>
      <c r="D98" t="s">
        <v>895</v>
      </c>
    </row>
    <row r="99" spans="1:4">
      <c r="A99">
        <v>98</v>
      </c>
      <c r="B99" t="s">
        <v>888</v>
      </c>
      <c r="C99" t="s">
        <v>896</v>
      </c>
      <c r="D99" t="s">
        <v>897</v>
      </c>
    </row>
    <row r="100" spans="1:4">
      <c r="A100">
        <v>99</v>
      </c>
      <c r="B100" t="s">
        <v>888</v>
      </c>
      <c r="C100" t="s">
        <v>898</v>
      </c>
      <c r="D100" t="s">
        <v>899</v>
      </c>
    </row>
    <row r="101" spans="1:4">
      <c r="A101">
        <v>100</v>
      </c>
      <c r="B101" t="s">
        <v>888</v>
      </c>
      <c r="C101" t="s">
        <v>900</v>
      </c>
      <c r="D101" t="s">
        <v>901</v>
      </c>
    </row>
    <row r="102" spans="1:4">
      <c r="A102">
        <v>101</v>
      </c>
      <c r="B102" t="s">
        <v>888</v>
      </c>
      <c r="C102" t="s">
        <v>902</v>
      </c>
      <c r="D102" t="s">
        <v>903</v>
      </c>
    </row>
    <row r="103" spans="1:4">
      <c r="A103">
        <v>102</v>
      </c>
      <c r="B103" t="s">
        <v>904</v>
      </c>
      <c r="C103" t="s">
        <v>904</v>
      </c>
      <c r="D103" t="s">
        <v>905</v>
      </c>
    </row>
    <row r="104" spans="1:4">
      <c r="A104">
        <v>103</v>
      </c>
      <c r="B104" t="s">
        <v>904</v>
      </c>
      <c r="C104" t="s">
        <v>906</v>
      </c>
      <c r="D104" t="s">
        <v>907</v>
      </c>
    </row>
    <row r="105" spans="1:4">
      <c r="A105">
        <v>104</v>
      </c>
      <c r="B105" t="s">
        <v>904</v>
      </c>
      <c r="C105" t="s">
        <v>908</v>
      </c>
      <c r="D105" t="s">
        <v>909</v>
      </c>
    </row>
    <row r="106" spans="1:4">
      <c r="A106">
        <v>105</v>
      </c>
      <c r="B106" t="s">
        <v>904</v>
      </c>
      <c r="C106" t="s">
        <v>910</v>
      </c>
      <c r="D106" t="s">
        <v>911</v>
      </c>
    </row>
    <row r="107" spans="1:4">
      <c r="A107">
        <v>106</v>
      </c>
      <c r="B107" t="s">
        <v>904</v>
      </c>
      <c r="C107" t="s">
        <v>912</v>
      </c>
      <c r="D107" t="s">
        <v>913</v>
      </c>
    </row>
    <row r="108" spans="1:4">
      <c r="A108">
        <v>107</v>
      </c>
      <c r="B108" t="s">
        <v>904</v>
      </c>
      <c r="C108" t="s">
        <v>825</v>
      </c>
      <c r="D108" t="s">
        <v>914</v>
      </c>
    </row>
    <row r="109" spans="1:4">
      <c r="A109">
        <v>108</v>
      </c>
      <c r="B109" t="s">
        <v>915</v>
      </c>
      <c r="C109" t="s">
        <v>917</v>
      </c>
      <c r="D109" t="s">
        <v>918</v>
      </c>
    </row>
    <row r="110" spans="1:4">
      <c r="A110">
        <v>109</v>
      </c>
      <c r="B110" t="s">
        <v>915</v>
      </c>
      <c r="C110" t="s">
        <v>919</v>
      </c>
      <c r="D110" t="s">
        <v>920</v>
      </c>
    </row>
    <row r="111" spans="1:4">
      <c r="A111">
        <v>110</v>
      </c>
      <c r="B111" t="s">
        <v>915</v>
      </c>
      <c r="C111" t="s">
        <v>921</v>
      </c>
      <c r="D111" t="s">
        <v>922</v>
      </c>
    </row>
    <row r="112" spans="1:4">
      <c r="A112">
        <v>111</v>
      </c>
      <c r="B112" t="s">
        <v>915</v>
      </c>
      <c r="C112" t="s">
        <v>923</v>
      </c>
      <c r="D112" t="s">
        <v>924</v>
      </c>
    </row>
    <row r="113" spans="1:4">
      <c r="A113">
        <v>112</v>
      </c>
      <c r="B113" t="s">
        <v>915</v>
      </c>
      <c r="C113" t="s">
        <v>925</v>
      </c>
      <c r="D113" t="s">
        <v>926</v>
      </c>
    </row>
    <row r="114" spans="1:4">
      <c r="A114">
        <v>113</v>
      </c>
      <c r="B114" t="s">
        <v>915</v>
      </c>
      <c r="C114" t="s">
        <v>927</v>
      </c>
      <c r="D114" t="s">
        <v>928</v>
      </c>
    </row>
    <row r="115" spans="1:4">
      <c r="A115">
        <v>114</v>
      </c>
      <c r="B115" t="s">
        <v>915</v>
      </c>
      <c r="C115" t="s">
        <v>929</v>
      </c>
      <c r="D115" t="s">
        <v>930</v>
      </c>
    </row>
    <row r="116" spans="1:4">
      <c r="A116">
        <v>115</v>
      </c>
      <c r="B116" t="s">
        <v>915</v>
      </c>
      <c r="C116" t="s">
        <v>861</v>
      </c>
      <c r="D116" t="s">
        <v>931</v>
      </c>
    </row>
    <row r="117" spans="1:4">
      <c r="A117">
        <v>116</v>
      </c>
      <c r="B117" t="s">
        <v>915</v>
      </c>
      <c r="C117" t="s">
        <v>932</v>
      </c>
      <c r="D117" t="s">
        <v>933</v>
      </c>
    </row>
    <row r="118" spans="1:4">
      <c r="A118">
        <v>117</v>
      </c>
      <c r="B118" t="s">
        <v>915</v>
      </c>
      <c r="C118" t="s">
        <v>915</v>
      </c>
      <c r="D118" t="s">
        <v>916</v>
      </c>
    </row>
    <row r="119" spans="1:4">
      <c r="A119">
        <v>118</v>
      </c>
      <c r="B119" t="s">
        <v>915</v>
      </c>
      <c r="C119" t="s">
        <v>934</v>
      </c>
      <c r="D119" t="s">
        <v>935</v>
      </c>
    </row>
    <row r="120" spans="1:4">
      <c r="A120">
        <v>119</v>
      </c>
      <c r="B120" t="s">
        <v>915</v>
      </c>
      <c r="C120" t="s">
        <v>936</v>
      </c>
      <c r="D120" t="s">
        <v>937</v>
      </c>
    </row>
    <row r="121" spans="1:4">
      <c r="A121">
        <v>120</v>
      </c>
      <c r="B121" t="s">
        <v>915</v>
      </c>
      <c r="C121" t="s">
        <v>938</v>
      </c>
      <c r="D121" t="s">
        <v>939</v>
      </c>
    </row>
    <row r="122" spans="1:4">
      <c r="A122">
        <v>121</v>
      </c>
      <c r="B122" t="s">
        <v>915</v>
      </c>
      <c r="C122" t="s">
        <v>940</v>
      </c>
      <c r="D122" t="s">
        <v>941</v>
      </c>
    </row>
    <row r="123" spans="1:4">
      <c r="A123">
        <v>122</v>
      </c>
      <c r="B123" t="s">
        <v>942</v>
      </c>
      <c r="C123" t="s">
        <v>944</v>
      </c>
      <c r="D123" t="s">
        <v>945</v>
      </c>
    </row>
    <row r="124" spans="1:4">
      <c r="A124">
        <v>123</v>
      </c>
      <c r="B124" t="s">
        <v>942</v>
      </c>
      <c r="C124" t="s">
        <v>946</v>
      </c>
      <c r="D124" t="s">
        <v>947</v>
      </c>
    </row>
    <row r="125" spans="1:4">
      <c r="A125">
        <v>124</v>
      </c>
      <c r="B125" t="s">
        <v>942</v>
      </c>
      <c r="C125" t="s">
        <v>948</v>
      </c>
      <c r="D125" t="s">
        <v>949</v>
      </c>
    </row>
    <row r="126" spans="1:4">
      <c r="A126">
        <v>125</v>
      </c>
      <c r="B126" t="s">
        <v>942</v>
      </c>
      <c r="C126" t="s">
        <v>950</v>
      </c>
      <c r="D126" t="s">
        <v>951</v>
      </c>
    </row>
    <row r="127" spans="1:4">
      <c r="A127">
        <v>126</v>
      </c>
      <c r="B127" t="s">
        <v>942</v>
      </c>
      <c r="C127" t="s">
        <v>952</v>
      </c>
      <c r="D127" t="s">
        <v>953</v>
      </c>
    </row>
    <row r="128" spans="1:4">
      <c r="A128">
        <v>127</v>
      </c>
      <c r="B128" t="s">
        <v>942</v>
      </c>
      <c r="C128" t="s">
        <v>954</v>
      </c>
      <c r="D128" t="s">
        <v>955</v>
      </c>
    </row>
    <row r="129" spans="1:4">
      <c r="A129">
        <v>128</v>
      </c>
      <c r="B129" t="s">
        <v>942</v>
      </c>
      <c r="C129" t="s">
        <v>956</v>
      </c>
      <c r="D129" t="s">
        <v>957</v>
      </c>
    </row>
    <row r="130" spans="1:4">
      <c r="A130">
        <v>129</v>
      </c>
      <c r="B130" t="s">
        <v>942</v>
      </c>
      <c r="C130" t="s">
        <v>958</v>
      </c>
      <c r="D130" t="s">
        <v>959</v>
      </c>
    </row>
    <row r="131" spans="1:4">
      <c r="A131">
        <v>130</v>
      </c>
      <c r="B131" t="s">
        <v>942</v>
      </c>
      <c r="C131" t="s">
        <v>880</v>
      </c>
      <c r="D131" t="s">
        <v>960</v>
      </c>
    </row>
    <row r="132" spans="1:4">
      <c r="A132">
        <v>131</v>
      </c>
      <c r="B132" t="s">
        <v>942</v>
      </c>
      <c r="C132" t="s">
        <v>942</v>
      </c>
      <c r="D132" t="s">
        <v>943</v>
      </c>
    </row>
    <row r="133" spans="1:4">
      <c r="A133">
        <v>132</v>
      </c>
      <c r="B133" t="s">
        <v>942</v>
      </c>
      <c r="C133" t="s">
        <v>961</v>
      </c>
      <c r="D133" t="s">
        <v>962</v>
      </c>
    </row>
    <row r="134" spans="1:4">
      <c r="A134">
        <v>133</v>
      </c>
      <c r="B134" t="s">
        <v>942</v>
      </c>
      <c r="C134" t="s">
        <v>963</v>
      </c>
      <c r="D134" t="s">
        <v>964</v>
      </c>
    </row>
    <row r="135" spans="1:4">
      <c r="A135">
        <v>134</v>
      </c>
      <c r="B135" t="s">
        <v>942</v>
      </c>
      <c r="C135" t="s">
        <v>965</v>
      </c>
      <c r="D135" t="s">
        <v>966</v>
      </c>
    </row>
    <row r="136" spans="1:4">
      <c r="A136">
        <v>135</v>
      </c>
      <c r="B136" t="s">
        <v>942</v>
      </c>
      <c r="C136" t="s">
        <v>967</v>
      </c>
      <c r="D136" t="s">
        <v>968</v>
      </c>
    </row>
    <row r="137" spans="1:4">
      <c r="A137">
        <v>136</v>
      </c>
      <c r="B137" t="s">
        <v>942</v>
      </c>
      <c r="C137" t="s">
        <v>969</v>
      </c>
      <c r="D137" t="s">
        <v>970</v>
      </c>
    </row>
    <row r="138" spans="1:4">
      <c r="A138">
        <v>137</v>
      </c>
      <c r="B138" t="s">
        <v>942</v>
      </c>
      <c r="C138" t="s">
        <v>971</v>
      </c>
      <c r="D138" t="s">
        <v>972</v>
      </c>
    </row>
    <row r="139" spans="1:4">
      <c r="A139">
        <v>138</v>
      </c>
      <c r="B139" t="s">
        <v>942</v>
      </c>
      <c r="C139" t="s">
        <v>973</v>
      </c>
      <c r="D139" t="s">
        <v>974</v>
      </c>
    </row>
    <row r="140" spans="1:4">
      <c r="A140">
        <v>139</v>
      </c>
      <c r="B140" t="s">
        <v>975</v>
      </c>
      <c r="C140" t="s">
        <v>977</v>
      </c>
      <c r="D140" t="s">
        <v>978</v>
      </c>
    </row>
    <row r="141" spans="1:4">
      <c r="A141">
        <v>140</v>
      </c>
      <c r="B141" t="s">
        <v>975</v>
      </c>
      <c r="C141" t="s">
        <v>979</v>
      </c>
      <c r="D141" t="s">
        <v>980</v>
      </c>
    </row>
    <row r="142" spans="1:4">
      <c r="A142">
        <v>141</v>
      </c>
      <c r="B142" t="s">
        <v>975</v>
      </c>
      <c r="C142" t="s">
        <v>981</v>
      </c>
      <c r="D142" t="s">
        <v>982</v>
      </c>
    </row>
    <row r="143" spans="1:4">
      <c r="A143">
        <v>142</v>
      </c>
      <c r="B143" t="s">
        <v>975</v>
      </c>
      <c r="C143" t="s">
        <v>983</v>
      </c>
      <c r="D143" t="s">
        <v>984</v>
      </c>
    </row>
    <row r="144" spans="1:4">
      <c r="A144">
        <v>143</v>
      </c>
      <c r="B144" t="s">
        <v>975</v>
      </c>
      <c r="C144" t="s">
        <v>985</v>
      </c>
      <c r="D144" t="s">
        <v>986</v>
      </c>
    </row>
    <row r="145" spans="1:4">
      <c r="A145">
        <v>144</v>
      </c>
      <c r="B145" t="s">
        <v>975</v>
      </c>
      <c r="C145" t="s">
        <v>975</v>
      </c>
      <c r="D145" t="s">
        <v>976</v>
      </c>
    </row>
    <row r="146" spans="1:4">
      <c r="A146">
        <v>145</v>
      </c>
      <c r="B146" t="s">
        <v>975</v>
      </c>
      <c r="C146" t="s">
        <v>847</v>
      </c>
      <c r="D146" t="s">
        <v>987</v>
      </c>
    </row>
    <row r="147" spans="1:4">
      <c r="A147">
        <v>146</v>
      </c>
      <c r="B147" t="s">
        <v>975</v>
      </c>
      <c r="C147" t="s">
        <v>988</v>
      </c>
      <c r="D147" t="s">
        <v>989</v>
      </c>
    </row>
    <row r="148" spans="1:4">
      <c r="A148">
        <v>147</v>
      </c>
      <c r="B148" t="s">
        <v>975</v>
      </c>
      <c r="C148" t="s">
        <v>990</v>
      </c>
      <c r="D148" t="s">
        <v>991</v>
      </c>
    </row>
    <row r="149" spans="1:4">
      <c r="A149">
        <v>148</v>
      </c>
      <c r="B149" t="s">
        <v>992</v>
      </c>
      <c r="C149" t="s">
        <v>994</v>
      </c>
      <c r="D149" t="s">
        <v>995</v>
      </c>
    </row>
    <row r="150" spans="1:4">
      <c r="A150">
        <v>149</v>
      </c>
      <c r="B150" t="s">
        <v>992</v>
      </c>
      <c r="C150" t="s">
        <v>996</v>
      </c>
      <c r="D150" t="s">
        <v>997</v>
      </c>
    </row>
    <row r="151" spans="1:4">
      <c r="A151">
        <v>150</v>
      </c>
      <c r="B151" t="s">
        <v>992</v>
      </c>
      <c r="C151" t="s">
        <v>998</v>
      </c>
      <c r="D151" t="s">
        <v>999</v>
      </c>
    </row>
    <row r="152" spans="1:4">
      <c r="A152">
        <v>151</v>
      </c>
      <c r="B152" t="s">
        <v>992</v>
      </c>
      <c r="C152" t="s">
        <v>1000</v>
      </c>
      <c r="D152" t="s">
        <v>1001</v>
      </c>
    </row>
    <row r="153" spans="1:4">
      <c r="A153">
        <v>152</v>
      </c>
      <c r="B153" t="s">
        <v>992</v>
      </c>
      <c r="C153" t="s">
        <v>1002</v>
      </c>
      <c r="D153" t="s">
        <v>1003</v>
      </c>
    </row>
    <row r="154" spans="1:4">
      <c r="A154">
        <v>153</v>
      </c>
      <c r="B154" t="s">
        <v>992</v>
      </c>
      <c r="C154" t="s">
        <v>1004</v>
      </c>
      <c r="D154" t="s">
        <v>1005</v>
      </c>
    </row>
    <row r="155" spans="1:4">
      <c r="A155">
        <v>154</v>
      </c>
      <c r="B155" t="s">
        <v>992</v>
      </c>
      <c r="C155" t="s">
        <v>992</v>
      </c>
      <c r="D155" t="s">
        <v>993</v>
      </c>
    </row>
    <row r="156" spans="1:4">
      <c r="A156">
        <v>155</v>
      </c>
      <c r="B156" t="s">
        <v>992</v>
      </c>
      <c r="C156" t="s">
        <v>1006</v>
      </c>
      <c r="D156" t="s">
        <v>1007</v>
      </c>
    </row>
    <row r="157" spans="1:4">
      <c r="A157">
        <v>156</v>
      </c>
      <c r="B157" t="s">
        <v>992</v>
      </c>
      <c r="C157" t="s">
        <v>1008</v>
      </c>
      <c r="D157" t="s">
        <v>1009</v>
      </c>
    </row>
    <row r="158" spans="1:4">
      <c r="A158">
        <v>157</v>
      </c>
      <c r="B158" t="s">
        <v>992</v>
      </c>
      <c r="C158" t="s">
        <v>1010</v>
      </c>
      <c r="D158" t="s">
        <v>1011</v>
      </c>
    </row>
    <row r="159" spans="1:4">
      <c r="A159">
        <v>158</v>
      </c>
      <c r="B159" t="s">
        <v>992</v>
      </c>
      <c r="C159" t="s">
        <v>1012</v>
      </c>
      <c r="D159" t="s">
        <v>1013</v>
      </c>
    </row>
    <row r="160" spans="1:4">
      <c r="A160">
        <v>159</v>
      </c>
      <c r="B160" t="s">
        <v>992</v>
      </c>
      <c r="C160" t="s">
        <v>1014</v>
      </c>
      <c r="D160" t="s">
        <v>1015</v>
      </c>
    </row>
    <row r="161" spans="1:4">
      <c r="A161">
        <v>160</v>
      </c>
      <c r="B161" t="s">
        <v>992</v>
      </c>
      <c r="C161" t="s">
        <v>1016</v>
      </c>
      <c r="D161" t="s">
        <v>1017</v>
      </c>
    </row>
    <row r="162" spans="1:4">
      <c r="A162">
        <v>161</v>
      </c>
      <c r="B162" t="s">
        <v>992</v>
      </c>
      <c r="C162" t="s">
        <v>1018</v>
      </c>
      <c r="D162" t="s">
        <v>1019</v>
      </c>
    </row>
    <row r="163" spans="1:4">
      <c r="A163">
        <v>162</v>
      </c>
      <c r="B163" t="s">
        <v>992</v>
      </c>
      <c r="C163" t="s">
        <v>1020</v>
      </c>
      <c r="D163" t="s">
        <v>1021</v>
      </c>
    </row>
    <row r="164" spans="1:4">
      <c r="A164">
        <v>163</v>
      </c>
      <c r="B164" t="s">
        <v>1022</v>
      </c>
      <c r="C164" t="s">
        <v>1024</v>
      </c>
      <c r="D164" t="s">
        <v>1025</v>
      </c>
    </row>
    <row r="165" spans="1:4">
      <c r="A165">
        <v>164</v>
      </c>
      <c r="B165" t="s">
        <v>1022</v>
      </c>
      <c r="C165" t="s">
        <v>1026</v>
      </c>
      <c r="D165" t="s">
        <v>1027</v>
      </c>
    </row>
    <row r="166" spans="1:4">
      <c r="A166">
        <v>165</v>
      </c>
      <c r="B166" t="s">
        <v>1022</v>
      </c>
      <c r="C166" t="s">
        <v>1022</v>
      </c>
      <c r="D166" t="s">
        <v>1023</v>
      </c>
    </row>
    <row r="167" spans="1:4">
      <c r="A167">
        <v>166</v>
      </c>
      <c r="B167" t="s">
        <v>1022</v>
      </c>
      <c r="C167" t="s">
        <v>1028</v>
      </c>
      <c r="D167" t="s">
        <v>1029</v>
      </c>
    </row>
    <row r="168" spans="1:4">
      <c r="A168">
        <v>167</v>
      </c>
      <c r="B168" t="s">
        <v>1022</v>
      </c>
      <c r="C168" t="s">
        <v>1030</v>
      </c>
      <c r="D168" t="s">
        <v>1031</v>
      </c>
    </row>
    <row r="169" spans="1:4">
      <c r="A169">
        <v>168</v>
      </c>
      <c r="B169" t="s">
        <v>1022</v>
      </c>
      <c r="C169" t="s">
        <v>1032</v>
      </c>
      <c r="D169" t="s">
        <v>1033</v>
      </c>
    </row>
    <row r="170" spans="1:4">
      <c r="A170">
        <v>169</v>
      </c>
      <c r="B170" t="s">
        <v>1022</v>
      </c>
      <c r="C170" t="s">
        <v>1034</v>
      </c>
      <c r="D170" t="s">
        <v>1035</v>
      </c>
    </row>
    <row r="171" spans="1:4">
      <c r="A171">
        <v>170</v>
      </c>
      <c r="B171" t="s">
        <v>1022</v>
      </c>
      <c r="C171" t="s">
        <v>1036</v>
      </c>
      <c r="D171" t="s">
        <v>1037</v>
      </c>
    </row>
    <row r="172" spans="1:4">
      <c r="A172">
        <v>171</v>
      </c>
      <c r="B172" t="s">
        <v>1022</v>
      </c>
      <c r="C172" t="s">
        <v>1038</v>
      </c>
      <c r="D172" t="s">
        <v>1039</v>
      </c>
    </row>
    <row r="173" spans="1:4">
      <c r="A173">
        <v>172</v>
      </c>
      <c r="B173" t="s">
        <v>1040</v>
      </c>
      <c r="C173" t="s">
        <v>1042</v>
      </c>
      <c r="D173" t="s">
        <v>1043</v>
      </c>
    </row>
    <row r="174" spans="1:4">
      <c r="A174">
        <v>173</v>
      </c>
      <c r="B174" t="s">
        <v>1040</v>
      </c>
      <c r="C174" t="s">
        <v>1044</v>
      </c>
      <c r="D174" t="s">
        <v>1045</v>
      </c>
    </row>
    <row r="175" spans="1:4">
      <c r="A175">
        <v>174</v>
      </c>
      <c r="B175" t="s">
        <v>1040</v>
      </c>
      <c r="C175" t="s">
        <v>1046</v>
      </c>
      <c r="D175" t="s">
        <v>1047</v>
      </c>
    </row>
    <row r="176" spans="1:4">
      <c r="A176">
        <v>175</v>
      </c>
      <c r="B176" t="s">
        <v>1040</v>
      </c>
      <c r="C176" t="s">
        <v>1048</v>
      </c>
      <c r="D176" t="s">
        <v>1049</v>
      </c>
    </row>
    <row r="177" spans="1:4">
      <c r="A177">
        <v>176</v>
      </c>
      <c r="B177" t="s">
        <v>1040</v>
      </c>
      <c r="C177" t="s">
        <v>1050</v>
      </c>
      <c r="D177" t="s">
        <v>1051</v>
      </c>
    </row>
    <row r="178" spans="1:4">
      <c r="A178">
        <v>177</v>
      </c>
      <c r="B178" t="s">
        <v>1040</v>
      </c>
      <c r="C178" t="s">
        <v>1040</v>
      </c>
      <c r="D178" t="s">
        <v>1041</v>
      </c>
    </row>
    <row r="179" spans="1:4">
      <c r="A179">
        <v>178</v>
      </c>
      <c r="B179" t="s">
        <v>1040</v>
      </c>
      <c r="C179" t="s">
        <v>1052</v>
      </c>
      <c r="D179" t="s">
        <v>1053</v>
      </c>
    </row>
    <row r="180" spans="1:4">
      <c r="A180">
        <v>179</v>
      </c>
      <c r="B180" t="s">
        <v>1040</v>
      </c>
      <c r="C180" t="s">
        <v>1054</v>
      </c>
      <c r="D180" t="s">
        <v>1055</v>
      </c>
    </row>
    <row r="181" spans="1:4">
      <c r="A181">
        <v>180</v>
      </c>
      <c r="B181" t="s">
        <v>1040</v>
      </c>
      <c r="C181" t="s">
        <v>1056</v>
      </c>
      <c r="D181" t="s">
        <v>1057</v>
      </c>
    </row>
    <row r="182" spans="1:4">
      <c r="A182">
        <v>181</v>
      </c>
      <c r="B182" t="s">
        <v>1058</v>
      </c>
      <c r="C182" t="s">
        <v>1058</v>
      </c>
      <c r="D182" t="s">
        <v>1059</v>
      </c>
    </row>
    <row r="183" spans="1:4">
      <c r="A183">
        <v>182</v>
      </c>
      <c r="B183" t="s">
        <v>1060</v>
      </c>
      <c r="C183" t="s">
        <v>1062</v>
      </c>
      <c r="D183" t="s">
        <v>1063</v>
      </c>
    </row>
    <row r="184" spans="1:4">
      <c r="A184">
        <v>183</v>
      </c>
      <c r="B184" t="s">
        <v>1060</v>
      </c>
      <c r="C184" t="s">
        <v>1064</v>
      </c>
      <c r="D184" t="s">
        <v>1065</v>
      </c>
    </row>
    <row r="185" spans="1:4">
      <c r="A185">
        <v>184</v>
      </c>
      <c r="B185" t="s">
        <v>1060</v>
      </c>
      <c r="C185" t="s">
        <v>1066</v>
      </c>
      <c r="D185" t="s">
        <v>1067</v>
      </c>
    </row>
    <row r="186" spans="1:4">
      <c r="A186">
        <v>185</v>
      </c>
      <c r="B186" t="s">
        <v>1060</v>
      </c>
      <c r="C186" t="s">
        <v>1068</v>
      </c>
      <c r="D186" t="s">
        <v>1069</v>
      </c>
    </row>
    <row r="187" spans="1:4">
      <c r="A187">
        <v>186</v>
      </c>
      <c r="B187" t="s">
        <v>1060</v>
      </c>
      <c r="C187" t="s">
        <v>1070</v>
      </c>
      <c r="D187" t="s">
        <v>1071</v>
      </c>
    </row>
    <row r="188" spans="1:4">
      <c r="A188">
        <v>187</v>
      </c>
      <c r="B188" t="s">
        <v>1060</v>
      </c>
      <c r="C188" t="s">
        <v>1072</v>
      </c>
      <c r="D188" t="s">
        <v>1073</v>
      </c>
    </row>
    <row r="189" spans="1:4">
      <c r="A189">
        <v>188</v>
      </c>
      <c r="B189" t="s">
        <v>1060</v>
      </c>
      <c r="C189" t="s">
        <v>1074</v>
      </c>
      <c r="D189" t="s">
        <v>1075</v>
      </c>
    </row>
    <row r="190" spans="1:4">
      <c r="A190">
        <v>189</v>
      </c>
      <c r="B190" t="s">
        <v>1060</v>
      </c>
      <c r="C190" t="s">
        <v>1076</v>
      </c>
      <c r="D190" t="s">
        <v>1077</v>
      </c>
    </row>
    <row r="191" spans="1:4">
      <c r="A191">
        <v>190</v>
      </c>
      <c r="B191" t="s">
        <v>1060</v>
      </c>
      <c r="C191" t="s">
        <v>1078</v>
      </c>
      <c r="D191" t="s">
        <v>1079</v>
      </c>
    </row>
    <row r="192" spans="1:4">
      <c r="A192">
        <v>191</v>
      </c>
      <c r="B192" t="s">
        <v>1060</v>
      </c>
      <c r="C192" t="s">
        <v>1080</v>
      </c>
      <c r="D192" t="s">
        <v>1081</v>
      </c>
    </row>
    <row r="193" spans="1:4">
      <c r="A193">
        <v>192</v>
      </c>
      <c r="B193" t="s">
        <v>1060</v>
      </c>
      <c r="C193" t="s">
        <v>1060</v>
      </c>
      <c r="D193" t="s">
        <v>1061</v>
      </c>
    </row>
    <row r="194" spans="1:4">
      <c r="A194">
        <v>193</v>
      </c>
      <c r="B194" t="s">
        <v>1060</v>
      </c>
      <c r="C194" t="s">
        <v>1082</v>
      </c>
      <c r="D194" t="s">
        <v>1083</v>
      </c>
    </row>
    <row r="195" spans="1:4">
      <c r="A195">
        <v>194</v>
      </c>
      <c r="B195" t="s">
        <v>1060</v>
      </c>
      <c r="C195" t="s">
        <v>1084</v>
      </c>
      <c r="D195" t="s">
        <v>1085</v>
      </c>
    </row>
    <row r="196" spans="1:4">
      <c r="A196">
        <v>195</v>
      </c>
      <c r="B196" t="s">
        <v>1060</v>
      </c>
      <c r="C196" t="s">
        <v>1086</v>
      </c>
      <c r="D196" t="s">
        <v>1087</v>
      </c>
    </row>
    <row r="197" spans="1:4">
      <c r="A197">
        <v>196</v>
      </c>
      <c r="B197" t="s">
        <v>1060</v>
      </c>
      <c r="C197" t="s">
        <v>1088</v>
      </c>
      <c r="D197" t="s">
        <v>1089</v>
      </c>
    </row>
    <row r="198" spans="1:4">
      <c r="A198">
        <v>197</v>
      </c>
      <c r="B198" t="s">
        <v>1060</v>
      </c>
      <c r="C198" t="s">
        <v>1090</v>
      </c>
      <c r="D198" t="s">
        <v>1091</v>
      </c>
    </row>
    <row r="199" spans="1:4">
      <c r="A199">
        <v>198</v>
      </c>
      <c r="B199" t="s">
        <v>1060</v>
      </c>
      <c r="C199" t="s">
        <v>1092</v>
      </c>
      <c r="D199" t="s">
        <v>1093</v>
      </c>
    </row>
    <row r="200" spans="1:4">
      <c r="A200">
        <v>199</v>
      </c>
      <c r="B200" t="s">
        <v>1060</v>
      </c>
      <c r="C200" t="s">
        <v>1094</v>
      </c>
      <c r="D200" t="s">
        <v>1095</v>
      </c>
    </row>
    <row r="201" spans="1:4">
      <c r="A201">
        <v>200</v>
      </c>
      <c r="B201" t="s">
        <v>1096</v>
      </c>
      <c r="C201" t="s">
        <v>785</v>
      </c>
      <c r="D201" t="s">
        <v>1098</v>
      </c>
    </row>
    <row r="202" spans="1:4">
      <c r="A202">
        <v>201</v>
      </c>
      <c r="B202" t="s">
        <v>1096</v>
      </c>
      <c r="C202" t="s">
        <v>1099</v>
      </c>
      <c r="D202" t="s">
        <v>1100</v>
      </c>
    </row>
    <row r="203" spans="1:4">
      <c r="A203">
        <v>202</v>
      </c>
      <c r="B203" t="s">
        <v>1096</v>
      </c>
      <c r="C203" t="s">
        <v>1101</v>
      </c>
      <c r="D203" t="s">
        <v>1102</v>
      </c>
    </row>
    <row r="204" spans="1:4">
      <c r="A204">
        <v>203</v>
      </c>
      <c r="B204" t="s">
        <v>1096</v>
      </c>
      <c r="C204" t="s">
        <v>1103</v>
      </c>
      <c r="D204" t="s">
        <v>1104</v>
      </c>
    </row>
    <row r="205" spans="1:4">
      <c r="A205">
        <v>204</v>
      </c>
      <c r="B205" t="s">
        <v>1096</v>
      </c>
      <c r="C205" t="s">
        <v>1105</v>
      </c>
      <c r="D205" t="s">
        <v>1106</v>
      </c>
    </row>
    <row r="206" spans="1:4">
      <c r="A206">
        <v>205</v>
      </c>
      <c r="B206" t="s">
        <v>1096</v>
      </c>
      <c r="C206" t="s">
        <v>1107</v>
      </c>
      <c r="D206" t="s">
        <v>1108</v>
      </c>
    </row>
    <row r="207" spans="1:4">
      <c r="A207">
        <v>206</v>
      </c>
      <c r="B207" t="s">
        <v>1096</v>
      </c>
      <c r="C207" t="s">
        <v>1109</v>
      </c>
      <c r="D207" t="s">
        <v>1110</v>
      </c>
    </row>
    <row r="208" spans="1:4">
      <c r="A208">
        <v>207</v>
      </c>
      <c r="B208" t="s">
        <v>1096</v>
      </c>
      <c r="C208" t="s">
        <v>1111</v>
      </c>
      <c r="D208" t="s">
        <v>1112</v>
      </c>
    </row>
    <row r="209" spans="1:4">
      <c r="A209">
        <v>208</v>
      </c>
      <c r="B209" t="s">
        <v>1096</v>
      </c>
      <c r="C209" t="s">
        <v>1113</v>
      </c>
      <c r="D209" t="s">
        <v>1114</v>
      </c>
    </row>
    <row r="210" spans="1:4">
      <c r="A210">
        <v>209</v>
      </c>
      <c r="B210" t="s">
        <v>1096</v>
      </c>
      <c r="C210" t="s">
        <v>843</v>
      </c>
      <c r="D210" t="s">
        <v>1115</v>
      </c>
    </row>
    <row r="211" spans="1:4">
      <c r="A211">
        <v>210</v>
      </c>
      <c r="B211" t="s">
        <v>1096</v>
      </c>
      <c r="C211" t="s">
        <v>1096</v>
      </c>
      <c r="D211" t="s">
        <v>1097</v>
      </c>
    </row>
    <row r="212" spans="1:4">
      <c r="A212">
        <v>211</v>
      </c>
      <c r="B212" t="s">
        <v>1096</v>
      </c>
      <c r="C212" t="s">
        <v>1116</v>
      </c>
      <c r="D212" t="s">
        <v>1117</v>
      </c>
    </row>
    <row r="213" spans="1:4">
      <c r="A213">
        <v>212</v>
      </c>
      <c r="B213" t="s">
        <v>1096</v>
      </c>
      <c r="C213" t="s">
        <v>1118</v>
      </c>
      <c r="D213" t="s">
        <v>1119</v>
      </c>
    </row>
    <row r="214" spans="1:4">
      <c r="A214">
        <v>213</v>
      </c>
      <c r="B214" t="s">
        <v>1096</v>
      </c>
      <c r="C214" t="s">
        <v>1120</v>
      </c>
      <c r="D214" t="s">
        <v>1121</v>
      </c>
    </row>
    <row r="215" spans="1:4">
      <c r="A215">
        <v>214</v>
      </c>
      <c r="B215" t="s">
        <v>1096</v>
      </c>
      <c r="C215" t="s">
        <v>1122</v>
      </c>
      <c r="D215" t="s">
        <v>1123</v>
      </c>
    </row>
    <row r="216" spans="1:4">
      <c r="A216">
        <v>215</v>
      </c>
      <c r="B216" t="s">
        <v>1124</v>
      </c>
      <c r="C216" t="s">
        <v>1126</v>
      </c>
      <c r="D216" t="s">
        <v>1127</v>
      </c>
    </row>
    <row r="217" spans="1:4">
      <c r="A217">
        <v>216</v>
      </c>
      <c r="B217" t="s">
        <v>1124</v>
      </c>
      <c r="C217" t="s">
        <v>1128</v>
      </c>
      <c r="D217" t="s">
        <v>1129</v>
      </c>
    </row>
    <row r="218" spans="1:4">
      <c r="A218">
        <v>217</v>
      </c>
      <c r="B218" t="s">
        <v>1124</v>
      </c>
      <c r="C218" t="s">
        <v>1130</v>
      </c>
      <c r="D218" t="s">
        <v>1131</v>
      </c>
    </row>
    <row r="219" spans="1:4">
      <c r="A219">
        <v>218</v>
      </c>
      <c r="B219" t="s">
        <v>1124</v>
      </c>
      <c r="C219" t="s">
        <v>1132</v>
      </c>
      <c r="D219" t="s">
        <v>1133</v>
      </c>
    </row>
    <row r="220" spans="1:4">
      <c r="A220">
        <v>219</v>
      </c>
      <c r="B220" t="s">
        <v>1124</v>
      </c>
      <c r="C220" t="s">
        <v>1134</v>
      </c>
      <c r="D220" t="s">
        <v>1135</v>
      </c>
    </row>
    <row r="221" spans="1:4">
      <c r="A221">
        <v>220</v>
      </c>
      <c r="B221" t="s">
        <v>1124</v>
      </c>
      <c r="C221" t="s">
        <v>965</v>
      </c>
      <c r="D221" t="s">
        <v>1136</v>
      </c>
    </row>
    <row r="222" spans="1:4">
      <c r="A222">
        <v>221</v>
      </c>
      <c r="B222" t="s">
        <v>1124</v>
      </c>
      <c r="C222" t="s">
        <v>1137</v>
      </c>
      <c r="D222" t="s">
        <v>1138</v>
      </c>
    </row>
    <row r="223" spans="1:4">
      <c r="A223">
        <v>222</v>
      </c>
      <c r="B223" t="s">
        <v>1124</v>
      </c>
      <c r="C223" t="s">
        <v>1124</v>
      </c>
      <c r="D223" t="s">
        <v>1125</v>
      </c>
    </row>
    <row r="224" spans="1:4">
      <c r="A224">
        <v>223</v>
      </c>
      <c r="B224" t="s">
        <v>1124</v>
      </c>
      <c r="C224" t="s">
        <v>1139</v>
      </c>
      <c r="D224" t="s">
        <v>1140</v>
      </c>
    </row>
    <row r="225" spans="1:4">
      <c r="A225">
        <v>224</v>
      </c>
      <c r="B225" t="s">
        <v>1141</v>
      </c>
      <c r="C225" t="s">
        <v>1143</v>
      </c>
      <c r="D225" t="s">
        <v>1144</v>
      </c>
    </row>
    <row r="226" spans="1:4">
      <c r="A226">
        <v>225</v>
      </c>
      <c r="B226" t="s">
        <v>1141</v>
      </c>
      <c r="C226" t="s">
        <v>1145</v>
      </c>
      <c r="D226" t="s">
        <v>1146</v>
      </c>
    </row>
    <row r="227" spans="1:4">
      <c r="A227">
        <v>226</v>
      </c>
      <c r="B227" t="s">
        <v>1141</v>
      </c>
      <c r="C227" t="s">
        <v>1147</v>
      </c>
      <c r="D227" t="s">
        <v>1148</v>
      </c>
    </row>
    <row r="228" spans="1:4">
      <c r="A228">
        <v>227</v>
      </c>
      <c r="B228" t="s">
        <v>1141</v>
      </c>
      <c r="C228" t="s">
        <v>1149</v>
      </c>
      <c r="D228" t="s">
        <v>1150</v>
      </c>
    </row>
    <row r="229" spans="1:4">
      <c r="A229">
        <v>228</v>
      </c>
      <c r="B229" t="s">
        <v>1141</v>
      </c>
      <c r="C229" t="s">
        <v>1151</v>
      </c>
      <c r="D229" t="s">
        <v>1152</v>
      </c>
    </row>
    <row r="230" spans="1:4">
      <c r="A230">
        <v>229</v>
      </c>
      <c r="B230" t="s">
        <v>1141</v>
      </c>
      <c r="C230" t="s">
        <v>1153</v>
      </c>
      <c r="D230" t="s">
        <v>1154</v>
      </c>
    </row>
    <row r="231" spans="1:4">
      <c r="A231">
        <v>230</v>
      </c>
      <c r="B231" t="s">
        <v>1141</v>
      </c>
      <c r="C231" t="s">
        <v>1141</v>
      </c>
      <c r="D231" t="s">
        <v>1142</v>
      </c>
    </row>
    <row r="232" spans="1:4">
      <c r="A232">
        <v>231</v>
      </c>
      <c r="B232" t="s">
        <v>1141</v>
      </c>
      <c r="C232" t="s">
        <v>1155</v>
      </c>
      <c r="D232" t="s">
        <v>1156</v>
      </c>
    </row>
    <row r="233" spans="1:4">
      <c r="A233">
        <v>232</v>
      </c>
      <c r="B233" t="s">
        <v>1157</v>
      </c>
      <c r="C233" t="s">
        <v>1159</v>
      </c>
      <c r="D233" t="s">
        <v>1160</v>
      </c>
    </row>
    <row r="234" spans="1:4">
      <c r="A234">
        <v>233</v>
      </c>
      <c r="B234" t="s">
        <v>1157</v>
      </c>
      <c r="C234" t="s">
        <v>1161</v>
      </c>
      <c r="D234" t="s">
        <v>1162</v>
      </c>
    </row>
    <row r="235" spans="1:4">
      <c r="A235">
        <v>234</v>
      </c>
      <c r="B235" t="s">
        <v>1157</v>
      </c>
      <c r="C235" t="s">
        <v>1163</v>
      </c>
      <c r="D235" t="s">
        <v>1164</v>
      </c>
    </row>
    <row r="236" spans="1:4">
      <c r="A236">
        <v>235</v>
      </c>
      <c r="B236" t="s">
        <v>1157</v>
      </c>
      <c r="C236" t="s">
        <v>1165</v>
      </c>
      <c r="D236" t="s">
        <v>1166</v>
      </c>
    </row>
    <row r="237" spans="1:4">
      <c r="A237">
        <v>236</v>
      </c>
      <c r="B237" t="s">
        <v>1157</v>
      </c>
      <c r="C237" t="s">
        <v>1167</v>
      </c>
      <c r="D237" t="s">
        <v>1168</v>
      </c>
    </row>
    <row r="238" spans="1:4">
      <c r="A238">
        <v>237</v>
      </c>
      <c r="B238" t="s">
        <v>1157</v>
      </c>
      <c r="C238" t="s">
        <v>965</v>
      </c>
      <c r="D238" t="s">
        <v>1169</v>
      </c>
    </row>
    <row r="239" spans="1:4">
      <c r="A239">
        <v>238</v>
      </c>
      <c r="B239" t="s">
        <v>1157</v>
      </c>
      <c r="C239" t="s">
        <v>1170</v>
      </c>
      <c r="D239" t="s">
        <v>1171</v>
      </c>
    </row>
    <row r="240" spans="1:4">
      <c r="A240">
        <v>239</v>
      </c>
      <c r="B240" t="s">
        <v>1157</v>
      </c>
      <c r="C240" t="s">
        <v>1157</v>
      </c>
      <c r="D240" t="s">
        <v>1158</v>
      </c>
    </row>
    <row r="241" spans="1:4">
      <c r="A241">
        <v>240</v>
      </c>
      <c r="B241" t="s">
        <v>1157</v>
      </c>
      <c r="C241" t="s">
        <v>1172</v>
      </c>
      <c r="D241" t="s">
        <v>1173</v>
      </c>
    </row>
    <row r="242" spans="1:4">
      <c r="A242">
        <v>241</v>
      </c>
      <c r="B242" t="s">
        <v>1174</v>
      </c>
      <c r="C242" t="s">
        <v>1176</v>
      </c>
      <c r="D242" t="s">
        <v>1177</v>
      </c>
    </row>
    <row r="243" spans="1:4">
      <c r="A243">
        <v>242</v>
      </c>
      <c r="B243" t="s">
        <v>1174</v>
      </c>
      <c r="C243" t="s">
        <v>1178</v>
      </c>
      <c r="D243" t="s">
        <v>1179</v>
      </c>
    </row>
    <row r="244" spans="1:4">
      <c r="A244">
        <v>243</v>
      </c>
      <c r="B244" t="s">
        <v>1174</v>
      </c>
      <c r="C244" t="s">
        <v>1180</v>
      </c>
      <c r="D244" t="s">
        <v>1181</v>
      </c>
    </row>
    <row r="245" spans="1:4">
      <c r="A245">
        <v>244</v>
      </c>
      <c r="B245" t="s">
        <v>1174</v>
      </c>
      <c r="C245" t="s">
        <v>1182</v>
      </c>
      <c r="D245" t="s">
        <v>1183</v>
      </c>
    </row>
    <row r="246" spans="1:4">
      <c r="A246">
        <v>245</v>
      </c>
      <c r="B246" t="s">
        <v>1174</v>
      </c>
      <c r="C246" t="s">
        <v>1130</v>
      </c>
      <c r="D246" t="s">
        <v>1184</v>
      </c>
    </row>
    <row r="247" spans="1:4">
      <c r="A247">
        <v>246</v>
      </c>
      <c r="B247" t="s">
        <v>1174</v>
      </c>
      <c r="C247" t="s">
        <v>1185</v>
      </c>
      <c r="D247" t="s">
        <v>1186</v>
      </c>
    </row>
    <row r="248" spans="1:4">
      <c r="A248">
        <v>247</v>
      </c>
      <c r="B248" t="s">
        <v>1174</v>
      </c>
      <c r="C248" t="s">
        <v>1187</v>
      </c>
      <c r="D248" t="s">
        <v>1188</v>
      </c>
    </row>
    <row r="249" spans="1:4">
      <c r="A249">
        <v>248</v>
      </c>
      <c r="B249" t="s">
        <v>1174</v>
      </c>
      <c r="C249" t="s">
        <v>1189</v>
      </c>
      <c r="D249" t="s">
        <v>1190</v>
      </c>
    </row>
    <row r="250" spans="1:4">
      <c r="A250">
        <v>249</v>
      </c>
      <c r="B250" t="s">
        <v>1174</v>
      </c>
      <c r="C250" t="s">
        <v>1174</v>
      </c>
      <c r="D250" t="s">
        <v>1175</v>
      </c>
    </row>
    <row r="251" spans="1:4">
      <c r="A251">
        <v>250</v>
      </c>
      <c r="B251" t="s">
        <v>1191</v>
      </c>
      <c r="C251" t="s">
        <v>1193</v>
      </c>
      <c r="D251" t="s">
        <v>1194</v>
      </c>
    </row>
    <row r="252" spans="1:4">
      <c r="A252">
        <v>251</v>
      </c>
      <c r="B252" t="s">
        <v>1191</v>
      </c>
      <c r="C252" t="s">
        <v>1195</v>
      </c>
      <c r="D252" t="s">
        <v>1196</v>
      </c>
    </row>
    <row r="253" spans="1:4">
      <c r="A253">
        <v>252</v>
      </c>
      <c r="B253" t="s">
        <v>1191</v>
      </c>
      <c r="C253" t="s">
        <v>1197</v>
      </c>
      <c r="D253" t="s">
        <v>1198</v>
      </c>
    </row>
    <row r="254" spans="1:4">
      <c r="A254">
        <v>253</v>
      </c>
      <c r="B254" t="s">
        <v>1191</v>
      </c>
      <c r="C254" t="s">
        <v>1199</v>
      </c>
      <c r="D254" t="s">
        <v>1200</v>
      </c>
    </row>
    <row r="255" spans="1:4">
      <c r="A255">
        <v>254</v>
      </c>
      <c r="B255" t="s">
        <v>1191</v>
      </c>
      <c r="C255" t="s">
        <v>1201</v>
      </c>
      <c r="D255" t="s">
        <v>1202</v>
      </c>
    </row>
    <row r="256" spans="1:4">
      <c r="A256">
        <v>255</v>
      </c>
      <c r="B256" t="s">
        <v>1191</v>
      </c>
      <c r="C256" t="s">
        <v>1203</v>
      </c>
      <c r="D256" t="s">
        <v>1204</v>
      </c>
    </row>
    <row r="257" spans="1:4">
      <c r="A257">
        <v>256</v>
      </c>
      <c r="B257" t="s">
        <v>1191</v>
      </c>
      <c r="C257" t="s">
        <v>1205</v>
      </c>
      <c r="D257" t="s">
        <v>1206</v>
      </c>
    </row>
    <row r="258" spans="1:4">
      <c r="A258">
        <v>257</v>
      </c>
      <c r="B258" t="s">
        <v>1191</v>
      </c>
      <c r="C258" t="s">
        <v>1207</v>
      </c>
      <c r="D258" t="s">
        <v>1208</v>
      </c>
    </row>
    <row r="259" spans="1:4">
      <c r="A259">
        <v>258</v>
      </c>
      <c r="B259" t="s">
        <v>1191</v>
      </c>
      <c r="C259" t="s">
        <v>1209</v>
      </c>
      <c r="D259" t="s">
        <v>1210</v>
      </c>
    </row>
    <row r="260" spans="1:4">
      <c r="A260">
        <v>259</v>
      </c>
      <c r="B260" t="s">
        <v>1191</v>
      </c>
      <c r="C260" t="s">
        <v>1191</v>
      </c>
      <c r="D260" t="s">
        <v>1192</v>
      </c>
    </row>
    <row r="261" spans="1:4">
      <c r="A261">
        <v>260</v>
      </c>
      <c r="B261" t="s">
        <v>1211</v>
      </c>
      <c r="C261" t="s">
        <v>713</v>
      </c>
      <c r="D261" t="s">
        <v>1213</v>
      </c>
    </row>
    <row r="262" spans="1:4">
      <c r="A262">
        <v>261</v>
      </c>
      <c r="B262" t="s">
        <v>1211</v>
      </c>
      <c r="C262" t="s">
        <v>1214</v>
      </c>
      <c r="D262" t="s">
        <v>1215</v>
      </c>
    </row>
    <row r="263" spans="1:4">
      <c r="A263">
        <v>262</v>
      </c>
      <c r="B263" t="s">
        <v>1211</v>
      </c>
      <c r="C263" t="s">
        <v>1216</v>
      </c>
      <c r="D263" t="s">
        <v>1217</v>
      </c>
    </row>
    <row r="264" spans="1:4">
      <c r="A264">
        <v>263</v>
      </c>
      <c r="B264" t="s">
        <v>1211</v>
      </c>
      <c r="C264" t="s">
        <v>1218</v>
      </c>
      <c r="D264" t="s">
        <v>1219</v>
      </c>
    </row>
    <row r="265" spans="1:4">
      <c r="A265">
        <v>264</v>
      </c>
      <c r="B265" t="s">
        <v>1211</v>
      </c>
      <c r="C265" t="s">
        <v>1220</v>
      </c>
      <c r="D265" t="s">
        <v>1221</v>
      </c>
    </row>
    <row r="266" spans="1:4">
      <c r="A266">
        <v>265</v>
      </c>
      <c r="B266" t="s">
        <v>1211</v>
      </c>
      <c r="C266" t="s">
        <v>1222</v>
      </c>
      <c r="D266" t="s">
        <v>1223</v>
      </c>
    </row>
    <row r="267" spans="1:4">
      <c r="A267">
        <v>266</v>
      </c>
      <c r="B267" t="s">
        <v>1211</v>
      </c>
      <c r="C267" t="s">
        <v>1224</v>
      </c>
      <c r="D267" t="s">
        <v>1225</v>
      </c>
    </row>
    <row r="268" spans="1:4">
      <c r="A268">
        <v>267</v>
      </c>
      <c r="B268" t="s">
        <v>1211</v>
      </c>
      <c r="C268" t="s">
        <v>1226</v>
      </c>
      <c r="D268" t="s">
        <v>1227</v>
      </c>
    </row>
    <row r="269" spans="1:4">
      <c r="A269">
        <v>268</v>
      </c>
      <c r="B269" t="s">
        <v>1211</v>
      </c>
      <c r="C269" t="s">
        <v>1211</v>
      </c>
      <c r="D269" t="s">
        <v>1212</v>
      </c>
    </row>
  </sheetData>
  <dataConsolidate link="1"/>
  <phoneticPr fontId="8" type="noConversion"/>
  <pageMargins left="0.7" right="0.7" top="0.75" bottom="0.75" header="0.3" footer="0.3"/>
  <pageSetup paperSize="9" orientation="portrait" verticalDpi="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TSH_REESTR_MO_FILTER">
    <tabColor rgb="FFFFCC99"/>
  </sheetPr>
  <dimension ref="A1"/>
  <sheetViews>
    <sheetView showGridLines="0" zoomScaleNormal="100" workbookViewId="0"/>
  </sheetViews>
  <sheetFormatPr defaultRowHeight="11.25"/>
  <cols>
    <col min="1" max="16384" width="9.140625" style="218"/>
  </cols>
  <sheetData/>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modfrmReestrMR">
    <tabColor indexed="47"/>
  </sheetPr>
  <dimension ref="A1"/>
  <sheetViews>
    <sheetView showGridLines="0" zoomScaleNormal="100" workbookViewId="0"/>
  </sheetViews>
  <sheetFormatPr defaultRowHeight="11.25"/>
  <sheetData/>
  <phoneticPr fontId="8" type="noConversion"/>
  <pageMargins left="0.7" right="0.7" top="0.75" bottom="0.75" header="0.3" footer="0.3"/>
  <pageSetup paperSize="9" orientation="portrait" verticalDpi="0"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modServiceModule">
    <tabColor indexed="47"/>
  </sheetPr>
  <dimension ref="A1"/>
  <sheetViews>
    <sheetView showGridLines="0" zoomScaleNormal="100" workbookViewId="0"/>
  </sheetViews>
  <sheetFormatPr defaultRowHeight="11.25"/>
  <sheetData/>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modfrmCheckUpdates">
    <tabColor indexed="47"/>
  </sheetPr>
  <dimension ref="A1"/>
  <sheetViews>
    <sheetView showGridLines="0" zoomScaleNormal="100" workbookViewId="0"/>
  </sheetViews>
  <sheetFormatPr defaultRowHeight="11.25"/>
  <sheetData/>
  <phoneticPr fontId="8" type="noConversion"/>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07"/>
  <dimension ref="A1:AL122"/>
  <sheetViews>
    <sheetView showGridLines="0" topLeftCell="C3" zoomScaleNormal="100" workbookViewId="0">
      <selection activeCell="M22" sqref="M22:M114"/>
    </sheetView>
  </sheetViews>
  <sheetFormatPr defaultRowHeight="15"/>
  <cols>
    <col min="1" max="1" width="6.42578125" style="344" hidden="1" customWidth="1"/>
    <col min="2" max="2" width="2" style="344" hidden="1" customWidth="1"/>
    <col min="3" max="3" width="3.7109375" style="344" customWidth="1"/>
    <col min="4" max="4" width="4.28515625" style="344" customWidth="1"/>
    <col min="5" max="5" width="45" style="344" customWidth="1"/>
    <col min="6" max="6" width="6.42578125" style="344" bestFit="1" customWidth="1"/>
    <col min="7" max="7" width="4.42578125" style="344" customWidth="1"/>
    <col min="8" max="8" width="5.5703125" style="344" customWidth="1"/>
    <col min="9" max="9" width="52.85546875" style="344" customWidth="1"/>
    <col min="10" max="10" width="7" style="344" bestFit="1" customWidth="1"/>
    <col min="11" max="11" width="3.7109375" style="344" bestFit="1" customWidth="1"/>
    <col min="12" max="12" width="6.28515625" style="344" bestFit="1" customWidth="1"/>
    <col min="13" max="13" width="61" style="344" customWidth="1"/>
    <col min="14" max="15" width="9.140625" style="345"/>
    <col min="16" max="16" width="9.140625" style="346"/>
    <col min="17" max="38" width="9.140625" style="345"/>
    <col min="39" max="16384" width="9.140625" style="344"/>
  </cols>
  <sheetData>
    <row r="1" spans="1:38" hidden="1"/>
    <row r="2" spans="1:38" hidden="1"/>
    <row r="3" spans="1:38" ht="10.5" customHeight="1"/>
    <row r="4" spans="1:38" ht="27" customHeight="1">
      <c r="A4" s="347"/>
      <c r="B4" s="347"/>
      <c r="D4" s="447" t="str">
        <f>Титульный!E5</f>
        <v xml:space="preserve">Информация о наличии (отсутствии) технической возможности подключения к системе теплоснабжения, а также о регистрации и ходе реализации заявок о подключении к системе теплоснабжения </v>
      </c>
      <c r="E4" s="448"/>
      <c r="F4" s="448"/>
      <c r="G4" s="448"/>
      <c r="H4" s="448"/>
      <c r="I4" s="449"/>
      <c r="J4" s="345"/>
      <c r="K4" s="345"/>
      <c r="L4" s="345"/>
      <c r="M4" s="345"/>
    </row>
    <row r="5" spans="1:38" s="350" customFormat="1" ht="15.75">
      <c r="A5" s="347"/>
      <c r="B5" s="347"/>
      <c r="C5" s="347"/>
      <c r="D5" s="450" t="str">
        <f>IF(org=0,"Не определено",org)</f>
        <v>АО "Орелгортеплоэнерго"</v>
      </c>
      <c r="E5" s="451"/>
      <c r="F5" s="451"/>
      <c r="G5" s="451"/>
      <c r="H5" s="451"/>
      <c r="I5" s="452"/>
      <c r="J5" s="348"/>
      <c r="K5" s="348"/>
      <c r="L5" s="348"/>
      <c r="M5" s="348"/>
      <c r="N5" s="348"/>
      <c r="O5" s="348"/>
      <c r="P5" s="349"/>
      <c r="Q5" s="348"/>
      <c r="R5" s="348"/>
      <c r="S5" s="348"/>
      <c r="T5" s="348"/>
      <c r="U5" s="348"/>
      <c r="V5" s="348"/>
      <c r="W5" s="348"/>
      <c r="X5" s="348"/>
      <c r="Y5" s="348"/>
      <c r="Z5" s="348"/>
      <c r="AA5" s="348"/>
      <c r="AB5" s="348"/>
      <c r="AC5" s="348"/>
      <c r="AD5" s="348"/>
      <c r="AE5" s="348"/>
      <c r="AF5" s="348"/>
      <c r="AG5" s="348"/>
      <c r="AH5" s="348"/>
      <c r="AI5" s="348"/>
      <c r="AJ5" s="348"/>
      <c r="AK5" s="348"/>
      <c r="AL5" s="348"/>
    </row>
    <row r="6" spans="1:38" s="352" customFormat="1" ht="3" customHeight="1">
      <c r="A6" s="454"/>
      <c r="B6" s="454"/>
      <c r="C6" s="454"/>
      <c r="D6" s="454"/>
      <c r="E6" s="454"/>
      <c r="F6" s="454"/>
      <c r="G6" s="351"/>
      <c r="H6" s="351"/>
      <c r="I6" s="351"/>
      <c r="J6" s="351"/>
      <c r="K6" s="351"/>
      <c r="N6" s="353"/>
      <c r="O6" s="353"/>
      <c r="P6" s="354"/>
      <c r="Q6" s="353"/>
      <c r="R6" s="353"/>
      <c r="S6" s="353"/>
      <c r="T6" s="353"/>
      <c r="U6" s="353"/>
      <c r="V6" s="353"/>
      <c r="W6" s="353"/>
      <c r="X6" s="353"/>
      <c r="Y6" s="353"/>
      <c r="Z6" s="353"/>
      <c r="AA6" s="353"/>
      <c r="AB6" s="353"/>
      <c r="AC6" s="353"/>
      <c r="AD6" s="353"/>
      <c r="AE6" s="353"/>
      <c r="AF6" s="353"/>
      <c r="AG6" s="353"/>
      <c r="AH6" s="353"/>
      <c r="AI6" s="353"/>
      <c r="AJ6" s="353"/>
      <c r="AK6" s="353"/>
      <c r="AL6" s="353"/>
    </row>
    <row r="7" spans="1:38" ht="3.75" customHeight="1">
      <c r="A7" s="454"/>
      <c r="B7" s="454"/>
      <c r="C7" s="454"/>
      <c r="D7" s="454"/>
      <c r="E7" s="454"/>
      <c r="F7" s="454"/>
    </row>
    <row r="8" spans="1:38" ht="0.2" customHeight="1">
      <c r="B8" s="435"/>
      <c r="C8" s="435"/>
      <c r="D8" s="435"/>
      <c r="E8" s="453"/>
      <c r="F8" s="453"/>
    </row>
    <row r="9" spans="1:38" ht="0.2" customHeight="1">
      <c r="B9" s="435"/>
      <c r="C9" s="435"/>
      <c r="D9" s="435"/>
      <c r="E9" s="453"/>
      <c r="F9" s="453"/>
    </row>
    <row r="10" spans="1:38" ht="0.2" customHeight="1">
      <c r="B10" s="435"/>
      <c r="C10" s="435"/>
      <c r="D10" s="435"/>
      <c r="E10" s="453"/>
      <c r="F10" s="453"/>
    </row>
    <row r="11" spans="1:38" ht="6" hidden="1" customHeight="1">
      <c r="B11" s="435"/>
      <c r="C11" s="435"/>
      <c r="D11" s="435"/>
      <c r="E11" s="453"/>
      <c r="F11" s="453"/>
    </row>
    <row r="12" spans="1:38" ht="20.25" hidden="1" customHeight="1">
      <c r="A12" s="355"/>
      <c r="B12" s="435"/>
      <c r="C12" s="435"/>
      <c r="D12" s="435"/>
      <c r="E12" s="356"/>
      <c r="F12" s="355"/>
      <c r="G12" s="356"/>
      <c r="H12" s="356"/>
      <c r="I12" s="355"/>
      <c r="J12" s="355"/>
      <c r="K12" s="356"/>
    </row>
    <row r="13" spans="1:38" ht="20.25" hidden="1" customHeight="1">
      <c r="B13" s="435"/>
      <c r="C13" s="435"/>
      <c r="D13" s="435"/>
      <c r="E13" s="356"/>
      <c r="F13" s="357"/>
      <c r="G13" s="355"/>
      <c r="H13" s="355"/>
      <c r="I13" s="355"/>
      <c r="J13" s="355"/>
      <c r="K13" s="356"/>
    </row>
    <row r="14" spans="1:38" ht="6" hidden="1" customHeight="1">
      <c r="B14" s="455"/>
      <c r="C14" s="455"/>
      <c r="D14" s="455"/>
      <c r="E14" s="355"/>
      <c r="F14" s="355"/>
      <c r="G14" s="355"/>
      <c r="H14" s="355"/>
      <c r="I14" s="355"/>
      <c r="J14" s="355"/>
      <c r="K14" s="356"/>
    </row>
    <row r="15" spans="1:38" ht="3" customHeight="1"/>
    <row r="16" spans="1:38" ht="0.2" customHeight="1"/>
    <row r="17" spans="1:38" s="350" customFormat="1" ht="0.2" customHeight="1">
      <c r="A17" s="358"/>
      <c r="B17" s="358"/>
      <c r="C17" s="358"/>
      <c r="D17" s="358"/>
      <c r="E17" s="358"/>
      <c r="F17" s="358"/>
      <c r="G17" s="358"/>
      <c r="H17" s="358"/>
      <c r="I17" s="358"/>
      <c r="J17" s="358"/>
      <c r="K17" s="358"/>
      <c r="L17" s="358"/>
      <c r="M17" s="352"/>
      <c r="N17" s="348"/>
      <c r="O17" s="348"/>
      <c r="P17" s="349"/>
      <c r="Q17" s="348"/>
      <c r="R17" s="348"/>
      <c r="S17" s="348"/>
      <c r="T17" s="348"/>
      <c r="U17" s="348"/>
      <c r="V17" s="348"/>
      <c r="W17" s="348"/>
      <c r="X17" s="348"/>
      <c r="Y17" s="348"/>
      <c r="Z17" s="348"/>
      <c r="AA17" s="348"/>
      <c r="AB17" s="348"/>
      <c r="AC17" s="348"/>
      <c r="AD17" s="348"/>
      <c r="AE17" s="348"/>
      <c r="AF17" s="348"/>
      <c r="AG17" s="348"/>
      <c r="AH17" s="348"/>
      <c r="AI17" s="348"/>
      <c r="AJ17" s="348"/>
      <c r="AK17" s="348"/>
      <c r="AL17" s="348"/>
    </row>
    <row r="18" spans="1:38" ht="23.25" customHeight="1">
      <c r="A18" s="445"/>
      <c r="B18" s="355"/>
      <c r="C18" s="355"/>
      <c r="D18" s="446" t="s">
        <v>116</v>
      </c>
      <c r="E18" s="446"/>
      <c r="F18" s="430" t="s">
        <v>202</v>
      </c>
      <c r="G18" s="430"/>
      <c r="H18" s="430"/>
      <c r="I18" s="430"/>
      <c r="J18" s="430" t="s">
        <v>334</v>
      </c>
      <c r="K18" s="430"/>
      <c r="L18" s="430"/>
      <c r="M18" s="430"/>
    </row>
    <row r="19" spans="1:38" ht="23.25" customHeight="1">
      <c r="A19" s="445"/>
      <c r="B19" s="359"/>
      <c r="C19" s="360"/>
      <c r="D19" s="361" t="s">
        <v>25</v>
      </c>
      <c r="E19" s="361" t="s">
        <v>148</v>
      </c>
      <c r="F19" s="361" t="s">
        <v>143</v>
      </c>
      <c r="G19" s="433" t="s">
        <v>25</v>
      </c>
      <c r="H19" s="434"/>
      <c r="I19" s="361" t="s">
        <v>148</v>
      </c>
      <c r="J19" s="361" t="s">
        <v>143</v>
      </c>
      <c r="K19" s="433" t="s">
        <v>25</v>
      </c>
      <c r="L19" s="434"/>
      <c r="M19" s="361" t="s">
        <v>148</v>
      </c>
    </row>
    <row r="20" spans="1:38" ht="14.25" customHeight="1">
      <c r="A20" s="362"/>
      <c r="B20" s="362"/>
      <c r="C20" s="362"/>
      <c r="D20" s="363" t="s">
        <v>26</v>
      </c>
      <c r="E20" s="363" t="s">
        <v>0</v>
      </c>
      <c r="F20" s="363" t="s">
        <v>1</v>
      </c>
      <c r="G20" s="431" t="s">
        <v>2</v>
      </c>
      <c r="H20" s="432"/>
      <c r="I20" s="363" t="s">
        <v>12</v>
      </c>
      <c r="J20" s="363" t="s">
        <v>13</v>
      </c>
      <c r="K20" s="431" t="s">
        <v>31</v>
      </c>
      <c r="L20" s="432"/>
      <c r="M20" s="363" t="s">
        <v>32</v>
      </c>
    </row>
    <row r="21" spans="1:38" hidden="1">
      <c r="A21" s="364"/>
      <c r="B21" s="365"/>
      <c r="C21" s="365"/>
      <c r="D21" s="366"/>
      <c r="E21" s="313"/>
      <c r="F21" s="367"/>
      <c r="G21" s="313"/>
      <c r="H21" s="313"/>
      <c r="I21" s="367"/>
      <c r="J21" s="367"/>
      <c r="K21" s="315"/>
      <c r="L21" s="313"/>
      <c r="M21" s="368"/>
    </row>
    <row r="22" spans="1:38" ht="15" customHeight="1">
      <c r="A22" s="330"/>
      <c r="B22" s="330"/>
      <c r="C22" s="294"/>
      <c r="D22" s="439" t="s">
        <v>26</v>
      </c>
      <c r="E22" s="436" t="s">
        <v>398</v>
      </c>
      <c r="F22" s="428" t="s">
        <v>18</v>
      </c>
      <c r="G22" s="440"/>
      <c r="H22" s="411">
        <v>1</v>
      </c>
      <c r="I22" s="442" t="s">
        <v>1230</v>
      </c>
      <c r="J22" s="428" t="s">
        <v>18</v>
      </c>
      <c r="K22" s="369" t="s">
        <v>144</v>
      </c>
      <c r="L22" s="370" t="s">
        <v>26</v>
      </c>
      <c r="M22" s="371" t="s">
        <v>1316</v>
      </c>
      <c r="X22" s="345">
        <v>4190064</v>
      </c>
      <c r="Y22" s="345" t="s">
        <v>145</v>
      </c>
      <c r="Z22" s="345">
        <v>1705000</v>
      </c>
    </row>
    <row r="23" spans="1:38" ht="15" customHeight="1">
      <c r="A23" s="330"/>
      <c r="B23" s="330"/>
      <c r="C23" s="308"/>
      <c r="D23" s="439"/>
      <c r="E23" s="437"/>
      <c r="F23" s="429"/>
      <c r="G23" s="441"/>
      <c r="H23" s="411"/>
      <c r="I23" s="443"/>
      <c r="J23" s="429"/>
      <c r="K23" s="372" t="s">
        <v>144</v>
      </c>
      <c r="L23" s="370" t="s">
        <v>0</v>
      </c>
      <c r="M23" s="371" t="s">
        <v>1317</v>
      </c>
      <c r="N23" s="373"/>
      <c r="P23" s="345"/>
      <c r="U23" s="346"/>
      <c r="Y23" s="345" t="s">
        <v>145</v>
      </c>
      <c r="Z23" s="345">
        <v>1705000</v>
      </c>
    </row>
    <row r="24" spans="1:38" ht="15" customHeight="1">
      <c r="A24" s="330"/>
      <c r="B24" s="330"/>
      <c r="C24" s="308"/>
      <c r="D24" s="439"/>
      <c r="E24" s="437"/>
      <c r="F24" s="429"/>
      <c r="G24" s="441"/>
      <c r="H24" s="411"/>
      <c r="I24" s="443"/>
      <c r="J24" s="429"/>
      <c r="K24" s="372" t="s">
        <v>144</v>
      </c>
      <c r="L24" s="370" t="s">
        <v>1</v>
      </c>
      <c r="M24" s="371" t="s">
        <v>1318</v>
      </c>
      <c r="N24" s="373"/>
      <c r="P24" s="345"/>
      <c r="U24" s="346"/>
      <c r="Y24" s="345" t="s">
        <v>145</v>
      </c>
      <c r="Z24" s="345">
        <v>1705000</v>
      </c>
    </row>
    <row r="25" spans="1:38" ht="15" customHeight="1">
      <c r="A25" s="330"/>
      <c r="B25" s="330"/>
      <c r="C25" s="308"/>
      <c r="D25" s="439"/>
      <c r="E25" s="437"/>
      <c r="F25" s="429"/>
      <c r="G25" s="441"/>
      <c r="H25" s="411"/>
      <c r="I25" s="443"/>
      <c r="J25" s="429"/>
      <c r="K25" s="372" t="s">
        <v>144</v>
      </c>
      <c r="L25" s="370" t="s">
        <v>2</v>
      </c>
      <c r="M25" s="371" t="s">
        <v>1319</v>
      </c>
      <c r="N25" s="373"/>
      <c r="P25" s="345"/>
      <c r="U25" s="346"/>
      <c r="Y25" s="345" t="s">
        <v>145</v>
      </c>
      <c r="Z25" s="345">
        <v>1705000</v>
      </c>
    </row>
    <row r="26" spans="1:38" ht="15" customHeight="1">
      <c r="A26" s="330"/>
      <c r="B26" s="330"/>
      <c r="C26" s="308"/>
      <c r="D26" s="439"/>
      <c r="E26" s="437"/>
      <c r="F26" s="429"/>
      <c r="G26" s="441"/>
      <c r="H26" s="411"/>
      <c r="I26" s="443"/>
      <c r="J26" s="429"/>
      <c r="K26" s="372" t="s">
        <v>144</v>
      </c>
      <c r="L26" s="370" t="s">
        <v>12</v>
      </c>
      <c r="M26" s="371" t="s">
        <v>1320</v>
      </c>
      <c r="N26" s="373"/>
      <c r="P26" s="345"/>
      <c r="U26" s="346"/>
      <c r="Y26" s="345" t="s">
        <v>145</v>
      </c>
      <c r="Z26" s="345">
        <v>1705000</v>
      </c>
    </row>
    <row r="27" spans="1:38" ht="15" customHeight="1">
      <c r="A27" s="330"/>
      <c r="B27" s="330"/>
      <c r="C27" s="308"/>
      <c r="D27" s="439"/>
      <c r="E27" s="437"/>
      <c r="F27" s="429"/>
      <c r="G27" s="441"/>
      <c r="H27" s="411"/>
      <c r="I27" s="443"/>
      <c r="J27" s="429"/>
      <c r="K27" s="372" t="s">
        <v>144</v>
      </c>
      <c r="L27" s="370" t="s">
        <v>13</v>
      </c>
      <c r="M27" s="371" t="s">
        <v>1321</v>
      </c>
      <c r="N27" s="373"/>
      <c r="P27" s="345"/>
      <c r="U27" s="346"/>
      <c r="Y27" s="345" t="s">
        <v>145</v>
      </c>
      <c r="Z27" s="345">
        <v>1705000</v>
      </c>
    </row>
    <row r="28" spans="1:38" ht="15" customHeight="1">
      <c r="A28" s="330"/>
      <c r="B28" s="330"/>
      <c r="C28" s="308"/>
      <c r="D28" s="439"/>
      <c r="E28" s="437"/>
      <c r="F28" s="429"/>
      <c r="G28" s="441"/>
      <c r="H28" s="411"/>
      <c r="I28" s="443"/>
      <c r="J28" s="429"/>
      <c r="K28" s="372" t="s">
        <v>144</v>
      </c>
      <c r="L28" s="370" t="s">
        <v>31</v>
      </c>
      <c r="M28" s="371" t="s">
        <v>1322</v>
      </c>
      <c r="N28" s="373"/>
      <c r="P28" s="345"/>
      <c r="U28" s="346"/>
      <c r="Y28" s="345" t="s">
        <v>145</v>
      </c>
      <c r="Z28" s="345">
        <v>1705000</v>
      </c>
    </row>
    <row r="29" spans="1:38" ht="15" customHeight="1">
      <c r="A29" s="330"/>
      <c r="B29" s="330"/>
      <c r="C29" s="308"/>
      <c r="D29" s="439"/>
      <c r="E29" s="437"/>
      <c r="F29" s="429"/>
      <c r="G29" s="441"/>
      <c r="H29" s="411"/>
      <c r="I29" s="443"/>
      <c r="J29" s="429"/>
      <c r="K29" s="372" t="s">
        <v>144</v>
      </c>
      <c r="L29" s="370" t="s">
        <v>32</v>
      </c>
      <c r="M29" s="371" t="s">
        <v>1323</v>
      </c>
      <c r="N29" s="373"/>
      <c r="P29" s="345"/>
      <c r="U29" s="346"/>
      <c r="Y29" s="345" t="s">
        <v>145</v>
      </c>
      <c r="Z29" s="345">
        <v>1705000</v>
      </c>
    </row>
    <row r="30" spans="1:38" ht="15" customHeight="1">
      <c r="A30" s="330"/>
      <c r="B30" s="330"/>
      <c r="C30" s="308"/>
      <c r="D30" s="439"/>
      <c r="E30" s="437"/>
      <c r="F30" s="429"/>
      <c r="G30" s="441"/>
      <c r="H30" s="411"/>
      <c r="I30" s="443"/>
      <c r="J30" s="429"/>
      <c r="K30" s="372" t="s">
        <v>144</v>
      </c>
      <c r="L30" s="370" t="s">
        <v>1231</v>
      </c>
      <c r="M30" s="371" t="s">
        <v>1324</v>
      </c>
      <c r="N30" s="373"/>
      <c r="P30" s="345"/>
      <c r="U30" s="346"/>
      <c r="Y30" s="345" t="s">
        <v>145</v>
      </c>
      <c r="Z30" s="345">
        <v>1705000</v>
      </c>
    </row>
    <row r="31" spans="1:38" ht="15" customHeight="1">
      <c r="A31" s="330"/>
      <c r="B31" s="330"/>
      <c r="C31" s="308"/>
      <c r="D31" s="439"/>
      <c r="E31" s="437"/>
      <c r="F31" s="429"/>
      <c r="G31" s="441"/>
      <c r="H31" s="411"/>
      <c r="I31" s="443"/>
      <c r="J31" s="429"/>
      <c r="K31" s="372" t="s">
        <v>144</v>
      </c>
      <c r="L31" s="370" t="s">
        <v>1232</v>
      </c>
      <c r="M31" s="371" t="s">
        <v>1325</v>
      </c>
      <c r="N31" s="373"/>
      <c r="P31" s="345"/>
      <c r="U31" s="346"/>
      <c r="Y31" s="345" t="s">
        <v>145</v>
      </c>
      <c r="Z31" s="345">
        <v>1705000</v>
      </c>
    </row>
    <row r="32" spans="1:38" ht="15" customHeight="1">
      <c r="A32" s="330"/>
      <c r="B32" s="330"/>
      <c r="C32" s="308"/>
      <c r="D32" s="439"/>
      <c r="E32" s="437"/>
      <c r="F32" s="429"/>
      <c r="G32" s="441"/>
      <c r="H32" s="411"/>
      <c r="I32" s="443"/>
      <c r="J32" s="429"/>
      <c r="K32" s="372" t="s">
        <v>144</v>
      </c>
      <c r="L32" s="370" t="s">
        <v>1233</v>
      </c>
      <c r="M32" s="371" t="s">
        <v>1326</v>
      </c>
      <c r="N32" s="373"/>
      <c r="P32" s="345"/>
      <c r="U32" s="346"/>
      <c r="Y32" s="345" t="s">
        <v>145</v>
      </c>
      <c r="Z32" s="345">
        <v>1705000</v>
      </c>
    </row>
    <row r="33" spans="1:26" ht="15" customHeight="1">
      <c r="A33" s="330"/>
      <c r="B33" s="330"/>
      <c r="C33" s="308"/>
      <c r="D33" s="439"/>
      <c r="E33" s="437"/>
      <c r="F33" s="429"/>
      <c r="G33" s="441"/>
      <c r="H33" s="411"/>
      <c r="I33" s="443"/>
      <c r="J33" s="429"/>
      <c r="K33" s="372" t="s">
        <v>144</v>
      </c>
      <c r="L33" s="370" t="s">
        <v>1234</v>
      </c>
      <c r="M33" s="371" t="s">
        <v>1327</v>
      </c>
      <c r="N33" s="373"/>
      <c r="P33" s="345"/>
      <c r="U33" s="346"/>
      <c r="Y33" s="345" t="s">
        <v>145</v>
      </c>
      <c r="Z33" s="345">
        <v>1705000</v>
      </c>
    </row>
    <row r="34" spans="1:26" ht="15" customHeight="1">
      <c r="A34" s="330"/>
      <c r="B34" s="330"/>
      <c r="C34" s="308"/>
      <c r="D34" s="439"/>
      <c r="E34" s="437"/>
      <c r="F34" s="429"/>
      <c r="G34" s="441"/>
      <c r="H34" s="411"/>
      <c r="I34" s="443"/>
      <c r="J34" s="429"/>
      <c r="K34" s="372" t="s">
        <v>144</v>
      </c>
      <c r="L34" s="370" t="s">
        <v>1235</v>
      </c>
      <c r="M34" s="371" t="s">
        <v>1328</v>
      </c>
      <c r="N34" s="373"/>
      <c r="P34" s="345"/>
      <c r="U34" s="346"/>
      <c r="Y34" s="345" t="s">
        <v>145</v>
      </c>
      <c r="Z34" s="345">
        <v>1705000</v>
      </c>
    </row>
    <row r="35" spans="1:26" ht="15" customHeight="1">
      <c r="A35" s="330"/>
      <c r="B35" s="330"/>
      <c r="C35" s="308"/>
      <c r="D35" s="439"/>
      <c r="E35" s="437"/>
      <c r="F35" s="429"/>
      <c r="G35" s="441"/>
      <c r="H35" s="411"/>
      <c r="I35" s="443"/>
      <c r="J35" s="429"/>
      <c r="K35" s="372" t="s">
        <v>144</v>
      </c>
      <c r="L35" s="370" t="s">
        <v>1236</v>
      </c>
      <c r="M35" s="371" t="s">
        <v>1329</v>
      </c>
      <c r="N35" s="373"/>
      <c r="P35" s="345"/>
      <c r="U35" s="346"/>
      <c r="Y35" s="345" t="s">
        <v>145</v>
      </c>
      <c r="Z35" s="345">
        <v>1705000</v>
      </c>
    </row>
    <row r="36" spans="1:26" ht="15" customHeight="1">
      <c r="A36" s="330"/>
      <c r="B36" s="330"/>
      <c r="C36" s="308"/>
      <c r="D36" s="439"/>
      <c r="E36" s="437"/>
      <c r="F36" s="429"/>
      <c r="G36" s="441"/>
      <c r="H36" s="411"/>
      <c r="I36" s="443"/>
      <c r="J36" s="429"/>
      <c r="K36" s="372" t="s">
        <v>144</v>
      </c>
      <c r="L36" s="370" t="s">
        <v>1237</v>
      </c>
      <c r="M36" s="371" t="s">
        <v>1330</v>
      </c>
      <c r="N36" s="373"/>
      <c r="P36" s="345"/>
      <c r="U36" s="346"/>
      <c r="Y36" s="345" t="s">
        <v>145</v>
      </c>
      <c r="Z36" s="345">
        <v>1705000</v>
      </c>
    </row>
    <row r="37" spans="1:26" ht="15" customHeight="1">
      <c r="A37" s="330"/>
      <c r="B37" s="330"/>
      <c r="C37" s="308"/>
      <c r="D37" s="439"/>
      <c r="E37" s="437"/>
      <c r="F37" s="429"/>
      <c r="G37" s="441"/>
      <c r="H37" s="411"/>
      <c r="I37" s="443"/>
      <c r="J37" s="429"/>
      <c r="K37" s="372" t="s">
        <v>144</v>
      </c>
      <c r="L37" s="370" t="s">
        <v>1238</v>
      </c>
      <c r="M37" s="371" t="s">
        <v>1331</v>
      </c>
      <c r="N37" s="373"/>
      <c r="P37" s="345"/>
      <c r="U37" s="346"/>
      <c r="Y37" s="345" t="s">
        <v>145</v>
      </c>
      <c r="Z37" s="345">
        <v>1705000</v>
      </c>
    </row>
    <row r="38" spans="1:26" ht="15" customHeight="1">
      <c r="A38" s="330"/>
      <c r="B38" s="330"/>
      <c r="C38" s="308"/>
      <c r="D38" s="439"/>
      <c r="E38" s="437"/>
      <c r="F38" s="429"/>
      <c r="G38" s="441"/>
      <c r="H38" s="411"/>
      <c r="I38" s="443"/>
      <c r="J38" s="429"/>
      <c r="K38" s="372" t="s">
        <v>144</v>
      </c>
      <c r="L38" s="370" t="s">
        <v>1239</v>
      </c>
      <c r="M38" s="371" t="s">
        <v>1332</v>
      </c>
      <c r="N38" s="373"/>
      <c r="P38" s="345"/>
      <c r="U38" s="346"/>
      <c r="Y38" s="345" t="s">
        <v>145</v>
      </c>
      <c r="Z38" s="345">
        <v>1705000</v>
      </c>
    </row>
    <row r="39" spans="1:26" ht="15" customHeight="1">
      <c r="A39" s="330"/>
      <c r="B39" s="330"/>
      <c r="C39" s="308"/>
      <c r="D39" s="439"/>
      <c r="E39" s="437"/>
      <c r="F39" s="429"/>
      <c r="G39" s="441"/>
      <c r="H39" s="411"/>
      <c r="I39" s="443"/>
      <c r="J39" s="429"/>
      <c r="K39" s="372" t="s">
        <v>144</v>
      </c>
      <c r="L39" s="370" t="s">
        <v>1240</v>
      </c>
      <c r="M39" s="371" t="s">
        <v>1333</v>
      </c>
      <c r="N39" s="373"/>
      <c r="P39" s="345"/>
      <c r="U39" s="346"/>
      <c r="Y39" s="345" t="s">
        <v>145</v>
      </c>
      <c r="Z39" s="345">
        <v>1705000</v>
      </c>
    </row>
    <row r="40" spans="1:26" ht="15" customHeight="1">
      <c r="A40" s="330"/>
      <c r="B40" s="330"/>
      <c r="C40" s="308"/>
      <c r="D40" s="439"/>
      <c r="E40" s="437"/>
      <c r="F40" s="429"/>
      <c r="G40" s="441"/>
      <c r="H40" s="411"/>
      <c r="I40" s="443"/>
      <c r="J40" s="429"/>
      <c r="K40" s="372" t="s">
        <v>144</v>
      </c>
      <c r="L40" s="370" t="s">
        <v>1241</v>
      </c>
      <c r="M40" s="371" t="s">
        <v>1334</v>
      </c>
      <c r="N40" s="373"/>
      <c r="P40" s="345"/>
      <c r="U40" s="346"/>
      <c r="Y40" s="345" t="s">
        <v>145</v>
      </c>
      <c r="Z40" s="345">
        <v>1705000</v>
      </c>
    </row>
    <row r="41" spans="1:26" ht="15" customHeight="1">
      <c r="A41" s="330"/>
      <c r="B41" s="330"/>
      <c r="C41" s="308"/>
      <c r="D41" s="439"/>
      <c r="E41" s="437"/>
      <c r="F41" s="429"/>
      <c r="G41" s="441"/>
      <c r="H41" s="411"/>
      <c r="I41" s="443"/>
      <c r="J41" s="429"/>
      <c r="K41" s="372" t="s">
        <v>144</v>
      </c>
      <c r="L41" s="370" t="s">
        <v>1242</v>
      </c>
      <c r="M41" s="371" t="s">
        <v>1335</v>
      </c>
      <c r="N41" s="373"/>
      <c r="P41" s="345"/>
      <c r="U41" s="346"/>
      <c r="Y41" s="345" t="s">
        <v>145</v>
      </c>
      <c r="Z41" s="345">
        <v>1705000</v>
      </c>
    </row>
    <row r="42" spans="1:26" ht="15" customHeight="1">
      <c r="A42" s="330"/>
      <c r="B42" s="330"/>
      <c r="C42" s="308"/>
      <c r="D42" s="439"/>
      <c r="E42" s="437"/>
      <c r="F42" s="429"/>
      <c r="G42" s="441"/>
      <c r="H42" s="411"/>
      <c r="I42" s="443"/>
      <c r="J42" s="429"/>
      <c r="K42" s="372" t="s">
        <v>144</v>
      </c>
      <c r="L42" s="370" t="s">
        <v>1243</v>
      </c>
      <c r="M42" s="371" t="s">
        <v>1336</v>
      </c>
      <c r="N42" s="373"/>
      <c r="P42" s="345"/>
      <c r="U42" s="346"/>
      <c r="Y42" s="345" t="s">
        <v>145</v>
      </c>
      <c r="Z42" s="345">
        <v>1705000</v>
      </c>
    </row>
    <row r="43" spans="1:26" ht="15" customHeight="1">
      <c r="A43" s="330"/>
      <c r="B43" s="330"/>
      <c r="C43" s="308"/>
      <c r="D43" s="439"/>
      <c r="E43" s="437"/>
      <c r="F43" s="429"/>
      <c r="G43" s="441"/>
      <c r="H43" s="411"/>
      <c r="I43" s="443"/>
      <c r="J43" s="429"/>
      <c r="K43" s="372" t="s">
        <v>144</v>
      </c>
      <c r="L43" s="370" t="s">
        <v>1244</v>
      </c>
      <c r="M43" s="371" t="s">
        <v>1337</v>
      </c>
      <c r="N43" s="373"/>
      <c r="P43" s="345"/>
      <c r="U43" s="346"/>
      <c r="Y43" s="345" t="s">
        <v>145</v>
      </c>
      <c r="Z43" s="345">
        <v>1705000</v>
      </c>
    </row>
    <row r="44" spans="1:26" ht="15" customHeight="1">
      <c r="A44" s="330"/>
      <c r="B44" s="330"/>
      <c r="C44" s="308"/>
      <c r="D44" s="439"/>
      <c r="E44" s="437"/>
      <c r="F44" s="429"/>
      <c r="G44" s="441"/>
      <c r="H44" s="411"/>
      <c r="I44" s="443"/>
      <c r="J44" s="429"/>
      <c r="K44" s="372" t="s">
        <v>144</v>
      </c>
      <c r="L44" s="370" t="s">
        <v>1245</v>
      </c>
      <c r="M44" s="371" t="s">
        <v>1338</v>
      </c>
      <c r="N44" s="373"/>
      <c r="P44" s="345"/>
      <c r="U44" s="346"/>
      <c r="Y44" s="345" t="s">
        <v>145</v>
      </c>
      <c r="Z44" s="345">
        <v>1705000</v>
      </c>
    </row>
    <row r="45" spans="1:26" ht="15" customHeight="1">
      <c r="A45" s="330"/>
      <c r="B45" s="330"/>
      <c r="C45" s="308"/>
      <c r="D45" s="439"/>
      <c r="E45" s="437"/>
      <c r="F45" s="429"/>
      <c r="G45" s="441"/>
      <c r="H45" s="411"/>
      <c r="I45" s="443"/>
      <c r="J45" s="429"/>
      <c r="K45" s="372" t="s">
        <v>144</v>
      </c>
      <c r="L45" s="370" t="s">
        <v>1246</v>
      </c>
      <c r="M45" s="371" t="s">
        <v>1339</v>
      </c>
      <c r="N45" s="373"/>
      <c r="P45" s="345"/>
      <c r="U45" s="346"/>
      <c r="Y45" s="345" t="s">
        <v>145</v>
      </c>
      <c r="Z45" s="345">
        <v>1705000</v>
      </c>
    </row>
    <row r="46" spans="1:26" ht="15" customHeight="1">
      <c r="A46" s="330"/>
      <c r="B46" s="330"/>
      <c r="C46" s="308"/>
      <c r="D46" s="439"/>
      <c r="E46" s="437"/>
      <c r="F46" s="429"/>
      <c r="G46" s="441"/>
      <c r="H46" s="411"/>
      <c r="I46" s="443"/>
      <c r="J46" s="429"/>
      <c r="K46" s="372" t="s">
        <v>144</v>
      </c>
      <c r="L46" s="370" t="s">
        <v>1247</v>
      </c>
      <c r="M46" s="371" t="s">
        <v>1340</v>
      </c>
      <c r="N46" s="373"/>
      <c r="P46" s="345"/>
      <c r="U46" s="346"/>
      <c r="Y46" s="345" t="s">
        <v>145</v>
      </c>
      <c r="Z46" s="345">
        <v>1705000</v>
      </c>
    </row>
    <row r="47" spans="1:26" ht="15" customHeight="1">
      <c r="A47" s="330"/>
      <c r="B47" s="330"/>
      <c r="C47" s="308"/>
      <c r="D47" s="439"/>
      <c r="E47" s="437"/>
      <c r="F47" s="429"/>
      <c r="G47" s="441"/>
      <c r="H47" s="411"/>
      <c r="I47" s="443"/>
      <c r="J47" s="429"/>
      <c r="K47" s="372" t="s">
        <v>144</v>
      </c>
      <c r="L47" s="370" t="s">
        <v>1248</v>
      </c>
      <c r="M47" s="371" t="s">
        <v>1341</v>
      </c>
      <c r="N47" s="373"/>
      <c r="P47" s="345"/>
      <c r="U47" s="346"/>
      <c r="Y47" s="345" t="s">
        <v>145</v>
      </c>
      <c r="Z47" s="345">
        <v>1705000</v>
      </c>
    </row>
    <row r="48" spans="1:26" ht="15" customHeight="1">
      <c r="A48" s="330"/>
      <c r="B48" s="330"/>
      <c r="C48" s="308"/>
      <c r="D48" s="439"/>
      <c r="E48" s="437"/>
      <c r="F48" s="429"/>
      <c r="G48" s="441"/>
      <c r="H48" s="411"/>
      <c r="I48" s="443"/>
      <c r="J48" s="429"/>
      <c r="K48" s="372" t="s">
        <v>144</v>
      </c>
      <c r="L48" s="370" t="s">
        <v>1249</v>
      </c>
      <c r="M48" s="371" t="s">
        <v>1342</v>
      </c>
      <c r="N48" s="373"/>
      <c r="P48" s="345"/>
      <c r="U48" s="346"/>
      <c r="Y48" s="345" t="s">
        <v>145</v>
      </c>
      <c r="Z48" s="345">
        <v>1705000</v>
      </c>
    </row>
    <row r="49" spans="1:26" ht="15" customHeight="1">
      <c r="A49" s="330"/>
      <c r="B49" s="330"/>
      <c r="C49" s="308"/>
      <c r="D49" s="439"/>
      <c r="E49" s="437"/>
      <c r="F49" s="429"/>
      <c r="G49" s="441"/>
      <c r="H49" s="411"/>
      <c r="I49" s="443"/>
      <c r="J49" s="429"/>
      <c r="K49" s="372" t="s">
        <v>144</v>
      </c>
      <c r="L49" s="370" t="s">
        <v>1250</v>
      </c>
      <c r="M49" s="371" t="s">
        <v>1343</v>
      </c>
      <c r="N49" s="373"/>
      <c r="P49" s="345"/>
      <c r="U49" s="346"/>
      <c r="Y49" s="345" t="s">
        <v>145</v>
      </c>
      <c r="Z49" s="345">
        <v>1705000</v>
      </c>
    </row>
    <row r="50" spans="1:26" ht="15" customHeight="1">
      <c r="A50" s="330"/>
      <c r="B50" s="330"/>
      <c r="C50" s="308"/>
      <c r="D50" s="439"/>
      <c r="E50" s="437"/>
      <c r="F50" s="429"/>
      <c r="G50" s="441"/>
      <c r="H50" s="411"/>
      <c r="I50" s="443"/>
      <c r="J50" s="429"/>
      <c r="K50" s="372" t="s">
        <v>144</v>
      </c>
      <c r="L50" s="370" t="s">
        <v>1251</v>
      </c>
      <c r="M50" s="371" t="s">
        <v>1344</v>
      </c>
      <c r="N50" s="373"/>
      <c r="P50" s="345"/>
      <c r="U50" s="346"/>
      <c r="Y50" s="345" t="s">
        <v>145</v>
      </c>
      <c r="Z50" s="345">
        <v>1705000</v>
      </c>
    </row>
    <row r="51" spans="1:26" ht="15" customHeight="1">
      <c r="A51" s="330"/>
      <c r="B51" s="330"/>
      <c r="C51" s="308"/>
      <c r="D51" s="439"/>
      <c r="E51" s="437"/>
      <c r="F51" s="429"/>
      <c r="G51" s="441"/>
      <c r="H51" s="411"/>
      <c r="I51" s="443"/>
      <c r="J51" s="429"/>
      <c r="K51" s="372" t="s">
        <v>144</v>
      </c>
      <c r="L51" s="370" t="s">
        <v>1252</v>
      </c>
      <c r="M51" s="371" t="s">
        <v>1345</v>
      </c>
      <c r="N51" s="373"/>
      <c r="P51" s="345"/>
      <c r="U51" s="346"/>
      <c r="Y51" s="345" t="s">
        <v>145</v>
      </c>
      <c r="Z51" s="345">
        <v>1705000</v>
      </c>
    </row>
    <row r="52" spans="1:26" ht="15" customHeight="1">
      <c r="A52" s="330"/>
      <c r="B52" s="330"/>
      <c r="C52" s="308"/>
      <c r="D52" s="439"/>
      <c r="E52" s="437"/>
      <c r="F52" s="429"/>
      <c r="G52" s="441"/>
      <c r="H52" s="411"/>
      <c r="I52" s="443"/>
      <c r="J52" s="429"/>
      <c r="K52" s="372" t="s">
        <v>144</v>
      </c>
      <c r="L52" s="370" t="s">
        <v>1253</v>
      </c>
      <c r="M52" s="371" t="s">
        <v>1346</v>
      </c>
      <c r="N52" s="373"/>
      <c r="P52" s="345"/>
      <c r="U52" s="346"/>
      <c r="Y52" s="345" t="s">
        <v>145</v>
      </c>
      <c r="Z52" s="345">
        <v>1705000</v>
      </c>
    </row>
    <row r="53" spans="1:26" ht="15" customHeight="1">
      <c r="A53" s="330"/>
      <c r="B53" s="330"/>
      <c r="C53" s="308"/>
      <c r="D53" s="439"/>
      <c r="E53" s="437"/>
      <c r="F53" s="429"/>
      <c r="G53" s="441"/>
      <c r="H53" s="411"/>
      <c r="I53" s="443"/>
      <c r="J53" s="429"/>
      <c r="K53" s="372" t="s">
        <v>144</v>
      </c>
      <c r="L53" s="370" t="s">
        <v>1254</v>
      </c>
      <c r="M53" s="371" t="s">
        <v>1347</v>
      </c>
      <c r="N53" s="373"/>
      <c r="P53" s="345"/>
      <c r="U53" s="346"/>
      <c r="Y53" s="345" t="s">
        <v>145</v>
      </c>
      <c r="Z53" s="345">
        <v>1705000</v>
      </c>
    </row>
    <row r="54" spans="1:26" ht="15" customHeight="1">
      <c r="A54" s="330"/>
      <c r="B54" s="330"/>
      <c r="C54" s="308"/>
      <c r="D54" s="439"/>
      <c r="E54" s="437"/>
      <c r="F54" s="429"/>
      <c r="G54" s="441"/>
      <c r="H54" s="411"/>
      <c r="I54" s="443"/>
      <c r="J54" s="429"/>
      <c r="K54" s="372" t="s">
        <v>144</v>
      </c>
      <c r="L54" s="370" t="s">
        <v>1255</v>
      </c>
      <c r="M54" s="371" t="s">
        <v>1348</v>
      </c>
      <c r="N54" s="373"/>
      <c r="P54" s="345"/>
      <c r="U54" s="346"/>
      <c r="Y54" s="345" t="s">
        <v>145</v>
      </c>
      <c r="Z54" s="345">
        <v>1705000</v>
      </c>
    </row>
    <row r="55" spans="1:26" ht="15" customHeight="1">
      <c r="A55" s="330"/>
      <c r="B55" s="330"/>
      <c r="C55" s="308"/>
      <c r="D55" s="439"/>
      <c r="E55" s="437"/>
      <c r="F55" s="429"/>
      <c r="G55" s="441"/>
      <c r="H55" s="411"/>
      <c r="I55" s="443"/>
      <c r="J55" s="429"/>
      <c r="K55" s="372" t="s">
        <v>144</v>
      </c>
      <c r="L55" s="370" t="s">
        <v>1256</v>
      </c>
      <c r="M55" s="371" t="s">
        <v>1349</v>
      </c>
      <c r="N55" s="373"/>
      <c r="P55" s="345"/>
      <c r="U55" s="346"/>
      <c r="Y55" s="345" t="s">
        <v>145</v>
      </c>
      <c r="Z55" s="345">
        <v>1705000</v>
      </c>
    </row>
    <row r="56" spans="1:26" ht="15" customHeight="1">
      <c r="A56" s="330"/>
      <c r="B56" s="330"/>
      <c r="C56" s="308"/>
      <c r="D56" s="439"/>
      <c r="E56" s="437"/>
      <c r="F56" s="429"/>
      <c r="G56" s="441"/>
      <c r="H56" s="411"/>
      <c r="I56" s="443"/>
      <c r="J56" s="429"/>
      <c r="K56" s="372" t="s">
        <v>144</v>
      </c>
      <c r="L56" s="370" t="s">
        <v>1257</v>
      </c>
      <c r="M56" s="371" t="s">
        <v>1350</v>
      </c>
      <c r="N56" s="373"/>
      <c r="P56" s="345"/>
      <c r="U56" s="346"/>
      <c r="Y56" s="345" t="s">
        <v>145</v>
      </c>
      <c r="Z56" s="345">
        <v>1705000</v>
      </c>
    </row>
    <row r="57" spans="1:26" ht="15" customHeight="1">
      <c r="A57" s="330"/>
      <c r="B57" s="330"/>
      <c r="C57" s="308"/>
      <c r="D57" s="439"/>
      <c r="E57" s="437"/>
      <c r="F57" s="429"/>
      <c r="G57" s="441"/>
      <c r="H57" s="411"/>
      <c r="I57" s="443"/>
      <c r="J57" s="429"/>
      <c r="K57" s="372" t="s">
        <v>144</v>
      </c>
      <c r="L57" s="370" t="s">
        <v>1258</v>
      </c>
      <c r="M57" s="371" t="s">
        <v>1351</v>
      </c>
      <c r="N57" s="373"/>
      <c r="P57" s="345"/>
      <c r="U57" s="346"/>
      <c r="Y57" s="345" t="s">
        <v>145</v>
      </c>
      <c r="Z57" s="345">
        <v>1705000</v>
      </c>
    </row>
    <row r="58" spans="1:26" ht="15" customHeight="1">
      <c r="A58" s="330"/>
      <c r="B58" s="330"/>
      <c r="C58" s="308"/>
      <c r="D58" s="439"/>
      <c r="E58" s="437"/>
      <c r="F58" s="429"/>
      <c r="G58" s="441"/>
      <c r="H58" s="411"/>
      <c r="I58" s="443"/>
      <c r="J58" s="429"/>
      <c r="K58" s="372" t="s">
        <v>144</v>
      </c>
      <c r="L58" s="370" t="s">
        <v>1259</v>
      </c>
      <c r="M58" s="371" t="s">
        <v>1352</v>
      </c>
      <c r="N58" s="373"/>
      <c r="P58" s="345"/>
      <c r="U58" s="346"/>
      <c r="Y58" s="345" t="s">
        <v>145</v>
      </c>
      <c r="Z58" s="345">
        <v>1705000</v>
      </c>
    </row>
    <row r="59" spans="1:26" ht="15" customHeight="1">
      <c r="A59" s="330"/>
      <c r="B59" s="330"/>
      <c r="C59" s="308"/>
      <c r="D59" s="439"/>
      <c r="E59" s="437"/>
      <c r="F59" s="429"/>
      <c r="G59" s="441"/>
      <c r="H59" s="411"/>
      <c r="I59" s="443"/>
      <c r="J59" s="429"/>
      <c r="K59" s="372" t="s">
        <v>144</v>
      </c>
      <c r="L59" s="370" t="s">
        <v>1260</v>
      </c>
      <c r="M59" s="371" t="s">
        <v>1353</v>
      </c>
      <c r="N59" s="373"/>
      <c r="P59" s="345"/>
      <c r="U59" s="346"/>
      <c r="Y59" s="345" t="s">
        <v>145</v>
      </c>
      <c r="Z59" s="345">
        <v>1705000</v>
      </c>
    </row>
    <row r="60" spans="1:26" ht="15" customHeight="1">
      <c r="A60" s="330"/>
      <c r="B60" s="330"/>
      <c r="C60" s="308"/>
      <c r="D60" s="439"/>
      <c r="E60" s="437"/>
      <c r="F60" s="429"/>
      <c r="G60" s="441"/>
      <c r="H60" s="411"/>
      <c r="I60" s="443"/>
      <c r="J60" s="429"/>
      <c r="K60" s="372" t="s">
        <v>144</v>
      </c>
      <c r="L60" s="370" t="s">
        <v>1261</v>
      </c>
      <c r="M60" s="371" t="s">
        <v>1354</v>
      </c>
      <c r="N60" s="373"/>
      <c r="P60" s="345"/>
      <c r="U60" s="346"/>
      <c r="Y60" s="345" t="s">
        <v>145</v>
      </c>
      <c r="Z60" s="345">
        <v>1705000</v>
      </c>
    </row>
    <row r="61" spans="1:26" ht="15" customHeight="1">
      <c r="A61" s="330"/>
      <c r="B61" s="330"/>
      <c r="C61" s="308"/>
      <c r="D61" s="439"/>
      <c r="E61" s="437"/>
      <c r="F61" s="429"/>
      <c r="G61" s="441"/>
      <c r="H61" s="411"/>
      <c r="I61" s="443"/>
      <c r="J61" s="429"/>
      <c r="K61" s="372" t="s">
        <v>144</v>
      </c>
      <c r="L61" s="370" t="s">
        <v>1262</v>
      </c>
      <c r="M61" s="371" t="s">
        <v>1355</v>
      </c>
      <c r="N61" s="373"/>
      <c r="P61" s="345"/>
      <c r="U61" s="346"/>
      <c r="Y61" s="345" t="s">
        <v>145</v>
      </c>
      <c r="Z61" s="345">
        <v>1705000</v>
      </c>
    </row>
    <row r="62" spans="1:26" ht="15" customHeight="1">
      <c r="A62" s="330"/>
      <c r="B62" s="330"/>
      <c r="C62" s="308"/>
      <c r="D62" s="439"/>
      <c r="E62" s="437"/>
      <c r="F62" s="429"/>
      <c r="G62" s="441"/>
      <c r="H62" s="411"/>
      <c r="I62" s="443"/>
      <c r="J62" s="429"/>
      <c r="K62" s="372" t="s">
        <v>144</v>
      </c>
      <c r="L62" s="370" t="s">
        <v>1263</v>
      </c>
      <c r="M62" s="371" t="s">
        <v>1356</v>
      </c>
      <c r="N62" s="373"/>
      <c r="P62" s="345"/>
      <c r="U62" s="346"/>
      <c r="Y62" s="345" t="s">
        <v>145</v>
      </c>
      <c r="Z62" s="345">
        <v>1705000</v>
      </c>
    </row>
    <row r="63" spans="1:26" ht="15" customHeight="1">
      <c r="A63" s="330"/>
      <c r="B63" s="330"/>
      <c r="C63" s="308"/>
      <c r="D63" s="439"/>
      <c r="E63" s="437"/>
      <c r="F63" s="429"/>
      <c r="G63" s="441"/>
      <c r="H63" s="411"/>
      <c r="I63" s="443"/>
      <c r="J63" s="429"/>
      <c r="K63" s="372" t="s">
        <v>144</v>
      </c>
      <c r="L63" s="370" t="s">
        <v>1264</v>
      </c>
      <c r="M63" s="371" t="s">
        <v>1357</v>
      </c>
      <c r="N63" s="373"/>
      <c r="P63" s="345"/>
      <c r="U63" s="346"/>
      <c r="Y63" s="345" t="s">
        <v>145</v>
      </c>
      <c r="Z63" s="345">
        <v>1705000</v>
      </c>
    </row>
    <row r="64" spans="1:26" ht="15" customHeight="1">
      <c r="A64" s="330"/>
      <c r="B64" s="330"/>
      <c r="C64" s="308"/>
      <c r="D64" s="439"/>
      <c r="E64" s="437"/>
      <c r="F64" s="429"/>
      <c r="G64" s="441"/>
      <c r="H64" s="411"/>
      <c r="I64" s="443"/>
      <c r="J64" s="429"/>
      <c r="K64" s="372" t="s">
        <v>144</v>
      </c>
      <c r="L64" s="370" t="s">
        <v>1265</v>
      </c>
      <c r="M64" s="371" t="s">
        <v>1358</v>
      </c>
      <c r="N64" s="373"/>
      <c r="P64" s="345"/>
      <c r="U64" s="346"/>
      <c r="Y64" s="345" t="s">
        <v>145</v>
      </c>
      <c r="Z64" s="345">
        <v>1705000</v>
      </c>
    </row>
    <row r="65" spans="1:26" ht="15" customHeight="1">
      <c r="A65" s="330"/>
      <c r="B65" s="330"/>
      <c r="C65" s="308"/>
      <c r="D65" s="439"/>
      <c r="E65" s="437"/>
      <c r="F65" s="429"/>
      <c r="G65" s="441"/>
      <c r="H65" s="411"/>
      <c r="I65" s="443"/>
      <c r="J65" s="429"/>
      <c r="K65" s="372" t="s">
        <v>144</v>
      </c>
      <c r="L65" s="370" t="s">
        <v>1266</v>
      </c>
      <c r="M65" s="371" t="s">
        <v>1359</v>
      </c>
      <c r="N65" s="373"/>
      <c r="P65" s="345"/>
      <c r="U65" s="346"/>
      <c r="Y65" s="345" t="s">
        <v>145</v>
      </c>
      <c r="Z65" s="345">
        <v>1705000</v>
      </c>
    </row>
    <row r="66" spans="1:26" ht="15" customHeight="1">
      <c r="A66" s="330"/>
      <c r="B66" s="330"/>
      <c r="C66" s="308"/>
      <c r="D66" s="439"/>
      <c r="E66" s="437"/>
      <c r="F66" s="429"/>
      <c r="G66" s="441"/>
      <c r="H66" s="411"/>
      <c r="I66" s="443"/>
      <c r="J66" s="429"/>
      <c r="K66" s="372" t="s">
        <v>144</v>
      </c>
      <c r="L66" s="370" t="s">
        <v>1267</v>
      </c>
      <c r="M66" s="371" t="s">
        <v>1360</v>
      </c>
      <c r="N66" s="373"/>
      <c r="P66" s="345"/>
      <c r="U66" s="346"/>
      <c r="Y66" s="345" t="s">
        <v>145</v>
      </c>
      <c r="Z66" s="345">
        <v>1705000</v>
      </c>
    </row>
    <row r="67" spans="1:26" ht="15" customHeight="1">
      <c r="A67" s="330"/>
      <c r="B67" s="330"/>
      <c r="C67" s="308"/>
      <c r="D67" s="439"/>
      <c r="E67" s="437"/>
      <c r="F67" s="429"/>
      <c r="G67" s="441"/>
      <c r="H67" s="411"/>
      <c r="I67" s="443"/>
      <c r="J67" s="429"/>
      <c r="K67" s="372" t="s">
        <v>144</v>
      </c>
      <c r="L67" s="370" t="s">
        <v>1268</v>
      </c>
      <c r="M67" s="371" t="s">
        <v>1361</v>
      </c>
      <c r="N67" s="373"/>
      <c r="P67" s="345"/>
      <c r="U67" s="346"/>
      <c r="Y67" s="345" t="s">
        <v>145</v>
      </c>
      <c r="Z67" s="345">
        <v>1705000</v>
      </c>
    </row>
    <row r="68" spans="1:26" ht="15" customHeight="1">
      <c r="A68" s="330"/>
      <c r="B68" s="330"/>
      <c r="C68" s="308"/>
      <c r="D68" s="439"/>
      <c r="E68" s="437"/>
      <c r="F68" s="429"/>
      <c r="G68" s="441"/>
      <c r="H68" s="411"/>
      <c r="I68" s="443"/>
      <c r="J68" s="429"/>
      <c r="K68" s="372" t="s">
        <v>144</v>
      </c>
      <c r="L68" s="370" t="s">
        <v>1269</v>
      </c>
      <c r="M68" s="371" t="s">
        <v>1362</v>
      </c>
      <c r="N68" s="373"/>
      <c r="P68" s="345"/>
      <c r="U68" s="346"/>
      <c r="Y68" s="345" t="s">
        <v>145</v>
      </c>
      <c r="Z68" s="345">
        <v>1705000</v>
      </c>
    </row>
    <row r="69" spans="1:26" ht="15" customHeight="1">
      <c r="A69" s="330"/>
      <c r="B69" s="330"/>
      <c r="C69" s="308"/>
      <c r="D69" s="439"/>
      <c r="E69" s="437"/>
      <c r="F69" s="429"/>
      <c r="G69" s="441"/>
      <c r="H69" s="411"/>
      <c r="I69" s="443"/>
      <c r="J69" s="429"/>
      <c r="K69" s="372" t="s">
        <v>144</v>
      </c>
      <c r="L69" s="370" t="s">
        <v>1270</v>
      </c>
      <c r="M69" s="371" t="s">
        <v>1363</v>
      </c>
      <c r="N69" s="373"/>
      <c r="P69" s="345"/>
      <c r="U69" s="346"/>
      <c r="Y69" s="345" t="s">
        <v>145</v>
      </c>
      <c r="Z69" s="345">
        <v>1705000</v>
      </c>
    </row>
    <row r="70" spans="1:26" ht="15" customHeight="1">
      <c r="A70" s="330"/>
      <c r="B70" s="330"/>
      <c r="C70" s="308"/>
      <c r="D70" s="439"/>
      <c r="E70" s="437"/>
      <c r="F70" s="429"/>
      <c r="G70" s="441"/>
      <c r="H70" s="411"/>
      <c r="I70" s="443"/>
      <c r="J70" s="429"/>
      <c r="K70" s="372" t="s">
        <v>144</v>
      </c>
      <c r="L70" s="370" t="s">
        <v>1271</v>
      </c>
      <c r="M70" s="371" t="s">
        <v>1364</v>
      </c>
      <c r="N70" s="373"/>
      <c r="P70" s="345"/>
      <c r="U70" s="346"/>
      <c r="Y70" s="345" t="s">
        <v>145</v>
      </c>
      <c r="Z70" s="345">
        <v>1705000</v>
      </c>
    </row>
    <row r="71" spans="1:26" ht="15" customHeight="1">
      <c r="A71" s="330"/>
      <c r="B71" s="330"/>
      <c r="C71" s="308"/>
      <c r="D71" s="439"/>
      <c r="E71" s="437"/>
      <c r="F71" s="429"/>
      <c r="G71" s="441"/>
      <c r="H71" s="411"/>
      <c r="I71" s="443"/>
      <c r="J71" s="429"/>
      <c r="K71" s="372" t="s">
        <v>144</v>
      </c>
      <c r="L71" s="370" t="s">
        <v>1272</v>
      </c>
      <c r="M71" s="371" t="s">
        <v>1365</v>
      </c>
      <c r="N71" s="373"/>
      <c r="P71" s="345"/>
      <c r="U71" s="346"/>
      <c r="Y71" s="345" t="s">
        <v>145</v>
      </c>
      <c r="Z71" s="345">
        <v>1705000</v>
      </c>
    </row>
    <row r="72" spans="1:26" ht="15" customHeight="1">
      <c r="A72" s="330"/>
      <c r="B72" s="330"/>
      <c r="C72" s="308"/>
      <c r="D72" s="439"/>
      <c r="E72" s="437"/>
      <c r="F72" s="429"/>
      <c r="G72" s="441"/>
      <c r="H72" s="411"/>
      <c r="I72" s="443"/>
      <c r="J72" s="429"/>
      <c r="K72" s="372" t="s">
        <v>144</v>
      </c>
      <c r="L72" s="370" t="s">
        <v>1273</v>
      </c>
      <c r="M72" s="371" t="s">
        <v>1366</v>
      </c>
      <c r="N72" s="373"/>
      <c r="P72" s="345"/>
      <c r="U72" s="346"/>
      <c r="Y72" s="345" t="s">
        <v>145</v>
      </c>
      <c r="Z72" s="345">
        <v>1705000</v>
      </c>
    </row>
    <row r="73" spans="1:26" ht="15" customHeight="1">
      <c r="A73" s="330"/>
      <c r="B73" s="330"/>
      <c r="C73" s="308"/>
      <c r="D73" s="439"/>
      <c r="E73" s="437"/>
      <c r="F73" s="429"/>
      <c r="G73" s="441"/>
      <c r="H73" s="411"/>
      <c r="I73" s="443"/>
      <c r="J73" s="429"/>
      <c r="K73" s="372" t="s">
        <v>144</v>
      </c>
      <c r="L73" s="370" t="s">
        <v>1274</v>
      </c>
      <c r="M73" s="371" t="s">
        <v>1367</v>
      </c>
      <c r="N73" s="373"/>
      <c r="P73" s="345"/>
      <c r="U73" s="346"/>
      <c r="Y73" s="345" t="s">
        <v>145</v>
      </c>
      <c r="Z73" s="345">
        <v>1705000</v>
      </c>
    </row>
    <row r="74" spans="1:26" ht="15" customHeight="1">
      <c r="A74" s="330"/>
      <c r="B74" s="330"/>
      <c r="C74" s="308"/>
      <c r="D74" s="439"/>
      <c r="E74" s="437"/>
      <c r="F74" s="429"/>
      <c r="G74" s="441"/>
      <c r="H74" s="411"/>
      <c r="I74" s="443"/>
      <c r="J74" s="429"/>
      <c r="K74" s="372" t="s">
        <v>144</v>
      </c>
      <c r="L74" s="370" t="s">
        <v>1275</v>
      </c>
      <c r="M74" s="371" t="s">
        <v>1368</v>
      </c>
      <c r="N74" s="373"/>
      <c r="P74" s="345"/>
      <c r="U74" s="346"/>
      <c r="Y74" s="345" t="s">
        <v>145</v>
      </c>
      <c r="Z74" s="345">
        <v>1705000</v>
      </c>
    </row>
    <row r="75" spans="1:26" ht="15" customHeight="1">
      <c r="A75" s="330"/>
      <c r="B75" s="330"/>
      <c r="C75" s="308"/>
      <c r="D75" s="439"/>
      <c r="E75" s="437"/>
      <c r="F75" s="429"/>
      <c r="G75" s="441"/>
      <c r="H75" s="411"/>
      <c r="I75" s="443"/>
      <c r="J75" s="429"/>
      <c r="K75" s="372" t="s">
        <v>144</v>
      </c>
      <c r="L75" s="370" t="s">
        <v>1276</v>
      </c>
      <c r="M75" s="371" t="s">
        <v>1369</v>
      </c>
      <c r="N75" s="373"/>
      <c r="P75" s="345"/>
      <c r="U75" s="346"/>
      <c r="Y75" s="345" t="s">
        <v>145</v>
      </c>
      <c r="Z75" s="345">
        <v>1705000</v>
      </c>
    </row>
    <row r="76" spans="1:26" ht="15" customHeight="1">
      <c r="A76" s="330"/>
      <c r="B76" s="330"/>
      <c r="C76" s="308"/>
      <c r="D76" s="439"/>
      <c r="E76" s="437"/>
      <c r="F76" s="429"/>
      <c r="G76" s="441"/>
      <c r="H76" s="411"/>
      <c r="I76" s="443"/>
      <c r="J76" s="429"/>
      <c r="K76" s="372" t="s">
        <v>144</v>
      </c>
      <c r="L76" s="370" t="s">
        <v>1277</v>
      </c>
      <c r="M76" s="371" t="s">
        <v>1370</v>
      </c>
      <c r="N76" s="373"/>
      <c r="P76" s="345"/>
      <c r="U76" s="346"/>
      <c r="Y76" s="345" t="s">
        <v>145</v>
      </c>
      <c r="Z76" s="345">
        <v>1705000</v>
      </c>
    </row>
    <row r="77" spans="1:26" ht="15" customHeight="1">
      <c r="A77" s="330"/>
      <c r="B77" s="330"/>
      <c r="C77" s="308"/>
      <c r="D77" s="439"/>
      <c r="E77" s="437"/>
      <c r="F77" s="429"/>
      <c r="G77" s="441"/>
      <c r="H77" s="411"/>
      <c r="I77" s="443"/>
      <c r="J77" s="429"/>
      <c r="K77" s="372" t="s">
        <v>144</v>
      </c>
      <c r="L77" s="370" t="s">
        <v>1278</v>
      </c>
      <c r="M77" s="371" t="s">
        <v>1371</v>
      </c>
      <c r="N77" s="373"/>
      <c r="P77" s="345"/>
      <c r="U77" s="346"/>
      <c r="Y77" s="345" t="s">
        <v>145</v>
      </c>
      <c r="Z77" s="345">
        <v>1705000</v>
      </c>
    </row>
    <row r="78" spans="1:26" ht="15" customHeight="1">
      <c r="A78" s="330"/>
      <c r="B78" s="330"/>
      <c r="C78" s="308"/>
      <c r="D78" s="439"/>
      <c r="E78" s="437"/>
      <c r="F78" s="429"/>
      <c r="G78" s="441"/>
      <c r="H78" s="411"/>
      <c r="I78" s="443"/>
      <c r="J78" s="429"/>
      <c r="K78" s="372" t="s">
        <v>144</v>
      </c>
      <c r="L78" s="370" t="s">
        <v>1279</v>
      </c>
      <c r="M78" s="371" t="s">
        <v>1372</v>
      </c>
      <c r="N78" s="373"/>
      <c r="P78" s="345"/>
      <c r="U78" s="346"/>
      <c r="Y78" s="345" t="s">
        <v>145</v>
      </c>
      <c r="Z78" s="345">
        <v>1705000</v>
      </c>
    </row>
    <row r="79" spans="1:26" ht="15" customHeight="1">
      <c r="A79" s="330"/>
      <c r="B79" s="330"/>
      <c r="C79" s="308"/>
      <c r="D79" s="439"/>
      <c r="E79" s="437"/>
      <c r="F79" s="429"/>
      <c r="G79" s="441"/>
      <c r="H79" s="411"/>
      <c r="I79" s="443"/>
      <c r="J79" s="429"/>
      <c r="K79" s="372" t="s">
        <v>144</v>
      </c>
      <c r="L79" s="370" t="s">
        <v>1280</v>
      </c>
      <c r="M79" s="371" t="s">
        <v>1373</v>
      </c>
      <c r="N79" s="373"/>
      <c r="P79" s="345"/>
      <c r="U79" s="346"/>
      <c r="Y79" s="345" t="s">
        <v>145</v>
      </c>
      <c r="Z79" s="345">
        <v>1705000</v>
      </c>
    </row>
    <row r="80" spans="1:26" ht="15" customHeight="1">
      <c r="A80" s="330"/>
      <c r="B80" s="330"/>
      <c r="C80" s="308"/>
      <c r="D80" s="439"/>
      <c r="E80" s="437"/>
      <c r="F80" s="429"/>
      <c r="G80" s="441"/>
      <c r="H80" s="411"/>
      <c r="I80" s="443"/>
      <c r="J80" s="429"/>
      <c r="K80" s="372" t="s">
        <v>144</v>
      </c>
      <c r="L80" s="370" t="s">
        <v>1281</v>
      </c>
      <c r="M80" s="371" t="s">
        <v>1374</v>
      </c>
      <c r="N80" s="373"/>
      <c r="P80" s="345"/>
      <c r="U80" s="346"/>
      <c r="Y80" s="345" t="s">
        <v>145</v>
      </c>
      <c r="Z80" s="345">
        <v>1705000</v>
      </c>
    </row>
    <row r="81" spans="1:26" ht="15" customHeight="1">
      <c r="A81" s="330"/>
      <c r="B81" s="330"/>
      <c r="C81" s="308"/>
      <c r="D81" s="439"/>
      <c r="E81" s="437"/>
      <c r="F81" s="429"/>
      <c r="G81" s="441"/>
      <c r="H81" s="411"/>
      <c r="I81" s="443"/>
      <c r="J81" s="429"/>
      <c r="K81" s="372" t="s">
        <v>144</v>
      </c>
      <c r="L81" s="370" t="s">
        <v>1282</v>
      </c>
      <c r="M81" s="371" t="s">
        <v>1375</v>
      </c>
      <c r="N81" s="373"/>
      <c r="P81" s="345"/>
      <c r="U81" s="346"/>
      <c r="Y81" s="345" t="s">
        <v>145</v>
      </c>
      <c r="Z81" s="345">
        <v>1705000</v>
      </c>
    </row>
    <row r="82" spans="1:26" ht="15" customHeight="1">
      <c r="A82" s="330"/>
      <c r="B82" s="330"/>
      <c r="C82" s="308"/>
      <c r="D82" s="439"/>
      <c r="E82" s="437"/>
      <c r="F82" s="429"/>
      <c r="G82" s="441"/>
      <c r="H82" s="411"/>
      <c r="I82" s="443"/>
      <c r="J82" s="429"/>
      <c r="K82" s="372" t="s">
        <v>144</v>
      </c>
      <c r="L82" s="370" t="s">
        <v>1283</v>
      </c>
      <c r="M82" s="371" t="s">
        <v>1376</v>
      </c>
      <c r="N82" s="373"/>
      <c r="P82" s="345"/>
      <c r="U82" s="346"/>
      <c r="Y82" s="345" t="s">
        <v>145</v>
      </c>
      <c r="Z82" s="345">
        <v>1705000</v>
      </c>
    </row>
    <row r="83" spans="1:26" ht="15" customHeight="1">
      <c r="A83" s="330"/>
      <c r="B83" s="330"/>
      <c r="C83" s="308"/>
      <c r="D83" s="439"/>
      <c r="E83" s="437"/>
      <c r="F83" s="429"/>
      <c r="G83" s="441"/>
      <c r="H83" s="411"/>
      <c r="I83" s="443"/>
      <c r="J83" s="429"/>
      <c r="K83" s="372" t="s">
        <v>144</v>
      </c>
      <c r="L83" s="370" t="s">
        <v>1284</v>
      </c>
      <c r="M83" s="371" t="s">
        <v>1377</v>
      </c>
      <c r="N83" s="373"/>
      <c r="P83" s="345"/>
      <c r="U83" s="346"/>
      <c r="Y83" s="345" t="s">
        <v>145</v>
      </c>
      <c r="Z83" s="345">
        <v>1705000</v>
      </c>
    </row>
    <row r="84" spans="1:26" ht="15" customHeight="1">
      <c r="A84" s="330"/>
      <c r="B84" s="330"/>
      <c r="C84" s="308"/>
      <c r="D84" s="439"/>
      <c r="E84" s="437"/>
      <c r="F84" s="429"/>
      <c r="G84" s="441"/>
      <c r="H84" s="411"/>
      <c r="I84" s="443"/>
      <c r="J84" s="429"/>
      <c r="K84" s="372" t="s">
        <v>144</v>
      </c>
      <c r="L84" s="370" t="s">
        <v>1285</v>
      </c>
      <c r="M84" s="371" t="s">
        <v>1378</v>
      </c>
      <c r="N84" s="373"/>
      <c r="P84" s="345"/>
      <c r="U84" s="346"/>
      <c r="Y84" s="345" t="s">
        <v>145</v>
      </c>
      <c r="Z84" s="345">
        <v>1705000</v>
      </c>
    </row>
    <row r="85" spans="1:26" ht="15" customHeight="1">
      <c r="A85" s="330"/>
      <c r="B85" s="330"/>
      <c r="C85" s="308"/>
      <c r="D85" s="439"/>
      <c r="E85" s="437"/>
      <c r="F85" s="429"/>
      <c r="G85" s="441"/>
      <c r="H85" s="411"/>
      <c r="I85" s="443"/>
      <c r="J85" s="429"/>
      <c r="K85" s="372" t="s">
        <v>144</v>
      </c>
      <c r="L85" s="370" t="s">
        <v>1286</v>
      </c>
      <c r="M85" s="371" t="s">
        <v>1379</v>
      </c>
      <c r="N85" s="373"/>
      <c r="P85" s="345"/>
      <c r="U85" s="346"/>
      <c r="Y85" s="345" t="s">
        <v>145</v>
      </c>
      <c r="Z85" s="345">
        <v>1705000</v>
      </c>
    </row>
    <row r="86" spans="1:26" ht="15" customHeight="1">
      <c r="A86" s="330"/>
      <c r="B86" s="330"/>
      <c r="C86" s="308"/>
      <c r="D86" s="439"/>
      <c r="E86" s="437"/>
      <c r="F86" s="429"/>
      <c r="G86" s="441"/>
      <c r="H86" s="411"/>
      <c r="I86" s="443"/>
      <c r="J86" s="429"/>
      <c r="K86" s="372" t="s">
        <v>144</v>
      </c>
      <c r="L86" s="370" t="s">
        <v>1287</v>
      </c>
      <c r="M86" s="371" t="s">
        <v>1380</v>
      </c>
      <c r="N86" s="373"/>
      <c r="P86" s="345"/>
      <c r="U86" s="346"/>
      <c r="Y86" s="345" t="s">
        <v>145</v>
      </c>
      <c r="Z86" s="345">
        <v>1705000</v>
      </c>
    </row>
    <row r="87" spans="1:26" ht="15" customHeight="1">
      <c r="A87" s="330"/>
      <c r="B87" s="330"/>
      <c r="C87" s="308"/>
      <c r="D87" s="439"/>
      <c r="E87" s="437"/>
      <c r="F87" s="429"/>
      <c r="G87" s="441"/>
      <c r="H87" s="411"/>
      <c r="I87" s="443"/>
      <c r="J87" s="429"/>
      <c r="K87" s="372" t="s">
        <v>144</v>
      </c>
      <c r="L87" s="370" t="s">
        <v>1288</v>
      </c>
      <c r="M87" s="371" t="s">
        <v>1381</v>
      </c>
      <c r="N87" s="373"/>
      <c r="P87" s="345"/>
      <c r="U87" s="346"/>
      <c r="Y87" s="345" t="s">
        <v>145</v>
      </c>
      <c r="Z87" s="345">
        <v>1705000</v>
      </c>
    </row>
    <row r="88" spans="1:26" ht="15" customHeight="1">
      <c r="A88" s="330"/>
      <c r="B88" s="330"/>
      <c r="C88" s="308"/>
      <c r="D88" s="439"/>
      <c r="E88" s="437"/>
      <c r="F88" s="429"/>
      <c r="G88" s="441"/>
      <c r="H88" s="411"/>
      <c r="I88" s="443"/>
      <c r="J88" s="429"/>
      <c r="K88" s="372" t="s">
        <v>144</v>
      </c>
      <c r="L88" s="370" t="s">
        <v>1289</v>
      </c>
      <c r="M88" s="371" t="s">
        <v>1382</v>
      </c>
      <c r="N88" s="373"/>
      <c r="P88" s="345"/>
      <c r="U88" s="346"/>
      <c r="Y88" s="345" t="s">
        <v>145</v>
      </c>
      <c r="Z88" s="345">
        <v>1705000</v>
      </c>
    </row>
    <row r="89" spans="1:26" ht="15" customHeight="1">
      <c r="A89" s="330"/>
      <c r="B89" s="330"/>
      <c r="C89" s="308"/>
      <c r="D89" s="439"/>
      <c r="E89" s="437"/>
      <c r="F89" s="429"/>
      <c r="G89" s="441"/>
      <c r="H89" s="411"/>
      <c r="I89" s="443"/>
      <c r="J89" s="429"/>
      <c r="K89" s="372" t="s">
        <v>144</v>
      </c>
      <c r="L89" s="370" t="s">
        <v>1290</v>
      </c>
      <c r="M89" s="371" t="s">
        <v>1383</v>
      </c>
      <c r="N89" s="373"/>
      <c r="P89" s="345"/>
      <c r="U89" s="346"/>
      <c r="Y89" s="345" t="s">
        <v>145</v>
      </c>
      <c r="Z89" s="345">
        <v>1705000</v>
      </c>
    </row>
    <row r="90" spans="1:26" ht="15" customHeight="1">
      <c r="A90" s="330"/>
      <c r="B90" s="330"/>
      <c r="C90" s="308"/>
      <c r="D90" s="439"/>
      <c r="E90" s="437"/>
      <c r="F90" s="429"/>
      <c r="G90" s="441"/>
      <c r="H90" s="411"/>
      <c r="I90" s="443"/>
      <c r="J90" s="429"/>
      <c r="K90" s="372" t="s">
        <v>144</v>
      </c>
      <c r="L90" s="370" t="s">
        <v>1291</v>
      </c>
      <c r="M90" s="371" t="s">
        <v>1384</v>
      </c>
      <c r="N90" s="373"/>
      <c r="P90" s="345"/>
      <c r="U90" s="346"/>
      <c r="Y90" s="345" t="s">
        <v>145</v>
      </c>
      <c r="Z90" s="345">
        <v>1705000</v>
      </c>
    </row>
    <row r="91" spans="1:26" ht="15" customHeight="1">
      <c r="A91" s="330"/>
      <c r="B91" s="330"/>
      <c r="C91" s="308"/>
      <c r="D91" s="439"/>
      <c r="E91" s="437"/>
      <c r="F91" s="429"/>
      <c r="G91" s="441"/>
      <c r="H91" s="411"/>
      <c r="I91" s="443"/>
      <c r="J91" s="429"/>
      <c r="K91" s="372" t="s">
        <v>144</v>
      </c>
      <c r="L91" s="370" t="s">
        <v>1292</v>
      </c>
      <c r="M91" s="371" t="s">
        <v>1385</v>
      </c>
      <c r="N91" s="373"/>
      <c r="P91" s="345"/>
      <c r="U91" s="346"/>
      <c r="Y91" s="345" t="s">
        <v>145</v>
      </c>
      <c r="Z91" s="345">
        <v>1705000</v>
      </c>
    </row>
    <row r="92" spans="1:26" ht="15" customHeight="1">
      <c r="A92" s="330"/>
      <c r="B92" s="330"/>
      <c r="C92" s="308"/>
      <c r="D92" s="439"/>
      <c r="E92" s="437"/>
      <c r="F92" s="429"/>
      <c r="G92" s="441"/>
      <c r="H92" s="411"/>
      <c r="I92" s="443"/>
      <c r="J92" s="429"/>
      <c r="K92" s="372" t="s">
        <v>144</v>
      </c>
      <c r="L92" s="370" t="s">
        <v>1293</v>
      </c>
      <c r="M92" s="371" t="s">
        <v>1386</v>
      </c>
      <c r="N92" s="373"/>
      <c r="P92" s="345"/>
      <c r="U92" s="346"/>
      <c r="Y92" s="345" t="s">
        <v>145</v>
      </c>
      <c r="Z92" s="345">
        <v>1705000</v>
      </c>
    </row>
    <row r="93" spans="1:26" ht="15" customHeight="1">
      <c r="A93" s="330"/>
      <c r="B93" s="330"/>
      <c r="C93" s="308"/>
      <c r="D93" s="439"/>
      <c r="E93" s="437"/>
      <c r="F93" s="429"/>
      <c r="G93" s="441"/>
      <c r="H93" s="411"/>
      <c r="I93" s="443"/>
      <c r="J93" s="429"/>
      <c r="K93" s="372" t="s">
        <v>144</v>
      </c>
      <c r="L93" s="370" t="s">
        <v>1294</v>
      </c>
      <c r="M93" s="371" t="s">
        <v>1387</v>
      </c>
      <c r="N93" s="373"/>
      <c r="P93" s="345"/>
      <c r="U93" s="346"/>
      <c r="Y93" s="345" t="s">
        <v>145</v>
      </c>
      <c r="Z93" s="345">
        <v>1705000</v>
      </c>
    </row>
    <row r="94" spans="1:26" ht="15" customHeight="1">
      <c r="A94" s="330"/>
      <c r="B94" s="330"/>
      <c r="C94" s="308"/>
      <c r="D94" s="439"/>
      <c r="E94" s="437"/>
      <c r="F94" s="429"/>
      <c r="G94" s="441"/>
      <c r="H94" s="411"/>
      <c r="I94" s="443"/>
      <c r="J94" s="429"/>
      <c r="K94" s="372" t="s">
        <v>144</v>
      </c>
      <c r="L94" s="370" t="s">
        <v>1295</v>
      </c>
      <c r="M94" s="371" t="s">
        <v>1388</v>
      </c>
      <c r="N94" s="373"/>
      <c r="P94" s="345"/>
      <c r="U94" s="346"/>
      <c r="Y94" s="345" t="s">
        <v>145</v>
      </c>
      <c r="Z94" s="345">
        <v>1705000</v>
      </c>
    </row>
    <row r="95" spans="1:26" ht="15" customHeight="1">
      <c r="A95" s="330"/>
      <c r="B95" s="330"/>
      <c r="C95" s="308"/>
      <c r="D95" s="439"/>
      <c r="E95" s="437"/>
      <c r="F95" s="429"/>
      <c r="G95" s="441"/>
      <c r="H95" s="411"/>
      <c r="I95" s="443"/>
      <c r="J95" s="429"/>
      <c r="K95" s="372" t="s">
        <v>144</v>
      </c>
      <c r="L95" s="370" t="s">
        <v>1296</v>
      </c>
      <c r="M95" s="371" t="s">
        <v>1389</v>
      </c>
      <c r="N95" s="373"/>
      <c r="P95" s="345"/>
      <c r="U95" s="346"/>
      <c r="Y95" s="345" t="s">
        <v>145</v>
      </c>
      <c r="Z95" s="345">
        <v>1705000</v>
      </c>
    </row>
    <row r="96" spans="1:26" ht="15" customHeight="1">
      <c r="A96" s="330"/>
      <c r="B96" s="330"/>
      <c r="C96" s="308"/>
      <c r="D96" s="439"/>
      <c r="E96" s="437"/>
      <c r="F96" s="429"/>
      <c r="G96" s="441"/>
      <c r="H96" s="411"/>
      <c r="I96" s="443"/>
      <c r="J96" s="429"/>
      <c r="K96" s="372" t="s">
        <v>144</v>
      </c>
      <c r="L96" s="370" t="s">
        <v>1297</v>
      </c>
      <c r="M96" s="371" t="s">
        <v>1390</v>
      </c>
      <c r="N96" s="373"/>
      <c r="P96" s="345"/>
      <c r="U96" s="346"/>
      <c r="Y96" s="345" t="s">
        <v>145</v>
      </c>
      <c r="Z96" s="345">
        <v>1705000</v>
      </c>
    </row>
    <row r="97" spans="1:26" ht="15" customHeight="1">
      <c r="A97" s="330"/>
      <c r="B97" s="330"/>
      <c r="C97" s="308"/>
      <c r="D97" s="439"/>
      <c r="E97" s="437"/>
      <c r="F97" s="429"/>
      <c r="G97" s="441"/>
      <c r="H97" s="411"/>
      <c r="I97" s="443"/>
      <c r="J97" s="429"/>
      <c r="K97" s="372" t="s">
        <v>144</v>
      </c>
      <c r="L97" s="370" t="s">
        <v>1298</v>
      </c>
      <c r="M97" s="371" t="s">
        <v>1391</v>
      </c>
      <c r="N97" s="373"/>
      <c r="P97" s="345"/>
      <c r="U97" s="346"/>
      <c r="Y97" s="345" t="s">
        <v>145</v>
      </c>
      <c r="Z97" s="345">
        <v>1705000</v>
      </c>
    </row>
    <row r="98" spans="1:26" ht="15" customHeight="1">
      <c r="A98" s="330"/>
      <c r="B98" s="330"/>
      <c r="C98" s="308"/>
      <c r="D98" s="439"/>
      <c r="E98" s="437"/>
      <c r="F98" s="429"/>
      <c r="G98" s="441"/>
      <c r="H98" s="411"/>
      <c r="I98" s="443"/>
      <c r="J98" s="429"/>
      <c r="K98" s="372" t="s">
        <v>144</v>
      </c>
      <c r="L98" s="370" t="s">
        <v>1299</v>
      </c>
      <c r="M98" s="371" t="s">
        <v>1392</v>
      </c>
      <c r="N98" s="373"/>
      <c r="P98" s="345"/>
      <c r="U98" s="346"/>
      <c r="Y98" s="345" t="s">
        <v>145</v>
      </c>
      <c r="Z98" s="345">
        <v>1705000</v>
      </c>
    </row>
    <row r="99" spans="1:26" ht="15" customHeight="1">
      <c r="A99" s="330"/>
      <c r="B99" s="330"/>
      <c r="C99" s="308"/>
      <c r="D99" s="439"/>
      <c r="E99" s="437"/>
      <c r="F99" s="429"/>
      <c r="G99" s="441"/>
      <c r="H99" s="411"/>
      <c r="I99" s="443"/>
      <c r="J99" s="429"/>
      <c r="K99" s="372" t="s">
        <v>144</v>
      </c>
      <c r="L99" s="370" t="s">
        <v>1300</v>
      </c>
      <c r="M99" s="371" t="s">
        <v>1393</v>
      </c>
      <c r="N99" s="373"/>
      <c r="P99" s="345"/>
      <c r="U99" s="346"/>
      <c r="Y99" s="345" t="s">
        <v>145</v>
      </c>
      <c r="Z99" s="345">
        <v>1705000</v>
      </c>
    </row>
    <row r="100" spans="1:26" ht="15" customHeight="1">
      <c r="A100" s="330"/>
      <c r="B100" s="330"/>
      <c r="C100" s="308"/>
      <c r="D100" s="439"/>
      <c r="E100" s="437"/>
      <c r="F100" s="429"/>
      <c r="G100" s="441"/>
      <c r="H100" s="411"/>
      <c r="I100" s="443"/>
      <c r="J100" s="429"/>
      <c r="K100" s="372" t="s">
        <v>144</v>
      </c>
      <c r="L100" s="370" t="s">
        <v>1301</v>
      </c>
      <c r="M100" s="371" t="s">
        <v>1394</v>
      </c>
      <c r="N100" s="373"/>
      <c r="P100" s="345"/>
      <c r="U100" s="346"/>
      <c r="Y100" s="345" t="s">
        <v>145</v>
      </c>
      <c r="Z100" s="345">
        <v>1705000</v>
      </c>
    </row>
    <row r="101" spans="1:26" ht="15" customHeight="1">
      <c r="A101" s="330"/>
      <c r="B101" s="330"/>
      <c r="C101" s="308"/>
      <c r="D101" s="439"/>
      <c r="E101" s="437"/>
      <c r="F101" s="429"/>
      <c r="G101" s="441"/>
      <c r="H101" s="411"/>
      <c r="I101" s="443"/>
      <c r="J101" s="429"/>
      <c r="K101" s="372" t="s">
        <v>144</v>
      </c>
      <c r="L101" s="370" t="s">
        <v>1302</v>
      </c>
      <c r="M101" s="371" t="s">
        <v>1395</v>
      </c>
      <c r="N101" s="373"/>
      <c r="P101" s="345"/>
      <c r="U101" s="346"/>
      <c r="Y101" s="345" t="s">
        <v>145</v>
      </c>
      <c r="Z101" s="345">
        <v>1705000</v>
      </c>
    </row>
    <row r="102" spans="1:26" ht="15" customHeight="1">
      <c r="A102" s="330"/>
      <c r="B102" s="330"/>
      <c r="C102" s="308"/>
      <c r="D102" s="439"/>
      <c r="E102" s="437"/>
      <c r="F102" s="429"/>
      <c r="G102" s="441"/>
      <c r="H102" s="411"/>
      <c r="I102" s="443"/>
      <c r="J102" s="429"/>
      <c r="K102" s="372" t="s">
        <v>144</v>
      </c>
      <c r="L102" s="370" t="s">
        <v>1303</v>
      </c>
      <c r="M102" s="371" t="s">
        <v>1396</v>
      </c>
      <c r="N102" s="373"/>
      <c r="P102" s="345"/>
      <c r="U102" s="346"/>
      <c r="Y102" s="345" t="s">
        <v>145</v>
      </c>
      <c r="Z102" s="345">
        <v>1705000</v>
      </c>
    </row>
    <row r="103" spans="1:26" ht="15" customHeight="1">
      <c r="A103" s="330"/>
      <c r="B103" s="330"/>
      <c r="C103" s="308"/>
      <c r="D103" s="439"/>
      <c r="E103" s="437"/>
      <c r="F103" s="429"/>
      <c r="G103" s="441"/>
      <c r="H103" s="411"/>
      <c r="I103" s="443"/>
      <c r="J103" s="429"/>
      <c r="K103" s="372" t="s">
        <v>144</v>
      </c>
      <c r="L103" s="370" t="s">
        <v>1304</v>
      </c>
      <c r="M103" s="371" t="s">
        <v>1397</v>
      </c>
      <c r="N103" s="373"/>
      <c r="P103" s="345"/>
      <c r="U103" s="346"/>
      <c r="Y103" s="345" t="s">
        <v>145</v>
      </c>
      <c r="Z103" s="345">
        <v>1705000</v>
      </c>
    </row>
    <row r="104" spans="1:26" ht="15" customHeight="1">
      <c r="A104" s="330"/>
      <c r="B104" s="330"/>
      <c r="C104" s="308"/>
      <c r="D104" s="439"/>
      <c r="E104" s="437"/>
      <c r="F104" s="429"/>
      <c r="G104" s="441"/>
      <c r="H104" s="411"/>
      <c r="I104" s="443"/>
      <c r="J104" s="429"/>
      <c r="K104" s="372" t="s">
        <v>144</v>
      </c>
      <c r="L104" s="370" t="s">
        <v>1305</v>
      </c>
      <c r="M104" s="371" t="s">
        <v>1398</v>
      </c>
      <c r="N104" s="373"/>
      <c r="P104" s="345"/>
      <c r="U104" s="346"/>
      <c r="Y104" s="345" t="s">
        <v>145</v>
      </c>
      <c r="Z104" s="345">
        <v>1705000</v>
      </c>
    </row>
    <row r="105" spans="1:26" ht="15" customHeight="1">
      <c r="A105" s="330"/>
      <c r="B105" s="330"/>
      <c r="C105" s="308"/>
      <c r="D105" s="439"/>
      <c r="E105" s="437"/>
      <c r="F105" s="429"/>
      <c r="G105" s="441"/>
      <c r="H105" s="411"/>
      <c r="I105" s="443"/>
      <c r="J105" s="429"/>
      <c r="K105" s="372" t="s">
        <v>144</v>
      </c>
      <c r="L105" s="370" t="s">
        <v>1306</v>
      </c>
      <c r="M105" s="371" t="s">
        <v>1399</v>
      </c>
      <c r="N105" s="373"/>
      <c r="P105" s="345"/>
      <c r="U105" s="346"/>
      <c r="Y105" s="345" t="s">
        <v>145</v>
      </c>
      <c r="Z105" s="345">
        <v>1705000</v>
      </c>
    </row>
    <row r="106" spans="1:26" ht="15" customHeight="1">
      <c r="A106" s="330"/>
      <c r="B106" s="330"/>
      <c r="C106" s="308"/>
      <c r="D106" s="439"/>
      <c r="E106" s="437"/>
      <c r="F106" s="429"/>
      <c r="G106" s="441"/>
      <c r="H106" s="411"/>
      <c r="I106" s="443"/>
      <c r="J106" s="429"/>
      <c r="K106" s="372" t="s">
        <v>144</v>
      </c>
      <c r="L106" s="370" t="s">
        <v>1307</v>
      </c>
      <c r="M106" s="371" t="s">
        <v>1400</v>
      </c>
      <c r="N106" s="373"/>
      <c r="P106" s="345"/>
      <c r="U106" s="346"/>
      <c r="Y106" s="345" t="s">
        <v>145</v>
      </c>
      <c r="Z106" s="345">
        <v>1705000</v>
      </c>
    </row>
    <row r="107" spans="1:26" ht="15" customHeight="1">
      <c r="A107" s="330"/>
      <c r="B107" s="330"/>
      <c r="C107" s="308"/>
      <c r="D107" s="439"/>
      <c r="E107" s="437"/>
      <c r="F107" s="429"/>
      <c r="G107" s="441"/>
      <c r="H107" s="411"/>
      <c r="I107" s="443"/>
      <c r="J107" s="429"/>
      <c r="K107" s="372" t="s">
        <v>144</v>
      </c>
      <c r="L107" s="370" t="s">
        <v>1308</v>
      </c>
      <c r="M107" s="371" t="s">
        <v>1401</v>
      </c>
      <c r="N107" s="373"/>
      <c r="P107" s="345"/>
      <c r="U107" s="346"/>
      <c r="Y107" s="345" t="s">
        <v>145</v>
      </c>
      <c r="Z107" s="345">
        <v>1705000</v>
      </c>
    </row>
    <row r="108" spans="1:26" ht="15" customHeight="1">
      <c r="A108" s="330"/>
      <c r="B108" s="330"/>
      <c r="C108" s="308"/>
      <c r="D108" s="439"/>
      <c r="E108" s="437"/>
      <c r="F108" s="429"/>
      <c r="G108" s="441"/>
      <c r="H108" s="411"/>
      <c r="I108" s="443"/>
      <c r="J108" s="429"/>
      <c r="K108" s="372" t="s">
        <v>144</v>
      </c>
      <c r="L108" s="370" t="s">
        <v>1309</v>
      </c>
      <c r="M108" s="371" t="s">
        <v>1402</v>
      </c>
      <c r="N108" s="373"/>
      <c r="P108" s="345"/>
      <c r="U108" s="346"/>
      <c r="Y108" s="345" t="s">
        <v>145</v>
      </c>
      <c r="Z108" s="345">
        <v>1705000</v>
      </c>
    </row>
    <row r="109" spans="1:26" ht="15" customHeight="1">
      <c r="A109" s="330"/>
      <c r="B109" s="330"/>
      <c r="C109" s="308"/>
      <c r="D109" s="439"/>
      <c r="E109" s="437"/>
      <c r="F109" s="429"/>
      <c r="G109" s="441"/>
      <c r="H109" s="411"/>
      <c r="I109" s="443"/>
      <c r="J109" s="429"/>
      <c r="K109" s="372" t="s">
        <v>144</v>
      </c>
      <c r="L109" s="370" t="s">
        <v>1310</v>
      </c>
      <c r="M109" s="371" t="s">
        <v>1403</v>
      </c>
      <c r="N109" s="373"/>
      <c r="P109" s="345"/>
      <c r="U109" s="346"/>
      <c r="Y109" s="345" t="s">
        <v>145</v>
      </c>
      <c r="Z109" s="345">
        <v>1705000</v>
      </c>
    </row>
    <row r="110" spans="1:26" ht="15" customHeight="1">
      <c r="A110" s="330"/>
      <c r="B110" s="330"/>
      <c r="C110" s="308"/>
      <c r="D110" s="439"/>
      <c r="E110" s="437"/>
      <c r="F110" s="429"/>
      <c r="G110" s="441"/>
      <c r="H110" s="411"/>
      <c r="I110" s="443"/>
      <c r="J110" s="429"/>
      <c r="K110" s="372" t="s">
        <v>144</v>
      </c>
      <c r="L110" s="370" t="s">
        <v>1311</v>
      </c>
      <c r="M110" s="371" t="s">
        <v>1404</v>
      </c>
      <c r="N110" s="373"/>
      <c r="P110" s="345"/>
      <c r="U110" s="346"/>
      <c r="Y110" s="345" t="s">
        <v>145</v>
      </c>
      <c r="Z110" s="345">
        <v>1705000</v>
      </c>
    </row>
    <row r="111" spans="1:26" ht="15" customHeight="1">
      <c r="A111" s="330"/>
      <c r="B111" s="330"/>
      <c r="C111" s="308"/>
      <c r="D111" s="439"/>
      <c r="E111" s="437"/>
      <c r="F111" s="429"/>
      <c r="G111" s="441"/>
      <c r="H111" s="411"/>
      <c r="I111" s="443"/>
      <c r="J111" s="429"/>
      <c r="K111" s="372" t="s">
        <v>144</v>
      </c>
      <c r="L111" s="370" t="s">
        <v>1312</v>
      </c>
      <c r="M111" s="371" t="s">
        <v>1405</v>
      </c>
      <c r="N111" s="373"/>
      <c r="P111" s="345"/>
      <c r="U111" s="346"/>
      <c r="Y111" s="345" t="s">
        <v>145</v>
      </c>
      <c r="Z111" s="345">
        <v>1705000</v>
      </c>
    </row>
    <row r="112" spans="1:26" ht="15" customHeight="1">
      <c r="A112" s="330"/>
      <c r="B112" s="330"/>
      <c r="C112" s="308"/>
      <c r="D112" s="439"/>
      <c r="E112" s="437"/>
      <c r="F112" s="429"/>
      <c r="G112" s="441"/>
      <c r="H112" s="411"/>
      <c r="I112" s="443"/>
      <c r="J112" s="429"/>
      <c r="K112" s="372" t="s">
        <v>144</v>
      </c>
      <c r="L112" s="370" t="s">
        <v>1313</v>
      </c>
      <c r="M112" s="371" t="s">
        <v>1406</v>
      </c>
      <c r="N112" s="373"/>
      <c r="P112" s="345"/>
      <c r="U112" s="346"/>
      <c r="Y112" s="345" t="s">
        <v>145</v>
      </c>
      <c r="Z112" s="345">
        <v>1705000</v>
      </c>
    </row>
    <row r="113" spans="1:26" ht="15" customHeight="1">
      <c r="A113" s="330"/>
      <c r="B113" s="330"/>
      <c r="C113" s="308"/>
      <c r="D113" s="439"/>
      <c r="E113" s="437"/>
      <c r="F113" s="429"/>
      <c r="G113" s="441"/>
      <c r="H113" s="411"/>
      <c r="I113" s="443"/>
      <c r="J113" s="429"/>
      <c r="K113" s="372" t="s">
        <v>144</v>
      </c>
      <c r="L113" s="370" t="s">
        <v>1314</v>
      </c>
      <c r="M113" s="371" t="s">
        <v>1407</v>
      </c>
      <c r="N113" s="373"/>
      <c r="P113" s="345"/>
      <c r="U113" s="346"/>
      <c r="Y113" s="345" t="s">
        <v>145</v>
      </c>
      <c r="Z113" s="345">
        <v>1705000</v>
      </c>
    </row>
    <row r="114" spans="1:26" ht="45" customHeight="1">
      <c r="A114" s="330"/>
      <c r="B114" s="330"/>
      <c r="C114" s="308"/>
      <c r="D114" s="439"/>
      <c r="E114" s="437"/>
      <c r="F114" s="429"/>
      <c r="G114" s="441"/>
      <c r="H114" s="411"/>
      <c r="I114" s="443"/>
      <c r="J114" s="429"/>
      <c r="K114" s="372" t="s">
        <v>144</v>
      </c>
      <c r="L114" s="370" t="s">
        <v>1315</v>
      </c>
      <c r="M114" s="371" t="s">
        <v>1408</v>
      </c>
      <c r="N114" s="373"/>
      <c r="P114" s="345"/>
      <c r="U114" s="346"/>
      <c r="Y114" s="345" t="s">
        <v>145</v>
      </c>
      <c r="Z114" s="345">
        <v>1705000</v>
      </c>
    </row>
    <row r="115" spans="1:26" ht="15" hidden="1" customHeight="1">
      <c r="A115" s="330"/>
      <c r="B115" s="330"/>
      <c r="C115" s="308"/>
      <c r="D115" s="439"/>
      <c r="E115" s="437"/>
      <c r="F115" s="429"/>
      <c r="G115" s="441"/>
      <c r="H115" s="411"/>
      <c r="I115" s="444"/>
      <c r="J115" s="429"/>
      <c r="K115" s="323" t="s">
        <v>144</v>
      </c>
      <c r="L115" s="334"/>
      <c r="M115" s="374" t="s">
        <v>144</v>
      </c>
    </row>
    <row r="116" spans="1:26" ht="15" hidden="1" customHeight="1">
      <c r="A116" s="330"/>
      <c r="B116" s="330"/>
      <c r="C116" s="308"/>
      <c r="D116" s="439"/>
      <c r="E116" s="438"/>
      <c r="F116" s="429"/>
      <c r="G116" s="323"/>
      <c r="H116" s="334"/>
      <c r="I116" s="336" t="s">
        <v>144</v>
      </c>
      <c r="J116" s="334"/>
      <c r="K116" s="334" t="s">
        <v>144</v>
      </c>
      <c r="L116" s="334"/>
      <c r="M116" s="375"/>
    </row>
    <row r="117" spans="1:26" ht="15" hidden="1" customHeight="1">
      <c r="A117" s="376"/>
      <c r="B117" s="377"/>
      <c r="C117" s="426"/>
      <c r="D117" s="323"/>
      <c r="E117" s="378" t="s">
        <v>144</v>
      </c>
      <c r="F117" s="334"/>
      <c r="G117" s="334"/>
      <c r="H117" s="334"/>
      <c r="I117" s="334"/>
      <c r="J117" s="334"/>
      <c r="K117" s="334" t="s">
        <v>144</v>
      </c>
      <c r="L117" s="334"/>
      <c r="M117" s="375"/>
    </row>
    <row r="118" spans="1:26" ht="15" customHeight="1">
      <c r="C118" s="426"/>
      <c r="D118" s="379"/>
      <c r="E118" s="379"/>
      <c r="F118" s="379"/>
      <c r="G118" s="379"/>
      <c r="H118" s="379"/>
      <c r="I118" s="379"/>
      <c r="J118" s="379"/>
      <c r="K118" s="379" t="s">
        <v>144</v>
      </c>
      <c r="L118" s="379"/>
      <c r="M118" s="379"/>
    </row>
    <row r="119" spans="1:26" ht="37.5" customHeight="1"/>
    <row r="122" spans="1:26">
      <c r="I122" s="344" t="s">
        <v>386</v>
      </c>
    </row>
  </sheetData>
  <sheetProtection algorithmName="SHA-512" hashValue="01bUdnoYmljJSo4Xi+JkeErB8kkVBItAXg+jMwv5pxwNmbjGVvkiFVFRiL3AVAHNl95gbeUc+2pPHUbFJznrpg==" saltValue="JqYIX/7EIc6K7OKiggyz6g==" spinCount="100000" sheet="1" objects="1" scenarios="1" formatColumns="0" formatRows="0"/>
  <dataConsolidate link="1"/>
  <mergeCells count="30">
    <mergeCell ref="A18:A19"/>
    <mergeCell ref="D18:E18"/>
    <mergeCell ref="D4:I4"/>
    <mergeCell ref="D5:I5"/>
    <mergeCell ref="E8:F8"/>
    <mergeCell ref="B9:D9"/>
    <mergeCell ref="A6:F7"/>
    <mergeCell ref="B8:D8"/>
    <mergeCell ref="E9:F9"/>
    <mergeCell ref="B10:D10"/>
    <mergeCell ref="E10:F10"/>
    <mergeCell ref="B14:D14"/>
    <mergeCell ref="E11:F11"/>
    <mergeCell ref="B11:D11"/>
    <mergeCell ref="C117:C118"/>
    <mergeCell ref="B12:D12"/>
    <mergeCell ref="B13:D13"/>
    <mergeCell ref="E22:E116"/>
    <mergeCell ref="F22:F116"/>
    <mergeCell ref="D22:D116"/>
    <mergeCell ref="F18:I18"/>
    <mergeCell ref="G22:G115"/>
    <mergeCell ref="H22:H115"/>
    <mergeCell ref="I22:I115"/>
    <mergeCell ref="J22:J115"/>
    <mergeCell ref="J18:M18"/>
    <mergeCell ref="G20:H20"/>
    <mergeCell ref="K20:L20"/>
    <mergeCell ref="K19:L19"/>
    <mergeCell ref="G19:H19"/>
  </mergeCells>
  <dataValidations count="3">
    <dataValidation type="textLength" operator="lessThanOrEqual" allowBlank="1" showInputMessage="1" showErrorMessage="1" errorTitle="Ошибка" error="Допускается ввод не более 900 символов!" sqref="E12" xr:uid="{00000000-0002-0000-0400-000000000000}">
      <formula1>900</formula1>
    </dataValidation>
    <dataValidation type="textLength" operator="lessThan" allowBlank="1" showInputMessage="1" showErrorMessage="1" error="Допускается ввод не более 900 символов!" sqref="M22:M114" xr:uid="{00000000-0002-0000-0400-000001000000}">
      <formula1>900</formula1>
    </dataValidation>
    <dataValidation type="list" showInputMessage="1" showErrorMessage="1" errorTitle="Ошибка" error="Выберите значение из списка" prompt="Выберите значение из списка" sqref="I22" xr:uid="{00000000-0002-0000-0400-000002000000}">
      <formula1>DESCRIPTION_TERRITORY</formula1>
    </dataValidation>
  </dataValidations>
  <pageMargins left="0.7" right="0.7" top="0.75" bottom="0.75" header="0.3" footer="0.3"/>
  <pageSetup paperSize="9" orientation="portrait" verticalDpi="1200"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REESTR_DS">
    <tabColor rgb="FFFFCC99"/>
  </sheetPr>
  <dimension ref="B3"/>
  <sheetViews>
    <sheetView showGridLines="0" zoomScaleNormal="100" workbookViewId="0"/>
  </sheetViews>
  <sheetFormatPr defaultRowHeight="11.25"/>
  <sheetData>
    <row r="3" spans="2:2">
      <c r="B3" t="s">
        <v>1230</v>
      </c>
    </row>
  </sheetData>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REESTR_CHS">
    <tabColor rgb="FFFFCC99"/>
  </sheetPr>
  <dimension ref="A1"/>
  <sheetViews>
    <sheetView showGridLines="0" zoomScaleNormal="100" workbookViewId="0"/>
  </sheetViews>
  <sheetFormatPr defaultRowHeight="11.25"/>
  <cols>
    <col min="1" max="16384" width="9.140625" style="84"/>
  </cols>
  <sheetData/>
  <sheetProtection formatColumns="0" formatRows="0"/>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REESTR_LINK">
    <tabColor rgb="FFFFCC99"/>
  </sheetPr>
  <dimension ref="A1:C3"/>
  <sheetViews>
    <sheetView showGridLines="0" zoomScaleNormal="100" workbookViewId="0"/>
  </sheetViews>
  <sheetFormatPr defaultRowHeight="11.25"/>
  <cols>
    <col min="1" max="1" width="9.140625" style="84"/>
    <col min="2" max="2" width="66.7109375" style="84" bestFit="1" customWidth="1"/>
    <col min="3" max="16384" width="9.140625" style="84"/>
  </cols>
  <sheetData>
    <row r="1" spans="1:3">
      <c r="A1" s="84" t="s">
        <v>133</v>
      </c>
      <c r="B1" s="84" t="s">
        <v>134</v>
      </c>
      <c r="C1" s="84" t="s">
        <v>135</v>
      </c>
    </row>
    <row r="2" spans="1:3">
      <c r="A2" s="84">
        <v>4189678</v>
      </c>
      <c r="B2" s="84" t="s">
        <v>384</v>
      </c>
      <c r="C2" s="84" t="s">
        <v>201</v>
      </c>
    </row>
    <row r="3" spans="1:3">
      <c r="A3" s="84">
        <v>4190415</v>
      </c>
      <c r="B3" s="84" t="s">
        <v>385</v>
      </c>
      <c r="C3" s="84" t="s">
        <v>201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CCE106-028E-421D-8697-E1AC4A14F965}">
  <sheetPr codeName="List06"/>
  <dimension ref="A1:U1124"/>
  <sheetViews>
    <sheetView showGridLines="0" topLeftCell="C4" zoomScaleNormal="100" workbookViewId="0"/>
  </sheetViews>
  <sheetFormatPr defaultColWidth="10.5703125" defaultRowHeight="15"/>
  <cols>
    <col min="1" max="1" width="9.140625" style="27" hidden="1" customWidth="1"/>
    <col min="2" max="2" width="9.140625" style="15" hidden="1" customWidth="1"/>
    <col min="3" max="3" width="3.7109375" style="32" customWidth="1"/>
    <col min="4" max="4" width="9.7109375" style="15" customWidth="1"/>
    <col min="5" max="5" width="37.7109375" style="15" customWidth="1"/>
    <col min="6" max="6" width="66.85546875" style="15" customWidth="1"/>
    <col min="7" max="7" width="116" style="15" customWidth="1"/>
    <col min="8" max="8" width="93.42578125" style="134" customWidth="1"/>
    <col min="9" max="17" width="10.5703125" style="15"/>
    <col min="18" max="18" width="10.5703125" style="176"/>
    <col min="19" max="16384" width="10.5703125" style="15"/>
  </cols>
  <sheetData>
    <row r="1" spans="1:21" s="134" customFormat="1" ht="15" hidden="1" customHeight="1">
      <c r="C1" s="167"/>
      <c r="G1" s="134">
        <v>4</v>
      </c>
      <c r="R1" s="177"/>
    </row>
    <row r="2" spans="1:21" s="134" customFormat="1" ht="15" hidden="1" customHeight="1">
      <c r="C2" s="167"/>
      <c r="R2" s="177"/>
    </row>
    <row r="3" spans="1:21" s="134" customFormat="1" ht="15" hidden="1" customHeight="1">
      <c r="C3" s="167"/>
      <c r="R3" s="177"/>
    </row>
    <row r="4" spans="1:21" ht="11.25" customHeight="1">
      <c r="A4" s="15"/>
    </row>
    <row r="5" spans="1:21">
      <c r="A5" s="15"/>
      <c r="D5" s="463" t="s">
        <v>258</v>
      </c>
      <c r="E5" s="463"/>
      <c r="F5" s="463"/>
      <c r="G5" s="463"/>
    </row>
    <row r="6" spans="1:21" ht="15" customHeight="1">
      <c r="A6" s="15"/>
      <c r="D6" s="464" t="str">
        <f>IF(org=0,"Не определено",org)</f>
        <v>АО "Орелгортеплоэнерго"</v>
      </c>
      <c r="E6" s="464"/>
      <c r="F6" s="464"/>
      <c r="G6" s="464"/>
    </row>
    <row r="7" spans="1:21" s="64" customFormat="1">
      <c r="D7" s="251"/>
      <c r="E7" s="219"/>
      <c r="F7" s="219"/>
      <c r="G7" s="219"/>
      <c r="U7" s="179"/>
    </row>
    <row r="8" spans="1:21" customFormat="1">
      <c r="C8" s="91">
        <v>22</v>
      </c>
      <c r="D8" s="459" t="s">
        <v>244</v>
      </c>
      <c r="E8" s="460"/>
      <c r="F8" s="460"/>
      <c r="G8" s="461"/>
      <c r="U8" s="183"/>
    </row>
    <row r="9" spans="1:21" ht="11.25" customHeight="1">
      <c r="D9" s="456" t="s">
        <v>233</v>
      </c>
      <c r="E9" s="456"/>
      <c r="F9" s="456"/>
      <c r="G9" s="457" t="s">
        <v>234</v>
      </c>
    </row>
    <row r="10" spans="1:21" ht="11.25" customHeight="1">
      <c r="D10" s="234" t="s">
        <v>25</v>
      </c>
      <c r="E10" s="137" t="s">
        <v>257</v>
      </c>
      <c r="F10" s="235" t="s">
        <v>223</v>
      </c>
      <c r="G10" s="458"/>
    </row>
    <row r="11" spans="1:21" ht="12" customHeight="1">
      <c r="D11" s="250" t="s">
        <v>26</v>
      </c>
      <c r="E11" s="236">
        <v>2</v>
      </c>
      <c r="F11" s="237">
        <v>3</v>
      </c>
      <c r="G11" s="238">
        <v>4</v>
      </c>
    </row>
    <row r="12" spans="1:21">
      <c r="D12" s="232">
        <v>1</v>
      </c>
      <c r="E12" s="239" t="s">
        <v>259</v>
      </c>
      <c r="F12" s="258" t="str">
        <f>IF(form_up_date="","",form_up_date)</f>
        <v>24.04.2023</v>
      </c>
      <c r="G12" s="260" t="s">
        <v>260</v>
      </c>
    </row>
    <row r="13" spans="1:21" ht="45">
      <c r="D13" s="232" t="s">
        <v>271</v>
      </c>
      <c r="E13" s="239" t="s">
        <v>261</v>
      </c>
      <c r="F13" s="258" t="s">
        <v>1316</v>
      </c>
      <c r="G13" s="225" t="s">
        <v>333</v>
      </c>
    </row>
    <row r="14" spans="1:21" ht="22.5">
      <c r="D14" s="232" t="s">
        <v>272</v>
      </c>
      <c r="E14" s="239" t="s">
        <v>262</v>
      </c>
      <c r="F14" s="258" t="s">
        <v>398</v>
      </c>
      <c r="G14" s="260" t="s">
        <v>263</v>
      </c>
    </row>
    <row r="15" spans="1:21" ht="22.5">
      <c r="D15" s="232" t="s">
        <v>273</v>
      </c>
      <c r="E15" s="239" t="s">
        <v>264</v>
      </c>
      <c r="F15" s="259" t="s">
        <v>265</v>
      </c>
      <c r="G15" s="225"/>
    </row>
    <row r="16" spans="1:21">
      <c r="D16" s="132" t="str">
        <f>D15&amp;".1"</f>
        <v>4.1.1</v>
      </c>
      <c r="E16" s="240" t="s">
        <v>3</v>
      </c>
      <c r="F16" s="258" t="str">
        <f>IF(region_name="","",region_name)</f>
        <v>Орловская область</v>
      </c>
      <c r="G16" s="260" t="s">
        <v>266</v>
      </c>
    </row>
    <row r="17" spans="3:21" ht="22.5">
      <c r="D17" s="232" t="s">
        <v>274</v>
      </c>
      <c r="E17" s="241" t="s">
        <v>267</v>
      </c>
      <c r="F17" s="258" t="s">
        <v>779</v>
      </c>
      <c r="G17" s="264" t="s">
        <v>268</v>
      </c>
    </row>
    <row r="18" spans="3:21" ht="56.25">
      <c r="D18" s="232" t="s">
        <v>275</v>
      </c>
      <c r="E18" s="242" t="s">
        <v>269</v>
      </c>
      <c r="F18" s="258" t="s">
        <v>1502</v>
      </c>
      <c r="G18" s="249" t="s">
        <v>332</v>
      </c>
    </row>
    <row r="19" spans="3:21" s="64" customFormat="1">
      <c r="D19" s="251"/>
      <c r="E19" s="219"/>
      <c r="F19" s="219"/>
      <c r="G19" s="219"/>
      <c r="U19" s="179"/>
    </row>
    <row r="20" spans="3:21" customFormat="1">
      <c r="C20" s="91">
        <v>23</v>
      </c>
      <c r="D20" s="459" t="s">
        <v>244</v>
      </c>
      <c r="E20" s="460"/>
      <c r="F20" s="460"/>
      <c r="G20" s="461"/>
      <c r="U20" s="183"/>
    </row>
    <row r="21" spans="3:21" ht="11.25" customHeight="1">
      <c r="D21" s="456" t="s">
        <v>233</v>
      </c>
      <c r="E21" s="456"/>
      <c r="F21" s="456"/>
      <c r="G21" s="457" t="s">
        <v>234</v>
      </c>
    </row>
    <row r="22" spans="3:21" ht="11.25" customHeight="1">
      <c r="D22" s="234" t="s">
        <v>25</v>
      </c>
      <c r="E22" s="137" t="s">
        <v>257</v>
      </c>
      <c r="F22" s="235" t="s">
        <v>223</v>
      </c>
      <c r="G22" s="458"/>
    </row>
    <row r="23" spans="3:21" ht="12" customHeight="1">
      <c r="D23" s="250" t="s">
        <v>26</v>
      </c>
      <c r="E23" s="236">
        <v>2</v>
      </c>
      <c r="F23" s="237">
        <v>3</v>
      </c>
      <c r="G23" s="238">
        <v>4</v>
      </c>
    </row>
    <row r="24" spans="3:21">
      <c r="D24" s="232">
        <v>1</v>
      </c>
      <c r="E24" s="239" t="s">
        <v>259</v>
      </c>
      <c r="F24" s="258" t="str">
        <f>IF(form_up_date="","",form_up_date)</f>
        <v>24.04.2023</v>
      </c>
      <c r="G24" s="260" t="s">
        <v>260</v>
      </c>
    </row>
    <row r="25" spans="3:21" ht="45">
      <c r="D25" s="232" t="s">
        <v>271</v>
      </c>
      <c r="E25" s="239" t="s">
        <v>261</v>
      </c>
      <c r="F25" s="258" t="s">
        <v>1317</v>
      </c>
      <c r="G25" s="225" t="s">
        <v>333</v>
      </c>
    </row>
    <row r="26" spans="3:21" ht="22.5">
      <c r="D26" s="232" t="s">
        <v>272</v>
      </c>
      <c r="E26" s="239" t="s">
        <v>262</v>
      </c>
      <c r="F26" s="258" t="s">
        <v>398</v>
      </c>
      <c r="G26" s="260" t="s">
        <v>263</v>
      </c>
    </row>
    <row r="27" spans="3:21" ht="22.5">
      <c r="D27" s="232" t="s">
        <v>273</v>
      </c>
      <c r="E27" s="239" t="s">
        <v>264</v>
      </c>
      <c r="F27" s="259" t="s">
        <v>265</v>
      </c>
      <c r="G27" s="225"/>
    </row>
    <row r="28" spans="3:21">
      <c r="D28" s="132" t="str">
        <f>D27&amp;".1"</f>
        <v>4.1.1</v>
      </c>
      <c r="E28" s="240" t="s">
        <v>3</v>
      </c>
      <c r="F28" s="258" t="str">
        <f>IF(region_name="","",region_name)</f>
        <v>Орловская область</v>
      </c>
      <c r="G28" s="260" t="s">
        <v>266</v>
      </c>
    </row>
    <row r="29" spans="3:21" ht="22.5">
      <c r="D29" s="232" t="s">
        <v>274</v>
      </c>
      <c r="E29" s="241" t="s">
        <v>267</v>
      </c>
      <c r="F29" s="258" t="s">
        <v>779</v>
      </c>
      <c r="G29" s="264" t="s">
        <v>268</v>
      </c>
    </row>
    <row r="30" spans="3:21" ht="56.25">
      <c r="D30" s="232" t="s">
        <v>275</v>
      </c>
      <c r="E30" s="242" t="s">
        <v>269</v>
      </c>
      <c r="F30" s="258" t="s">
        <v>1502</v>
      </c>
      <c r="G30" s="249" t="s">
        <v>332</v>
      </c>
    </row>
    <row r="31" spans="3:21" s="64" customFormat="1">
      <c r="D31" s="251"/>
      <c r="E31" s="219"/>
      <c r="F31" s="219"/>
      <c r="G31" s="219"/>
      <c r="U31" s="179"/>
    </row>
    <row r="32" spans="3:21" customFormat="1">
      <c r="C32" s="91">
        <v>24</v>
      </c>
      <c r="D32" s="459" t="s">
        <v>244</v>
      </c>
      <c r="E32" s="460"/>
      <c r="F32" s="460"/>
      <c r="G32" s="461"/>
      <c r="U32" s="183"/>
    </row>
    <row r="33" spans="3:21" ht="11.25" customHeight="1">
      <c r="D33" s="456" t="s">
        <v>233</v>
      </c>
      <c r="E33" s="456"/>
      <c r="F33" s="456"/>
      <c r="G33" s="457" t="s">
        <v>234</v>
      </c>
    </row>
    <row r="34" spans="3:21" ht="11.25" customHeight="1">
      <c r="D34" s="234" t="s">
        <v>25</v>
      </c>
      <c r="E34" s="137" t="s">
        <v>257</v>
      </c>
      <c r="F34" s="235" t="s">
        <v>223</v>
      </c>
      <c r="G34" s="458"/>
    </row>
    <row r="35" spans="3:21" ht="12" customHeight="1">
      <c r="D35" s="250" t="s">
        <v>26</v>
      </c>
      <c r="E35" s="236">
        <v>2</v>
      </c>
      <c r="F35" s="237">
        <v>3</v>
      </c>
      <c r="G35" s="238">
        <v>4</v>
      </c>
    </row>
    <row r="36" spans="3:21">
      <c r="D36" s="232">
        <v>1</v>
      </c>
      <c r="E36" s="239" t="s">
        <v>259</v>
      </c>
      <c r="F36" s="258" t="str">
        <f>IF(form_up_date="","",form_up_date)</f>
        <v>24.04.2023</v>
      </c>
      <c r="G36" s="260" t="s">
        <v>260</v>
      </c>
    </row>
    <row r="37" spans="3:21" ht="45">
      <c r="D37" s="232" t="s">
        <v>271</v>
      </c>
      <c r="E37" s="239" t="s">
        <v>261</v>
      </c>
      <c r="F37" s="258" t="s">
        <v>1318</v>
      </c>
      <c r="G37" s="225" t="s">
        <v>333</v>
      </c>
    </row>
    <row r="38" spans="3:21" ht="22.5">
      <c r="D38" s="232" t="s">
        <v>272</v>
      </c>
      <c r="E38" s="239" t="s">
        <v>262</v>
      </c>
      <c r="F38" s="258" t="s">
        <v>398</v>
      </c>
      <c r="G38" s="260" t="s">
        <v>263</v>
      </c>
    </row>
    <row r="39" spans="3:21" ht="22.5">
      <c r="D39" s="232" t="s">
        <v>273</v>
      </c>
      <c r="E39" s="239" t="s">
        <v>264</v>
      </c>
      <c r="F39" s="259" t="s">
        <v>265</v>
      </c>
      <c r="G39" s="225"/>
    </row>
    <row r="40" spans="3:21">
      <c r="D40" s="132" t="str">
        <f>D39&amp;".1"</f>
        <v>4.1.1</v>
      </c>
      <c r="E40" s="240" t="s">
        <v>3</v>
      </c>
      <c r="F40" s="258" t="str">
        <f>IF(region_name="","",region_name)</f>
        <v>Орловская область</v>
      </c>
      <c r="G40" s="260" t="s">
        <v>266</v>
      </c>
    </row>
    <row r="41" spans="3:21" ht="22.5">
      <c r="D41" s="232" t="s">
        <v>274</v>
      </c>
      <c r="E41" s="241" t="s">
        <v>267</v>
      </c>
      <c r="F41" s="258" t="s">
        <v>779</v>
      </c>
      <c r="G41" s="264" t="s">
        <v>268</v>
      </c>
    </row>
    <row r="42" spans="3:21" ht="56.25">
      <c r="D42" s="232" t="s">
        <v>275</v>
      </c>
      <c r="E42" s="242" t="s">
        <v>269</v>
      </c>
      <c r="F42" s="258" t="s">
        <v>1502</v>
      </c>
      <c r="G42" s="249" t="s">
        <v>332</v>
      </c>
    </row>
    <row r="43" spans="3:21" s="64" customFormat="1">
      <c r="D43" s="251"/>
      <c r="E43" s="219"/>
      <c r="F43" s="219"/>
      <c r="G43" s="219"/>
      <c r="U43" s="179"/>
    </row>
    <row r="44" spans="3:21" customFormat="1">
      <c r="C44" s="91">
        <v>25</v>
      </c>
      <c r="D44" s="459" t="s">
        <v>244</v>
      </c>
      <c r="E44" s="460"/>
      <c r="F44" s="460"/>
      <c r="G44" s="461"/>
      <c r="U44" s="183"/>
    </row>
    <row r="45" spans="3:21" ht="11.25" customHeight="1">
      <c r="D45" s="456" t="s">
        <v>233</v>
      </c>
      <c r="E45" s="456"/>
      <c r="F45" s="456"/>
      <c r="G45" s="457" t="s">
        <v>234</v>
      </c>
    </row>
    <row r="46" spans="3:21" ht="11.25" customHeight="1">
      <c r="D46" s="234" t="s">
        <v>25</v>
      </c>
      <c r="E46" s="137" t="s">
        <v>257</v>
      </c>
      <c r="F46" s="235" t="s">
        <v>223</v>
      </c>
      <c r="G46" s="458"/>
    </row>
    <row r="47" spans="3:21" ht="12" customHeight="1">
      <c r="D47" s="250" t="s">
        <v>26</v>
      </c>
      <c r="E47" s="236">
        <v>2</v>
      </c>
      <c r="F47" s="237">
        <v>3</v>
      </c>
      <c r="G47" s="238">
        <v>4</v>
      </c>
    </row>
    <row r="48" spans="3:21">
      <c r="D48" s="232">
        <v>1</v>
      </c>
      <c r="E48" s="239" t="s">
        <v>259</v>
      </c>
      <c r="F48" s="258" t="str">
        <f>IF(form_up_date="","",form_up_date)</f>
        <v>24.04.2023</v>
      </c>
      <c r="G48" s="260" t="s">
        <v>260</v>
      </c>
    </row>
    <row r="49" spans="3:21" ht="45">
      <c r="D49" s="232" t="s">
        <v>271</v>
      </c>
      <c r="E49" s="239" t="s">
        <v>261</v>
      </c>
      <c r="F49" s="258" t="s">
        <v>1319</v>
      </c>
      <c r="G49" s="225" t="s">
        <v>333</v>
      </c>
    </row>
    <row r="50" spans="3:21" ht="22.5">
      <c r="D50" s="232" t="s">
        <v>272</v>
      </c>
      <c r="E50" s="239" t="s">
        <v>262</v>
      </c>
      <c r="F50" s="258" t="s">
        <v>398</v>
      </c>
      <c r="G50" s="260" t="s">
        <v>263</v>
      </c>
    </row>
    <row r="51" spans="3:21" ht="22.5">
      <c r="D51" s="232" t="s">
        <v>273</v>
      </c>
      <c r="E51" s="239" t="s">
        <v>264</v>
      </c>
      <c r="F51" s="259" t="s">
        <v>265</v>
      </c>
      <c r="G51" s="225"/>
    </row>
    <row r="52" spans="3:21">
      <c r="D52" s="132" t="str">
        <f>D51&amp;".1"</f>
        <v>4.1.1</v>
      </c>
      <c r="E52" s="240" t="s">
        <v>3</v>
      </c>
      <c r="F52" s="258" t="str">
        <f>IF(region_name="","",region_name)</f>
        <v>Орловская область</v>
      </c>
      <c r="G52" s="260" t="s">
        <v>266</v>
      </c>
    </row>
    <row r="53" spans="3:21" ht="22.5">
      <c r="D53" s="232" t="s">
        <v>274</v>
      </c>
      <c r="E53" s="241" t="s">
        <v>267</v>
      </c>
      <c r="F53" s="258" t="s">
        <v>779</v>
      </c>
      <c r="G53" s="264" t="s">
        <v>268</v>
      </c>
    </row>
    <row r="54" spans="3:21" ht="56.25">
      <c r="D54" s="232" t="s">
        <v>275</v>
      </c>
      <c r="E54" s="242" t="s">
        <v>269</v>
      </c>
      <c r="F54" s="258" t="s">
        <v>1502</v>
      </c>
      <c r="G54" s="249" t="s">
        <v>332</v>
      </c>
    </row>
    <row r="55" spans="3:21" s="64" customFormat="1">
      <c r="D55" s="251"/>
      <c r="E55" s="219"/>
      <c r="F55" s="219"/>
      <c r="G55" s="219"/>
      <c r="U55" s="179"/>
    </row>
    <row r="56" spans="3:21" customFormat="1">
      <c r="C56" s="91">
        <v>26</v>
      </c>
      <c r="D56" s="459" t="s">
        <v>244</v>
      </c>
      <c r="E56" s="460"/>
      <c r="F56" s="460"/>
      <c r="G56" s="461"/>
      <c r="U56" s="183"/>
    </row>
    <row r="57" spans="3:21" ht="11.25" customHeight="1">
      <c r="D57" s="456" t="s">
        <v>233</v>
      </c>
      <c r="E57" s="456"/>
      <c r="F57" s="456"/>
      <c r="G57" s="457" t="s">
        <v>234</v>
      </c>
    </row>
    <row r="58" spans="3:21" ht="11.25" customHeight="1">
      <c r="D58" s="234" t="s">
        <v>25</v>
      </c>
      <c r="E58" s="137" t="s">
        <v>257</v>
      </c>
      <c r="F58" s="235" t="s">
        <v>223</v>
      </c>
      <c r="G58" s="458"/>
    </row>
    <row r="59" spans="3:21" ht="12" customHeight="1">
      <c r="D59" s="250" t="s">
        <v>26</v>
      </c>
      <c r="E59" s="236">
        <v>2</v>
      </c>
      <c r="F59" s="237">
        <v>3</v>
      </c>
      <c r="G59" s="238">
        <v>4</v>
      </c>
    </row>
    <row r="60" spans="3:21">
      <c r="D60" s="232">
        <v>1</v>
      </c>
      <c r="E60" s="239" t="s">
        <v>259</v>
      </c>
      <c r="F60" s="258" t="str">
        <f>IF(form_up_date="","",form_up_date)</f>
        <v>24.04.2023</v>
      </c>
      <c r="G60" s="260" t="s">
        <v>260</v>
      </c>
    </row>
    <row r="61" spans="3:21" ht="45">
      <c r="D61" s="232" t="s">
        <v>271</v>
      </c>
      <c r="E61" s="239" t="s">
        <v>261</v>
      </c>
      <c r="F61" s="258" t="s">
        <v>1320</v>
      </c>
      <c r="G61" s="225" t="s">
        <v>333</v>
      </c>
    </row>
    <row r="62" spans="3:21" ht="22.5">
      <c r="D62" s="232" t="s">
        <v>272</v>
      </c>
      <c r="E62" s="239" t="s">
        <v>262</v>
      </c>
      <c r="F62" s="258" t="s">
        <v>398</v>
      </c>
      <c r="G62" s="260" t="s">
        <v>263</v>
      </c>
    </row>
    <row r="63" spans="3:21" ht="22.5">
      <c r="D63" s="232" t="s">
        <v>273</v>
      </c>
      <c r="E63" s="239" t="s">
        <v>264</v>
      </c>
      <c r="F63" s="259" t="s">
        <v>265</v>
      </c>
      <c r="G63" s="225"/>
    </row>
    <row r="64" spans="3:21">
      <c r="D64" s="132" t="str">
        <f>D63&amp;".1"</f>
        <v>4.1.1</v>
      </c>
      <c r="E64" s="240" t="s">
        <v>3</v>
      </c>
      <c r="F64" s="258" t="str">
        <f>IF(region_name="","",region_name)</f>
        <v>Орловская область</v>
      </c>
      <c r="G64" s="260" t="s">
        <v>266</v>
      </c>
    </row>
    <row r="65" spans="3:21" ht="22.5">
      <c r="D65" s="232" t="s">
        <v>274</v>
      </c>
      <c r="E65" s="241" t="s">
        <v>267</v>
      </c>
      <c r="F65" s="258" t="s">
        <v>779</v>
      </c>
      <c r="G65" s="264" t="s">
        <v>268</v>
      </c>
    </row>
    <row r="66" spans="3:21" ht="56.25">
      <c r="D66" s="232" t="s">
        <v>275</v>
      </c>
      <c r="E66" s="242" t="s">
        <v>269</v>
      </c>
      <c r="F66" s="258" t="s">
        <v>1502</v>
      </c>
      <c r="G66" s="249" t="s">
        <v>332</v>
      </c>
    </row>
    <row r="67" spans="3:21" s="64" customFormat="1">
      <c r="D67" s="251"/>
      <c r="E67" s="219"/>
      <c r="F67" s="219"/>
      <c r="G67" s="219"/>
      <c r="U67" s="179"/>
    </row>
    <row r="68" spans="3:21" customFormat="1">
      <c r="C68" s="91">
        <v>27</v>
      </c>
      <c r="D68" s="459" t="s">
        <v>244</v>
      </c>
      <c r="E68" s="460"/>
      <c r="F68" s="460"/>
      <c r="G68" s="461"/>
      <c r="U68" s="183"/>
    </row>
    <row r="69" spans="3:21" ht="11.25" customHeight="1">
      <c r="D69" s="456" t="s">
        <v>233</v>
      </c>
      <c r="E69" s="456"/>
      <c r="F69" s="456"/>
      <c r="G69" s="457" t="s">
        <v>234</v>
      </c>
    </row>
    <row r="70" spans="3:21" ht="11.25" customHeight="1">
      <c r="D70" s="234" t="s">
        <v>25</v>
      </c>
      <c r="E70" s="137" t="s">
        <v>257</v>
      </c>
      <c r="F70" s="235" t="s">
        <v>223</v>
      </c>
      <c r="G70" s="458"/>
    </row>
    <row r="71" spans="3:21" ht="12" customHeight="1">
      <c r="D71" s="250" t="s">
        <v>26</v>
      </c>
      <c r="E71" s="236">
        <v>2</v>
      </c>
      <c r="F71" s="237">
        <v>3</v>
      </c>
      <c r="G71" s="238">
        <v>4</v>
      </c>
    </row>
    <row r="72" spans="3:21">
      <c r="D72" s="232">
        <v>1</v>
      </c>
      <c r="E72" s="239" t="s">
        <v>259</v>
      </c>
      <c r="F72" s="258" t="str">
        <f>IF(form_up_date="","",form_up_date)</f>
        <v>24.04.2023</v>
      </c>
      <c r="G72" s="260" t="s">
        <v>260</v>
      </c>
    </row>
    <row r="73" spans="3:21" ht="45">
      <c r="D73" s="232" t="s">
        <v>271</v>
      </c>
      <c r="E73" s="239" t="s">
        <v>261</v>
      </c>
      <c r="F73" s="258" t="s">
        <v>1321</v>
      </c>
      <c r="G73" s="225" t="s">
        <v>333</v>
      </c>
    </row>
    <row r="74" spans="3:21" ht="22.5">
      <c r="D74" s="232" t="s">
        <v>272</v>
      </c>
      <c r="E74" s="239" t="s">
        <v>262</v>
      </c>
      <c r="F74" s="258" t="s">
        <v>398</v>
      </c>
      <c r="G74" s="260" t="s">
        <v>263</v>
      </c>
    </row>
    <row r="75" spans="3:21" ht="22.5">
      <c r="D75" s="232" t="s">
        <v>273</v>
      </c>
      <c r="E75" s="239" t="s">
        <v>264</v>
      </c>
      <c r="F75" s="259" t="s">
        <v>265</v>
      </c>
      <c r="G75" s="225"/>
    </row>
    <row r="76" spans="3:21">
      <c r="D76" s="132" t="str">
        <f>D75&amp;".1"</f>
        <v>4.1.1</v>
      </c>
      <c r="E76" s="240" t="s">
        <v>3</v>
      </c>
      <c r="F76" s="258" t="str">
        <f>IF(region_name="","",region_name)</f>
        <v>Орловская область</v>
      </c>
      <c r="G76" s="260" t="s">
        <v>266</v>
      </c>
    </row>
    <row r="77" spans="3:21" ht="22.5">
      <c r="D77" s="232" t="s">
        <v>274</v>
      </c>
      <c r="E77" s="241" t="s">
        <v>267</v>
      </c>
      <c r="F77" s="258" t="s">
        <v>779</v>
      </c>
      <c r="G77" s="264" t="s">
        <v>268</v>
      </c>
    </row>
    <row r="78" spans="3:21" ht="56.25">
      <c r="D78" s="232" t="s">
        <v>275</v>
      </c>
      <c r="E78" s="242" t="s">
        <v>269</v>
      </c>
      <c r="F78" s="258" t="s">
        <v>1502</v>
      </c>
      <c r="G78" s="249" t="s">
        <v>332</v>
      </c>
    </row>
    <row r="79" spans="3:21" s="64" customFormat="1">
      <c r="D79" s="251"/>
      <c r="E79" s="219"/>
      <c r="F79" s="219"/>
      <c r="G79" s="219"/>
      <c r="U79" s="179"/>
    </row>
    <row r="80" spans="3:21" customFormat="1">
      <c r="C80" s="91">
        <v>28</v>
      </c>
      <c r="D80" s="459" t="s">
        <v>244</v>
      </c>
      <c r="E80" s="460"/>
      <c r="F80" s="460"/>
      <c r="G80" s="461"/>
      <c r="U80" s="183"/>
    </row>
    <row r="81" spans="3:21" ht="11.25" customHeight="1">
      <c r="D81" s="456" t="s">
        <v>233</v>
      </c>
      <c r="E81" s="456"/>
      <c r="F81" s="456"/>
      <c r="G81" s="457" t="s">
        <v>234</v>
      </c>
    </row>
    <row r="82" spans="3:21" ht="11.25" customHeight="1">
      <c r="D82" s="234" t="s">
        <v>25</v>
      </c>
      <c r="E82" s="137" t="s">
        <v>257</v>
      </c>
      <c r="F82" s="235" t="s">
        <v>223</v>
      </c>
      <c r="G82" s="458"/>
    </row>
    <row r="83" spans="3:21" ht="12" customHeight="1">
      <c r="D83" s="250" t="s">
        <v>26</v>
      </c>
      <c r="E83" s="236">
        <v>2</v>
      </c>
      <c r="F83" s="237">
        <v>3</v>
      </c>
      <c r="G83" s="238">
        <v>4</v>
      </c>
    </row>
    <row r="84" spans="3:21">
      <c r="D84" s="232">
        <v>1</v>
      </c>
      <c r="E84" s="239" t="s">
        <v>259</v>
      </c>
      <c r="F84" s="258" t="str">
        <f>IF(form_up_date="","",form_up_date)</f>
        <v>24.04.2023</v>
      </c>
      <c r="G84" s="260" t="s">
        <v>260</v>
      </c>
    </row>
    <row r="85" spans="3:21" ht="45">
      <c r="D85" s="232" t="s">
        <v>271</v>
      </c>
      <c r="E85" s="239" t="s">
        <v>261</v>
      </c>
      <c r="F85" s="258" t="s">
        <v>1322</v>
      </c>
      <c r="G85" s="225" t="s">
        <v>333</v>
      </c>
    </row>
    <row r="86" spans="3:21" ht="22.5">
      <c r="D86" s="232" t="s">
        <v>272</v>
      </c>
      <c r="E86" s="239" t="s">
        <v>262</v>
      </c>
      <c r="F86" s="258" t="s">
        <v>398</v>
      </c>
      <c r="G86" s="260" t="s">
        <v>263</v>
      </c>
    </row>
    <row r="87" spans="3:21" ht="22.5">
      <c r="D87" s="232" t="s">
        <v>273</v>
      </c>
      <c r="E87" s="239" t="s">
        <v>264</v>
      </c>
      <c r="F87" s="259" t="s">
        <v>265</v>
      </c>
      <c r="G87" s="225"/>
    </row>
    <row r="88" spans="3:21">
      <c r="D88" s="132" t="str">
        <f>D87&amp;".1"</f>
        <v>4.1.1</v>
      </c>
      <c r="E88" s="240" t="s">
        <v>3</v>
      </c>
      <c r="F88" s="258" t="str">
        <f>IF(region_name="","",region_name)</f>
        <v>Орловская область</v>
      </c>
      <c r="G88" s="260" t="s">
        <v>266</v>
      </c>
    </row>
    <row r="89" spans="3:21" ht="22.5">
      <c r="D89" s="232" t="s">
        <v>274</v>
      </c>
      <c r="E89" s="241" t="s">
        <v>267</v>
      </c>
      <c r="F89" s="258" t="s">
        <v>779</v>
      </c>
      <c r="G89" s="264" t="s">
        <v>268</v>
      </c>
    </row>
    <row r="90" spans="3:21" ht="56.25">
      <c r="D90" s="232" t="s">
        <v>275</v>
      </c>
      <c r="E90" s="242" t="s">
        <v>269</v>
      </c>
      <c r="F90" s="258" t="s">
        <v>1502</v>
      </c>
      <c r="G90" s="249" t="s">
        <v>332</v>
      </c>
    </row>
    <row r="91" spans="3:21" s="64" customFormat="1">
      <c r="D91" s="251"/>
      <c r="E91" s="219"/>
      <c r="F91" s="219"/>
      <c r="G91" s="219"/>
      <c r="U91" s="179"/>
    </row>
    <row r="92" spans="3:21" customFormat="1">
      <c r="C92" s="91">
        <v>29</v>
      </c>
      <c r="D92" s="459" t="s">
        <v>244</v>
      </c>
      <c r="E92" s="460"/>
      <c r="F92" s="460"/>
      <c r="G92" s="461"/>
      <c r="U92" s="183"/>
    </row>
    <row r="93" spans="3:21" ht="11.25" customHeight="1">
      <c r="D93" s="456" t="s">
        <v>233</v>
      </c>
      <c r="E93" s="456"/>
      <c r="F93" s="456"/>
      <c r="G93" s="457" t="s">
        <v>234</v>
      </c>
    </row>
    <row r="94" spans="3:21" ht="11.25" customHeight="1">
      <c r="D94" s="234" t="s">
        <v>25</v>
      </c>
      <c r="E94" s="137" t="s">
        <v>257</v>
      </c>
      <c r="F94" s="235" t="s">
        <v>223</v>
      </c>
      <c r="G94" s="458"/>
    </row>
    <row r="95" spans="3:21" ht="12" customHeight="1">
      <c r="D95" s="250" t="s">
        <v>26</v>
      </c>
      <c r="E95" s="236">
        <v>2</v>
      </c>
      <c r="F95" s="237">
        <v>3</v>
      </c>
      <c r="G95" s="238">
        <v>4</v>
      </c>
    </row>
    <row r="96" spans="3:21">
      <c r="D96" s="232">
        <v>1</v>
      </c>
      <c r="E96" s="239" t="s">
        <v>259</v>
      </c>
      <c r="F96" s="258" t="str">
        <f>IF(form_up_date="","",form_up_date)</f>
        <v>24.04.2023</v>
      </c>
      <c r="G96" s="260" t="s">
        <v>260</v>
      </c>
    </row>
    <row r="97" spans="3:21" ht="45">
      <c r="D97" s="232" t="s">
        <v>271</v>
      </c>
      <c r="E97" s="239" t="s">
        <v>261</v>
      </c>
      <c r="F97" s="258" t="s">
        <v>1323</v>
      </c>
      <c r="G97" s="225" t="s">
        <v>333</v>
      </c>
    </row>
    <row r="98" spans="3:21" ht="22.5">
      <c r="D98" s="232" t="s">
        <v>272</v>
      </c>
      <c r="E98" s="239" t="s">
        <v>262</v>
      </c>
      <c r="F98" s="258" t="s">
        <v>398</v>
      </c>
      <c r="G98" s="260" t="s">
        <v>263</v>
      </c>
    </row>
    <row r="99" spans="3:21" ht="22.5">
      <c r="D99" s="232" t="s">
        <v>273</v>
      </c>
      <c r="E99" s="239" t="s">
        <v>264</v>
      </c>
      <c r="F99" s="259" t="s">
        <v>265</v>
      </c>
      <c r="G99" s="225"/>
    </row>
    <row r="100" spans="3:21">
      <c r="D100" s="132" t="str">
        <f>D99&amp;".1"</f>
        <v>4.1.1</v>
      </c>
      <c r="E100" s="240" t="s">
        <v>3</v>
      </c>
      <c r="F100" s="258" t="str">
        <f>IF(region_name="","",region_name)</f>
        <v>Орловская область</v>
      </c>
      <c r="G100" s="260" t="s">
        <v>266</v>
      </c>
    </row>
    <row r="101" spans="3:21" ht="22.5">
      <c r="D101" s="232" t="s">
        <v>274</v>
      </c>
      <c r="E101" s="241" t="s">
        <v>267</v>
      </c>
      <c r="F101" s="258" t="s">
        <v>779</v>
      </c>
      <c r="G101" s="264" t="s">
        <v>268</v>
      </c>
    </row>
    <row r="102" spans="3:21" ht="56.25">
      <c r="D102" s="232" t="s">
        <v>275</v>
      </c>
      <c r="E102" s="242" t="s">
        <v>269</v>
      </c>
      <c r="F102" s="258" t="s">
        <v>1502</v>
      </c>
      <c r="G102" s="249" t="s">
        <v>332</v>
      </c>
    </row>
    <row r="103" spans="3:21" s="64" customFormat="1">
      <c r="D103" s="251"/>
      <c r="E103" s="219"/>
      <c r="F103" s="219"/>
      <c r="G103" s="219"/>
      <c r="U103" s="179"/>
    </row>
    <row r="104" spans="3:21" customFormat="1">
      <c r="C104" s="91">
        <v>30</v>
      </c>
      <c r="D104" s="459" t="s">
        <v>244</v>
      </c>
      <c r="E104" s="460"/>
      <c r="F104" s="460"/>
      <c r="G104" s="461"/>
      <c r="U104" s="183"/>
    </row>
    <row r="105" spans="3:21" ht="11.25" customHeight="1">
      <c r="D105" s="456" t="s">
        <v>233</v>
      </c>
      <c r="E105" s="456"/>
      <c r="F105" s="456"/>
      <c r="G105" s="457" t="s">
        <v>234</v>
      </c>
    </row>
    <row r="106" spans="3:21" ht="11.25" customHeight="1">
      <c r="D106" s="234" t="s">
        <v>25</v>
      </c>
      <c r="E106" s="137" t="s">
        <v>257</v>
      </c>
      <c r="F106" s="235" t="s">
        <v>223</v>
      </c>
      <c r="G106" s="458"/>
    </row>
    <row r="107" spans="3:21" ht="12" customHeight="1">
      <c r="D107" s="250" t="s">
        <v>26</v>
      </c>
      <c r="E107" s="236">
        <v>2</v>
      </c>
      <c r="F107" s="237">
        <v>3</v>
      </c>
      <c r="G107" s="238">
        <v>4</v>
      </c>
    </row>
    <row r="108" spans="3:21">
      <c r="D108" s="232">
        <v>1</v>
      </c>
      <c r="E108" s="239" t="s">
        <v>259</v>
      </c>
      <c r="F108" s="258" t="str">
        <f>IF(form_up_date="","",form_up_date)</f>
        <v>24.04.2023</v>
      </c>
      <c r="G108" s="260" t="s">
        <v>260</v>
      </c>
    </row>
    <row r="109" spans="3:21" ht="45">
      <c r="D109" s="232" t="s">
        <v>271</v>
      </c>
      <c r="E109" s="239" t="s">
        <v>261</v>
      </c>
      <c r="F109" s="258" t="s">
        <v>1324</v>
      </c>
      <c r="G109" s="225" t="s">
        <v>333</v>
      </c>
    </row>
    <row r="110" spans="3:21" ht="22.5">
      <c r="D110" s="232" t="s">
        <v>272</v>
      </c>
      <c r="E110" s="239" t="s">
        <v>262</v>
      </c>
      <c r="F110" s="258" t="s">
        <v>398</v>
      </c>
      <c r="G110" s="260" t="s">
        <v>263</v>
      </c>
    </row>
    <row r="111" spans="3:21" ht="22.5">
      <c r="D111" s="232" t="s">
        <v>273</v>
      </c>
      <c r="E111" s="239" t="s">
        <v>264</v>
      </c>
      <c r="F111" s="259" t="s">
        <v>265</v>
      </c>
      <c r="G111" s="225"/>
    </row>
    <row r="112" spans="3:21">
      <c r="D112" s="132" t="str">
        <f>D111&amp;".1"</f>
        <v>4.1.1</v>
      </c>
      <c r="E112" s="240" t="s">
        <v>3</v>
      </c>
      <c r="F112" s="258" t="str">
        <f>IF(region_name="","",region_name)</f>
        <v>Орловская область</v>
      </c>
      <c r="G112" s="260" t="s">
        <v>266</v>
      </c>
    </row>
    <row r="113" spans="3:21" ht="22.5">
      <c r="D113" s="232" t="s">
        <v>274</v>
      </c>
      <c r="E113" s="241" t="s">
        <v>267</v>
      </c>
      <c r="F113" s="258" t="s">
        <v>779</v>
      </c>
      <c r="G113" s="264" t="s">
        <v>268</v>
      </c>
    </row>
    <row r="114" spans="3:21" ht="56.25">
      <c r="D114" s="232" t="s">
        <v>275</v>
      </c>
      <c r="E114" s="242" t="s">
        <v>269</v>
      </c>
      <c r="F114" s="258" t="s">
        <v>1502</v>
      </c>
      <c r="G114" s="249" t="s">
        <v>332</v>
      </c>
    </row>
    <row r="115" spans="3:21" s="64" customFormat="1">
      <c r="D115" s="251"/>
      <c r="E115" s="219"/>
      <c r="F115" s="219"/>
      <c r="G115" s="219"/>
      <c r="U115" s="179"/>
    </row>
    <row r="116" spans="3:21" customFormat="1">
      <c r="C116" s="91">
        <v>31</v>
      </c>
      <c r="D116" s="459" t="s">
        <v>244</v>
      </c>
      <c r="E116" s="460"/>
      <c r="F116" s="460"/>
      <c r="G116" s="461"/>
      <c r="U116" s="183"/>
    </row>
    <row r="117" spans="3:21" ht="11.25" customHeight="1">
      <c r="D117" s="456" t="s">
        <v>233</v>
      </c>
      <c r="E117" s="456"/>
      <c r="F117" s="456"/>
      <c r="G117" s="457" t="s">
        <v>234</v>
      </c>
    </row>
    <row r="118" spans="3:21" ht="11.25" customHeight="1">
      <c r="D118" s="234" t="s">
        <v>25</v>
      </c>
      <c r="E118" s="137" t="s">
        <v>257</v>
      </c>
      <c r="F118" s="235" t="s">
        <v>223</v>
      </c>
      <c r="G118" s="458"/>
    </row>
    <row r="119" spans="3:21" ht="12" customHeight="1">
      <c r="D119" s="250" t="s">
        <v>26</v>
      </c>
      <c r="E119" s="236">
        <v>2</v>
      </c>
      <c r="F119" s="237">
        <v>3</v>
      </c>
      <c r="G119" s="238">
        <v>4</v>
      </c>
    </row>
    <row r="120" spans="3:21">
      <c r="D120" s="232">
        <v>1</v>
      </c>
      <c r="E120" s="239" t="s">
        <v>259</v>
      </c>
      <c r="F120" s="258" t="str">
        <f>IF(form_up_date="","",form_up_date)</f>
        <v>24.04.2023</v>
      </c>
      <c r="G120" s="260" t="s">
        <v>260</v>
      </c>
    </row>
    <row r="121" spans="3:21" ht="45">
      <c r="D121" s="232" t="s">
        <v>271</v>
      </c>
      <c r="E121" s="239" t="s">
        <v>261</v>
      </c>
      <c r="F121" s="258" t="s">
        <v>1325</v>
      </c>
      <c r="G121" s="225" t="s">
        <v>333</v>
      </c>
    </row>
    <row r="122" spans="3:21" ht="22.5">
      <c r="D122" s="232" t="s">
        <v>272</v>
      </c>
      <c r="E122" s="239" t="s">
        <v>262</v>
      </c>
      <c r="F122" s="258" t="s">
        <v>398</v>
      </c>
      <c r="G122" s="260" t="s">
        <v>263</v>
      </c>
    </row>
    <row r="123" spans="3:21" ht="22.5">
      <c r="D123" s="232" t="s">
        <v>273</v>
      </c>
      <c r="E123" s="239" t="s">
        <v>264</v>
      </c>
      <c r="F123" s="259" t="s">
        <v>265</v>
      </c>
      <c r="G123" s="225"/>
    </row>
    <row r="124" spans="3:21">
      <c r="D124" s="132" t="str">
        <f>D123&amp;".1"</f>
        <v>4.1.1</v>
      </c>
      <c r="E124" s="240" t="s">
        <v>3</v>
      </c>
      <c r="F124" s="258" t="str">
        <f>IF(region_name="","",region_name)</f>
        <v>Орловская область</v>
      </c>
      <c r="G124" s="260" t="s">
        <v>266</v>
      </c>
    </row>
    <row r="125" spans="3:21" ht="22.5">
      <c r="D125" s="232" t="s">
        <v>274</v>
      </c>
      <c r="E125" s="241" t="s">
        <v>267</v>
      </c>
      <c r="F125" s="258" t="s">
        <v>779</v>
      </c>
      <c r="G125" s="264" t="s">
        <v>268</v>
      </c>
    </row>
    <row r="126" spans="3:21" ht="56.25">
      <c r="D126" s="232" t="s">
        <v>275</v>
      </c>
      <c r="E126" s="242" t="s">
        <v>269</v>
      </c>
      <c r="F126" s="258" t="s">
        <v>1502</v>
      </c>
      <c r="G126" s="249" t="s">
        <v>332</v>
      </c>
    </row>
    <row r="127" spans="3:21" s="64" customFormat="1">
      <c r="D127" s="251"/>
      <c r="E127" s="219"/>
      <c r="F127" s="219"/>
      <c r="G127" s="219"/>
      <c r="U127" s="179"/>
    </row>
    <row r="128" spans="3:21" customFormat="1">
      <c r="C128" s="91">
        <v>32</v>
      </c>
      <c r="D128" s="459" t="s">
        <v>244</v>
      </c>
      <c r="E128" s="460"/>
      <c r="F128" s="460"/>
      <c r="G128" s="461"/>
      <c r="U128" s="183"/>
    </row>
    <row r="129" spans="3:21" ht="11.25" customHeight="1">
      <c r="D129" s="456" t="s">
        <v>233</v>
      </c>
      <c r="E129" s="456"/>
      <c r="F129" s="456"/>
      <c r="G129" s="457" t="s">
        <v>234</v>
      </c>
    </row>
    <row r="130" spans="3:21" ht="11.25" customHeight="1">
      <c r="D130" s="234" t="s">
        <v>25</v>
      </c>
      <c r="E130" s="137" t="s">
        <v>257</v>
      </c>
      <c r="F130" s="235" t="s">
        <v>223</v>
      </c>
      <c r="G130" s="458"/>
    </row>
    <row r="131" spans="3:21" ht="12" customHeight="1">
      <c r="D131" s="250" t="s">
        <v>26</v>
      </c>
      <c r="E131" s="236">
        <v>2</v>
      </c>
      <c r="F131" s="237">
        <v>3</v>
      </c>
      <c r="G131" s="238">
        <v>4</v>
      </c>
    </row>
    <row r="132" spans="3:21">
      <c r="D132" s="232">
        <v>1</v>
      </c>
      <c r="E132" s="239" t="s">
        <v>259</v>
      </c>
      <c r="F132" s="258" t="str">
        <f>IF(form_up_date="","",form_up_date)</f>
        <v>24.04.2023</v>
      </c>
      <c r="G132" s="260" t="s">
        <v>260</v>
      </c>
    </row>
    <row r="133" spans="3:21" ht="45">
      <c r="D133" s="232" t="s">
        <v>271</v>
      </c>
      <c r="E133" s="239" t="s">
        <v>261</v>
      </c>
      <c r="F133" s="258" t="s">
        <v>1326</v>
      </c>
      <c r="G133" s="225" t="s">
        <v>333</v>
      </c>
    </row>
    <row r="134" spans="3:21" ht="22.5">
      <c r="D134" s="232" t="s">
        <v>272</v>
      </c>
      <c r="E134" s="239" t="s">
        <v>262</v>
      </c>
      <c r="F134" s="258" t="s">
        <v>398</v>
      </c>
      <c r="G134" s="260" t="s">
        <v>263</v>
      </c>
    </row>
    <row r="135" spans="3:21" ht="22.5">
      <c r="D135" s="232" t="s">
        <v>273</v>
      </c>
      <c r="E135" s="239" t="s">
        <v>264</v>
      </c>
      <c r="F135" s="259" t="s">
        <v>265</v>
      </c>
      <c r="G135" s="225"/>
    </row>
    <row r="136" spans="3:21">
      <c r="D136" s="132" t="str">
        <f>D135&amp;".1"</f>
        <v>4.1.1</v>
      </c>
      <c r="E136" s="240" t="s">
        <v>3</v>
      </c>
      <c r="F136" s="258" t="str">
        <f>IF(region_name="","",region_name)</f>
        <v>Орловская область</v>
      </c>
      <c r="G136" s="260" t="s">
        <v>266</v>
      </c>
    </row>
    <row r="137" spans="3:21" ht="22.5">
      <c r="D137" s="232" t="s">
        <v>274</v>
      </c>
      <c r="E137" s="241" t="s">
        <v>267</v>
      </c>
      <c r="F137" s="258" t="s">
        <v>779</v>
      </c>
      <c r="G137" s="264" t="s">
        <v>268</v>
      </c>
    </row>
    <row r="138" spans="3:21" ht="56.25">
      <c r="D138" s="232" t="s">
        <v>275</v>
      </c>
      <c r="E138" s="242" t="s">
        <v>269</v>
      </c>
      <c r="F138" s="258" t="s">
        <v>1502</v>
      </c>
      <c r="G138" s="249" t="s">
        <v>332</v>
      </c>
    </row>
    <row r="139" spans="3:21" s="64" customFormat="1">
      <c r="D139" s="251"/>
      <c r="E139" s="219"/>
      <c r="F139" s="219"/>
      <c r="G139" s="219"/>
      <c r="U139" s="179"/>
    </row>
    <row r="140" spans="3:21" customFormat="1">
      <c r="C140" s="91">
        <v>33</v>
      </c>
      <c r="D140" s="459" t="s">
        <v>244</v>
      </c>
      <c r="E140" s="460"/>
      <c r="F140" s="460"/>
      <c r="G140" s="461"/>
      <c r="U140" s="183"/>
    </row>
    <row r="141" spans="3:21" ht="11.25" customHeight="1">
      <c r="D141" s="456" t="s">
        <v>233</v>
      </c>
      <c r="E141" s="456"/>
      <c r="F141" s="456"/>
      <c r="G141" s="457" t="s">
        <v>234</v>
      </c>
    </row>
    <row r="142" spans="3:21" ht="11.25" customHeight="1">
      <c r="D142" s="234" t="s">
        <v>25</v>
      </c>
      <c r="E142" s="137" t="s">
        <v>257</v>
      </c>
      <c r="F142" s="235" t="s">
        <v>223</v>
      </c>
      <c r="G142" s="458"/>
    </row>
    <row r="143" spans="3:21" ht="12" customHeight="1">
      <c r="D143" s="250" t="s">
        <v>26</v>
      </c>
      <c r="E143" s="236">
        <v>2</v>
      </c>
      <c r="F143" s="237">
        <v>3</v>
      </c>
      <c r="G143" s="238">
        <v>4</v>
      </c>
    </row>
    <row r="144" spans="3:21">
      <c r="D144" s="232">
        <v>1</v>
      </c>
      <c r="E144" s="239" t="s">
        <v>259</v>
      </c>
      <c r="F144" s="258" t="str">
        <f>IF(form_up_date="","",form_up_date)</f>
        <v>24.04.2023</v>
      </c>
      <c r="G144" s="260" t="s">
        <v>260</v>
      </c>
    </row>
    <row r="145" spans="3:21" ht="45">
      <c r="D145" s="232" t="s">
        <v>271</v>
      </c>
      <c r="E145" s="239" t="s">
        <v>261</v>
      </c>
      <c r="F145" s="258" t="s">
        <v>1327</v>
      </c>
      <c r="G145" s="225" t="s">
        <v>333</v>
      </c>
    </row>
    <row r="146" spans="3:21" ht="22.5">
      <c r="D146" s="232" t="s">
        <v>272</v>
      </c>
      <c r="E146" s="239" t="s">
        <v>262</v>
      </c>
      <c r="F146" s="258" t="s">
        <v>398</v>
      </c>
      <c r="G146" s="260" t="s">
        <v>263</v>
      </c>
    </row>
    <row r="147" spans="3:21" ht="22.5">
      <c r="D147" s="232" t="s">
        <v>273</v>
      </c>
      <c r="E147" s="239" t="s">
        <v>264</v>
      </c>
      <c r="F147" s="259" t="s">
        <v>265</v>
      </c>
      <c r="G147" s="225"/>
    </row>
    <row r="148" spans="3:21">
      <c r="D148" s="132" t="str">
        <f>D147&amp;".1"</f>
        <v>4.1.1</v>
      </c>
      <c r="E148" s="240" t="s">
        <v>3</v>
      </c>
      <c r="F148" s="258" t="str">
        <f>IF(region_name="","",region_name)</f>
        <v>Орловская область</v>
      </c>
      <c r="G148" s="260" t="s">
        <v>266</v>
      </c>
    </row>
    <row r="149" spans="3:21" ht="22.5">
      <c r="D149" s="232" t="s">
        <v>274</v>
      </c>
      <c r="E149" s="241" t="s">
        <v>267</v>
      </c>
      <c r="F149" s="258" t="s">
        <v>779</v>
      </c>
      <c r="G149" s="264" t="s">
        <v>268</v>
      </c>
    </row>
    <row r="150" spans="3:21" ht="56.25">
      <c r="D150" s="232" t="s">
        <v>275</v>
      </c>
      <c r="E150" s="242" t="s">
        <v>269</v>
      </c>
      <c r="F150" s="258" t="s">
        <v>1502</v>
      </c>
      <c r="G150" s="249" t="s">
        <v>332</v>
      </c>
    </row>
    <row r="151" spans="3:21" s="64" customFormat="1">
      <c r="D151" s="251"/>
      <c r="E151" s="219"/>
      <c r="F151" s="219"/>
      <c r="G151" s="219"/>
      <c r="U151" s="179"/>
    </row>
    <row r="152" spans="3:21" customFormat="1">
      <c r="C152" s="91">
        <v>34</v>
      </c>
      <c r="D152" s="459" t="s">
        <v>244</v>
      </c>
      <c r="E152" s="460"/>
      <c r="F152" s="460"/>
      <c r="G152" s="461"/>
      <c r="U152" s="183"/>
    </row>
    <row r="153" spans="3:21" ht="11.25" customHeight="1">
      <c r="D153" s="456" t="s">
        <v>233</v>
      </c>
      <c r="E153" s="456"/>
      <c r="F153" s="456"/>
      <c r="G153" s="457" t="s">
        <v>234</v>
      </c>
    </row>
    <row r="154" spans="3:21" ht="11.25" customHeight="1">
      <c r="D154" s="234" t="s">
        <v>25</v>
      </c>
      <c r="E154" s="137" t="s">
        <v>257</v>
      </c>
      <c r="F154" s="235" t="s">
        <v>223</v>
      </c>
      <c r="G154" s="458"/>
    </row>
    <row r="155" spans="3:21" ht="12" customHeight="1">
      <c r="D155" s="250" t="s">
        <v>26</v>
      </c>
      <c r="E155" s="236">
        <v>2</v>
      </c>
      <c r="F155" s="237">
        <v>3</v>
      </c>
      <c r="G155" s="238">
        <v>4</v>
      </c>
    </row>
    <row r="156" spans="3:21">
      <c r="D156" s="232">
        <v>1</v>
      </c>
      <c r="E156" s="239" t="s">
        <v>259</v>
      </c>
      <c r="F156" s="258" t="str">
        <f>IF(form_up_date="","",form_up_date)</f>
        <v>24.04.2023</v>
      </c>
      <c r="G156" s="260" t="s">
        <v>260</v>
      </c>
    </row>
    <row r="157" spans="3:21" ht="45">
      <c r="D157" s="232" t="s">
        <v>271</v>
      </c>
      <c r="E157" s="239" t="s">
        <v>261</v>
      </c>
      <c r="F157" s="258" t="s">
        <v>1328</v>
      </c>
      <c r="G157" s="225" t="s">
        <v>333</v>
      </c>
    </row>
    <row r="158" spans="3:21" ht="22.5">
      <c r="D158" s="232" t="s">
        <v>272</v>
      </c>
      <c r="E158" s="239" t="s">
        <v>262</v>
      </c>
      <c r="F158" s="258" t="s">
        <v>398</v>
      </c>
      <c r="G158" s="260" t="s">
        <v>263</v>
      </c>
    </row>
    <row r="159" spans="3:21" ht="22.5">
      <c r="D159" s="232" t="s">
        <v>273</v>
      </c>
      <c r="E159" s="239" t="s">
        <v>264</v>
      </c>
      <c r="F159" s="259" t="s">
        <v>265</v>
      </c>
      <c r="G159" s="225"/>
    </row>
    <row r="160" spans="3:21">
      <c r="D160" s="132" t="str">
        <f>D159&amp;".1"</f>
        <v>4.1.1</v>
      </c>
      <c r="E160" s="240" t="s">
        <v>3</v>
      </c>
      <c r="F160" s="258" t="str">
        <f>IF(region_name="","",region_name)</f>
        <v>Орловская область</v>
      </c>
      <c r="G160" s="260" t="s">
        <v>266</v>
      </c>
    </row>
    <row r="161" spans="3:21" ht="22.5">
      <c r="D161" s="232" t="s">
        <v>274</v>
      </c>
      <c r="E161" s="241" t="s">
        <v>267</v>
      </c>
      <c r="F161" s="258" t="s">
        <v>779</v>
      </c>
      <c r="G161" s="264" t="s">
        <v>268</v>
      </c>
    </row>
    <row r="162" spans="3:21" ht="56.25">
      <c r="D162" s="232" t="s">
        <v>275</v>
      </c>
      <c r="E162" s="242" t="s">
        <v>269</v>
      </c>
      <c r="F162" s="258" t="s">
        <v>1502</v>
      </c>
      <c r="G162" s="249" t="s">
        <v>332</v>
      </c>
    </row>
    <row r="163" spans="3:21" s="64" customFormat="1">
      <c r="D163" s="251"/>
      <c r="E163" s="219"/>
      <c r="F163" s="219"/>
      <c r="G163" s="219"/>
      <c r="U163" s="179"/>
    </row>
    <row r="164" spans="3:21" customFormat="1">
      <c r="C164" s="91">
        <v>35</v>
      </c>
      <c r="D164" s="459" t="s">
        <v>244</v>
      </c>
      <c r="E164" s="460"/>
      <c r="F164" s="460"/>
      <c r="G164" s="461"/>
      <c r="U164" s="183"/>
    </row>
    <row r="165" spans="3:21" ht="11.25" customHeight="1">
      <c r="D165" s="456" t="s">
        <v>233</v>
      </c>
      <c r="E165" s="456"/>
      <c r="F165" s="456"/>
      <c r="G165" s="457" t="s">
        <v>234</v>
      </c>
    </row>
    <row r="166" spans="3:21" ht="11.25" customHeight="1">
      <c r="D166" s="234" t="s">
        <v>25</v>
      </c>
      <c r="E166" s="137" t="s">
        <v>257</v>
      </c>
      <c r="F166" s="235" t="s">
        <v>223</v>
      </c>
      <c r="G166" s="458"/>
    </row>
    <row r="167" spans="3:21" ht="12" customHeight="1">
      <c r="D167" s="250" t="s">
        <v>26</v>
      </c>
      <c r="E167" s="236">
        <v>2</v>
      </c>
      <c r="F167" s="237">
        <v>3</v>
      </c>
      <c r="G167" s="238">
        <v>4</v>
      </c>
    </row>
    <row r="168" spans="3:21">
      <c r="D168" s="232">
        <v>1</v>
      </c>
      <c r="E168" s="239" t="s">
        <v>259</v>
      </c>
      <c r="F168" s="258" t="str">
        <f>IF(form_up_date="","",form_up_date)</f>
        <v>24.04.2023</v>
      </c>
      <c r="G168" s="260" t="s">
        <v>260</v>
      </c>
    </row>
    <row r="169" spans="3:21" ht="45">
      <c r="D169" s="232" t="s">
        <v>271</v>
      </c>
      <c r="E169" s="239" t="s">
        <v>261</v>
      </c>
      <c r="F169" s="258" t="s">
        <v>1329</v>
      </c>
      <c r="G169" s="225" t="s">
        <v>333</v>
      </c>
    </row>
    <row r="170" spans="3:21" ht="22.5">
      <c r="D170" s="232" t="s">
        <v>272</v>
      </c>
      <c r="E170" s="239" t="s">
        <v>262</v>
      </c>
      <c r="F170" s="258" t="s">
        <v>398</v>
      </c>
      <c r="G170" s="260" t="s">
        <v>263</v>
      </c>
    </row>
    <row r="171" spans="3:21" ht="22.5">
      <c r="D171" s="232" t="s">
        <v>273</v>
      </c>
      <c r="E171" s="239" t="s">
        <v>264</v>
      </c>
      <c r="F171" s="259" t="s">
        <v>265</v>
      </c>
      <c r="G171" s="225"/>
    </row>
    <row r="172" spans="3:21">
      <c r="D172" s="132" t="str">
        <f>D171&amp;".1"</f>
        <v>4.1.1</v>
      </c>
      <c r="E172" s="240" t="s">
        <v>3</v>
      </c>
      <c r="F172" s="258" t="str">
        <f>IF(region_name="","",region_name)</f>
        <v>Орловская область</v>
      </c>
      <c r="G172" s="260" t="s">
        <v>266</v>
      </c>
    </row>
    <row r="173" spans="3:21" ht="22.5">
      <c r="D173" s="232" t="s">
        <v>274</v>
      </c>
      <c r="E173" s="241" t="s">
        <v>267</v>
      </c>
      <c r="F173" s="258" t="s">
        <v>779</v>
      </c>
      <c r="G173" s="264" t="s">
        <v>268</v>
      </c>
    </row>
    <row r="174" spans="3:21" ht="56.25">
      <c r="D174" s="232" t="s">
        <v>275</v>
      </c>
      <c r="E174" s="242" t="s">
        <v>269</v>
      </c>
      <c r="F174" s="258" t="s">
        <v>1502</v>
      </c>
      <c r="G174" s="249" t="s">
        <v>332</v>
      </c>
    </row>
    <row r="175" spans="3:21" s="64" customFormat="1">
      <c r="D175" s="251"/>
      <c r="E175" s="219"/>
      <c r="F175" s="219"/>
      <c r="G175" s="219"/>
      <c r="U175" s="179"/>
    </row>
    <row r="176" spans="3:21" customFormat="1">
      <c r="C176" s="91">
        <v>36</v>
      </c>
      <c r="D176" s="459" t="s">
        <v>244</v>
      </c>
      <c r="E176" s="460"/>
      <c r="F176" s="460"/>
      <c r="G176" s="461"/>
      <c r="U176" s="183"/>
    </row>
    <row r="177" spans="3:21" ht="11.25" customHeight="1">
      <c r="D177" s="456" t="s">
        <v>233</v>
      </c>
      <c r="E177" s="456"/>
      <c r="F177" s="456"/>
      <c r="G177" s="457" t="s">
        <v>234</v>
      </c>
    </row>
    <row r="178" spans="3:21" ht="11.25" customHeight="1">
      <c r="D178" s="234" t="s">
        <v>25</v>
      </c>
      <c r="E178" s="137" t="s">
        <v>257</v>
      </c>
      <c r="F178" s="235" t="s">
        <v>223</v>
      </c>
      <c r="G178" s="458"/>
    </row>
    <row r="179" spans="3:21" ht="12" customHeight="1">
      <c r="D179" s="250" t="s">
        <v>26</v>
      </c>
      <c r="E179" s="236">
        <v>2</v>
      </c>
      <c r="F179" s="237">
        <v>3</v>
      </c>
      <c r="G179" s="238">
        <v>4</v>
      </c>
    </row>
    <row r="180" spans="3:21">
      <c r="D180" s="232">
        <v>1</v>
      </c>
      <c r="E180" s="239" t="s">
        <v>259</v>
      </c>
      <c r="F180" s="258" t="str">
        <f>IF(form_up_date="","",form_up_date)</f>
        <v>24.04.2023</v>
      </c>
      <c r="G180" s="260" t="s">
        <v>260</v>
      </c>
    </row>
    <row r="181" spans="3:21" ht="45">
      <c r="D181" s="232" t="s">
        <v>271</v>
      </c>
      <c r="E181" s="239" t="s">
        <v>261</v>
      </c>
      <c r="F181" s="258" t="s">
        <v>1330</v>
      </c>
      <c r="G181" s="225" t="s">
        <v>333</v>
      </c>
    </row>
    <row r="182" spans="3:21" ht="22.5">
      <c r="D182" s="232" t="s">
        <v>272</v>
      </c>
      <c r="E182" s="239" t="s">
        <v>262</v>
      </c>
      <c r="F182" s="258" t="s">
        <v>398</v>
      </c>
      <c r="G182" s="260" t="s">
        <v>263</v>
      </c>
    </row>
    <row r="183" spans="3:21" ht="22.5">
      <c r="D183" s="232" t="s">
        <v>273</v>
      </c>
      <c r="E183" s="239" t="s">
        <v>264</v>
      </c>
      <c r="F183" s="259" t="s">
        <v>265</v>
      </c>
      <c r="G183" s="225"/>
    </row>
    <row r="184" spans="3:21">
      <c r="D184" s="132" t="str">
        <f>D183&amp;".1"</f>
        <v>4.1.1</v>
      </c>
      <c r="E184" s="240" t="s">
        <v>3</v>
      </c>
      <c r="F184" s="258" t="str">
        <f>IF(region_name="","",region_name)</f>
        <v>Орловская область</v>
      </c>
      <c r="G184" s="260" t="s">
        <v>266</v>
      </c>
    </row>
    <row r="185" spans="3:21" ht="22.5">
      <c r="D185" s="232" t="s">
        <v>274</v>
      </c>
      <c r="E185" s="241" t="s">
        <v>267</v>
      </c>
      <c r="F185" s="258" t="s">
        <v>779</v>
      </c>
      <c r="G185" s="264" t="s">
        <v>268</v>
      </c>
    </row>
    <row r="186" spans="3:21" ht="56.25">
      <c r="D186" s="232" t="s">
        <v>275</v>
      </c>
      <c r="E186" s="242" t="s">
        <v>269</v>
      </c>
      <c r="F186" s="258" t="s">
        <v>1502</v>
      </c>
      <c r="G186" s="249" t="s">
        <v>332</v>
      </c>
    </row>
    <row r="187" spans="3:21" s="64" customFormat="1">
      <c r="D187" s="251"/>
      <c r="E187" s="219"/>
      <c r="F187" s="219"/>
      <c r="G187" s="219"/>
      <c r="U187" s="179"/>
    </row>
    <row r="188" spans="3:21" customFormat="1">
      <c r="C188" s="91">
        <v>37</v>
      </c>
      <c r="D188" s="459" t="s">
        <v>244</v>
      </c>
      <c r="E188" s="460"/>
      <c r="F188" s="460"/>
      <c r="G188" s="461"/>
      <c r="U188" s="183"/>
    </row>
    <row r="189" spans="3:21" ht="11.25" customHeight="1">
      <c r="D189" s="456" t="s">
        <v>233</v>
      </c>
      <c r="E189" s="456"/>
      <c r="F189" s="456"/>
      <c r="G189" s="457" t="s">
        <v>234</v>
      </c>
    </row>
    <row r="190" spans="3:21" ht="11.25" customHeight="1">
      <c r="D190" s="234" t="s">
        <v>25</v>
      </c>
      <c r="E190" s="137" t="s">
        <v>257</v>
      </c>
      <c r="F190" s="235" t="s">
        <v>223</v>
      </c>
      <c r="G190" s="458"/>
    </row>
    <row r="191" spans="3:21" ht="12" customHeight="1">
      <c r="D191" s="250" t="s">
        <v>26</v>
      </c>
      <c r="E191" s="236">
        <v>2</v>
      </c>
      <c r="F191" s="237">
        <v>3</v>
      </c>
      <c r="G191" s="238">
        <v>4</v>
      </c>
    </row>
    <row r="192" spans="3:21">
      <c r="D192" s="232">
        <v>1</v>
      </c>
      <c r="E192" s="239" t="s">
        <v>259</v>
      </c>
      <c r="F192" s="258" t="str">
        <f>IF(form_up_date="","",form_up_date)</f>
        <v>24.04.2023</v>
      </c>
      <c r="G192" s="260" t="s">
        <v>260</v>
      </c>
    </row>
    <row r="193" spans="3:21" ht="45">
      <c r="D193" s="232" t="s">
        <v>271</v>
      </c>
      <c r="E193" s="239" t="s">
        <v>261</v>
      </c>
      <c r="F193" s="258" t="s">
        <v>1331</v>
      </c>
      <c r="G193" s="225" t="s">
        <v>333</v>
      </c>
    </row>
    <row r="194" spans="3:21" ht="22.5">
      <c r="D194" s="232" t="s">
        <v>272</v>
      </c>
      <c r="E194" s="239" t="s">
        <v>262</v>
      </c>
      <c r="F194" s="258" t="s">
        <v>398</v>
      </c>
      <c r="G194" s="260" t="s">
        <v>263</v>
      </c>
    </row>
    <row r="195" spans="3:21" ht="22.5">
      <c r="D195" s="232" t="s">
        <v>273</v>
      </c>
      <c r="E195" s="239" t="s">
        <v>264</v>
      </c>
      <c r="F195" s="259" t="s">
        <v>265</v>
      </c>
      <c r="G195" s="225"/>
    </row>
    <row r="196" spans="3:21">
      <c r="D196" s="132" t="str">
        <f>D195&amp;".1"</f>
        <v>4.1.1</v>
      </c>
      <c r="E196" s="240" t="s">
        <v>3</v>
      </c>
      <c r="F196" s="258" t="str">
        <f>IF(region_name="","",region_name)</f>
        <v>Орловская область</v>
      </c>
      <c r="G196" s="260" t="s">
        <v>266</v>
      </c>
    </row>
    <row r="197" spans="3:21" ht="22.5">
      <c r="D197" s="232" t="s">
        <v>274</v>
      </c>
      <c r="E197" s="241" t="s">
        <v>267</v>
      </c>
      <c r="F197" s="258" t="s">
        <v>779</v>
      </c>
      <c r="G197" s="264" t="s">
        <v>268</v>
      </c>
    </row>
    <row r="198" spans="3:21" ht="56.25">
      <c r="D198" s="232" t="s">
        <v>275</v>
      </c>
      <c r="E198" s="242" t="s">
        <v>269</v>
      </c>
      <c r="F198" s="258" t="s">
        <v>1502</v>
      </c>
      <c r="G198" s="249" t="s">
        <v>332</v>
      </c>
    </row>
    <row r="199" spans="3:21" s="64" customFormat="1">
      <c r="D199" s="251"/>
      <c r="E199" s="219"/>
      <c r="F199" s="219"/>
      <c r="G199" s="219"/>
      <c r="U199" s="179"/>
    </row>
    <row r="200" spans="3:21" customFormat="1">
      <c r="C200" s="91">
        <v>38</v>
      </c>
      <c r="D200" s="459" t="s">
        <v>244</v>
      </c>
      <c r="E200" s="460"/>
      <c r="F200" s="460"/>
      <c r="G200" s="461"/>
      <c r="U200" s="183"/>
    </row>
    <row r="201" spans="3:21" ht="11.25" customHeight="1">
      <c r="D201" s="456" t="s">
        <v>233</v>
      </c>
      <c r="E201" s="456"/>
      <c r="F201" s="456"/>
      <c r="G201" s="457" t="s">
        <v>234</v>
      </c>
    </row>
    <row r="202" spans="3:21" ht="11.25" customHeight="1">
      <c r="D202" s="234" t="s">
        <v>25</v>
      </c>
      <c r="E202" s="137" t="s">
        <v>257</v>
      </c>
      <c r="F202" s="235" t="s">
        <v>223</v>
      </c>
      <c r="G202" s="458"/>
    </row>
    <row r="203" spans="3:21" ht="12" customHeight="1">
      <c r="D203" s="250" t="s">
        <v>26</v>
      </c>
      <c r="E203" s="236">
        <v>2</v>
      </c>
      <c r="F203" s="237">
        <v>3</v>
      </c>
      <c r="G203" s="238">
        <v>4</v>
      </c>
    </row>
    <row r="204" spans="3:21">
      <c r="D204" s="232">
        <v>1</v>
      </c>
      <c r="E204" s="239" t="s">
        <v>259</v>
      </c>
      <c r="F204" s="258" t="str">
        <f>IF(form_up_date="","",form_up_date)</f>
        <v>24.04.2023</v>
      </c>
      <c r="G204" s="260" t="s">
        <v>260</v>
      </c>
    </row>
    <row r="205" spans="3:21" ht="45">
      <c r="D205" s="232" t="s">
        <v>271</v>
      </c>
      <c r="E205" s="239" t="s">
        <v>261</v>
      </c>
      <c r="F205" s="258" t="s">
        <v>1332</v>
      </c>
      <c r="G205" s="225" t="s">
        <v>333</v>
      </c>
    </row>
    <row r="206" spans="3:21" ht="22.5">
      <c r="D206" s="232" t="s">
        <v>272</v>
      </c>
      <c r="E206" s="239" t="s">
        <v>262</v>
      </c>
      <c r="F206" s="258" t="s">
        <v>398</v>
      </c>
      <c r="G206" s="260" t="s">
        <v>263</v>
      </c>
    </row>
    <row r="207" spans="3:21" ht="22.5">
      <c r="D207" s="232" t="s">
        <v>273</v>
      </c>
      <c r="E207" s="239" t="s">
        <v>264</v>
      </c>
      <c r="F207" s="259" t="s">
        <v>265</v>
      </c>
      <c r="G207" s="225"/>
    </row>
    <row r="208" spans="3:21">
      <c r="D208" s="132" t="str">
        <f>D207&amp;".1"</f>
        <v>4.1.1</v>
      </c>
      <c r="E208" s="240" t="s">
        <v>3</v>
      </c>
      <c r="F208" s="258" t="str">
        <f>IF(region_name="","",region_name)</f>
        <v>Орловская область</v>
      </c>
      <c r="G208" s="260" t="s">
        <v>266</v>
      </c>
    </row>
    <row r="209" spans="3:21" ht="22.5">
      <c r="D209" s="232" t="s">
        <v>274</v>
      </c>
      <c r="E209" s="241" t="s">
        <v>267</v>
      </c>
      <c r="F209" s="258" t="s">
        <v>779</v>
      </c>
      <c r="G209" s="264" t="s">
        <v>268</v>
      </c>
    </row>
    <row r="210" spans="3:21" ht="56.25">
      <c r="D210" s="232" t="s">
        <v>275</v>
      </c>
      <c r="E210" s="242" t="s">
        <v>269</v>
      </c>
      <c r="F210" s="258" t="s">
        <v>1502</v>
      </c>
      <c r="G210" s="249" t="s">
        <v>332</v>
      </c>
    </row>
    <row r="211" spans="3:21" s="64" customFormat="1">
      <c r="D211" s="251"/>
      <c r="E211" s="219"/>
      <c r="F211" s="219"/>
      <c r="G211" s="219"/>
      <c r="U211" s="179"/>
    </row>
    <row r="212" spans="3:21" customFormat="1">
      <c r="C212" s="91">
        <v>39</v>
      </c>
      <c r="D212" s="459" t="s">
        <v>244</v>
      </c>
      <c r="E212" s="460"/>
      <c r="F212" s="460"/>
      <c r="G212" s="461"/>
      <c r="U212" s="183"/>
    </row>
    <row r="213" spans="3:21" ht="11.25" customHeight="1">
      <c r="D213" s="456" t="s">
        <v>233</v>
      </c>
      <c r="E213" s="456"/>
      <c r="F213" s="456"/>
      <c r="G213" s="457" t="s">
        <v>234</v>
      </c>
    </row>
    <row r="214" spans="3:21" ht="11.25" customHeight="1">
      <c r="D214" s="234" t="s">
        <v>25</v>
      </c>
      <c r="E214" s="137" t="s">
        <v>257</v>
      </c>
      <c r="F214" s="235" t="s">
        <v>223</v>
      </c>
      <c r="G214" s="458"/>
    </row>
    <row r="215" spans="3:21" ht="12" customHeight="1">
      <c r="D215" s="250" t="s">
        <v>26</v>
      </c>
      <c r="E215" s="236">
        <v>2</v>
      </c>
      <c r="F215" s="237">
        <v>3</v>
      </c>
      <c r="G215" s="238">
        <v>4</v>
      </c>
    </row>
    <row r="216" spans="3:21">
      <c r="D216" s="232">
        <v>1</v>
      </c>
      <c r="E216" s="239" t="s">
        <v>259</v>
      </c>
      <c r="F216" s="258" t="str">
        <f>IF(form_up_date="","",form_up_date)</f>
        <v>24.04.2023</v>
      </c>
      <c r="G216" s="260" t="s">
        <v>260</v>
      </c>
    </row>
    <row r="217" spans="3:21" ht="45">
      <c r="D217" s="232" t="s">
        <v>271</v>
      </c>
      <c r="E217" s="239" t="s">
        <v>261</v>
      </c>
      <c r="F217" s="258" t="s">
        <v>1333</v>
      </c>
      <c r="G217" s="225" t="s">
        <v>333</v>
      </c>
    </row>
    <row r="218" spans="3:21" ht="22.5">
      <c r="D218" s="232" t="s">
        <v>272</v>
      </c>
      <c r="E218" s="239" t="s">
        <v>262</v>
      </c>
      <c r="F218" s="258" t="s">
        <v>398</v>
      </c>
      <c r="G218" s="260" t="s">
        <v>263</v>
      </c>
    </row>
    <row r="219" spans="3:21" ht="22.5">
      <c r="D219" s="232" t="s">
        <v>273</v>
      </c>
      <c r="E219" s="239" t="s">
        <v>264</v>
      </c>
      <c r="F219" s="259" t="s">
        <v>265</v>
      </c>
      <c r="G219" s="225"/>
    </row>
    <row r="220" spans="3:21">
      <c r="D220" s="132" t="str">
        <f>D219&amp;".1"</f>
        <v>4.1.1</v>
      </c>
      <c r="E220" s="240" t="s">
        <v>3</v>
      </c>
      <c r="F220" s="258" t="str">
        <f>IF(region_name="","",region_name)</f>
        <v>Орловская область</v>
      </c>
      <c r="G220" s="260" t="s">
        <v>266</v>
      </c>
    </row>
    <row r="221" spans="3:21" ht="22.5">
      <c r="D221" s="232" t="s">
        <v>274</v>
      </c>
      <c r="E221" s="241" t="s">
        <v>267</v>
      </c>
      <c r="F221" s="258" t="s">
        <v>779</v>
      </c>
      <c r="G221" s="264" t="s">
        <v>268</v>
      </c>
    </row>
    <row r="222" spans="3:21" ht="56.25">
      <c r="D222" s="232" t="s">
        <v>275</v>
      </c>
      <c r="E222" s="242" t="s">
        <v>269</v>
      </c>
      <c r="F222" s="258" t="s">
        <v>1502</v>
      </c>
      <c r="G222" s="249" t="s">
        <v>332</v>
      </c>
    </row>
    <row r="223" spans="3:21" s="64" customFormat="1">
      <c r="D223" s="251"/>
      <c r="E223" s="219"/>
      <c r="F223" s="219"/>
      <c r="G223" s="219"/>
      <c r="U223" s="179"/>
    </row>
    <row r="224" spans="3:21" customFormat="1">
      <c r="C224" s="91">
        <v>40</v>
      </c>
      <c r="D224" s="459" t="s">
        <v>244</v>
      </c>
      <c r="E224" s="460"/>
      <c r="F224" s="460"/>
      <c r="G224" s="461"/>
      <c r="U224" s="183"/>
    </row>
    <row r="225" spans="3:21" ht="11.25" customHeight="1">
      <c r="D225" s="456" t="s">
        <v>233</v>
      </c>
      <c r="E225" s="456"/>
      <c r="F225" s="456"/>
      <c r="G225" s="457" t="s">
        <v>234</v>
      </c>
    </row>
    <row r="226" spans="3:21" ht="11.25" customHeight="1">
      <c r="D226" s="234" t="s">
        <v>25</v>
      </c>
      <c r="E226" s="137" t="s">
        <v>257</v>
      </c>
      <c r="F226" s="235" t="s">
        <v>223</v>
      </c>
      <c r="G226" s="458"/>
    </row>
    <row r="227" spans="3:21" ht="12" customHeight="1">
      <c r="D227" s="250" t="s">
        <v>26</v>
      </c>
      <c r="E227" s="236">
        <v>2</v>
      </c>
      <c r="F227" s="237">
        <v>3</v>
      </c>
      <c r="G227" s="238">
        <v>4</v>
      </c>
    </row>
    <row r="228" spans="3:21">
      <c r="D228" s="232">
        <v>1</v>
      </c>
      <c r="E228" s="239" t="s">
        <v>259</v>
      </c>
      <c r="F228" s="258" t="str">
        <f>IF(form_up_date="","",form_up_date)</f>
        <v>24.04.2023</v>
      </c>
      <c r="G228" s="260" t="s">
        <v>260</v>
      </c>
    </row>
    <row r="229" spans="3:21" ht="45">
      <c r="D229" s="232" t="s">
        <v>271</v>
      </c>
      <c r="E229" s="239" t="s">
        <v>261</v>
      </c>
      <c r="F229" s="258" t="s">
        <v>1334</v>
      </c>
      <c r="G229" s="225" t="s">
        <v>333</v>
      </c>
    </row>
    <row r="230" spans="3:21" ht="22.5">
      <c r="D230" s="232" t="s">
        <v>272</v>
      </c>
      <c r="E230" s="239" t="s">
        <v>262</v>
      </c>
      <c r="F230" s="258" t="s">
        <v>398</v>
      </c>
      <c r="G230" s="260" t="s">
        <v>263</v>
      </c>
    </row>
    <row r="231" spans="3:21" ht="22.5">
      <c r="D231" s="232" t="s">
        <v>273</v>
      </c>
      <c r="E231" s="239" t="s">
        <v>264</v>
      </c>
      <c r="F231" s="259" t="s">
        <v>265</v>
      </c>
      <c r="G231" s="225"/>
    </row>
    <row r="232" spans="3:21">
      <c r="D232" s="132" t="str">
        <f>D231&amp;".1"</f>
        <v>4.1.1</v>
      </c>
      <c r="E232" s="240" t="s">
        <v>3</v>
      </c>
      <c r="F232" s="258" t="str">
        <f>IF(region_name="","",region_name)</f>
        <v>Орловская область</v>
      </c>
      <c r="G232" s="260" t="s">
        <v>266</v>
      </c>
    </row>
    <row r="233" spans="3:21" ht="22.5">
      <c r="D233" s="232" t="s">
        <v>274</v>
      </c>
      <c r="E233" s="241" t="s">
        <v>267</v>
      </c>
      <c r="F233" s="258" t="s">
        <v>779</v>
      </c>
      <c r="G233" s="264" t="s">
        <v>268</v>
      </c>
    </row>
    <row r="234" spans="3:21" ht="56.25">
      <c r="D234" s="232" t="s">
        <v>275</v>
      </c>
      <c r="E234" s="242" t="s">
        <v>269</v>
      </c>
      <c r="F234" s="258" t="s">
        <v>1502</v>
      </c>
      <c r="G234" s="249" t="s">
        <v>332</v>
      </c>
    </row>
    <row r="235" spans="3:21" s="64" customFormat="1">
      <c r="D235" s="251"/>
      <c r="E235" s="219"/>
      <c r="F235" s="219"/>
      <c r="G235" s="219"/>
      <c r="U235" s="179"/>
    </row>
    <row r="236" spans="3:21" customFormat="1">
      <c r="C236" s="91">
        <v>41</v>
      </c>
      <c r="D236" s="459" t="s">
        <v>244</v>
      </c>
      <c r="E236" s="460"/>
      <c r="F236" s="460"/>
      <c r="G236" s="461"/>
      <c r="U236" s="183"/>
    </row>
    <row r="237" spans="3:21" ht="11.25" customHeight="1">
      <c r="D237" s="456" t="s">
        <v>233</v>
      </c>
      <c r="E237" s="456"/>
      <c r="F237" s="456"/>
      <c r="G237" s="457" t="s">
        <v>234</v>
      </c>
    </row>
    <row r="238" spans="3:21" ht="11.25" customHeight="1">
      <c r="D238" s="234" t="s">
        <v>25</v>
      </c>
      <c r="E238" s="137" t="s">
        <v>257</v>
      </c>
      <c r="F238" s="235" t="s">
        <v>223</v>
      </c>
      <c r="G238" s="458"/>
    </row>
    <row r="239" spans="3:21" ht="12" customHeight="1">
      <c r="D239" s="250" t="s">
        <v>26</v>
      </c>
      <c r="E239" s="236">
        <v>2</v>
      </c>
      <c r="F239" s="237">
        <v>3</v>
      </c>
      <c r="G239" s="238">
        <v>4</v>
      </c>
    </row>
    <row r="240" spans="3:21">
      <c r="D240" s="232">
        <v>1</v>
      </c>
      <c r="E240" s="239" t="s">
        <v>259</v>
      </c>
      <c r="F240" s="258" t="str">
        <f>IF(form_up_date="","",form_up_date)</f>
        <v>24.04.2023</v>
      </c>
      <c r="G240" s="260" t="s">
        <v>260</v>
      </c>
    </row>
    <row r="241" spans="3:21" ht="45">
      <c r="D241" s="232" t="s">
        <v>271</v>
      </c>
      <c r="E241" s="239" t="s">
        <v>261</v>
      </c>
      <c r="F241" s="258" t="s">
        <v>1335</v>
      </c>
      <c r="G241" s="225" t="s">
        <v>333</v>
      </c>
    </row>
    <row r="242" spans="3:21" ht="22.5">
      <c r="D242" s="232" t="s">
        <v>272</v>
      </c>
      <c r="E242" s="239" t="s">
        <v>262</v>
      </c>
      <c r="F242" s="258" t="s">
        <v>398</v>
      </c>
      <c r="G242" s="260" t="s">
        <v>263</v>
      </c>
    </row>
    <row r="243" spans="3:21" ht="22.5">
      <c r="D243" s="232" t="s">
        <v>273</v>
      </c>
      <c r="E243" s="239" t="s">
        <v>264</v>
      </c>
      <c r="F243" s="259" t="s">
        <v>265</v>
      </c>
      <c r="G243" s="225"/>
    </row>
    <row r="244" spans="3:21">
      <c r="D244" s="132" t="str">
        <f>D243&amp;".1"</f>
        <v>4.1.1</v>
      </c>
      <c r="E244" s="240" t="s">
        <v>3</v>
      </c>
      <c r="F244" s="258" t="str">
        <f>IF(region_name="","",region_name)</f>
        <v>Орловская область</v>
      </c>
      <c r="G244" s="260" t="s">
        <v>266</v>
      </c>
    </row>
    <row r="245" spans="3:21" ht="22.5">
      <c r="D245" s="232" t="s">
        <v>274</v>
      </c>
      <c r="E245" s="241" t="s">
        <v>267</v>
      </c>
      <c r="F245" s="258" t="s">
        <v>779</v>
      </c>
      <c r="G245" s="264" t="s">
        <v>268</v>
      </c>
    </row>
    <row r="246" spans="3:21" ht="56.25">
      <c r="D246" s="232" t="s">
        <v>275</v>
      </c>
      <c r="E246" s="242" t="s">
        <v>269</v>
      </c>
      <c r="F246" s="258" t="s">
        <v>1502</v>
      </c>
      <c r="G246" s="249" t="s">
        <v>332</v>
      </c>
    </row>
    <row r="247" spans="3:21" s="64" customFormat="1">
      <c r="D247" s="251"/>
      <c r="E247" s="219"/>
      <c r="F247" s="219"/>
      <c r="G247" s="219"/>
      <c r="U247" s="179"/>
    </row>
    <row r="248" spans="3:21" customFormat="1">
      <c r="C248" s="91">
        <v>42</v>
      </c>
      <c r="D248" s="459" t="s">
        <v>244</v>
      </c>
      <c r="E248" s="460"/>
      <c r="F248" s="460"/>
      <c r="G248" s="461"/>
      <c r="U248" s="183"/>
    </row>
    <row r="249" spans="3:21" ht="11.25" customHeight="1">
      <c r="D249" s="456" t="s">
        <v>233</v>
      </c>
      <c r="E249" s="456"/>
      <c r="F249" s="456"/>
      <c r="G249" s="457" t="s">
        <v>234</v>
      </c>
    </row>
    <row r="250" spans="3:21" ht="11.25" customHeight="1">
      <c r="D250" s="234" t="s">
        <v>25</v>
      </c>
      <c r="E250" s="137" t="s">
        <v>257</v>
      </c>
      <c r="F250" s="235" t="s">
        <v>223</v>
      </c>
      <c r="G250" s="458"/>
    </row>
    <row r="251" spans="3:21" ht="12" customHeight="1">
      <c r="D251" s="250" t="s">
        <v>26</v>
      </c>
      <c r="E251" s="236">
        <v>2</v>
      </c>
      <c r="F251" s="237">
        <v>3</v>
      </c>
      <c r="G251" s="238">
        <v>4</v>
      </c>
    </row>
    <row r="252" spans="3:21">
      <c r="D252" s="232">
        <v>1</v>
      </c>
      <c r="E252" s="239" t="s">
        <v>259</v>
      </c>
      <c r="F252" s="258" t="str">
        <f>IF(form_up_date="","",form_up_date)</f>
        <v>24.04.2023</v>
      </c>
      <c r="G252" s="260" t="s">
        <v>260</v>
      </c>
    </row>
    <row r="253" spans="3:21" ht="45">
      <c r="D253" s="232" t="s">
        <v>271</v>
      </c>
      <c r="E253" s="239" t="s">
        <v>261</v>
      </c>
      <c r="F253" s="258" t="s">
        <v>1336</v>
      </c>
      <c r="G253" s="225" t="s">
        <v>333</v>
      </c>
    </row>
    <row r="254" spans="3:21" ht="22.5">
      <c r="D254" s="232" t="s">
        <v>272</v>
      </c>
      <c r="E254" s="239" t="s">
        <v>262</v>
      </c>
      <c r="F254" s="258" t="s">
        <v>398</v>
      </c>
      <c r="G254" s="260" t="s">
        <v>263</v>
      </c>
    </row>
    <row r="255" spans="3:21" ht="22.5">
      <c r="D255" s="232" t="s">
        <v>273</v>
      </c>
      <c r="E255" s="239" t="s">
        <v>264</v>
      </c>
      <c r="F255" s="259" t="s">
        <v>265</v>
      </c>
      <c r="G255" s="225"/>
    </row>
    <row r="256" spans="3:21">
      <c r="D256" s="132" t="str">
        <f>D255&amp;".1"</f>
        <v>4.1.1</v>
      </c>
      <c r="E256" s="240" t="s">
        <v>3</v>
      </c>
      <c r="F256" s="258" t="str">
        <f>IF(region_name="","",region_name)</f>
        <v>Орловская область</v>
      </c>
      <c r="G256" s="260" t="s">
        <v>266</v>
      </c>
    </row>
    <row r="257" spans="3:21" ht="22.5">
      <c r="D257" s="232" t="s">
        <v>274</v>
      </c>
      <c r="E257" s="241" t="s">
        <v>267</v>
      </c>
      <c r="F257" s="258" t="s">
        <v>779</v>
      </c>
      <c r="G257" s="264" t="s">
        <v>268</v>
      </c>
    </row>
    <row r="258" spans="3:21" ht="56.25">
      <c r="D258" s="232" t="s">
        <v>275</v>
      </c>
      <c r="E258" s="242" t="s">
        <v>269</v>
      </c>
      <c r="F258" s="258" t="s">
        <v>1502</v>
      </c>
      <c r="G258" s="249" t="s">
        <v>332</v>
      </c>
    </row>
    <row r="259" spans="3:21" s="64" customFormat="1">
      <c r="D259" s="251"/>
      <c r="E259" s="219"/>
      <c r="F259" s="219"/>
      <c r="G259" s="219"/>
      <c r="U259" s="179"/>
    </row>
    <row r="260" spans="3:21" customFormat="1">
      <c r="C260" s="91">
        <v>43</v>
      </c>
      <c r="D260" s="459" t="s">
        <v>244</v>
      </c>
      <c r="E260" s="460"/>
      <c r="F260" s="460"/>
      <c r="G260" s="461"/>
      <c r="U260" s="183"/>
    </row>
    <row r="261" spans="3:21" ht="11.25" customHeight="1">
      <c r="D261" s="456" t="s">
        <v>233</v>
      </c>
      <c r="E261" s="456"/>
      <c r="F261" s="456"/>
      <c r="G261" s="457" t="s">
        <v>234</v>
      </c>
    </row>
    <row r="262" spans="3:21" ht="11.25" customHeight="1">
      <c r="D262" s="234" t="s">
        <v>25</v>
      </c>
      <c r="E262" s="137" t="s">
        <v>257</v>
      </c>
      <c r="F262" s="235" t="s">
        <v>223</v>
      </c>
      <c r="G262" s="458"/>
    </row>
    <row r="263" spans="3:21" ht="12" customHeight="1">
      <c r="D263" s="250" t="s">
        <v>26</v>
      </c>
      <c r="E263" s="236">
        <v>2</v>
      </c>
      <c r="F263" s="237">
        <v>3</v>
      </c>
      <c r="G263" s="238">
        <v>4</v>
      </c>
    </row>
    <row r="264" spans="3:21">
      <c r="D264" s="232">
        <v>1</v>
      </c>
      <c r="E264" s="239" t="s">
        <v>259</v>
      </c>
      <c r="F264" s="258" t="str">
        <f>IF(form_up_date="","",form_up_date)</f>
        <v>24.04.2023</v>
      </c>
      <c r="G264" s="260" t="s">
        <v>260</v>
      </c>
    </row>
    <row r="265" spans="3:21" ht="45">
      <c r="D265" s="232" t="s">
        <v>271</v>
      </c>
      <c r="E265" s="239" t="s">
        <v>261</v>
      </c>
      <c r="F265" s="258" t="s">
        <v>1337</v>
      </c>
      <c r="G265" s="225" t="s">
        <v>333</v>
      </c>
    </row>
    <row r="266" spans="3:21" ht="22.5">
      <c r="D266" s="232" t="s">
        <v>272</v>
      </c>
      <c r="E266" s="239" t="s">
        <v>262</v>
      </c>
      <c r="F266" s="258" t="s">
        <v>398</v>
      </c>
      <c r="G266" s="260" t="s">
        <v>263</v>
      </c>
    </row>
    <row r="267" spans="3:21" ht="22.5">
      <c r="D267" s="232" t="s">
        <v>273</v>
      </c>
      <c r="E267" s="239" t="s">
        <v>264</v>
      </c>
      <c r="F267" s="259" t="s">
        <v>265</v>
      </c>
      <c r="G267" s="225"/>
    </row>
    <row r="268" spans="3:21">
      <c r="D268" s="132" t="str">
        <f>D267&amp;".1"</f>
        <v>4.1.1</v>
      </c>
      <c r="E268" s="240" t="s">
        <v>3</v>
      </c>
      <c r="F268" s="258" t="str">
        <f>IF(region_name="","",region_name)</f>
        <v>Орловская область</v>
      </c>
      <c r="G268" s="260" t="s">
        <v>266</v>
      </c>
    </row>
    <row r="269" spans="3:21" ht="22.5">
      <c r="D269" s="232" t="s">
        <v>274</v>
      </c>
      <c r="E269" s="241" t="s">
        <v>267</v>
      </c>
      <c r="F269" s="258" t="s">
        <v>779</v>
      </c>
      <c r="G269" s="264" t="s">
        <v>268</v>
      </c>
    </row>
    <row r="270" spans="3:21" ht="56.25">
      <c r="D270" s="232" t="s">
        <v>275</v>
      </c>
      <c r="E270" s="242" t="s">
        <v>269</v>
      </c>
      <c r="F270" s="258" t="s">
        <v>1502</v>
      </c>
      <c r="G270" s="249" t="s">
        <v>332</v>
      </c>
    </row>
    <row r="271" spans="3:21" s="64" customFormat="1">
      <c r="D271" s="251"/>
      <c r="E271" s="219"/>
      <c r="F271" s="219"/>
      <c r="G271" s="219"/>
      <c r="U271" s="179"/>
    </row>
    <row r="272" spans="3:21" customFormat="1">
      <c r="C272" s="91">
        <v>44</v>
      </c>
      <c r="D272" s="459" t="s">
        <v>244</v>
      </c>
      <c r="E272" s="460"/>
      <c r="F272" s="460"/>
      <c r="G272" s="461"/>
      <c r="U272" s="183"/>
    </row>
    <row r="273" spans="3:21" ht="11.25" customHeight="1">
      <c r="D273" s="456" t="s">
        <v>233</v>
      </c>
      <c r="E273" s="456"/>
      <c r="F273" s="456"/>
      <c r="G273" s="457" t="s">
        <v>234</v>
      </c>
    </row>
    <row r="274" spans="3:21" ht="11.25" customHeight="1">
      <c r="D274" s="234" t="s">
        <v>25</v>
      </c>
      <c r="E274" s="137" t="s">
        <v>257</v>
      </c>
      <c r="F274" s="235" t="s">
        <v>223</v>
      </c>
      <c r="G274" s="458"/>
    </row>
    <row r="275" spans="3:21" ht="12" customHeight="1">
      <c r="D275" s="250" t="s">
        <v>26</v>
      </c>
      <c r="E275" s="236">
        <v>2</v>
      </c>
      <c r="F275" s="237">
        <v>3</v>
      </c>
      <c r="G275" s="238">
        <v>4</v>
      </c>
    </row>
    <row r="276" spans="3:21">
      <c r="D276" s="232">
        <v>1</v>
      </c>
      <c r="E276" s="239" t="s">
        <v>259</v>
      </c>
      <c r="F276" s="258" t="str">
        <f>IF(form_up_date="","",form_up_date)</f>
        <v>24.04.2023</v>
      </c>
      <c r="G276" s="260" t="s">
        <v>260</v>
      </c>
    </row>
    <row r="277" spans="3:21" ht="45">
      <c r="D277" s="232" t="s">
        <v>271</v>
      </c>
      <c r="E277" s="239" t="s">
        <v>261</v>
      </c>
      <c r="F277" s="258" t="s">
        <v>1338</v>
      </c>
      <c r="G277" s="225" t="s">
        <v>333</v>
      </c>
    </row>
    <row r="278" spans="3:21" ht="22.5">
      <c r="D278" s="232" t="s">
        <v>272</v>
      </c>
      <c r="E278" s="239" t="s">
        <v>262</v>
      </c>
      <c r="F278" s="258" t="s">
        <v>398</v>
      </c>
      <c r="G278" s="260" t="s">
        <v>263</v>
      </c>
    </row>
    <row r="279" spans="3:21" ht="22.5">
      <c r="D279" s="232" t="s">
        <v>273</v>
      </c>
      <c r="E279" s="239" t="s">
        <v>264</v>
      </c>
      <c r="F279" s="259" t="s">
        <v>265</v>
      </c>
      <c r="G279" s="225"/>
    </row>
    <row r="280" spans="3:21">
      <c r="D280" s="132" t="str">
        <f>D279&amp;".1"</f>
        <v>4.1.1</v>
      </c>
      <c r="E280" s="240" t="s">
        <v>3</v>
      </c>
      <c r="F280" s="258" t="str">
        <f>IF(region_name="","",region_name)</f>
        <v>Орловская область</v>
      </c>
      <c r="G280" s="260" t="s">
        <v>266</v>
      </c>
    </row>
    <row r="281" spans="3:21" ht="22.5">
      <c r="D281" s="232" t="s">
        <v>274</v>
      </c>
      <c r="E281" s="241" t="s">
        <v>267</v>
      </c>
      <c r="F281" s="258" t="s">
        <v>779</v>
      </c>
      <c r="G281" s="264" t="s">
        <v>268</v>
      </c>
    </row>
    <row r="282" spans="3:21" ht="56.25">
      <c r="D282" s="232" t="s">
        <v>275</v>
      </c>
      <c r="E282" s="242" t="s">
        <v>269</v>
      </c>
      <c r="F282" s="258" t="s">
        <v>1502</v>
      </c>
      <c r="G282" s="249" t="s">
        <v>332</v>
      </c>
    </row>
    <row r="283" spans="3:21" s="64" customFormat="1">
      <c r="D283" s="251"/>
      <c r="E283" s="219"/>
      <c r="F283" s="219"/>
      <c r="G283" s="219"/>
      <c r="U283" s="179"/>
    </row>
    <row r="284" spans="3:21" customFormat="1">
      <c r="C284" s="91">
        <v>45</v>
      </c>
      <c r="D284" s="459" t="s">
        <v>244</v>
      </c>
      <c r="E284" s="460"/>
      <c r="F284" s="460"/>
      <c r="G284" s="461"/>
      <c r="U284" s="183"/>
    </row>
    <row r="285" spans="3:21" ht="11.25" customHeight="1">
      <c r="D285" s="456" t="s">
        <v>233</v>
      </c>
      <c r="E285" s="456"/>
      <c r="F285" s="456"/>
      <c r="G285" s="457" t="s">
        <v>234</v>
      </c>
    </row>
    <row r="286" spans="3:21" ht="11.25" customHeight="1">
      <c r="D286" s="234" t="s">
        <v>25</v>
      </c>
      <c r="E286" s="137" t="s">
        <v>257</v>
      </c>
      <c r="F286" s="235" t="s">
        <v>223</v>
      </c>
      <c r="G286" s="458"/>
    </row>
    <row r="287" spans="3:21" ht="12" customHeight="1">
      <c r="D287" s="250" t="s">
        <v>26</v>
      </c>
      <c r="E287" s="236">
        <v>2</v>
      </c>
      <c r="F287" s="237">
        <v>3</v>
      </c>
      <c r="G287" s="238">
        <v>4</v>
      </c>
    </row>
    <row r="288" spans="3:21">
      <c r="D288" s="232">
        <v>1</v>
      </c>
      <c r="E288" s="239" t="s">
        <v>259</v>
      </c>
      <c r="F288" s="258" t="str">
        <f>IF(form_up_date="","",form_up_date)</f>
        <v>24.04.2023</v>
      </c>
      <c r="G288" s="260" t="s">
        <v>260</v>
      </c>
    </row>
    <row r="289" spans="3:21" ht="45">
      <c r="D289" s="232" t="s">
        <v>271</v>
      </c>
      <c r="E289" s="239" t="s">
        <v>261</v>
      </c>
      <c r="F289" s="258" t="s">
        <v>1339</v>
      </c>
      <c r="G289" s="225" t="s">
        <v>333</v>
      </c>
    </row>
    <row r="290" spans="3:21" ht="22.5">
      <c r="D290" s="232" t="s">
        <v>272</v>
      </c>
      <c r="E290" s="239" t="s">
        <v>262</v>
      </c>
      <c r="F290" s="258" t="s">
        <v>398</v>
      </c>
      <c r="G290" s="260" t="s">
        <v>263</v>
      </c>
    </row>
    <row r="291" spans="3:21" ht="22.5">
      <c r="D291" s="232" t="s">
        <v>273</v>
      </c>
      <c r="E291" s="239" t="s">
        <v>264</v>
      </c>
      <c r="F291" s="259" t="s">
        <v>265</v>
      </c>
      <c r="G291" s="225"/>
    </row>
    <row r="292" spans="3:21">
      <c r="D292" s="132" t="str">
        <f>D291&amp;".1"</f>
        <v>4.1.1</v>
      </c>
      <c r="E292" s="240" t="s">
        <v>3</v>
      </c>
      <c r="F292" s="258" t="str">
        <f>IF(region_name="","",region_name)</f>
        <v>Орловская область</v>
      </c>
      <c r="G292" s="260" t="s">
        <v>266</v>
      </c>
    </row>
    <row r="293" spans="3:21" ht="22.5">
      <c r="D293" s="232" t="s">
        <v>274</v>
      </c>
      <c r="E293" s="241" t="s">
        <v>267</v>
      </c>
      <c r="F293" s="258" t="s">
        <v>779</v>
      </c>
      <c r="G293" s="264" t="s">
        <v>268</v>
      </c>
    </row>
    <row r="294" spans="3:21" ht="56.25">
      <c r="D294" s="232" t="s">
        <v>275</v>
      </c>
      <c r="E294" s="242" t="s">
        <v>269</v>
      </c>
      <c r="F294" s="258" t="s">
        <v>1502</v>
      </c>
      <c r="G294" s="249" t="s">
        <v>332</v>
      </c>
    </row>
    <row r="295" spans="3:21" s="64" customFormat="1">
      <c r="D295" s="251"/>
      <c r="E295" s="219"/>
      <c r="F295" s="219"/>
      <c r="G295" s="219"/>
      <c r="U295" s="179"/>
    </row>
    <row r="296" spans="3:21" customFormat="1">
      <c r="C296" s="91">
        <v>46</v>
      </c>
      <c r="D296" s="459" t="s">
        <v>244</v>
      </c>
      <c r="E296" s="460"/>
      <c r="F296" s="460"/>
      <c r="G296" s="461"/>
      <c r="U296" s="183"/>
    </row>
    <row r="297" spans="3:21" ht="11.25" customHeight="1">
      <c r="D297" s="456" t="s">
        <v>233</v>
      </c>
      <c r="E297" s="456"/>
      <c r="F297" s="456"/>
      <c r="G297" s="457" t="s">
        <v>234</v>
      </c>
    </row>
    <row r="298" spans="3:21" ht="11.25" customHeight="1">
      <c r="D298" s="234" t="s">
        <v>25</v>
      </c>
      <c r="E298" s="137" t="s">
        <v>257</v>
      </c>
      <c r="F298" s="235" t="s">
        <v>223</v>
      </c>
      <c r="G298" s="458"/>
    </row>
    <row r="299" spans="3:21" ht="12" customHeight="1">
      <c r="D299" s="250" t="s">
        <v>26</v>
      </c>
      <c r="E299" s="236">
        <v>2</v>
      </c>
      <c r="F299" s="237">
        <v>3</v>
      </c>
      <c r="G299" s="238">
        <v>4</v>
      </c>
    </row>
    <row r="300" spans="3:21">
      <c r="D300" s="232">
        <v>1</v>
      </c>
      <c r="E300" s="239" t="s">
        <v>259</v>
      </c>
      <c r="F300" s="258" t="str">
        <f>IF(form_up_date="","",form_up_date)</f>
        <v>24.04.2023</v>
      </c>
      <c r="G300" s="260" t="s">
        <v>260</v>
      </c>
    </row>
    <row r="301" spans="3:21" ht="45">
      <c r="D301" s="232" t="s">
        <v>271</v>
      </c>
      <c r="E301" s="239" t="s">
        <v>261</v>
      </c>
      <c r="F301" s="258" t="s">
        <v>1340</v>
      </c>
      <c r="G301" s="225" t="s">
        <v>333</v>
      </c>
    </row>
    <row r="302" spans="3:21" ht="22.5">
      <c r="D302" s="232" t="s">
        <v>272</v>
      </c>
      <c r="E302" s="239" t="s">
        <v>262</v>
      </c>
      <c r="F302" s="258" t="s">
        <v>398</v>
      </c>
      <c r="G302" s="260" t="s">
        <v>263</v>
      </c>
    </row>
    <row r="303" spans="3:21" ht="22.5">
      <c r="D303" s="232" t="s">
        <v>273</v>
      </c>
      <c r="E303" s="239" t="s">
        <v>264</v>
      </c>
      <c r="F303" s="259" t="s">
        <v>265</v>
      </c>
      <c r="G303" s="225"/>
    </row>
    <row r="304" spans="3:21">
      <c r="D304" s="132" t="str">
        <f>D303&amp;".1"</f>
        <v>4.1.1</v>
      </c>
      <c r="E304" s="240" t="s">
        <v>3</v>
      </c>
      <c r="F304" s="258" t="str">
        <f>IF(region_name="","",region_name)</f>
        <v>Орловская область</v>
      </c>
      <c r="G304" s="260" t="s">
        <v>266</v>
      </c>
    </row>
    <row r="305" spans="3:21" ht="22.5">
      <c r="D305" s="232" t="s">
        <v>274</v>
      </c>
      <c r="E305" s="241" t="s">
        <v>267</v>
      </c>
      <c r="F305" s="258" t="s">
        <v>779</v>
      </c>
      <c r="G305" s="264" t="s">
        <v>268</v>
      </c>
    </row>
    <row r="306" spans="3:21" ht="56.25">
      <c r="D306" s="232" t="s">
        <v>275</v>
      </c>
      <c r="E306" s="242" t="s">
        <v>269</v>
      </c>
      <c r="F306" s="258" t="s">
        <v>1502</v>
      </c>
      <c r="G306" s="249" t="s">
        <v>332</v>
      </c>
    </row>
    <row r="307" spans="3:21" s="64" customFormat="1">
      <c r="D307" s="251"/>
      <c r="E307" s="219"/>
      <c r="F307" s="219"/>
      <c r="G307" s="219"/>
      <c r="U307" s="179"/>
    </row>
    <row r="308" spans="3:21" customFormat="1">
      <c r="C308" s="91">
        <v>47</v>
      </c>
      <c r="D308" s="459" t="s">
        <v>244</v>
      </c>
      <c r="E308" s="460"/>
      <c r="F308" s="460"/>
      <c r="G308" s="461"/>
      <c r="U308" s="183"/>
    </row>
    <row r="309" spans="3:21" ht="11.25" customHeight="1">
      <c r="D309" s="456" t="s">
        <v>233</v>
      </c>
      <c r="E309" s="456"/>
      <c r="F309" s="456"/>
      <c r="G309" s="457" t="s">
        <v>234</v>
      </c>
    </row>
    <row r="310" spans="3:21" ht="11.25" customHeight="1">
      <c r="D310" s="234" t="s">
        <v>25</v>
      </c>
      <c r="E310" s="137" t="s">
        <v>257</v>
      </c>
      <c r="F310" s="235" t="s">
        <v>223</v>
      </c>
      <c r="G310" s="458"/>
    </row>
    <row r="311" spans="3:21" ht="12" customHeight="1">
      <c r="D311" s="250" t="s">
        <v>26</v>
      </c>
      <c r="E311" s="236">
        <v>2</v>
      </c>
      <c r="F311" s="237">
        <v>3</v>
      </c>
      <c r="G311" s="238">
        <v>4</v>
      </c>
    </row>
    <row r="312" spans="3:21">
      <c r="D312" s="232">
        <v>1</v>
      </c>
      <c r="E312" s="239" t="s">
        <v>259</v>
      </c>
      <c r="F312" s="258" t="str">
        <f>IF(form_up_date="","",form_up_date)</f>
        <v>24.04.2023</v>
      </c>
      <c r="G312" s="260" t="s">
        <v>260</v>
      </c>
    </row>
    <row r="313" spans="3:21" ht="45">
      <c r="D313" s="232" t="s">
        <v>271</v>
      </c>
      <c r="E313" s="239" t="s">
        <v>261</v>
      </c>
      <c r="F313" s="258" t="s">
        <v>1341</v>
      </c>
      <c r="G313" s="225" t="s">
        <v>333</v>
      </c>
    </row>
    <row r="314" spans="3:21" ht="22.5">
      <c r="D314" s="232" t="s">
        <v>272</v>
      </c>
      <c r="E314" s="239" t="s">
        <v>262</v>
      </c>
      <c r="F314" s="258" t="s">
        <v>398</v>
      </c>
      <c r="G314" s="260" t="s">
        <v>263</v>
      </c>
    </row>
    <row r="315" spans="3:21" ht="22.5">
      <c r="D315" s="232" t="s">
        <v>273</v>
      </c>
      <c r="E315" s="239" t="s">
        <v>264</v>
      </c>
      <c r="F315" s="259" t="s">
        <v>265</v>
      </c>
      <c r="G315" s="225"/>
    </row>
    <row r="316" spans="3:21">
      <c r="D316" s="132" t="str">
        <f>D315&amp;".1"</f>
        <v>4.1.1</v>
      </c>
      <c r="E316" s="240" t="s">
        <v>3</v>
      </c>
      <c r="F316" s="258" t="str">
        <f>IF(region_name="","",region_name)</f>
        <v>Орловская область</v>
      </c>
      <c r="G316" s="260" t="s">
        <v>266</v>
      </c>
    </row>
    <row r="317" spans="3:21" ht="22.5">
      <c r="D317" s="232" t="s">
        <v>274</v>
      </c>
      <c r="E317" s="241" t="s">
        <v>267</v>
      </c>
      <c r="F317" s="258" t="s">
        <v>779</v>
      </c>
      <c r="G317" s="264" t="s">
        <v>268</v>
      </c>
    </row>
    <row r="318" spans="3:21" ht="56.25">
      <c r="D318" s="232" t="s">
        <v>275</v>
      </c>
      <c r="E318" s="242" t="s">
        <v>269</v>
      </c>
      <c r="F318" s="258" t="s">
        <v>1502</v>
      </c>
      <c r="G318" s="249" t="s">
        <v>332</v>
      </c>
    </row>
    <row r="319" spans="3:21" s="64" customFormat="1">
      <c r="D319" s="251"/>
      <c r="E319" s="219"/>
      <c r="F319" s="219"/>
      <c r="G319" s="219"/>
      <c r="U319" s="179"/>
    </row>
    <row r="320" spans="3:21" customFormat="1">
      <c r="C320" s="91">
        <v>48</v>
      </c>
      <c r="D320" s="459" t="s">
        <v>244</v>
      </c>
      <c r="E320" s="460"/>
      <c r="F320" s="460"/>
      <c r="G320" s="461"/>
      <c r="U320" s="183"/>
    </row>
    <row r="321" spans="3:21" ht="11.25" customHeight="1">
      <c r="D321" s="456" t="s">
        <v>233</v>
      </c>
      <c r="E321" s="456"/>
      <c r="F321" s="456"/>
      <c r="G321" s="457" t="s">
        <v>234</v>
      </c>
    </row>
    <row r="322" spans="3:21" ht="11.25" customHeight="1">
      <c r="D322" s="234" t="s">
        <v>25</v>
      </c>
      <c r="E322" s="137" t="s">
        <v>257</v>
      </c>
      <c r="F322" s="235" t="s">
        <v>223</v>
      </c>
      <c r="G322" s="458"/>
    </row>
    <row r="323" spans="3:21" ht="12" customHeight="1">
      <c r="D323" s="250" t="s">
        <v>26</v>
      </c>
      <c r="E323" s="236">
        <v>2</v>
      </c>
      <c r="F323" s="237">
        <v>3</v>
      </c>
      <c r="G323" s="238">
        <v>4</v>
      </c>
    </row>
    <row r="324" spans="3:21">
      <c r="D324" s="232">
        <v>1</v>
      </c>
      <c r="E324" s="239" t="s">
        <v>259</v>
      </c>
      <c r="F324" s="258" t="str">
        <f>IF(form_up_date="","",form_up_date)</f>
        <v>24.04.2023</v>
      </c>
      <c r="G324" s="260" t="s">
        <v>260</v>
      </c>
    </row>
    <row r="325" spans="3:21" ht="45">
      <c r="D325" s="232" t="s">
        <v>271</v>
      </c>
      <c r="E325" s="239" t="s">
        <v>261</v>
      </c>
      <c r="F325" s="258" t="s">
        <v>1342</v>
      </c>
      <c r="G325" s="225" t="s">
        <v>333</v>
      </c>
    </row>
    <row r="326" spans="3:21" ht="22.5">
      <c r="D326" s="232" t="s">
        <v>272</v>
      </c>
      <c r="E326" s="239" t="s">
        <v>262</v>
      </c>
      <c r="F326" s="258" t="s">
        <v>398</v>
      </c>
      <c r="G326" s="260" t="s">
        <v>263</v>
      </c>
    </row>
    <row r="327" spans="3:21" ht="22.5">
      <c r="D327" s="232" t="s">
        <v>273</v>
      </c>
      <c r="E327" s="239" t="s">
        <v>264</v>
      </c>
      <c r="F327" s="259" t="s">
        <v>265</v>
      </c>
      <c r="G327" s="225"/>
    </row>
    <row r="328" spans="3:21">
      <c r="D328" s="132" t="str">
        <f>D327&amp;".1"</f>
        <v>4.1.1</v>
      </c>
      <c r="E328" s="240" t="s">
        <v>3</v>
      </c>
      <c r="F328" s="258" t="str">
        <f>IF(region_name="","",region_name)</f>
        <v>Орловская область</v>
      </c>
      <c r="G328" s="260" t="s">
        <v>266</v>
      </c>
    </row>
    <row r="329" spans="3:21" ht="22.5">
      <c r="D329" s="232" t="s">
        <v>274</v>
      </c>
      <c r="E329" s="241" t="s">
        <v>267</v>
      </c>
      <c r="F329" s="258" t="s">
        <v>779</v>
      </c>
      <c r="G329" s="264" t="s">
        <v>268</v>
      </c>
    </row>
    <row r="330" spans="3:21" ht="56.25">
      <c r="D330" s="232" t="s">
        <v>275</v>
      </c>
      <c r="E330" s="242" t="s">
        <v>269</v>
      </c>
      <c r="F330" s="258" t="s">
        <v>1502</v>
      </c>
      <c r="G330" s="249" t="s">
        <v>332</v>
      </c>
    </row>
    <row r="331" spans="3:21" s="64" customFormat="1">
      <c r="D331" s="251"/>
      <c r="E331" s="219"/>
      <c r="F331" s="219"/>
      <c r="G331" s="219"/>
      <c r="U331" s="179"/>
    </row>
    <row r="332" spans="3:21" customFormat="1">
      <c r="C332" s="91">
        <v>49</v>
      </c>
      <c r="D332" s="459" t="s">
        <v>244</v>
      </c>
      <c r="E332" s="460"/>
      <c r="F332" s="460"/>
      <c r="G332" s="461"/>
      <c r="U332" s="183"/>
    </row>
    <row r="333" spans="3:21" ht="11.25" customHeight="1">
      <c r="D333" s="456" t="s">
        <v>233</v>
      </c>
      <c r="E333" s="456"/>
      <c r="F333" s="456"/>
      <c r="G333" s="457" t="s">
        <v>234</v>
      </c>
    </row>
    <row r="334" spans="3:21" ht="11.25" customHeight="1">
      <c r="D334" s="234" t="s">
        <v>25</v>
      </c>
      <c r="E334" s="137" t="s">
        <v>257</v>
      </c>
      <c r="F334" s="235" t="s">
        <v>223</v>
      </c>
      <c r="G334" s="458"/>
    </row>
    <row r="335" spans="3:21" ht="12" customHeight="1">
      <c r="D335" s="250" t="s">
        <v>26</v>
      </c>
      <c r="E335" s="236">
        <v>2</v>
      </c>
      <c r="F335" s="237">
        <v>3</v>
      </c>
      <c r="G335" s="238">
        <v>4</v>
      </c>
    </row>
    <row r="336" spans="3:21">
      <c r="D336" s="232">
        <v>1</v>
      </c>
      <c r="E336" s="239" t="s">
        <v>259</v>
      </c>
      <c r="F336" s="258" t="str">
        <f>IF(form_up_date="","",form_up_date)</f>
        <v>24.04.2023</v>
      </c>
      <c r="G336" s="260" t="s">
        <v>260</v>
      </c>
    </row>
    <row r="337" spans="3:21" ht="45">
      <c r="D337" s="232" t="s">
        <v>271</v>
      </c>
      <c r="E337" s="239" t="s">
        <v>261</v>
      </c>
      <c r="F337" s="258" t="s">
        <v>1343</v>
      </c>
      <c r="G337" s="225" t="s">
        <v>333</v>
      </c>
    </row>
    <row r="338" spans="3:21" ht="22.5">
      <c r="D338" s="232" t="s">
        <v>272</v>
      </c>
      <c r="E338" s="239" t="s">
        <v>262</v>
      </c>
      <c r="F338" s="258" t="s">
        <v>398</v>
      </c>
      <c r="G338" s="260" t="s">
        <v>263</v>
      </c>
    </row>
    <row r="339" spans="3:21" ht="22.5">
      <c r="D339" s="232" t="s">
        <v>273</v>
      </c>
      <c r="E339" s="239" t="s">
        <v>264</v>
      </c>
      <c r="F339" s="259" t="s">
        <v>265</v>
      </c>
      <c r="G339" s="225"/>
    </row>
    <row r="340" spans="3:21">
      <c r="D340" s="132" t="str">
        <f>D339&amp;".1"</f>
        <v>4.1.1</v>
      </c>
      <c r="E340" s="240" t="s">
        <v>3</v>
      </c>
      <c r="F340" s="258" t="str">
        <f>IF(region_name="","",region_name)</f>
        <v>Орловская область</v>
      </c>
      <c r="G340" s="260" t="s">
        <v>266</v>
      </c>
    </row>
    <row r="341" spans="3:21" ht="22.5">
      <c r="D341" s="232" t="s">
        <v>274</v>
      </c>
      <c r="E341" s="241" t="s">
        <v>267</v>
      </c>
      <c r="F341" s="258" t="s">
        <v>779</v>
      </c>
      <c r="G341" s="264" t="s">
        <v>268</v>
      </c>
    </row>
    <row r="342" spans="3:21" ht="56.25">
      <c r="D342" s="232" t="s">
        <v>275</v>
      </c>
      <c r="E342" s="242" t="s">
        <v>269</v>
      </c>
      <c r="F342" s="258" t="s">
        <v>1502</v>
      </c>
      <c r="G342" s="249" t="s">
        <v>332</v>
      </c>
    </row>
    <row r="343" spans="3:21" s="64" customFormat="1">
      <c r="D343" s="251"/>
      <c r="E343" s="219"/>
      <c r="F343" s="219"/>
      <c r="G343" s="219"/>
      <c r="U343" s="179"/>
    </row>
    <row r="344" spans="3:21" customFormat="1">
      <c r="C344" s="91">
        <v>50</v>
      </c>
      <c r="D344" s="459" t="s">
        <v>244</v>
      </c>
      <c r="E344" s="460"/>
      <c r="F344" s="460"/>
      <c r="G344" s="461"/>
      <c r="U344" s="183"/>
    </row>
    <row r="345" spans="3:21" ht="11.25" customHeight="1">
      <c r="D345" s="456" t="s">
        <v>233</v>
      </c>
      <c r="E345" s="456"/>
      <c r="F345" s="456"/>
      <c r="G345" s="457" t="s">
        <v>234</v>
      </c>
    </row>
    <row r="346" spans="3:21" ht="11.25" customHeight="1">
      <c r="D346" s="234" t="s">
        <v>25</v>
      </c>
      <c r="E346" s="137" t="s">
        <v>257</v>
      </c>
      <c r="F346" s="235" t="s">
        <v>223</v>
      </c>
      <c r="G346" s="458"/>
    </row>
    <row r="347" spans="3:21" ht="12" customHeight="1">
      <c r="D347" s="250" t="s">
        <v>26</v>
      </c>
      <c r="E347" s="236">
        <v>2</v>
      </c>
      <c r="F347" s="237">
        <v>3</v>
      </c>
      <c r="G347" s="238">
        <v>4</v>
      </c>
    </row>
    <row r="348" spans="3:21">
      <c r="D348" s="232">
        <v>1</v>
      </c>
      <c r="E348" s="239" t="s">
        <v>259</v>
      </c>
      <c r="F348" s="258" t="str">
        <f>IF(form_up_date="","",form_up_date)</f>
        <v>24.04.2023</v>
      </c>
      <c r="G348" s="260" t="s">
        <v>260</v>
      </c>
    </row>
    <row r="349" spans="3:21" ht="45">
      <c r="D349" s="232" t="s">
        <v>271</v>
      </c>
      <c r="E349" s="239" t="s">
        <v>261</v>
      </c>
      <c r="F349" s="258" t="s">
        <v>1344</v>
      </c>
      <c r="G349" s="225" t="s">
        <v>333</v>
      </c>
    </row>
    <row r="350" spans="3:21" ht="22.5">
      <c r="D350" s="232" t="s">
        <v>272</v>
      </c>
      <c r="E350" s="239" t="s">
        <v>262</v>
      </c>
      <c r="F350" s="258" t="s">
        <v>398</v>
      </c>
      <c r="G350" s="260" t="s">
        <v>263</v>
      </c>
    </row>
    <row r="351" spans="3:21" ht="22.5">
      <c r="D351" s="232" t="s">
        <v>273</v>
      </c>
      <c r="E351" s="239" t="s">
        <v>264</v>
      </c>
      <c r="F351" s="259" t="s">
        <v>265</v>
      </c>
      <c r="G351" s="225"/>
    </row>
    <row r="352" spans="3:21">
      <c r="D352" s="132" t="str">
        <f>D351&amp;".1"</f>
        <v>4.1.1</v>
      </c>
      <c r="E352" s="240" t="s">
        <v>3</v>
      </c>
      <c r="F352" s="258" t="str">
        <f>IF(region_name="","",region_name)</f>
        <v>Орловская область</v>
      </c>
      <c r="G352" s="260" t="s">
        <v>266</v>
      </c>
    </row>
    <row r="353" spans="3:21" ht="22.5">
      <c r="D353" s="232" t="s">
        <v>274</v>
      </c>
      <c r="E353" s="241" t="s">
        <v>267</v>
      </c>
      <c r="F353" s="258" t="s">
        <v>779</v>
      </c>
      <c r="G353" s="264" t="s">
        <v>268</v>
      </c>
    </row>
    <row r="354" spans="3:21" ht="56.25">
      <c r="D354" s="232" t="s">
        <v>275</v>
      </c>
      <c r="E354" s="242" t="s">
        <v>269</v>
      </c>
      <c r="F354" s="258" t="s">
        <v>1502</v>
      </c>
      <c r="G354" s="249" t="s">
        <v>332</v>
      </c>
    </row>
    <row r="355" spans="3:21" s="64" customFormat="1">
      <c r="D355" s="251"/>
      <c r="E355" s="219"/>
      <c r="F355" s="219"/>
      <c r="G355" s="219"/>
      <c r="U355" s="179"/>
    </row>
    <row r="356" spans="3:21" customFormat="1">
      <c r="C356" s="91">
        <v>51</v>
      </c>
      <c r="D356" s="459" t="s">
        <v>244</v>
      </c>
      <c r="E356" s="460"/>
      <c r="F356" s="460"/>
      <c r="G356" s="461"/>
      <c r="U356" s="183"/>
    </row>
    <row r="357" spans="3:21" ht="11.25" customHeight="1">
      <c r="D357" s="456" t="s">
        <v>233</v>
      </c>
      <c r="E357" s="456"/>
      <c r="F357" s="456"/>
      <c r="G357" s="457" t="s">
        <v>234</v>
      </c>
    </row>
    <row r="358" spans="3:21" ht="11.25" customHeight="1">
      <c r="D358" s="234" t="s">
        <v>25</v>
      </c>
      <c r="E358" s="137" t="s">
        <v>257</v>
      </c>
      <c r="F358" s="235" t="s">
        <v>223</v>
      </c>
      <c r="G358" s="458"/>
    </row>
    <row r="359" spans="3:21" ht="12" customHeight="1">
      <c r="D359" s="250" t="s">
        <v>26</v>
      </c>
      <c r="E359" s="236">
        <v>2</v>
      </c>
      <c r="F359" s="237">
        <v>3</v>
      </c>
      <c r="G359" s="238">
        <v>4</v>
      </c>
    </row>
    <row r="360" spans="3:21">
      <c r="D360" s="232">
        <v>1</v>
      </c>
      <c r="E360" s="239" t="s">
        <v>259</v>
      </c>
      <c r="F360" s="258" t="str">
        <f>IF(form_up_date="","",form_up_date)</f>
        <v>24.04.2023</v>
      </c>
      <c r="G360" s="260" t="s">
        <v>260</v>
      </c>
    </row>
    <row r="361" spans="3:21" ht="45">
      <c r="D361" s="232" t="s">
        <v>271</v>
      </c>
      <c r="E361" s="239" t="s">
        <v>261</v>
      </c>
      <c r="F361" s="258" t="s">
        <v>1345</v>
      </c>
      <c r="G361" s="225" t="s">
        <v>333</v>
      </c>
    </row>
    <row r="362" spans="3:21" ht="22.5">
      <c r="D362" s="232" t="s">
        <v>272</v>
      </c>
      <c r="E362" s="239" t="s">
        <v>262</v>
      </c>
      <c r="F362" s="258" t="s">
        <v>398</v>
      </c>
      <c r="G362" s="260" t="s">
        <v>263</v>
      </c>
    </row>
    <row r="363" spans="3:21" ht="22.5">
      <c r="D363" s="232" t="s">
        <v>273</v>
      </c>
      <c r="E363" s="239" t="s">
        <v>264</v>
      </c>
      <c r="F363" s="259" t="s">
        <v>265</v>
      </c>
      <c r="G363" s="225"/>
    </row>
    <row r="364" spans="3:21">
      <c r="D364" s="132" t="str">
        <f>D363&amp;".1"</f>
        <v>4.1.1</v>
      </c>
      <c r="E364" s="240" t="s">
        <v>3</v>
      </c>
      <c r="F364" s="258" t="str">
        <f>IF(region_name="","",region_name)</f>
        <v>Орловская область</v>
      </c>
      <c r="G364" s="260" t="s">
        <v>266</v>
      </c>
    </row>
    <row r="365" spans="3:21" ht="22.5">
      <c r="D365" s="232" t="s">
        <v>274</v>
      </c>
      <c r="E365" s="241" t="s">
        <v>267</v>
      </c>
      <c r="F365" s="258" t="s">
        <v>779</v>
      </c>
      <c r="G365" s="264" t="s">
        <v>268</v>
      </c>
    </row>
    <row r="366" spans="3:21" ht="56.25">
      <c r="D366" s="232" t="s">
        <v>275</v>
      </c>
      <c r="E366" s="242" t="s">
        <v>269</v>
      </c>
      <c r="F366" s="258" t="s">
        <v>1502</v>
      </c>
      <c r="G366" s="249" t="s">
        <v>332</v>
      </c>
    </row>
    <row r="367" spans="3:21" s="64" customFormat="1">
      <c r="D367" s="251"/>
      <c r="E367" s="219"/>
      <c r="F367" s="219"/>
      <c r="G367" s="219"/>
      <c r="U367" s="179"/>
    </row>
    <row r="368" spans="3:21" customFormat="1">
      <c r="C368" s="91">
        <v>52</v>
      </c>
      <c r="D368" s="459" t="s">
        <v>244</v>
      </c>
      <c r="E368" s="460"/>
      <c r="F368" s="460"/>
      <c r="G368" s="461"/>
      <c r="U368" s="183"/>
    </row>
    <row r="369" spans="3:21" ht="11.25" customHeight="1">
      <c r="D369" s="456" t="s">
        <v>233</v>
      </c>
      <c r="E369" s="456"/>
      <c r="F369" s="456"/>
      <c r="G369" s="457" t="s">
        <v>234</v>
      </c>
    </row>
    <row r="370" spans="3:21" ht="11.25" customHeight="1">
      <c r="D370" s="234" t="s">
        <v>25</v>
      </c>
      <c r="E370" s="137" t="s">
        <v>257</v>
      </c>
      <c r="F370" s="235" t="s">
        <v>223</v>
      </c>
      <c r="G370" s="458"/>
    </row>
    <row r="371" spans="3:21" ht="12" customHeight="1">
      <c r="D371" s="250" t="s">
        <v>26</v>
      </c>
      <c r="E371" s="236">
        <v>2</v>
      </c>
      <c r="F371" s="237">
        <v>3</v>
      </c>
      <c r="G371" s="238">
        <v>4</v>
      </c>
    </row>
    <row r="372" spans="3:21">
      <c r="D372" s="232">
        <v>1</v>
      </c>
      <c r="E372" s="239" t="s">
        <v>259</v>
      </c>
      <c r="F372" s="258" t="str">
        <f>IF(form_up_date="","",form_up_date)</f>
        <v>24.04.2023</v>
      </c>
      <c r="G372" s="260" t="s">
        <v>260</v>
      </c>
    </row>
    <row r="373" spans="3:21" ht="45">
      <c r="D373" s="232" t="s">
        <v>271</v>
      </c>
      <c r="E373" s="239" t="s">
        <v>261</v>
      </c>
      <c r="F373" s="258" t="s">
        <v>1346</v>
      </c>
      <c r="G373" s="225" t="s">
        <v>333</v>
      </c>
    </row>
    <row r="374" spans="3:21" ht="22.5">
      <c r="D374" s="232" t="s">
        <v>272</v>
      </c>
      <c r="E374" s="239" t="s">
        <v>262</v>
      </c>
      <c r="F374" s="258" t="s">
        <v>398</v>
      </c>
      <c r="G374" s="260" t="s">
        <v>263</v>
      </c>
    </row>
    <row r="375" spans="3:21" ht="22.5">
      <c r="D375" s="232" t="s">
        <v>273</v>
      </c>
      <c r="E375" s="239" t="s">
        <v>264</v>
      </c>
      <c r="F375" s="259" t="s">
        <v>265</v>
      </c>
      <c r="G375" s="225"/>
    </row>
    <row r="376" spans="3:21">
      <c r="D376" s="132" t="str">
        <f>D375&amp;".1"</f>
        <v>4.1.1</v>
      </c>
      <c r="E376" s="240" t="s">
        <v>3</v>
      </c>
      <c r="F376" s="258" t="str">
        <f>IF(region_name="","",region_name)</f>
        <v>Орловская область</v>
      </c>
      <c r="G376" s="260" t="s">
        <v>266</v>
      </c>
    </row>
    <row r="377" spans="3:21" ht="22.5">
      <c r="D377" s="232" t="s">
        <v>274</v>
      </c>
      <c r="E377" s="241" t="s">
        <v>267</v>
      </c>
      <c r="F377" s="258" t="s">
        <v>779</v>
      </c>
      <c r="G377" s="264" t="s">
        <v>268</v>
      </c>
    </row>
    <row r="378" spans="3:21" ht="56.25">
      <c r="D378" s="232" t="s">
        <v>275</v>
      </c>
      <c r="E378" s="242" t="s">
        <v>269</v>
      </c>
      <c r="F378" s="258" t="s">
        <v>1502</v>
      </c>
      <c r="G378" s="249" t="s">
        <v>332</v>
      </c>
    </row>
    <row r="379" spans="3:21" s="64" customFormat="1">
      <c r="D379" s="251"/>
      <c r="E379" s="219"/>
      <c r="F379" s="219"/>
      <c r="G379" s="219"/>
      <c r="U379" s="179"/>
    </row>
    <row r="380" spans="3:21" customFormat="1">
      <c r="C380" s="91">
        <v>53</v>
      </c>
      <c r="D380" s="459" t="s">
        <v>244</v>
      </c>
      <c r="E380" s="460"/>
      <c r="F380" s="460"/>
      <c r="G380" s="461"/>
      <c r="U380" s="183"/>
    </row>
    <row r="381" spans="3:21" ht="11.25" customHeight="1">
      <c r="D381" s="456" t="s">
        <v>233</v>
      </c>
      <c r="E381" s="456"/>
      <c r="F381" s="456"/>
      <c r="G381" s="457" t="s">
        <v>234</v>
      </c>
    </row>
    <row r="382" spans="3:21" ht="11.25" customHeight="1">
      <c r="D382" s="234" t="s">
        <v>25</v>
      </c>
      <c r="E382" s="137" t="s">
        <v>257</v>
      </c>
      <c r="F382" s="235" t="s">
        <v>223</v>
      </c>
      <c r="G382" s="458"/>
    </row>
    <row r="383" spans="3:21" ht="12" customHeight="1">
      <c r="D383" s="250" t="s">
        <v>26</v>
      </c>
      <c r="E383" s="236">
        <v>2</v>
      </c>
      <c r="F383" s="237">
        <v>3</v>
      </c>
      <c r="G383" s="238">
        <v>4</v>
      </c>
    </row>
    <row r="384" spans="3:21">
      <c r="D384" s="232">
        <v>1</v>
      </c>
      <c r="E384" s="239" t="s">
        <v>259</v>
      </c>
      <c r="F384" s="258" t="str">
        <f>IF(form_up_date="","",form_up_date)</f>
        <v>24.04.2023</v>
      </c>
      <c r="G384" s="260" t="s">
        <v>260</v>
      </c>
    </row>
    <row r="385" spans="3:21" ht="45">
      <c r="D385" s="232" t="s">
        <v>271</v>
      </c>
      <c r="E385" s="239" t="s">
        <v>261</v>
      </c>
      <c r="F385" s="258" t="s">
        <v>1347</v>
      </c>
      <c r="G385" s="225" t="s">
        <v>333</v>
      </c>
    </row>
    <row r="386" spans="3:21" ht="22.5">
      <c r="D386" s="232" t="s">
        <v>272</v>
      </c>
      <c r="E386" s="239" t="s">
        <v>262</v>
      </c>
      <c r="F386" s="258" t="s">
        <v>398</v>
      </c>
      <c r="G386" s="260" t="s">
        <v>263</v>
      </c>
    </row>
    <row r="387" spans="3:21" ht="22.5">
      <c r="D387" s="232" t="s">
        <v>273</v>
      </c>
      <c r="E387" s="239" t="s">
        <v>264</v>
      </c>
      <c r="F387" s="259" t="s">
        <v>265</v>
      </c>
      <c r="G387" s="225"/>
    </row>
    <row r="388" spans="3:21">
      <c r="D388" s="132" t="str">
        <f>D387&amp;".1"</f>
        <v>4.1.1</v>
      </c>
      <c r="E388" s="240" t="s">
        <v>3</v>
      </c>
      <c r="F388" s="258" t="str">
        <f>IF(region_name="","",region_name)</f>
        <v>Орловская область</v>
      </c>
      <c r="G388" s="260" t="s">
        <v>266</v>
      </c>
    </row>
    <row r="389" spans="3:21" ht="22.5">
      <c r="D389" s="232" t="s">
        <v>274</v>
      </c>
      <c r="E389" s="241" t="s">
        <v>267</v>
      </c>
      <c r="F389" s="258" t="s">
        <v>779</v>
      </c>
      <c r="G389" s="264" t="s">
        <v>268</v>
      </c>
    </row>
    <row r="390" spans="3:21" ht="56.25">
      <c r="D390" s="232" t="s">
        <v>275</v>
      </c>
      <c r="E390" s="242" t="s">
        <v>269</v>
      </c>
      <c r="F390" s="258" t="s">
        <v>1502</v>
      </c>
      <c r="G390" s="249" t="s">
        <v>332</v>
      </c>
    </row>
    <row r="391" spans="3:21" s="64" customFormat="1">
      <c r="D391" s="251"/>
      <c r="E391" s="219"/>
      <c r="F391" s="219"/>
      <c r="G391" s="219"/>
      <c r="U391" s="179"/>
    </row>
    <row r="392" spans="3:21" customFormat="1">
      <c r="C392" s="91">
        <v>54</v>
      </c>
      <c r="D392" s="459" t="s">
        <v>244</v>
      </c>
      <c r="E392" s="460"/>
      <c r="F392" s="460"/>
      <c r="G392" s="461"/>
      <c r="U392" s="183"/>
    </row>
    <row r="393" spans="3:21" ht="11.25" customHeight="1">
      <c r="D393" s="456" t="s">
        <v>233</v>
      </c>
      <c r="E393" s="456"/>
      <c r="F393" s="456"/>
      <c r="G393" s="457" t="s">
        <v>234</v>
      </c>
    </row>
    <row r="394" spans="3:21" ht="11.25" customHeight="1">
      <c r="D394" s="234" t="s">
        <v>25</v>
      </c>
      <c r="E394" s="137" t="s">
        <v>257</v>
      </c>
      <c r="F394" s="235" t="s">
        <v>223</v>
      </c>
      <c r="G394" s="458"/>
    </row>
    <row r="395" spans="3:21" ht="12" customHeight="1">
      <c r="D395" s="250" t="s">
        <v>26</v>
      </c>
      <c r="E395" s="236">
        <v>2</v>
      </c>
      <c r="F395" s="237">
        <v>3</v>
      </c>
      <c r="G395" s="238">
        <v>4</v>
      </c>
    </row>
    <row r="396" spans="3:21">
      <c r="D396" s="232">
        <v>1</v>
      </c>
      <c r="E396" s="239" t="s">
        <v>259</v>
      </c>
      <c r="F396" s="258" t="str">
        <f>IF(form_up_date="","",form_up_date)</f>
        <v>24.04.2023</v>
      </c>
      <c r="G396" s="260" t="s">
        <v>260</v>
      </c>
    </row>
    <row r="397" spans="3:21" ht="45">
      <c r="D397" s="232" t="s">
        <v>271</v>
      </c>
      <c r="E397" s="239" t="s">
        <v>261</v>
      </c>
      <c r="F397" s="258" t="s">
        <v>1348</v>
      </c>
      <c r="G397" s="225" t="s">
        <v>333</v>
      </c>
    </row>
    <row r="398" spans="3:21" ht="22.5">
      <c r="D398" s="232" t="s">
        <v>272</v>
      </c>
      <c r="E398" s="239" t="s">
        <v>262</v>
      </c>
      <c r="F398" s="258" t="s">
        <v>398</v>
      </c>
      <c r="G398" s="260" t="s">
        <v>263</v>
      </c>
    </row>
    <row r="399" spans="3:21" ht="22.5">
      <c r="D399" s="232" t="s">
        <v>273</v>
      </c>
      <c r="E399" s="239" t="s">
        <v>264</v>
      </c>
      <c r="F399" s="259" t="s">
        <v>265</v>
      </c>
      <c r="G399" s="225"/>
    </row>
    <row r="400" spans="3:21">
      <c r="D400" s="132" t="str">
        <f>D399&amp;".1"</f>
        <v>4.1.1</v>
      </c>
      <c r="E400" s="240" t="s">
        <v>3</v>
      </c>
      <c r="F400" s="258" t="str">
        <f>IF(region_name="","",region_name)</f>
        <v>Орловская область</v>
      </c>
      <c r="G400" s="260" t="s">
        <v>266</v>
      </c>
    </row>
    <row r="401" spans="3:21" ht="22.5">
      <c r="D401" s="232" t="s">
        <v>274</v>
      </c>
      <c r="E401" s="241" t="s">
        <v>267</v>
      </c>
      <c r="F401" s="258" t="s">
        <v>779</v>
      </c>
      <c r="G401" s="264" t="s">
        <v>268</v>
      </c>
    </row>
    <row r="402" spans="3:21" ht="56.25">
      <c r="D402" s="232" t="s">
        <v>275</v>
      </c>
      <c r="E402" s="242" t="s">
        <v>269</v>
      </c>
      <c r="F402" s="258" t="s">
        <v>1502</v>
      </c>
      <c r="G402" s="249" t="s">
        <v>332</v>
      </c>
    </row>
    <row r="403" spans="3:21" s="64" customFormat="1">
      <c r="D403" s="251"/>
      <c r="E403" s="219"/>
      <c r="F403" s="219"/>
      <c r="G403" s="219"/>
      <c r="U403" s="179"/>
    </row>
    <row r="404" spans="3:21" customFormat="1">
      <c r="C404" s="91">
        <v>55</v>
      </c>
      <c r="D404" s="459" t="s">
        <v>244</v>
      </c>
      <c r="E404" s="460"/>
      <c r="F404" s="460"/>
      <c r="G404" s="461"/>
      <c r="U404" s="183"/>
    </row>
    <row r="405" spans="3:21" ht="11.25" customHeight="1">
      <c r="D405" s="456" t="s">
        <v>233</v>
      </c>
      <c r="E405" s="456"/>
      <c r="F405" s="456"/>
      <c r="G405" s="457" t="s">
        <v>234</v>
      </c>
    </row>
    <row r="406" spans="3:21" ht="11.25" customHeight="1">
      <c r="D406" s="234" t="s">
        <v>25</v>
      </c>
      <c r="E406" s="137" t="s">
        <v>257</v>
      </c>
      <c r="F406" s="235" t="s">
        <v>223</v>
      </c>
      <c r="G406" s="458"/>
    </row>
    <row r="407" spans="3:21" ht="12" customHeight="1">
      <c r="D407" s="250" t="s">
        <v>26</v>
      </c>
      <c r="E407" s="236">
        <v>2</v>
      </c>
      <c r="F407" s="237">
        <v>3</v>
      </c>
      <c r="G407" s="238">
        <v>4</v>
      </c>
    </row>
    <row r="408" spans="3:21">
      <c r="D408" s="232">
        <v>1</v>
      </c>
      <c r="E408" s="239" t="s">
        <v>259</v>
      </c>
      <c r="F408" s="258" t="str">
        <f>IF(form_up_date="","",form_up_date)</f>
        <v>24.04.2023</v>
      </c>
      <c r="G408" s="260" t="s">
        <v>260</v>
      </c>
    </row>
    <row r="409" spans="3:21" ht="45">
      <c r="D409" s="232" t="s">
        <v>271</v>
      </c>
      <c r="E409" s="239" t="s">
        <v>261</v>
      </c>
      <c r="F409" s="258" t="s">
        <v>1349</v>
      </c>
      <c r="G409" s="225" t="s">
        <v>333</v>
      </c>
    </row>
    <row r="410" spans="3:21" ht="22.5">
      <c r="D410" s="232" t="s">
        <v>272</v>
      </c>
      <c r="E410" s="239" t="s">
        <v>262</v>
      </c>
      <c r="F410" s="258" t="s">
        <v>398</v>
      </c>
      <c r="G410" s="260" t="s">
        <v>263</v>
      </c>
    </row>
    <row r="411" spans="3:21" ht="22.5">
      <c r="D411" s="232" t="s">
        <v>273</v>
      </c>
      <c r="E411" s="239" t="s">
        <v>264</v>
      </c>
      <c r="F411" s="259" t="s">
        <v>265</v>
      </c>
      <c r="G411" s="225"/>
    </row>
    <row r="412" spans="3:21">
      <c r="D412" s="132" t="str">
        <f>D411&amp;".1"</f>
        <v>4.1.1</v>
      </c>
      <c r="E412" s="240" t="s">
        <v>3</v>
      </c>
      <c r="F412" s="258" t="str">
        <f>IF(region_name="","",region_name)</f>
        <v>Орловская область</v>
      </c>
      <c r="G412" s="260" t="s">
        <v>266</v>
      </c>
    </row>
    <row r="413" spans="3:21" ht="22.5">
      <c r="D413" s="232" t="s">
        <v>274</v>
      </c>
      <c r="E413" s="241" t="s">
        <v>267</v>
      </c>
      <c r="F413" s="258" t="s">
        <v>779</v>
      </c>
      <c r="G413" s="264" t="s">
        <v>268</v>
      </c>
    </row>
    <row r="414" spans="3:21" ht="56.25">
      <c r="D414" s="232" t="s">
        <v>275</v>
      </c>
      <c r="E414" s="242" t="s">
        <v>269</v>
      </c>
      <c r="F414" s="258" t="s">
        <v>1502</v>
      </c>
      <c r="G414" s="249" t="s">
        <v>332</v>
      </c>
    </row>
    <row r="415" spans="3:21" s="64" customFormat="1">
      <c r="D415" s="251"/>
      <c r="E415" s="219"/>
      <c r="F415" s="219"/>
      <c r="G415" s="219"/>
      <c r="U415" s="179"/>
    </row>
    <row r="416" spans="3:21" customFormat="1">
      <c r="C416" s="91">
        <v>56</v>
      </c>
      <c r="D416" s="459" t="s">
        <v>244</v>
      </c>
      <c r="E416" s="460"/>
      <c r="F416" s="460"/>
      <c r="G416" s="461"/>
      <c r="U416" s="183"/>
    </row>
    <row r="417" spans="3:21" ht="11.25" customHeight="1">
      <c r="D417" s="456" t="s">
        <v>233</v>
      </c>
      <c r="E417" s="456"/>
      <c r="F417" s="456"/>
      <c r="G417" s="457" t="s">
        <v>234</v>
      </c>
    </row>
    <row r="418" spans="3:21" ht="11.25" customHeight="1">
      <c r="D418" s="234" t="s">
        <v>25</v>
      </c>
      <c r="E418" s="137" t="s">
        <v>257</v>
      </c>
      <c r="F418" s="235" t="s">
        <v>223</v>
      </c>
      <c r="G418" s="458"/>
    </row>
    <row r="419" spans="3:21" ht="12" customHeight="1">
      <c r="D419" s="250" t="s">
        <v>26</v>
      </c>
      <c r="E419" s="236">
        <v>2</v>
      </c>
      <c r="F419" s="237">
        <v>3</v>
      </c>
      <c r="G419" s="238">
        <v>4</v>
      </c>
    </row>
    <row r="420" spans="3:21">
      <c r="D420" s="232">
        <v>1</v>
      </c>
      <c r="E420" s="239" t="s">
        <v>259</v>
      </c>
      <c r="F420" s="258" t="str">
        <f>IF(form_up_date="","",form_up_date)</f>
        <v>24.04.2023</v>
      </c>
      <c r="G420" s="260" t="s">
        <v>260</v>
      </c>
    </row>
    <row r="421" spans="3:21" ht="45">
      <c r="D421" s="232" t="s">
        <v>271</v>
      </c>
      <c r="E421" s="239" t="s">
        <v>261</v>
      </c>
      <c r="F421" s="258" t="s">
        <v>1350</v>
      </c>
      <c r="G421" s="225" t="s">
        <v>333</v>
      </c>
    </row>
    <row r="422" spans="3:21" ht="22.5">
      <c r="D422" s="232" t="s">
        <v>272</v>
      </c>
      <c r="E422" s="239" t="s">
        <v>262</v>
      </c>
      <c r="F422" s="258" t="s">
        <v>398</v>
      </c>
      <c r="G422" s="260" t="s">
        <v>263</v>
      </c>
    </row>
    <row r="423" spans="3:21" ht="22.5">
      <c r="D423" s="232" t="s">
        <v>273</v>
      </c>
      <c r="E423" s="239" t="s">
        <v>264</v>
      </c>
      <c r="F423" s="259" t="s">
        <v>265</v>
      </c>
      <c r="G423" s="225"/>
    </row>
    <row r="424" spans="3:21">
      <c r="D424" s="132" t="str">
        <f>D423&amp;".1"</f>
        <v>4.1.1</v>
      </c>
      <c r="E424" s="240" t="s">
        <v>3</v>
      </c>
      <c r="F424" s="258" t="str">
        <f>IF(region_name="","",region_name)</f>
        <v>Орловская область</v>
      </c>
      <c r="G424" s="260" t="s">
        <v>266</v>
      </c>
    </row>
    <row r="425" spans="3:21" ht="22.5">
      <c r="D425" s="232" t="s">
        <v>274</v>
      </c>
      <c r="E425" s="241" t="s">
        <v>267</v>
      </c>
      <c r="F425" s="258" t="s">
        <v>779</v>
      </c>
      <c r="G425" s="264" t="s">
        <v>268</v>
      </c>
    </row>
    <row r="426" spans="3:21" ht="56.25">
      <c r="D426" s="232" t="s">
        <v>275</v>
      </c>
      <c r="E426" s="242" t="s">
        <v>269</v>
      </c>
      <c r="F426" s="258" t="s">
        <v>1502</v>
      </c>
      <c r="G426" s="249" t="s">
        <v>332</v>
      </c>
    </row>
    <row r="427" spans="3:21" s="64" customFormat="1">
      <c r="D427" s="251"/>
      <c r="E427" s="219"/>
      <c r="F427" s="219"/>
      <c r="G427" s="219"/>
      <c r="U427" s="179"/>
    </row>
    <row r="428" spans="3:21" customFormat="1">
      <c r="C428" s="91">
        <v>57</v>
      </c>
      <c r="D428" s="459" t="s">
        <v>244</v>
      </c>
      <c r="E428" s="460"/>
      <c r="F428" s="460"/>
      <c r="G428" s="461"/>
      <c r="U428" s="183"/>
    </row>
    <row r="429" spans="3:21" ht="11.25" customHeight="1">
      <c r="D429" s="456" t="s">
        <v>233</v>
      </c>
      <c r="E429" s="456"/>
      <c r="F429" s="456"/>
      <c r="G429" s="457" t="s">
        <v>234</v>
      </c>
    </row>
    <row r="430" spans="3:21" ht="11.25" customHeight="1">
      <c r="D430" s="234" t="s">
        <v>25</v>
      </c>
      <c r="E430" s="137" t="s">
        <v>257</v>
      </c>
      <c r="F430" s="235" t="s">
        <v>223</v>
      </c>
      <c r="G430" s="458"/>
    </row>
    <row r="431" spans="3:21" ht="12" customHeight="1">
      <c r="D431" s="250" t="s">
        <v>26</v>
      </c>
      <c r="E431" s="236">
        <v>2</v>
      </c>
      <c r="F431" s="237">
        <v>3</v>
      </c>
      <c r="G431" s="238">
        <v>4</v>
      </c>
    </row>
    <row r="432" spans="3:21">
      <c r="D432" s="232">
        <v>1</v>
      </c>
      <c r="E432" s="239" t="s">
        <v>259</v>
      </c>
      <c r="F432" s="258" t="str">
        <f>IF(form_up_date="","",form_up_date)</f>
        <v>24.04.2023</v>
      </c>
      <c r="G432" s="260" t="s">
        <v>260</v>
      </c>
    </row>
    <row r="433" spans="3:21" ht="45">
      <c r="D433" s="232" t="s">
        <v>271</v>
      </c>
      <c r="E433" s="239" t="s">
        <v>261</v>
      </c>
      <c r="F433" s="258" t="s">
        <v>1351</v>
      </c>
      <c r="G433" s="225" t="s">
        <v>333</v>
      </c>
    </row>
    <row r="434" spans="3:21" ht="22.5">
      <c r="D434" s="232" t="s">
        <v>272</v>
      </c>
      <c r="E434" s="239" t="s">
        <v>262</v>
      </c>
      <c r="F434" s="258" t="s">
        <v>398</v>
      </c>
      <c r="G434" s="260" t="s">
        <v>263</v>
      </c>
    </row>
    <row r="435" spans="3:21" ht="22.5">
      <c r="D435" s="232" t="s">
        <v>273</v>
      </c>
      <c r="E435" s="239" t="s">
        <v>264</v>
      </c>
      <c r="F435" s="259" t="s">
        <v>265</v>
      </c>
      <c r="G435" s="225"/>
    </row>
    <row r="436" spans="3:21">
      <c r="D436" s="132" t="str">
        <f>D435&amp;".1"</f>
        <v>4.1.1</v>
      </c>
      <c r="E436" s="240" t="s">
        <v>3</v>
      </c>
      <c r="F436" s="258" t="str">
        <f>IF(region_name="","",region_name)</f>
        <v>Орловская область</v>
      </c>
      <c r="G436" s="260" t="s">
        <v>266</v>
      </c>
    </row>
    <row r="437" spans="3:21" ht="22.5">
      <c r="D437" s="232" t="s">
        <v>274</v>
      </c>
      <c r="E437" s="241" t="s">
        <v>267</v>
      </c>
      <c r="F437" s="258" t="s">
        <v>779</v>
      </c>
      <c r="G437" s="264" t="s">
        <v>268</v>
      </c>
    </row>
    <row r="438" spans="3:21" ht="56.25">
      <c r="D438" s="232" t="s">
        <v>275</v>
      </c>
      <c r="E438" s="242" t="s">
        <v>269</v>
      </c>
      <c r="F438" s="258" t="s">
        <v>1502</v>
      </c>
      <c r="G438" s="249" t="s">
        <v>332</v>
      </c>
    </row>
    <row r="439" spans="3:21" s="64" customFormat="1">
      <c r="D439" s="251"/>
      <c r="E439" s="219"/>
      <c r="F439" s="219"/>
      <c r="G439" s="219"/>
      <c r="U439" s="179"/>
    </row>
    <row r="440" spans="3:21" customFormat="1">
      <c r="C440" s="91">
        <v>58</v>
      </c>
      <c r="D440" s="459" t="s">
        <v>244</v>
      </c>
      <c r="E440" s="460"/>
      <c r="F440" s="460"/>
      <c r="G440" s="461"/>
      <c r="U440" s="183"/>
    </row>
    <row r="441" spans="3:21" ht="11.25" customHeight="1">
      <c r="D441" s="456" t="s">
        <v>233</v>
      </c>
      <c r="E441" s="456"/>
      <c r="F441" s="456"/>
      <c r="G441" s="457" t="s">
        <v>234</v>
      </c>
    </row>
    <row r="442" spans="3:21" ht="11.25" customHeight="1">
      <c r="D442" s="234" t="s">
        <v>25</v>
      </c>
      <c r="E442" s="137" t="s">
        <v>257</v>
      </c>
      <c r="F442" s="235" t="s">
        <v>223</v>
      </c>
      <c r="G442" s="458"/>
    </row>
    <row r="443" spans="3:21" ht="12" customHeight="1">
      <c r="D443" s="250" t="s">
        <v>26</v>
      </c>
      <c r="E443" s="236">
        <v>2</v>
      </c>
      <c r="F443" s="237">
        <v>3</v>
      </c>
      <c r="G443" s="238">
        <v>4</v>
      </c>
    </row>
    <row r="444" spans="3:21">
      <c r="D444" s="232">
        <v>1</v>
      </c>
      <c r="E444" s="239" t="s">
        <v>259</v>
      </c>
      <c r="F444" s="258" t="str">
        <f>IF(form_up_date="","",form_up_date)</f>
        <v>24.04.2023</v>
      </c>
      <c r="G444" s="260" t="s">
        <v>260</v>
      </c>
    </row>
    <row r="445" spans="3:21" ht="45">
      <c r="D445" s="232" t="s">
        <v>271</v>
      </c>
      <c r="E445" s="239" t="s">
        <v>261</v>
      </c>
      <c r="F445" s="258" t="s">
        <v>1352</v>
      </c>
      <c r="G445" s="225" t="s">
        <v>333</v>
      </c>
    </row>
    <row r="446" spans="3:21" ht="22.5">
      <c r="D446" s="232" t="s">
        <v>272</v>
      </c>
      <c r="E446" s="239" t="s">
        <v>262</v>
      </c>
      <c r="F446" s="258" t="s">
        <v>398</v>
      </c>
      <c r="G446" s="260" t="s">
        <v>263</v>
      </c>
    </row>
    <row r="447" spans="3:21" ht="22.5">
      <c r="D447" s="232" t="s">
        <v>273</v>
      </c>
      <c r="E447" s="239" t="s">
        <v>264</v>
      </c>
      <c r="F447" s="259" t="s">
        <v>265</v>
      </c>
      <c r="G447" s="225"/>
    </row>
    <row r="448" spans="3:21">
      <c r="D448" s="132" t="str">
        <f>D447&amp;".1"</f>
        <v>4.1.1</v>
      </c>
      <c r="E448" s="240" t="s">
        <v>3</v>
      </c>
      <c r="F448" s="258" t="str">
        <f>IF(region_name="","",region_name)</f>
        <v>Орловская область</v>
      </c>
      <c r="G448" s="260" t="s">
        <v>266</v>
      </c>
    </row>
    <row r="449" spans="3:21" ht="22.5">
      <c r="D449" s="232" t="s">
        <v>274</v>
      </c>
      <c r="E449" s="241" t="s">
        <v>267</v>
      </c>
      <c r="F449" s="258" t="s">
        <v>779</v>
      </c>
      <c r="G449" s="264" t="s">
        <v>268</v>
      </c>
    </row>
    <row r="450" spans="3:21" ht="56.25">
      <c r="D450" s="232" t="s">
        <v>275</v>
      </c>
      <c r="E450" s="242" t="s">
        <v>269</v>
      </c>
      <c r="F450" s="258" t="s">
        <v>1502</v>
      </c>
      <c r="G450" s="249" t="s">
        <v>332</v>
      </c>
    </row>
    <row r="451" spans="3:21" s="64" customFormat="1">
      <c r="D451" s="251"/>
      <c r="E451" s="219"/>
      <c r="F451" s="219"/>
      <c r="G451" s="219"/>
      <c r="U451" s="179"/>
    </row>
    <row r="452" spans="3:21" customFormat="1">
      <c r="C452" s="91">
        <v>59</v>
      </c>
      <c r="D452" s="459" t="s">
        <v>244</v>
      </c>
      <c r="E452" s="460"/>
      <c r="F452" s="460"/>
      <c r="G452" s="461"/>
      <c r="U452" s="183"/>
    </row>
    <row r="453" spans="3:21" ht="11.25" customHeight="1">
      <c r="D453" s="456" t="s">
        <v>233</v>
      </c>
      <c r="E453" s="456"/>
      <c r="F453" s="456"/>
      <c r="G453" s="457" t="s">
        <v>234</v>
      </c>
    </row>
    <row r="454" spans="3:21" ht="11.25" customHeight="1">
      <c r="D454" s="234" t="s">
        <v>25</v>
      </c>
      <c r="E454" s="137" t="s">
        <v>257</v>
      </c>
      <c r="F454" s="235" t="s">
        <v>223</v>
      </c>
      <c r="G454" s="458"/>
    </row>
    <row r="455" spans="3:21" ht="12" customHeight="1">
      <c r="D455" s="250" t="s">
        <v>26</v>
      </c>
      <c r="E455" s="236">
        <v>2</v>
      </c>
      <c r="F455" s="237">
        <v>3</v>
      </c>
      <c r="G455" s="238">
        <v>4</v>
      </c>
    </row>
    <row r="456" spans="3:21">
      <c r="D456" s="232">
        <v>1</v>
      </c>
      <c r="E456" s="239" t="s">
        <v>259</v>
      </c>
      <c r="F456" s="258" t="str">
        <f>IF(form_up_date="","",form_up_date)</f>
        <v>24.04.2023</v>
      </c>
      <c r="G456" s="260" t="s">
        <v>260</v>
      </c>
    </row>
    <row r="457" spans="3:21" ht="45">
      <c r="D457" s="232" t="s">
        <v>271</v>
      </c>
      <c r="E457" s="239" t="s">
        <v>261</v>
      </c>
      <c r="F457" s="258" t="s">
        <v>1353</v>
      </c>
      <c r="G457" s="225" t="s">
        <v>333</v>
      </c>
    </row>
    <row r="458" spans="3:21" ht="22.5">
      <c r="D458" s="232" t="s">
        <v>272</v>
      </c>
      <c r="E458" s="239" t="s">
        <v>262</v>
      </c>
      <c r="F458" s="258" t="s">
        <v>398</v>
      </c>
      <c r="G458" s="260" t="s">
        <v>263</v>
      </c>
    </row>
    <row r="459" spans="3:21" ht="22.5">
      <c r="D459" s="232" t="s">
        <v>273</v>
      </c>
      <c r="E459" s="239" t="s">
        <v>264</v>
      </c>
      <c r="F459" s="259" t="s">
        <v>265</v>
      </c>
      <c r="G459" s="225"/>
    </row>
    <row r="460" spans="3:21">
      <c r="D460" s="132" t="str">
        <f>D459&amp;".1"</f>
        <v>4.1.1</v>
      </c>
      <c r="E460" s="240" t="s">
        <v>3</v>
      </c>
      <c r="F460" s="258" t="str">
        <f>IF(region_name="","",region_name)</f>
        <v>Орловская область</v>
      </c>
      <c r="G460" s="260" t="s">
        <v>266</v>
      </c>
    </row>
    <row r="461" spans="3:21" ht="22.5">
      <c r="D461" s="232" t="s">
        <v>274</v>
      </c>
      <c r="E461" s="241" t="s">
        <v>267</v>
      </c>
      <c r="F461" s="258" t="s">
        <v>779</v>
      </c>
      <c r="G461" s="264" t="s">
        <v>268</v>
      </c>
    </row>
    <row r="462" spans="3:21" ht="56.25">
      <c r="D462" s="232" t="s">
        <v>275</v>
      </c>
      <c r="E462" s="242" t="s">
        <v>269</v>
      </c>
      <c r="F462" s="258" t="s">
        <v>1502</v>
      </c>
      <c r="G462" s="249" t="s">
        <v>332</v>
      </c>
    </row>
    <row r="463" spans="3:21" s="64" customFormat="1">
      <c r="D463" s="251"/>
      <c r="E463" s="219"/>
      <c r="F463" s="219"/>
      <c r="G463" s="219"/>
      <c r="U463" s="179"/>
    </row>
    <row r="464" spans="3:21" customFormat="1">
      <c r="C464" s="91">
        <v>60</v>
      </c>
      <c r="D464" s="459" t="s">
        <v>244</v>
      </c>
      <c r="E464" s="460"/>
      <c r="F464" s="460"/>
      <c r="G464" s="461"/>
      <c r="U464" s="183"/>
    </row>
    <row r="465" spans="3:21" ht="11.25" customHeight="1">
      <c r="D465" s="456" t="s">
        <v>233</v>
      </c>
      <c r="E465" s="456"/>
      <c r="F465" s="456"/>
      <c r="G465" s="457" t="s">
        <v>234</v>
      </c>
    </row>
    <row r="466" spans="3:21" ht="11.25" customHeight="1">
      <c r="D466" s="234" t="s">
        <v>25</v>
      </c>
      <c r="E466" s="137" t="s">
        <v>257</v>
      </c>
      <c r="F466" s="235" t="s">
        <v>223</v>
      </c>
      <c r="G466" s="458"/>
    </row>
    <row r="467" spans="3:21" ht="12" customHeight="1">
      <c r="D467" s="250" t="s">
        <v>26</v>
      </c>
      <c r="E467" s="236">
        <v>2</v>
      </c>
      <c r="F467" s="237">
        <v>3</v>
      </c>
      <c r="G467" s="238">
        <v>4</v>
      </c>
    </row>
    <row r="468" spans="3:21">
      <c r="D468" s="232">
        <v>1</v>
      </c>
      <c r="E468" s="239" t="s">
        <v>259</v>
      </c>
      <c r="F468" s="258" t="str">
        <f>IF(form_up_date="","",form_up_date)</f>
        <v>24.04.2023</v>
      </c>
      <c r="G468" s="260" t="s">
        <v>260</v>
      </c>
    </row>
    <row r="469" spans="3:21" ht="45">
      <c r="D469" s="232" t="s">
        <v>271</v>
      </c>
      <c r="E469" s="239" t="s">
        <v>261</v>
      </c>
      <c r="F469" s="258" t="s">
        <v>1354</v>
      </c>
      <c r="G469" s="225" t="s">
        <v>333</v>
      </c>
    </row>
    <row r="470" spans="3:21" ht="22.5">
      <c r="D470" s="232" t="s">
        <v>272</v>
      </c>
      <c r="E470" s="239" t="s">
        <v>262</v>
      </c>
      <c r="F470" s="258" t="s">
        <v>398</v>
      </c>
      <c r="G470" s="260" t="s">
        <v>263</v>
      </c>
    </row>
    <row r="471" spans="3:21" ht="22.5">
      <c r="D471" s="232" t="s">
        <v>273</v>
      </c>
      <c r="E471" s="239" t="s">
        <v>264</v>
      </c>
      <c r="F471" s="259" t="s">
        <v>265</v>
      </c>
      <c r="G471" s="225"/>
    </row>
    <row r="472" spans="3:21">
      <c r="D472" s="132" t="str">
        <f>D471&amp;".1"</f>
        <v>4.1.1</v>
      </c>
      <c r="E472" s="240" t="s">
        <v>3</v>
      </c>
      <c r="F472" s="258" t="str">
        <f>IF(region_name="","",region_name)</f>
        <v>Орловская область</v>
      </c>
      <c r="G472" s="260" t="s">
        <v>266</v>
      </c>
    </row>
    <row r="473" spans="3:21" ht="22.5">
      <c r="D473" s="232" t="s">
        <v>274</v>
      </c>
      <c r="E473" s="241" t="s">
        <v>267</v>
      </c>
      <c r="F473" s="258" t="s">
        <v>779</v>
      </c>
      <c r="G473" s="264" t="s">
        <v>268</v>
      </c>
    </row>
    <row r="474" spans="3:21" ht="56.25">
      <c r="D474" s="232" t="s">
        <v>275</v>
      </c>
      <c r="E474" s="242" t="s">
        <v>269</v>
      </c>
      <c r="F474" s="258" t="s">
        <v>1502</v>
      </c>
      <c r="G474" s="249" t="s">
        <v>332</v>
      </c>
    </row>
    <row r="475" spans="3:21" s="64" customFormat="1">
      <c r="D475" s="251"/>
      <c r="E475" s="219"/>
      <c r="F475" s="219"/>
      <c r="G475" s="219"/>
      <c r="U475" s="179"/>
    </row>
    <row r="476" spans="3:21" customFormat="1">
      <c r="C476" s="91">
        <v>61</v>
      </c>
      <c r="D476" s="459" t="s">
        <v>244</v>
      </c>
      <c r="E476" s="460"/>
      <c r="F476" s="460"/>
      <c r="G476" s="461"/>
      <c r="U476" s="183"/>
    </row>
    <row r="477" spans="3:21" ht="11.25" customHeight="1">
      <c r="D477" s="456" t="s">
        <v>233</v>
      </c>
      <c r="E477" s="456"/>
      <c r="F477" s="456"/>
      <c r="G477" s="457" t="s">
        <v>234</v>
      </c>
    </row>
    <row r="478" spans="3:21" ht="11.25" customHeight="1">
      <c r="D478" s="234" t="s">
        <v>25</v>
      </c>
      <c r="E478" s="137" t="s">
        <v>257</v>
      </c>
      <c r="F478" s="235" t="s">
        <v>223</v>
      </c>
      <c r="G478" s="458"/>
    </row>
    <row r="479" spans="3:21" ht="12" customHeight="1">
      <c r="D479" s="250" t="s">
        <v>26</v>
      </c>
      <c r="E479" s="236">
        <v>2</v>
      </c>
      <c r="F479" s="237">
        <v>3</v>
      </c>
      <c r="G479" s="238">
        <v>4</v>
      </c>
    </row>
    <row r="480" spans="3:21">
      <c r="D480" s="232">
        <v>1</v>
      </c>
      <c r="E480" s="239" t="s">
        <v>259</v>
      </c>
      <c r="F480" s="258" t="str">
        <f>IF(form_up_date="","",form_up_date)</f>
        <v>24.04.2023</v>
      </c>
      <c r="G480" s="260" t="s">
        <v>260</v>
      </c>
    </row>
    <row r="481" spans="3:21" ht="45">
      <c r="D481" s="232" t="s">
        <v>271</v>
      </c>
      <c r="E481" s="239" t="s">
        <v>261</v>
      </c>
      <c r="F481" s="258" t="s">
        <v>1355</v>
      </c>
      <c r="G481" s="225" t="s">
        <v>333</v>
      </c>
    </row>
    <row r="482" spans="3:21" ht="22.5">
      <c r="D482" s="232" t="s">
        <v>272</v>
      </c>
      <c r="E482" s="239" t="s">
        <v>262</v>
      </c>
      <c r="F482" s="258" t="s">
        <v>398</v>
      </c>
      <c r="G482" s="260" t="s">
        <v>263</v>
      </c>
    </row>
    <row r="483" spans="3:21" ht="22.5">
      <c r="D483" s="232" t="s">
        <v>273</v>
      </c>
      <c r="E483" s="239" t="s">
        <v>264</v>
      </c>
      <c r="F483" s="259" t="s">
        <v>265</v>
      </c>
      <c r="G483" s="225"/>
    </row>
    <row r="484" spans="3:21">
      <c r="D484" s="132" t="str">
        <f>D483&amp;".1"</f>
        <v>4.1.1</v>
      </c>
      <c r="E484" s="240" t="s">
        <v>3</v>
      </c>
      <c r="F484" s="258" t="str">
        <f>IF(region_name="","",region_name)</f>
        <v>Орловская область</v>
      </c>
      <c r="G484" s="260" t="s">
        <v>266</v>
      </c>
    </row>
    <row r="485" spans="3:21" ht="22.5">
      <c r="D485" s="232" t="s">
        <v>274</v>
      </c>
      <c r="E485" s="241" t="s">
        <v>267</v>
      </c>
      <c r="F485" s="258" t="s">
        <v>779</v>
      </c>
      <c r="G485" s="264" t="s">
        <v>268</v>
      </c>
    </row>
    <row r="486" spans="3:21" ht="56.25">
      <c r="D486" s="232" t="s">
        <v>275</v>
      </c>
      <c r="E486" s="242" t="s">
        <v>269</v>
      </c>
      <c r="F486" s="258" t="s">
        <v>1502</v>
      </c>
      <c r="G486" s="249" t="s">
        <v>332</v>
      </c>
    </row>
    <row r="487" spans="3:21" s="64" customFormat="1">
      <c r="D487" s="251"/>
      <c r="E487" s="219"/>
      <c r="F487" s="219"/>
      <c r="G487" s="219"/>
      <c r="U487" s="179"/>
    </row>
    <row r="488" spans="3:21" customFormat="1">
      <c r="C488" s="91">
        <v>62</v>
      </c>
      <c r="D488" s="459" t="s">
        <v>244</v>
      </c>
      <c r="E488" s="460"/>
      <c r="F488" s="460"/>
      <c r="G488" s="461"/>
      <c r="U488" s="183"/>
    </row>
    <row r="489" spans="3:21" ht="11.25" customHeight="1">
      <c r="D489" s="456" t="s">
        <v>233</v>
      </c>
      <c r="E489" s="456"/>
      <c r="F489" s="456"/>
      <c r="G489" s="457" t="s">
        <v>234</v>
      </c>
    </row>
    <row r="490" spans="3:21" ht="11.25" customHeight="1">
      <c r="D490" s="234" t="s">
        <v>25</v>
      </c>
      <c r="E490" s="137" t="s">
        <v>257</v>
      </c>
      <c r="F490" s="235" t="s">
        <v>223</v>
      </c>
      <c r="G490" s="458"/>
    </row>
    <row r="491" spans="3:21" ht="12" customHeight="1">
      <c r="D491" s="250" t="s">
        <v>26</v>
      </c>
      <c r="E491" s="236">
        <v>2</v>
      </c>
      <c r="F491" s="237">
        <v>3</v>
      </c>
      <c r="G491" s="238">
        <v>4</v>
      </c>
    </row>
    <row r="492" spans="3:21">
      <c r="D492" s="232">
        <v>1</v>
      </c>
      <c r="E492" s="239" t="s">
        <v>259</v>
      </c>
      <c r="F492" s="258" t="str">
        <f>IF(form_up_date="","",form_up_date)</f>
        <v>24.04.2023</v>
      </c>
      <c r="G492" s="260" t="s">
        <v>260</v>
      </c>
    </row>
    <row r="493" spans="3:21" ht="45">
      <c r="D493" s="232" t="s">
        <v>271</v>
      </c>
      <c r="E493" s="239" t="s">
        <v>261</v>
      </c>
      <c r="F493" s="258" t="s">
        <v>1356</v>
      </c>
      <c r="G493" s="225" t="s">
        <v>333</v>
      </c>
    </row>
    <row r="494" spans="3:21" ht="22.5">
      <c r="D494" s="232" t="s">
        <v>272</v>
      </c>
      <c r="E494" s="239" t="s">
        <v>262</v>
      </c>
      <c r="F494" s="258" t="s">
        <v>398</v>
      </c>
      <c r="G494" s="260" t="s">
        <v>263</v>
      </c>
    </row>
    <row r="495" spans="3:21" ht="22.5">
      <c r="D495" s="232" t="s">
        <v>273</v>
      </c>
      <c r="E495" s="239" t="s">
        <v>264</v>
      </c>
      <c r="F495" s="259" t="s">
        <v>265</v>
      </c>
      <c r="G495" s="225"/>
    </row>
    <row r="496" spans="3:21">
      <c r="D496" s="132" t="str">
        <f>D495&amp;".1"</f>
        <v>4.1.1</v>
      </c>
      <c r="E496" s="240" t="s">
        <v>3</v>
      </c>
      <c r="F496" s="258" t="str">
        <f>IF(region_name="","",region_name)</f>
        <v>Орловская область</v>
      </c>
      <c r="G496" s="260" t="s">
        <v>266</v>
      </c>
    </row>
    <row r="497" spans="3:21" ht="22.5">
      <c r="D497" s="232" t="s">
        <v>274</v>
      </c>
      <c r="E497" s="241" t="s">
        <v>267</v>
      </c>
      <c r="F497" s="258" t="s">
        <v>779</v>
      </c>
      <c r="G497" s="264" t="s">
        <v>268</v>
      </c>
    </row>
    <row r="498" spans="3:21" ht="56.25">
      <c r="D498" s="232" t="s">
        <v>275</v>
      </c>
      <c r="E498" s="242" t="s">
        <v>269</v>
      </c>
      <c r="F498" s="258" t="s">
        <v>1502</v>
      </c>
      <c r="G498" s="249" t="s">
        <v>332</v>
      </c>
    </row>
    <row r="499" spans="3:21" s="64" customFormat="1">
      <c r="D499" s="251"/>
      <c r="E499" s="219"/>
      <c r="F499" s="219"/>
      <c r="G499" s="219"/>
      <c r="U499" s="179"/>
    </row>
    <row r="500" spans="3:21" customFormat="1">
      <c r="C500" s="91">
        <v>63</v>
      </c>
      <c r="D500" s="459" t="s">
        <v>244</v>
      </c>
      <c r="E500" s="460"/>
      <c r="F500" s="460"/>
      <c r="G500" s="461"/>
      <c r="U500" s="183"/>
    </row>
    <row r="501" spans="3:21" ht="11.25" customHeight="1">
      <c r="D501" s="456" t="s">
        <v>233</v>
      </c>
      <c r="E501" s="456"/>
      <c r="F501" s="456"/>
      <c r="G501" s="457" t="s">
        <v>234</v>
      </c>
    </row>
    <row r="502" spans="3:21" ht="11.25" customHeight="1">
      <c r="D502" s="234" t="s">
        <v>25</v>
      </c>
      <c r="E502" s="137" t="s">
        <v>257</v>
      </c>
      <c r="F502" s="235" t="s">
        <v>223</v>
      </c>
      <c r="G502" s="458"/>
    </row>
    <row r="503" spans="3:21" ht="12" customHeight="1">
      <c r="D503" s="250" t="s">
        <v>26</v>
      </c>
      <c r="E503" s="236">
        <v>2</v>
      </c>
      <c r="F503" s="237">
        <v>3</v>
      </c>
      <c r="G503" s="238">
        <v>4</v>
      </c>
    </row>
    <row r="504" spans="3:21">
      <c r="D504" s="232">
        <v>1</v>
      </c>
      <c r="E504" s="239" t="s">
        <v>259</v>
      </c>
      <c r="F504" s="258" t="str">
        <f>IF(form_up_date="","",form_up_date)</f>
        <v>24.04.2023</v>
      </c>
      <c r="G504" s="260" t="s">
        <v>260</v>
      </c>
    </row>
    <row r="505" spans="3:21" ht="45">
      <c r="D505" s="232" t="s">
        <v>271</v>
      </c>
      <c r="E505" s="239" t="s">
        <v>261</v>
      </c>
      <c r="F505" s="258" t="s">
        <v>1357</v>
      </c>
      <c r="G505" s="225" t="s">
        <v>333</v>
      </c>
    </row>
    <row r="506" spans="3:21" ht="22.5">
      <c r="D506" s="232" t="s">
        <v>272</v>
      </c>
      <c r="E506" s="239" t="s">
        <v>262</v>
      </c>
      <c r="F506" s="258" t="s">
        <v>398</v>
      </c>
      <c r="G506" s="260" t="s">
        <v>263</v>
      </c>
    </row>
    <row r="507" spans="3:21" ht="22.5">
      <c r="D507" s="232" t="s">
        <v>273</v>
      </c>
      <c r="E507" s="239" t="s">
        <v>264</v>
      </c>
      <c r="F507" s="259" t="s">
        <v>265</v>
      </c>
      <c r="G507" s="225"/>
    </row>
    <row r="508" spans="3:21">
      <c r="D508" s="132" t="str">
        <f>D507&amp;".1"</f>
        <v>4.1.1</v>
      </c>
      <c r="E508" s="240" t="s">
        <v>3</v>
      </c>
      <c r="F508" s="258" t="str">
        <f>IF(region_name="","",region_name)</f>
        <v>Орловская область</v>
      </c>
      <c r="G508" s="260" t="s">
        <v>266</v>
      </c>
    </row>
    <row r="509" spans="3:21" ht="22.5">
      <c r="D509" s="232" t="s">
        <v>274</v>
      </c>
      <c r="E509" s="241" t="s">
        <v>267</v>
      </c>
      <c r="F509" s="258" t="s">
        <v>779</v>
      </c>
      <c r="G509" s="264" t="s">
        <v>268</v>
      </c>
    </row>
    <row r="510" spans="3:21" ht="56.25">
      <c r="D510" s="232" t="s">
        <v>275</v>
      </c>
      <c r="E510" s="242" t="s">
        <v>269</v>
      </c>
      <c r="F510" s="258" t="s">
        <v>1502</v>
      </c>
      <c r="G510" s="249" t="s">
        <v>332</v>
      </c>
    </row>
    <row r="511" spans="3:21" s="64" customFormat="1">
      <c r="D511" s="251"/>
      <c r="E511" s="219"/>
      <c r="F511" s="219"/>
      <c r="G511" s="219"/>
      <c r="U511" s="179"/>
    </row>
    <row r="512" spans="3:21" customFormat="1">
      <c r="C512" s="91">
        <v>64</v>
      </c>
      <c r="D512" s="459" t="s">
        <v>244</v>
      </c>
      <c r="E512" s="460"/>
      <c r="F512" s="460"/>
      <c r="G512" s="461"/>
      <c r="U512" s="183"/>
    </row>
    <row r="513" spans="3:21" ht="11.25" customHeight="1">
      <c r="D513" s="456" t="s">
        <v>233</v>
      </c>
      <c r="E513" s="456"/>
      <c r="F513" s="456"/>
      <c r="G513" s="457" t="s">
        <v>234</v>
      </c>
    </row>
    <row r="514" spans="3:21" ht="11.25" customHeight="1">
      <c r="D514" s="234" t="s">
        <v>25</v>
      </c>
      <c r="E514" s="137" t="s">
        <v>257</v>
      </c>
      <c r="F514" s="235" t="s">
        <v>223</v>
      </c>
      <c r="G514" s="458"/>
    </row>
    <row r="515" spans="3:21" ht="12" customHeight="1">
      <c r="D515" s="250" t="s">
        <v>26</v>
      </c>
      <c r="E515" s="236">
        <v>2</v>
      </c>
      <c r="F515" s="237">
        <v>3</v>
      </c>
      <c r="G515" s="238">
        <v>4</v>
      </c>
    </row>
    <row r="516" spans="3:21">
      <c r="D516" s="232">
        <v>1</v>
      </c>
      <c r="E516" s="239" t="s">
        <v>259</v>
      </c>
      <c r="F516" s="258" t="str">
        <f>IF(form_up_date="","",form_up_date)</f>
        <v>24.04.2023</v>
      </c>
      <c r="G516" s="260" t="s">
        <v>260</v>
      </c>
    </row>
    <row r="517" spans="3:21" ht="45">
      <c r="D517" s="232" t="s">
        <v>271</v>
      </c>
      <c r="E517" s="239" t="s">
        <v>261</v>
      </c>
      <c r="F517" s="258" t="s">
        <v>1358</v>
      </c>
      <c r="G517" s="225" t="s">
        <v>333</v>
      </c>
    </row>
    <row r="518" spans="3:21" ht="22.5">
      <c r="D518" s="232" t="s">
        <v>272</v>
      </c>
      <c r="E518" s="239" t="s">
        <v>262</v>
      </c>
      <c r="F518" s="258" t="s">
        <v>398</v>
      </c>
      <c r="G518" s="260" t="s">
        <v>263</v>
      </c>
    </row>
    <row r="519" spans="3:21" ht="22.5">
      <c r="D519" s="232" t="s">
        <v>273</v>
      </c>
      <c r="E519" s="239" t="s">
        <v>264</v>
      </c>
      <c r="F519" s="259" t="s">
        <v>265</v>
      </c>
      <c r="G519" s="225"/>
    </row>
    <row r="520" spans="3:21">
      <c r="D520" s="132" t="str">
        <f>D519&amp;".1"</f>
        <v>4.1.1</v>
      </c>
      <c r="E520" s="240" t="s">
        <v>3</v>
      </c>
      <c r="F520" s="258" t="str">
        <f>IF(region_name="","",region_name)</f>
        <v>Орловская область</v>
      </c>
      <c r="G520" s="260" t="s">
        <v>266</v>
      </c>
    </row>
    <row r="521" spans="3:21" ht="22.5">
      <c r="D521" s="232" t="s">
        <v>274</v>
      </c>
      <c r="E521" s="241" t="s">
        <v>267</v>
      </c>
      <c r="F521" s="258" t="s">
        <v>779</v>
      </c>
      <c r="G521" s="264" t="s">
        <v>268</v>
      </c>
    </row>
    <row r="522" spans="3:21" ht="56.25">
      <c r="D522" s="232" t="s">
        <v>275</v>
      </c>
      <c r="E522" s="242" t="s">
        <v>269</v>
      </c>
      <c r="F522" s="258" t="s">
        <v>1502</v>
      </c>
      <c r="G522" s="249" t="s">
        <v>332</v>
      </c>
    </row>
    <row r="523" spans="3:21" s="64" customFormat="1">
      <c r="D523" s="251"/>
      <c r="E523" s="219"/>
      <c r="F523" s="219"/>
      <c r="G523" s="219"/>
      <c r="U523" s="179"/>
    </row>
    <row r="524" spans="3:21" customFormat="1">
      <c r="C524" s="91">
        <v>65</v>
      </c>
      <c r="D524" s="459" t="s">
        <v>244</v>
      </c>
      <c r="E524" s="460"/>
      <c r="F524" s="460"/>
      <c r="G524" s="461"/>
      <c r="U524" s="183"/>
    </row>
    <row r="525" spans="3:21" ht="11.25" customHeight="1">
      <c r="D525" s="456" t="s">
        <v>233</v>
      </c>
      <c r="E525" s="456"/>
      <c r="F525" s="456"/>
      <c r="G525" s="457" t="s">
        <v>234</v>
      </c>
    </row>
    <row r="526" spans="3:21" ht="11.25" customHeight="1">
      <c r="D526" s="234" t="s">
        <v>25</v>
      </c>
      <c r="E526" s="137" t="s">
        <v>257</v>
      </c>
      <c r="F526" s="235" t="s">
        <v>223</v>
      </c>
      <c r="G526" s="458"/>
    </row>
    <row r="527" spans="3:21" ht="12" customHeight="1">
      <c r="D527" s="250" t="s">
        <v>26</v>
      </c>
      <c r="E527" s="236">
        <v>2</v>
      </c>
      <c r="F527" s="237">
        <v>3</v>
      </c>
      <c r="G527" s="238">
        <v>4</v>
      </c>
    </row>
    <row r="528" spans="3:21">
      <c r="D528" s="232">
        <v>1</v>
      </c>
      <c r="E528" s="239" t="s">
        <v>259</v>
      </c>
      <c r="F528" s="258" t="str">
        <f>IF(form_up_date="","",form_up_date)</f>
        <v>24.04.2023</v>
      </c>
      <c r="G528" s="260" t="s">
        <v>260</v>
      </c>
    </row>
    <row r="529" spans="3:21" ht="45">
      <c r="D529" s="232" t="s">
        <v>271</v>
      </c>
      <c r="E529" s="239" t="s">
        <v>261</v>
      </c>
      <c r="F529" s="258" t="s">
        <v>1359</v>
      </c>
      <c r="G529" s="225" t="s">
        <v>333</v>
      </c>
    </row>
    <row r="530" spans="3:21" ht="22.5">
      <c r="D530" s="232" t="s">
        <v>272</v>
      </c>
      <c r="E530" s="239" t="s">
        <v>262</v>
      </c>
      <c r="F530" s="258" t="s">
        <v>398</v>
      </c>
      <c r="G530" s="260" t="s">
        <v>263</v>
      </c>
    </row>
    <row r="531" spans="3:21" ht="22.5">
      <c r="D531" s="232" t="s">
        <v>273</v>
      </c>
      <c r="E531" s="239" t="s">
        <v>264</v>
      </c>
      <c r="F531" s="259" t="s">
        <v>265</v>
      </c>
      <c r="G531" s="225"/>
    </row>
    <row r="532" spans="3:21">
      <c r="D532" s="132" t="str">
        <f>D531&amp;".1"</f>
        <v>4.1.1</v>
      </c>
      <c r="E532" s="240" t="s">
        <v>3</v>
      </c>
      <c r="F532" s="258" t="str">
        <f>IF(region_name="","",region_name)</f>
        <v>Орловская область</v>
      </c>
      <c r="G532" s="260" t="s">
        <v>266</v>
      </c>
    </row>
    <row r="533" spans="3:21" ht="22.5">
      <c r="D533" s="232" t="s">
        <v>274</v>
      </c>
      <c r="E533" s="241" t="s">
        <v>267</v>
      </c>
      <c r="F533" s="258" t="s">
        <v>779</v>
      </c>
      <c r="G533" s="264" t="s">
        <v>268</v>
      </c>
    </row>
    <row r="534" spans="3:21" ht="56.25">
      <c r="D534" s="232" t="s">
        <v>275</v>
      </c>
      <c r="E534" s="242" t="s">
        <v>269</v>
      </c>
      <c r="F534" s="258" t="s">
        <v>1502</v>
      </c>
      <c r="G534" s="249" t="s">
        <v>332</v>
      </c>
    </row>
    <row r="535" spans="3:21" s="64" customFormat="1">
      <c r="D535" s="251"/>
      <c r="E535" s="219"/>
      <c r="F535" s="219"/>
      <c r="G535" s="219"/>
      <c r="U535" s="179"/>
    </row>
    <row r="536" spans="3:21" customFormat="1">
      <c r="C536" s="91">
        <v>66</v>
      </c>
      <c r="D536" s="459" t="s">
        <v>244</v>
      </c>
      <c r="E536" s="460"/>
      <c r="F536" s="460"/>
      <c r="G536" s="461"/>
      <c r="U536" s="183"/>
    </row>
    <row r="537" spans="3:21" ht="11.25" customHeight="1">
      <c r="D537" s="456" t="s">
        <v>233</v>
      </c>
      <c r="E537" s="456"/>
      <c r="F537" s="456"/>
      <c r="G537" s="457" t="s">
        <v>234</v>
      </c>
    </row>
    <row r="538" spans="3:21" ht="11.25" customHeight="1">
      <c r="D538" s="234" t="s">
        <v>25</v>
      </c>
      <c r="E538" s="137" t="s">
        <v>257</v>
      </c>
      <c r="F538" s="235" t="s">
        <v>223</v>
      </c>
      <c r="G538" s="458"/>
    </row>
    <row r="539" spans="3:21" ht="12" customHeight="1">
      <c r="D539" s="250" t="s">
        <v>26</v>
      </c>
      <c r="E539" s="236">
        <v>2</v>
      </c>
      <c r="F539" s="237">
        <v>3</v>
      </c>
      <c r="G539" s="238">
        <v>4</v>
      </c>
    </row>
    <row r="540" spans="3:21">
      <c r="D540" s="232">
        <v>1</v>
      </c>
      <c r="E540" s="239" t="s">
        <v>259</v>
      </c>
      <c r="F540" s="258" t="str">
        <f>IF(form_up_date="","",form_up_date)</f>
        <v>24.04.2023</v>
      </c>
      <c r="G540" s="260" t="s">
        <v>260</v>
      </c>
    </row>
    <row r="541" spans="3:21" ht="45">
      <c r="D541" s="232" t="s">
        <v>271</v>
      </c>
      <c r="E541" s="239" t="s">
        <v>261</v>
      </c>
      <c r="F541" s="258" t="s">
        <v>1360</v>
      </c>
      <c r="G541" s="225" t="s">
        <v>333</v>
      </c>
    </row>
    <row r="542" spans="3:21" ht="22.5">
      <c r="D542" s="232" t="s">
        <v>272</v>
      </c>
      <c r="E542" s="239" t="s">
        <v>262</v>
      </c>
      <c r="F542" s="258" t="s">
        <v>398</v>
      </c>
      <c r="G542" s="260" t="s">
        <v>263</v>
      </c>
    </row>
    <row r="543" spans="3:21" ht="22.5">
      <c r="D543" s="232" t="s">
        <v>273</v>
      </c>
      <c r="E543" s="239" t="s">
        <v>264</v>
      </c>
      <c r="F543" s="259" t="s">
        <v>265</v>
      </c>
      <c r="G543" s="225"/>
    </row>
    <row r="544" spans="3:21">
      <c r="D544" s="132" t="str">
        <f>D543&amp;".1"</f>
        <v>4.1.1</v>
      </c>
      <c r="E544" s="240" t="s">
        <v>3</v>
      </c>
      <c r="F544" s="258" t="str">
        <f>IF(region_name="","",region_name)</f>
        <v>Орловская область</v>
      </c>
      <c r="G544" s="260" t="s">
        <v>266</v>
      </c>
    </row>
    <row r="545" spans="3:21" ht="22.5">
      <c r="D545" s="232" t="s">
        <v>274</v>
      </c>
      <c r="E545" s="241" t="s">
        <v>267</v>
      </c>
      <c r="F545" s="258" t="s">
        <v>779</v>
      </c>
      <c r="G545" s="264" t="s">
        <v>268</v>
      </c>
    </row>
    <row r="546" spans="3:21" ht="56.25">
      <c r="D546" s="232" t="s">
        <v>275</v>
      </c>
      <c r="E546" s="242" t="s">
        <v>269</v>
      </c>
      <c r="F546" s="258" t="s">
        <v>1502</v>
      </c>
      <c r="G546" s="249" t="s">
        <v>332</v>
      </c>
    </row>
    <row r="547" spans="3:21" s="64" customFormat="1">
      <c r="D547" s="251"/>
      <c r="E547" s="219"/>
      <c r="F547" s="219"/>
      <c r="G547" s="219"/>
      <c r="U547" s="179"/>
    </row>
    <row r="548" spans="3:21" customFormat="1">
      <c r="C548" s="91">
        <v>67</v>
      </c>
      <c r="D548" s="459" t="s">
        <v>244</v>
      </c>
      <c r="E548" s="460"/>
      <c r="F548" s="460"/>
      <c r="G548" s="461"/>
      <c r="U548" s="183"/>
    </row>
    <row r="549" spans="3:21" ht="11.25" customHeight="1">
      <c r="D549" s="456" t="s">
        <v>233</v>
      </c>
      <c r="E549" s="456"/>
      <c r="F549" s="456"/>
      <c r="G549" s="457" t="s">
        <v>234</v>
      </c>
    </row>
    <row r="550" spans="3:21" ht="11.25" customHeight="1">
      <c r="D550" s="234" t="s">
        <v>25</v>
      </c>
      <c r="E550" s="137" t="s">
        <v>257</v>
      </c>
      <c r="F550" s="235" t="s">
        <v>223</v>
      </c>
      <c r="G550" s="458"/>
    </row>
    <row r="551" spans="3:21" ht="12" customHeight="1">
      <c r="D551" s="250" t="s">
        <v>26</v>
      </c>
      <c r="E551" s="236">
        <v>2</v>
      </c>
      <c r="F551" s="237">
        <v>3</v>
      </c>
      <c r="G551" s="238">
        <v>4</v>
      </c>
    </row>
    <row r="552" spans="3:21">
      <c r="D552" s="232">
        <v>1</v>
      </c>
      <c r="E552" s="239" t="s">
        <v>259</v>
      </c>
      <c r="F552" s="258" t="str">
        <f>IF(form_up_date="","",form_up_date)</f>
        <v>24.04.2023</v>
      </c>
      <c r="G552" s="260" t="s">
        <v>260</v>
      </c>
    </row>
    <row r="553" spans="3:21" ht="45">
      <c r="D553" s="232" t="s">
        <v>271</v>
      </c>
      <c r="E553" s="239" t="s">
        <v>261</v>
      </c>
      <c r="F553" s="258" t="s">
        <v>1361</v>
      </c>
      <c r="G553" s="225" t="s">
        <v>333</v>
      </c>
    </row>
    <row r="554" spans="3:21" ht="22.5">
      <c r="D554" s="232" t="s">
        <v>272</v>
      </c>
      <c r="E554" s="239" t="s">
        <v>262</v>
      </c>
      <c r="F554" s="258" t="s">
        <v>398</v>
      </c>
      <c r="G554" s="260" t="s">
        <v>263</v>
      </c>
    </row>
    <row r="555" spans="3:21" ht="22.5">
      <c r="D555" s="232" t="s">
        <v>273</v>
      </c>
      <c r="E555" s="239" t="s">
        <v>264</v>
      </c>
      <c r="F555" s="259" t="s">
        <v>265</v>
      </c>
      <c r="G555" s="225"/>
    </row>
    <row r="556" spans="3:21">
      <c r="D556" s="132" t="str">
        <f>D555&amp;".1"</f>
        <v>4.1.1</v>
      </c>
      <c r="E556" s="240" t="s">
        <v>3</v>
      </c>
      <c r="F556" s="258" t="str">
        <f>IF(region_name="","",region_name)</f>
        <v>Орловская область</v>
      </c>
      <c r="G556" s="260" t="s">
        <v>266</v>
      </c>
    </row>
    <row r="557" spans="3:21" ht="22.5">
      <c r="D557" s="232" t="s">
        <v>274</v>
      </c>
      <c r="E557" s="241" t="s">
        <v>267</v>
      </c>
      <c r="F557" s="258" t="s">
        <v>779</v>
      </c>
      <c r="G557" s="264" t="s">
        <v>268</v>
      </c>
    </row>
    <row r="558" spans="3:21" ht="56.25">
      <c r="D558" s="232" t="s">
        <v>275</v>
      </c>
      <c r="E558" s="242" t="s">
        <v>269</v>
      </c>
      <c r="F558" s="258" t="s">
        <v>1502</v>
      </c>
      <c r="G558" s="249" t="s">
        <v>332</v>
      </c>
    </row>
    <row r="559" spans="3:21" s="64" customFormat="1">
      <c r="D559" s="251"/>
      <c r="E559" s="219"/>
      <c r="F559" s="219"/>
      <c r="G559" s="219"/>
      <c r="U559" s="179"/>
    </row>
    <row r="560" spans="3:21" customFormat="1">
      <c r="C560" s="91">
        <v>68</v>
      </c>
      <c r="D560" s="459" t="s">
        <v>244</v>
      </c>
      <c r="E560" s="460"/>
      <c r="F560" s="460"/>
      <c r="G560" s="461"/>
      <c r="U560" s="183"/>
    </row>
    <row r="561" spans="3:21" ht="11.25" customHeight="1">
      <c r="D561" s="456" t="s">
        <v>233</v>
      </c>
      <c r="E561" s="456"/>
      <c r="F561" s="456"/>
      <c r="G561" s="457" t="s">
        <v>234</v>
      </c>
    </row>
    <row r="562" spans="3:21" ht="11.25" customHeight="1">
      <c r="D562" s="234" t="s">
        <v>25</v>
      </c>
      <c r="E562" s="137" t="s">
        <v>257</v>
      </c>
      <c r="F562" s="235" t="s">
        <v>223</v>
      </c>
      <c r="G562" s="458"/>
    </row>
    <row r="563" spans="3:21" ht="12" customHeight="1">
      <c r="D563" s="250" t="s">
        <v>26</v>
      </c>
      <c r="E563" s="236">
        <v>2</v>
      </c>
      <c r="F563" s="237">
        <v>3</v>
      </c>
      <c r="G563" s="238">
        <v>4</v>
      </c>
    </row>
    <row r="564" spans="3:21">
      <c r="D564" s="232">
        <v>1</v>
      </c>
      <c r="E564" s="239" t="s">
        <v>259</v>
      </c>
      <c r="F564" s="258" t="str">
        <f>IF(form_up_date="","",form_up_date)</f>
        <v>24.04.2023</v>
      </c>
      <c r="G564" s="260" t="s">
        <v>260</v>
      </c>
    </row>
    <row r="565" spans="3:21" ht="45">
      <c r="D565" s="232" t="s">
        <v>271</v>
      </c>
      <c r="E565" s="239" t="s">
        <v>261</v>
      </c>
      <c r="F565" s="258" t="s">
        <v>1362</v>
      </c>
      <c r="G565" s="225" t="s">
        <v>333</v>
      </c>
    </row>
    <row r="566" spans="3:21" ht="22.5">
      <c r="D566" s="232" t="s">
        <v>272</v>
      </c>
      <c r="E566" s="239" t="s">
        <v>262</v>
      </c>
      <c r="F566" s="258" t="s">
        <v>398</v>
      </c>
      <c r="G566" s="260" t="s">
        <v>263</v>
      </c>
    </row>
    <row r="567" spans="3:21" ht="22.5">
      <c r="D567" s="232" t="s">
        <v>273</v>
      </c>
      <c r="E567" s="239" t="s">
        <v>264</v>
      </c>
      <c r="F567" s="259" t="s">
        <v>265</v>
      </c>
      <c r="G567" s="225"/>
    </row>
    <row r="568" spans="3:21">
      <c r="D568" s="132" t="str">
        <f>D567&amp;".1"</f>
        <v>4.1.1</v>
      </c>
      <c r="E568" s="240" t="s">
        <v>3</v>
      </c>
      <c r="F568" s="258" t="str">
        <f>IF(region_name="","",region_name)</f>
        <v>Орловская область</v>
      </c>
      <c r="G568" s="260" t="s">
        <v>266</v>
      </c>
    </row>
    <row r="569" spans="3:21" ht="22.5">
      <c r="D569" s="232" t="s">
        <v>274</v>
      </c>
      <c r="E569" s="241" t="s">
        <v>267</v>
      </c>
      <c r="F569" s="258" t="s">
        <v>779</v>
      </c>
      <c r="G569" s="264" t="s">
        <v>268</v>
      </c>
    </row>
    <row r="570" spans="3:21" ht="56.25">
      <c r="D570" s="232" t="s">
        <v>275</v>
      </c>
      <c r="E570" s="242" t="s">
        <v>269</v>
      </c>
      <c r="F570" s="258" t="s">
        <v>1502</v>
      </c>
      <c r="G570" s="249" t="s">
        <v>332</v>
      </c>
    </row>
    <row r="571" spans="3:21" s="64" customFormat="1">
      <c r="D571" s="251"/>
      <c r="E571" s="219"/>
      <c r="F571" s="219"/>
      <c r="G571" s="219"/>
      <c r="U571" s="179"/>
    </row>
    <row r="572" spans="3:21" customFormat="1">
      <c r="C572" s="91">
        <v>69</v>
      </c>
      <c r="D572" s="459" t="s">
        <v>244</v>
      </c>
      <c r="E572" s="460"/>
      <c r="F572" s="460"/>
      <c r="G572" s="461"/>
      <c r="U572" s="183"/>
    </row>
    <row r="573" spans="3:21" ht="11.25" customHeight="1">
      <c r="D573" s="456" t="s">
        <v>233</v>
      </c>
      <c r="E573" s="456"/>
      <c r="F573" s="456"/>
      <c r="G573" s="457" t="s">
        <v>234</v>
      </c>
    </row>
    <row r="574" spans="3:21" ht="11.25" customHeight="1">
      <c r="D574" s="234" t="s">
        <v>25</v>
      </c>
      <c r="E574" s="137" t="s">
        <v>257</v>
      </c>
      <c r="F574" s="235" t="s">
        <v>223</v>
      </c>
      <c r="G574" s="458"/>
    </row>
    <row r="575" spans="3:21" ht="12" customHeight="1">
      <c r="D575" s="250" t="s">
        <v>26</v>
      </c>
      <c r="E575" s="236">
        <v>2</v>
      </c>
      <c r="F575" s="237">
        <v>3</v>
      </c>
      <c r="G575" s="238">
        <v>4</v>
      </c>
    </row>
    <row r="576" spans="3:21">
      <c r="D576" s="232">
        <v>1</v>
      </c>
      <c r="E576" s="239" t="s">
        <v>259</v>
      </c>
      <c r="F576" s="258" t="str">
        <f>IF(form_up_date="","",form_up_date)</f>
        <v>24.04.2023</v>
      </c>
      <c r="G576" s="260" t="s">
        <v>260</v>
      </c>
    </row>
    <row r="577" spans="3:21" ht="45">
      <c r="D577" s="232" t="s">
        <v>271</v>
      </c>
      <c r="E577" s="239" t="s">
        <v>261</v>
      </c>
      <c r="F577" s="258" t="s">
        <v>1363</v>
      </c>
      <c r="G577" s="225" t="s">
        <v>333</v>
      </c>
    </row>
    <row r="578" spans="3:21" ht="22.5">
      <c r="D578" s="232" t="s">
        <v>272</v>
      </c>
      <c r="E578" s="239" t="s">
        <v>262</v>
      </c>
      <c r="F578" s="258" t="s">
        <v>398</v>
      </c>
      <c r="G578" s="260" t="s">
        <v>263</v>
      </c>
    </row>
    <row r="579" spans="3:21" ht="22.5">
      <c r="D579" s="232" t="s">
        <v>273</v>
      </c>
      <c r="E579" s="239" t="s">
        <v>264</v>
      </c>
      <c r="F579" s="259" t="s">
        <v>265</v>
      </c>
      <c r="G579" s="225"/>
    </row>
    <row r="580" spans="3:21">
      <c r="D580" s="132" t="str">
        <f>D579&amp;".1"</f>
        <v>4.1.1</v>
      </c>
      <c r="E580" s="240" t="s">
        <v>3</v>
      </c>
      <c r="F580" s="258" t="str">
        <f>IF(region_name="","",region_name)</f>
        <v>Орловская область</v>
      </c>
      <c r="G580" s="260" t="s">
        <v>266</v>
      </c>
    </row>
    <row r="581" spans="3:21" ht="22.5">
      <c r="D581" s="232" t="s">
        <v>274</v>
      </c>
      <c r="E581" s="241" t="s">
        <v>267</v>
      </c>
      <c r="F581" s="258" t="s">
        <v>779</v>
      </c>
      <c r="G581" s="264" t="s">
        <v>268</v>
      </c>
    </row>
    <row r="582" spans="3:21" ht="56.25">
      <c r="D582" s="232" t="s">
        <v>275</v>
      </c>
      <c r="E582" s="242" t="s">
        <v>269</v>
      </c>
      <c r="F582" s="258" t="s">
        <v>1502</v>
      </c>
      <c r="G582" s="249" t="s">
        <v>332</v>
      </c>
    </row>
    <row r="583" spans="3:21" s="64" customFormat="1">
      <c r="D583" s="251"/>
      <c r="E583" s="219"/>
      <c r="F583" s="219"/>
      <c r="G583" s="219"/>
      <c r="U583" s="179"/>
    </row>
    <row r="584" spans="3:21" customFormat="1">
      <c r="C584" s="91">
        <v>70</v>
      </c>
      <c r="D584" s="459" t="s">
        <v>244</v>
      </c>
      <c r="E584" s="460"/>
      <c r="F584" s="460"/>
      <c r="G584" s="461"/>
      <c r="U584" s="183"/>
    </row>
    <row r="585" spans="3:21" ht="11.25" customHeight="1">
      <c r="D585" s="456" t="s">
        <v>233</v>
      </c>
      <c r="E585" s="456"/>
      <c r="F585" s="456"/>
      <c r="G585" s="457" t="s">
        <v>234</v>
      </c>
    </row>
    <row r="586" spans="3:21" ht="11.25" customHeight="1">
      <c r="D586" s="234" t="s">
        <v>25</v>
      </c>
      <c r="E586" s="137" t="s">
        <v>257</v>
      </c>
      <c r="F586" s="235" t="s">
        <v>223</v>
      </c>
      <c r="G586" s="458"/>
    </row>
    <row r="587" spans="3:21" ht="12" customHeight="1">
      <c r="D587" s="250" t="s">
        <v>26</v>
      </c>
      <c r="E587" s="236">
        <v>2</v>
      </c>
      <c r="F587" s="237">
        <v>3</v>
      </c>
      <c r="G587" s="238">
        <v>4</v>
      </c>
    </row>
    <row r="588" spans="3:21">
      <c r="D588" s="232">
        <v>1</v>
      </c>
      <c r="E588" s="239" t="s">
        <v>259</v>
      </c>
      <c r="F588" s="258" t="str">
        <f>IF(form_up_date="","",form_up_date)</f>
        <v>24.04.2023</v>
      </c>
      <c r="G588" s="260" t="s">
        <v>260</v>
      </c>
    </row>
    <row r="589" spans="3:21" ht="45">
      <c r="D589" s="232" t="s">
        <v>271</v>
      </c>
      <c r="E589" s="239" t="s">
        <v>261</v>
      </c>
      <c r="F589" s="258" t="s">
        <v>1364</v>
      </c>
      <c r="G589" s="225" t="s">
        <v>333</v>
      </c>
    </row>
    <row r="590" spans="3:21" ht="22.5">
      <c r="D590" s="232" t="s">
        <v>272</v>
      </c>
      <c r="E590" s="239" t="s">
        <v>262</v>
      </c>
      <c r="F590" s="258" t="s">
        <v>398</v>
      </c>
      <c r="G590" s="260" t="s">
        <v>263</v>
      </c>
    </row>
    <row r="591" spans="3:21" ht="22.5">
      <c r="D591" s="232" t="s">
        <v>273</v>
      </c>
      <c r="E591" s="239" t="s">
        <v>264</v>
      </c>
      <c r="F591" s="259" t="s">
        <v>265</v>
      </c>
      <c r="G591" s="225"/>
    </row>
    <row r="592" spans="3:21">
      <c r="D592" s="132" t="str">
        <f>D591&amp;".1"</f>
        <v>4.1.1</v>
      </c>
      <c r="E592" s="240" t="s">
        <v>3</v>
      </c>
      <c r="F592" s="258" t="str">
        <f>IF(region_name="","",region_name)</f>
        <v>Орловская область</v>
      </c>
      <c r="G592" s="260" t="s">
        <v>266</v>
      </c>
    </row>
    <row r="593" spans="3:21" ht="22.5">
      <c r="D593" s="232" t="s">
        <v>274</v>
      </c>
      <c r="E593" s="241" t="s">
        <v>267</v>
      </c>
      <c r="F593" s="258" t="s">
        <v>779</v>
      </c>
      <c r="G593" s="264" t="s">
        <v>268</v>
      </c>
    </row>
    <row r="594" spans="3:21" ht="56.25">
      <c r="D594" s="232" t="s">
        <v>275</v>
      </c>
      <c r="E594" s="242" t="s">
        <v>269</v>
      </c>
      <c r="F594" s="258" t="s">
        <v>1502</v>
      </c>
      <c r="G594" s="249" t="s">
        <v>332</v>
      </c>
    </row>
    <row r="595" spans="3:21" s="64" customFormat="1">
      <c r="D595" s="251"/>
      <c r="E595" s="219"/>
      <c r="F595" s="219"/>
      <c r="G595" s="219"/>
      <c r="U595" s="179"/>
    </row>
    <row r="596" spans="3:21" customFormat="1">
      <c r="C596" s="91">
        <v>71</v>
      </c>
      <c r="D596" s="459" t="s">
        <v>244</v>
      </c>
      <c r="E596" s="460"/>
      <c r="F596" s="460"/>
      <c r="G596" s="461"/>
      <c r="U596" s="183"/>
    </row>
    <row r="597" spans="3:21" ht="11.25" customHeight="1">
      <c r="D597" s="456" t="s">
        <v>233</v>
      </c>
      <c r="E597" s="456"/>
      <c r="F597" s="456"/>
      <c r="G597" s="457" t="s">
        <v>234</v>
      </c>
    </row>
    <row r="598" spans="3:21" ht="11.25" customHeight="1">
      <c r="D598" s="234" t="s">
        <v>25</v>
      </c>
      <c r="E598" s="137" t="s">
        <v>257</v>
      </c>
      <c r="F598" s="235" t="s">
        <v>223</v>
      </c>
      <c r="G598" s="458"/>
    </row>
    <row r="599" spans="3:21" ht="12" customHeight="1">
      <c r="D599" s="250" t="s">
        <v>26</v>
      </c>
      <c r="E599" s="236">
        <v>2</v>
      </c>
      <c r="F599" s="237">
        <v>3</v>
      </c>
      <c r="G599" s="238">
        <v>4</v>
      </c>
    </row>
    <row r="600" spans="3:21">
      <c r="D600" s="232">
        <v>1</v>
      </c>
      <c r="E600" s="239" t="s">
        <v>259</v>
      </c>
      <c r="F600" s="258" t="str">
        <f>IF(form_up_date="","",form_up_date)</f>
        <v>24.04.2023</v>
      </c>
      <c r="G600" s="260" t="s">
        <v>260</v>
      </c>
    </row>
    <row r="601" spans="3:21" ht="45">
      <c r="D601" s="232" t="s">
        <v>271</v>
      </c>
      <c r="E601" s="239" t="s">
        <v>261</v>
      </c>
      <c r="F601" s="258" t="s">
        <v>1365</v>
      </c>
      <c r="G601" s="225" t="s">
        <v>333</v>
      </c>
    </row>
    <row r="602" spans="3:21" ht="22.5">
      <c r="D602" s="232" t="s">
        <v>272</v>
      </c>
      <c r="E602" s="239" t="s">
        <v>262</v>
      </c>
      <c r="F602" s="258" t="s">
        <v>398</v>
      </c>
      <c r="G602" s="260" t="s">
        <v>263</v>
      </c>
    </row>
    <row r="603" spans="3:21" ht="22.5">
      <c r="D603" s="232" t="s">
        <v>273</v>
      </c>
      <c r="E603" s="239" t="s">
        <v>264</v>
      </c>
      <c r="F603" s="259" t="s">
        <v>265</v>
      </c>
      <c r="G603" s="225"/>
    </row>
    <row r="604" spans="3:21">
      <c r="D604" s="132" t="str">
        <f>D603&amp;".1"</f>
        <v>4.1.1</v>
      </c>
      <c r="E604" s="240" t="s">
        <v>3</v>
      </c>
      <c r="F604" s="258" t="str">
        <f>IF(region_name="","",region_name)</f>
        <v>Орловская область</v>
      </c>
      <c r="G604" s="260" t="s">
        <v>266</v>
      </c>
    </row>
    <row r="605" spans="3:21" ht="22.5">
      <c r="D605" s="232" t="s">
        <v>274</v>
      </c>
      <c r="E605" s="241" t="s">
        <v>267</v>
      </c>
      <c r="F605" s="258" t="s">
        <v>779</v>
      </c>
      <c r="G605" s="264" t="s">
        <v>268</v>
      </c>
    </row>
    <row r="606" spans="3:21" ht="56.25">
      <c r="D606" s="232" t="s">
        <v>275</v>
      </c>
      <c r="E606" s="242" t="s">
        <v>269</v>
      </c>
      <c r="F606" s="258" t="s">
        <v>1502</v>
      </c>
      <c r="G606" s="249" t="s">
        <v>332</v>
      </c>
    </row>
    <row r="607" spans="3:21" s="64" customFormat="1">
      <c r="D607" s="251"/>
      <c r="E607" s="219"/>
      <c r="F607" s="219"/>
      <c r="G607" s="219"/>
      <c r="U607" s="179"/>
    </row>
    <row r="608" spans="3:21" customFormat="1">
      <c r="C608" s="91">
        <v>72</v>
      </c>
      <c r="D608" s="459" t="s">
        <v>244</v>
      </c>
      <c r="E608" s="460"/>
      <c r="F608" s="460"/>
      <c r="G608" s="461"/>
      <c r="U608" s="183"/>
    </row>
    <row r="609" spans="3:21" ht="11.25" customHeight="1">
      <c r="D609" s="456" t="s">
        <v>233</v>
      </c>
      <c r="E609" s="456"/>
      <c r="F609" s="456"/>
      <c r="G609" s="457" t="s">
        <v>234</v>
      </c>
    </row>
    <row r="610" spans="3:21" ht="11.25" customHeight="1">
      <c r="D610" s="234" t="s">
        <v>25</v>
      </c>
      <c r="E610" s="137" t="s">
        <v>257</v>
      </c>
      <c r="F610" s="235" t="s">
        <v>223</v>
      </c>
      <c r="G610" s="458"/>
    </row>
    <row r="611" spans="3:21" ht="12" customHeight="1">
      <c r="D611" s="250" t="s">
        <v>26</v>
      </c>
      <c r="E611" s="236">
        <v>2</v>
      </c>
      <c r="F611" s="237">
        <v>3</v>
      </c>
      <c r="G611" s="238">
        <v>4</v>
      </c>
    </row>
    <row r="612" spans="3:21">
      <c r="D612" s="232">
        <v>1</v>
      </c>
      <c r="E612" s="239" t="s">
        <v>259</v>
      </c>
      <c r="F612" s="258" t="str">
        <f>IF(form_up_date="","",form_up_date)</f>
        <v>24.04.2023</v>
      </c>
      <c r="G612" s="260" t="s">
        <v>260</v>
      </c>
    </row>
    <row r="613" spans="3:21" ht="45">
      <c r="D613" s="232" t="s">
        <v>271</v>
      </c>
      <c r="E613" s="239" t="s">
        <v>261</v>
      </c>
      <c r="F613" s="258" t="s">
        <v>1366</v>
      </c>
      <c r="G613" s="225" t="s">
        <v>333</v>
      </c>
    </row>
    <row r="614" spans="3:21" ht="22.5">
      <c r="D614" s="232" t="s">
        <v>272</v>
      </c>
      <c r="E614" s="239" t="s">
        <v>262</v>
      </c>
      <c r="F614" s="258" t="s">
        <v>398</v>
      </c>
      <c r="G614" s="260" t="s">
        <v>263</v>
      </c>
    </row>
    <row r="615" spans="3:21" ht="22.5">
      <c r="D615" s="232" t="s">
        <v>273</v>
      </c>
      <c r="E615" s="239" t="s">
        <v>264</v>
      </c>
      <c r="F615" s="259" t="s">
        <v>265</v>
      </c>
      <c r="G615" s="225"/>
    </row>
    <row r="616" spans="3:21">
      <c r="D616" s="132" t="str">
        <f>D615&amp;".1"</f>
        <v>4.1.1</v>
      </c>
      <c r="E616" s="240" t="s">
        <v>3</v>
      </c>
      <c r="F616" s="258" t="str">
        <f>IF(region_name="","",region_name)</f>
        <v>Орловская область</v>
      </c>
      <c r="G616" s="260" t="s">
        <v>266</v>
      </c>
    </row>
    <row r="617" spans="3:21" ht="22.5">
      <c r="D617" s="232" t="s">
        <v>274</v>
      </c>
      <c r="E617" s="241" t="s">
        <v>267</v>
      </c>
      <c r="F617" s="258" t="s">
        <v>779</v>
      </c>
      <c r="G617" s="264" t="s">
        <v>268</v>
      </c>
    </row>
    <row r="618" spans="3:21" ht="56.25">
      <c r="D618" s="232" t="s">
        <v>275</v>
      </c>
      <c r="E618" s="242" t="s">
        <v>269</v>
      </c>
      <c r="F618" s="258" t="s">
        <v>1502</v>
      </c>
      <c r="G618" s="249" t="s">
        <v>332</v>
      </c>
    </row>
    <row r="619" spans="3:21" s="64" customFormat="1">
      <c r="D619" s="251"/>
      <c r="E619" s="219"/>
      <c r="F619" s="219"/>
      <c r="G619" s="219"/>
      <c r="U619" s="179"/>
    </row>
    <row r="620" spans="3:21" customFormat="1">
      <c r="C620" s="91">
        <v>73</v>
      </c>
      <c r="D620" s="459" t="s">
        <v>244</v>
      </c>
      <c r="E620" s="460"/>
      <c r="F620" s="460"/>
      <c r="G620" s="461"/>
      <c r="U620" s="183"/>
    </row>
    <row r="621" spans="3:21" ht="11.25" customHeight="1">
      <c r="D621" s="456" t="s">
        <v>233</v>
      </c>
      <c r="E621" s="456"/>
      <c r="F621" s="456"/>
      <c r="G621" s="457" t="s">
        <v>234</v>
      </c>
    </row>
    <row r="622" spans="3:21" ht="11.25" customHeight="1">
      <c r="D622" s="234" t="s">
        <v>25</v>
      </c>
      <c r="E622" s="137" t="s">
        <v>257</v>
      </c>
      <c r="F622" s="235" t="s">
        <v>223</v>
      </c>
      <c r="G622" s="458"/>
    </row>
    <row r="623" spans="3:21" ht="12" customHeight="1">
      <c r="D623" s="250" t="s">
        <v>26</v>
      </c>
      <c r="E623" s="236">
        <v>2</v>
      </c>
      <c r="F623" s="237">
        <v>3</v>
      </c>
      <c r="G623" s="238">
        <v>4</v>
      </c>
    </row>
    <row r="624" spans="3:21">
      <c r="D624" s="232">
        <v>1</v>
      </c>
      <c r="E624" s="239" t="s">
        <v>259</v>
      </c>
      <c r="F624" s="258" t="str">
        <f>IF(form_up_date="","",form_up_date)</f>
        <v>24.04.2023</v>
      </c>
      <c r="G624" s="260" t="s">
        <v>260</v>
      </c>
    </row>
    <row r="625" spans="3:21" ht="45">
      <c r="D625" s="232" t="s">
        <v>271</v>
      </c>
      <c r="E625" s="239" t="s">
        <v>261</v>
      </c>
      <c r="F625" s="258" t="s">
        <v>1367</v>
      </c>
      <c r="G625" s="225" t="s">
        <v>333</v>
      </c>
    </row>
    <row r="626" spans="3:21" ht="22.5">
      <c r="D626" s="232" t="s">
        <v>272</v>
      </c>
      <c r="E626" s="239" t="s">
        <v>262</v>
      </c>
      <c r="F626" s="258" t="s">
        <v>398</v>
      </c>
      <c r="G626" s="260" t="s">
        <v>263</v>
      </c>
    </row>
    <row r="627" spans="3:21" ht="22.5">
      <c r="D627" s="232" t="s">
        <v>273</v>
      </c>
      <c r="E627" s="239" t="s">
        <v>264</v>
      </c>
      <c r="F627" s="259" t="s">
        <v>265</v>
      </c>
      <c r="G627" s="225"/>
    </row>
    <row r="628" spans="3:21">
      <c r="D628" s="132" t="str">
        <f>D627&amp;".1"</f>
        <v>4.1.1</v>
      </c>
      <c r="E628" s="240" t="s">
        <v>3</v>
      </c>
      <c r="F628" s="258" t="str">
        <f>IF(region_name="","",region_name)</f>
        <v>Орловская область</v>
      </c>
      <c r="G628" s="260" t="s">
        <v>266</v>
      </c>
    </row>
    <row r="629" spans="3:21" ht="22.5">
      <c r="D629" s="232" t="s">
        <v>274</v>
      </c>
      <c r="E629" s="241" t="s">
        <v>267</v>
      </c>
      <c r="F629" s="258" t="s">
        <v>779</v>
      </c>
      <c r="G629" s="264" t="s">
        <v>268</v>
      </c>
    </row>
    <row r="630" spans="3:21" ht="56.25">
      <c r="D630" s="232" t="s">
        <v>275</v>
      </c>
      <c r="E630" s="242" t="s">
        <v>269</v>
      </c>
      <c r="F630" s="258" t="s">
        <v>1502</v>
      </c>
      <c r="G630" s="249" t="s">
        <v>332</v>
      </c>
    </row>
    <row r="631" spans="3:21" s="64" customFormat="1">
      <c r="D631" s="251"/>
      <c r="E631" s="219"/>
      <c r="F631" s="219"/>
      <c r="G631" s="219"/>
      <c r="U631" s="179"/>
    </row>
    <row r="632" spans="3:21" customFormat="1">
      <c r="C632" s="91">
        <v>74</v>
      </c>
      <c r="D632" s="459" t="s">
        <v>244</v>
      </c>
      <c r="E632" s="460"/>
      <c r="F632" s="460"/>
      <c r="G632" s="461"/>
      <c r="U632" s="183"/>
    </row>
    <row r="633" spans="3:21" ht="11.25" customHeight="1">
      <c r="D633" s="456" t="s">
        <v>233</v>
      </c>
      <c r="E633" s="456"/>
      <c r="F633" s="456"/>
      <c r="G633" s="457" t="s">
        <v>234</v>
      </c>
    </row>
    <row r="634" spans="3:21" ht="11.25" customHeight="1">
      <c r="D634" s="234" t="s">
        <v>25</v>
      </c>
      <c r="E634" s="137" t="s">
        <v>257</v>
      </c>
      <c r="F634" s="235" t="s">
        <v>223</v>
      </c>
      <c r="G634" s="458"/>
    </row>
    <row r="635" spans="3:21" ht="12" customHeight="1">
      <c r="D635" s="250" t="s">
        <v>26</v>
      </c>
      <c r="E635" s="236">
        <v>2</v>
      </c>
      <c r="F635" s="237">
        <v>3</v>
      </c>
      <c r="G635" s="238">
        <v>4</v>
      </c>
    </row>
    <row r="636" spans="3:21">
      <c r="D636" s="232">
        <v>1</v>
      </c>
      <c r="E636" s="239" t="s">
        <v>259</v>
      </c>
      <c r="F636" s="258" t="str">
        <f>IF(form_up_date="","",form_up_date)</f>
        <v>24.04.2023</v>
      </c>
      <c r="G636" s="260" t="s">
        <v>260</v>
      </c>
    </row>
    <row r="637" spans="3:21" ht="45">
      <c r="D637" s="232" t="s">
        <v>271</v>
      </c>
      <c r="E637" s="239" t="s">
        <v>261</v>
      </c>
      <c r="F637" s="258" t="s">
        <v>1368</v>
      </c>
      <c r="G637" s="225" t="s">
        <v>333</v>
      </c>
    </row>
    <row r="638" spans="3:21" ht="22.5">
      <c r="D638" s="232" t="s">
        <v>272</v>
      </c>
      <c r="E638" s="239" t="s">
        <v>262</v>
      </c>
      <c r="F638" s="258" t="s">
        <v>398</v>
      </c>
      <c r="G638" s="260" t="s">
        <v>263</v>
      </c>
    </row>
    <row r="639" spans="3:21" ht="22.5">
      <c r="D639" s="232" t="s">
        <v>273</v>
      </c>
      <c r="E639" s="239" t="s">
        <v>264</v>
      </c>
      <c r="F639" s="259" t="s">
        <v>265</v>
      </c>
      <c r="G639" s="225"/>
    </row>
    <row r="640" spans="3:21">
      <c r="D640" s="132" t="str">
        <f>D639&amp;".1"</f>
        <v>4.1.1</v>
      </c>
      <c r="E640" s="240" t="s">
        <v>3</v>
      </c>
      <c r="F640" s="258" t="str">
        <f>IF(region_name="","",region_name)</f>
        <v>Орловская область</v>
      </c>
      <c r="G640" s="260" t="s">
        <v>266</v>
      </c>
    </row>
    <row r="641" spans="3:21" ht="22.5">
      <c r="D641" s="232" t="s">
        <v>274</v>
      </c>
      <c r="E641" s="241" t="s">
        <v>267</v>
      </c>
      <c r="F641" s="258" t="s">
        <v>779</v>
      </c>
      <c r="G641" s="264" t="s">
        <v>268</v>
      </c>
    </row>
    <row r="642" spans="3:21" ht="56.25">
      <c r="D642" s="232" t="s">
        <v>275</v>
      </c>
      <c r="E642" s="242" t="s">
        <v>269</v>
      </c>
      <c r="F642" s="258" t="s">
        <v>1502</v>
      </c>
      <c r="G642" s="249" t="s">
        <v>332</v>
      </c>
    </row>
    <row r="643" spans="3:21" s="64" customFormat="1">
      <c r="D643" s="251"/>
      <c r="E643" s="219"/>
      <c r="F643" s="219"/>
      <c r="G643" s="219"/>
      <c r="U643" s="179"/>
    </row>
    <row r="644" spans="3:21" customFormat="1">
      <c r="C644" s="91">
        <v>75</v>
      </c>
      <c r="D644" s="459" t="s">
        <v>244</v>
      </c>
      <c r="E644" s="460"/>
      <c r="F644" s="460"/>
      <c r="G644" s="461"/>
      <c r="U644" s="183"/>
    </row>
    <row r="645" spans="3:21" ht="11.25" customHeight="1">
      <c r="D645" s="456" t="s">
        <v>233</v>
      </c>
      <c r="E645" s="456"/>
      <c r="F645" s="456"/>
      <c r="G645" s="457" t="s">
        <v>234</v>
      </c>
    </row>
    <row r="646" spans="3:21" ht="11.25" customHeight="1">
      <c r="D646" s="234" t="s">
        <v>25</v>
      </c>
      <c r="E646" s="137" t="s">
        <v>257</v>
      </c>
      <c r="F646" s="235" t="s">
        <v>223</v>
      </c>
      <c r="G646" s="458"/>
    </row>
    <row r="647" spans="3:21" ht="12" customHeight="1">
      <c r="D647" s="250" t="s">
        <v>26</v>
      </c>
      <c r="E647" s="236">
        <v>2</v>
      </c>
      <c r="F647" s="237">
        <v>3</v>
      </c>
      <c r="G647" s="238">
        <v>4</v>
      </c>
    </row>
    <row r="648" spans="3:21">
      <c r="D648" s="232">
        <v>1</v>
      </c>
      <c r="E648" s="239" t="s">
        <v>259</v>
      </c>
      <c r="F648" s="258" t="str">
        <f>IF(form_up_date="","",form_up_date)</f>
        <v>24.04.2023</v>
      </c>
      <c r="G648" s="260" t="s">
        <v>260</v>
      </c>
    </row>
    <row r="649" spans="3:21" ht="45">
      <c r="D649" s="232" t="s">
        <v>271</v>
      </c>
      <c r="E649" s="239" t="s">
        <v>261</v>
      </c>
      <c r="F649" s="258" t="s">
        <v>1369</v>
      </c>
      <c r="G649" s="225" t="s">
        <v>333</v>
      </c>
    </row>
    <row r="650" spans="3:21" ht="22.5">
      <c r="D650" s="232" t="s">
        <v>272</v>
      </c>
      <c r="E650" s="239" t="s">
        <v>262</v>
      </c>
      <c r="F650" s="258" t="s">
        <v>398</v>
      </c>
      <c r="G650" s="260" t="s">
        <v>263</v>
      </c>
    </row>
    <row r="651" spans="3:21" ht="22.5">
      <c r="D651" s="232" t="s">
        <v>273</v>
      </c>
      <c r="E651" s="239" t="s">
        <v>264</v>
      </c>
      <c r="F651" s="259" t="s">
        <v>265</v>
      </c>
      <c r="G651" s="225"/>
    </row>
    <row r="652" spans="3:21">
      <c r="D652" s="132" t="str">
        <f>D651&amp;".1"</f>
        <v>4.1.1</v>
      </c>
      <c r="E652" s="240" t="s">
        <v>3</v>
      </c>
      <c r="F652" s="258" t="str">
        <f>IF(region_name="","",region_name)</f>
        <v>Орловская область</v>
      </c>
      <c r="G652" s="260" t="s">
        <v>266</v>
      </c>
    </row>
    <row r="653" spans="3:21" ht="22.5">
      <c r="D653" s="232" t="s">
        <v>274</v>
      </c>
      <c r="E653" s="241" t="s">
        <v>267</v>
      </c>
      <c r="F653" s="258" t="s">
        <v>779</v>
      </c>
      <c r="G653" s="264" t="s">
        <v>268</v>
      </c>
    </row>
    <row r="654" spans="3:21" ht="56.25">
      <c r="D654" s="232" t="s">
        <v>275</v>
      </c>
      <c r="E654" s="242" t="s">
        <v>269</v>
      </c>
      <c r="F654" s="258" t="s">
        <v>1502</v>
      </c>
      <c r="G654" s="249" t="s">
        <v>332</v>
      </c>
    </row>
    <row r="655" spans="3:21" s="64" customFormat="1">
      <c r="D655" s="251"/>
      <c r="E655" s="219"/>
      <c r="F655" s="219"/>
      <c r="G655" s="219"/>
      <c r="U655" s="179"/>
    </row>
    <row r="656" spans="3:21" customFormat="1">
      <c r="C656" s="91">
        <v>76</v>
      </c>
      <c r="D656" s="459" t="s">
        <v>244</v>
      </c>
      <c r="E656" s="460"/>
      <c r="F656" s="460"/>
      <c r="G656" s="461"/>
      <c r="U656" s="183"/>
    </row>
    <row r="657" spans="3:21" ht="11.25" customHeight="1">
      <c r="D657" s="456" t="s">
        <v>233</v>
      </c>
      <c r="E657" s="456"/>
      <c r="F657" s="456"/>
      <c r="G657" s="457" t="s">
        <v>234</v>
      </c>
    </row>
    <row r="658" spans="3:21" ht="11.25" customHeight="1">
      <c r="D658" s="234" t="s">
        <v>25</v>
      </c>
      <c r="E658" s="137" t="s">
        <v>257</v>
      </c>
      <c r="F658" s="235" t="s">
        <v>223</v>
      </c>
      <c r="G658" s="458"/>
    </row>
    <row r="659" spans="3:21" ht="12" customHeight="1">
      <c r="D659" s="250" t="s">
        <v>26</v>
      </c>
      <c r="E659" s="236">
        <v>2</v>
      </c>
      <c r="F659" s="237">
        <v>3</v>
      </c>
      <c r="G659" s="238">
        <v>4</v>
      </c>
    </row>
    <row r="660" spans="3:21">
      <c r="D660" s="232">
        <v>1</v>
      </c>
      <c r="E660" s="239" t="s">
        <v>259</v>
      </c>
      <c r="F660" s="258" t="str">
        <f>IF(form_up_date="","",form_up_date)</f>
        <v>24.04.2023</v>
      </c>
      <c r="G660" s="260" t="s">
        <v>260</v>
      </c>
    </row>
    <row r="661" spans="3:21" ht="45">
      <c r="D661" s="232" t="s">
        <v>271</v>
      </c>
      <c r="E661" s="239" t="s">
        <v>261</v>
      </c>
      <c r="F661" s="258" t="s">
        <v>1370</v>
      </c>
      <c r="G661" s="225" t="s">
        <v>333</v>
      </c>
    </row>
    <row r="662" spans="3:21" ht="22.5">
      <c r="D662" s="232" t="s">
        <v>272</v>
      </c>
      <c r="E662" s="239" t="s">
        <v>262</v>
      </c>
      <c r="F662" s="258" t="s">
        <v>398</v>
      </c>
      <c r="G662" s="260" t="s">
        <v>263</v>
      </c>
    </row>
    <row r="663" spans="3:21" ht="22.5">
      <c r="D663" s="232" t="s">
        <v>273</v>
      </c>
      <c r="E663" s="239" t="s">
        <v>264</v>
      </c>
      <c r="F663" s="259" t="s">
        <v>265</v>
      </c>
      <c r="G663" s="225"/>
    </row>
    <row r="664" spans="3:21">
      <c r="D664" s="132" t="str">
        <f>D663&amp;".1"</f>
        <v>4.1.1</v>
      </c>
      <c r="E664" s="240" t="s">
        <v>3</v>
      </c>
      <c r="F664" s="258" t="str">
        <f>IF(region_name="","",region_name)</f>
        <v>Орловская область</v>
      </c>
      <c r="G664" s="260" t="s">
        <v>266</v>
      </c>
    </row>
    <row r="665" spans="3:21" ht="22.5">
      <c r="D665" s="232" t="s">
        <v>274</v>
      </c>
      <c r="E665" s="241" t="s">
        <v>267</v>
      </c>
      <c r="F665" s="258" t="s">
        <v>779</v>
      </c>
      <c r="G665" s="264" t="s">
        <v>268</v>
      </c>
    </row>
    <row r="666" spans="3:21" ht="56.25">
      <c r="D666" s="232" t="s">
        <v>275</v>
      </c>
      <c r="E666" s="242" t="s">
        <v>269</v>
      </c>
      <c r="F666" s="258" t="s">
        <v>1502</v>
      </c>
      <c r="G666" s="249" t="s">
        <v>332</v>
      </c>
    </row>
    <row r="667" spans="3:21" s="64" customFormat="1">
      <c r="D667" s="251"/>
      <c r="E667" s="219"/>
      <c r="F667" s="219"/>
      <c r="G667" s="219"/>
      <c r="U667" s="179"/>
    </row>
    <row r="668" spans="3:21" customFormat="1">
      <c r="C668" s="91">
        <v>77</v>
      </c>
      <c r="D668" s="459" t="s">
        <v>244</v>
      </c>
      <c r="E668" s="460"/>
      <c r="F668" s="460"/>
      <c r="G668" s="461"/>
      <c r="U668" s="183"/>
    </row>
    <row r="669" spans="3:21" ht="11.25" customHeight="1">
      <c r="D669" s="456" t="s">
        <v>233</v>
      </c>
      <c r="E669" s="456"/>
      <c r="F669" s="456"/>
      <c r="G669" s="457" t="s">
        <v>234</v>
      </c>
    </row>
    <row r="670" spans="3:21" ht="11.25" customHeight="1">
      <c r="D670" s="234" t="s">
        <v>25</v>
      </c>
      <c r="E670" s="137" t="s">
        <v>257</v>
      </c>
      <c r="F670" s="235" t="s">
        <v>223</v>
      </c>
      <c r="G670" s="458"/>
    </row>
    <row r="671" spans="3:21" ht="12" customHeight="1">
      <c r="D671" s="250" t="s">
        <v>26</v>
      </c>
      <c r="E671" s="236">
        <v>2</v>
      </c>
      <c r="F671" s="237">
        <v>3</v>
      </c>
      <c r="G671" s="238">
        <v>4</v>
      </c>
    </row>
    <row r="672" spans="3:21">
      <c r="D672" s="232">
        <v>1</v>
      </c>
      <c r="E672" s="239" t="s">
        <v>259</v>
      </c>
      <c r="F672" s="258" t="str">
        <f>IF(form_up_date="","",form_up_date)</f>
        <v>24.04.2023</v>
      </c>
      <c r="G672" s="260" t="s">
        <v>260</v>
      </c>
    </row>
    <row r="673" spans="3:21" ht="45">
      <c r="D673" s="232" t="s">
        <v>271</v>
      </c>
      <c r="E673" s="239" t="s">
        <v>261</v>
      </c>
      <c r="F673" s="258" t="s">
        <v>1371</v>
      </c>
      <c r="G673" s="225" t="s">
        <v>333</v>
      </c>
    </row>
    <row r="674" spans="3:21" ht="22.5">
      <c r="D674" s="232" t="s">
        <v>272</v>
      </c>
      <c r="E674" s="239" t="s">
        <v>262</v>
      </c>
      <c r="F674" s="258" t="s">
        <v>398</v>
      </c>
      <c r="G674" s="260" t="s">
        <v>263</v>
      </c>
    </row>
    <row r="675" spans="3:21" ht="22.5">
      <c r="D675" s="232" t="s">
        <v>273</v>
      </c>
      <c r="E675" s="239" t="s">
        <v>264</v>
      </c>
      <c r="F675" s="259" t="s">
        <v>265</v>
      </c>
      <c r="G675" s="225"/>
    </row>
    <row r="676" spans="3:21">
      <c r="D676" s="132" t="str">
        <f>D675&amp;".1"</f>
        <v>4.1.1</v>
      </c>
      <c r="E676" s="240" t="s">
        <v>3</v>
      </c>
      <c r="F676" s="258" t="str">
        <f>IF(region_name="","",region_name)</f>
        <v>Орловская область</v>
      </c>
      <c r="G676" s="260" t="s">
        <v>266</v>
      </c>
    </row>
    <row r="677" spans="3:21" ht="22.5">
      <c r="D677" s="232" t="s">
        <v>274</v>
      </c>
      <c r="E677" s="241" t="s">
        <v>267</v>
      </c>
      <c r="F677" s="258" t="s">
        <v>779</v>
      </c>
      <c r="G677" s="264" t="s">
        <v>268</v>
      </c>
    </row>
    <row r="678" spans="3:21" ht="56.25">
      <c r="D678" s="232" t="s">
        <v>275</v>
      </c>
      <c r="E678" s="242" t="s">
        <v>269</v>
      </c>
      <c r="F678" s="258" t="s">
        <v>1502</v>
      </c>
      <c r="G678" s="249" t="s">
        <v>332</v>
      </c>
    </row>
    <row r="679" spans="3:21" s="64" customFormat="1">
      <c r="D679" s="251"/>
      <c r="E679" s="219"/>
      <c r="F679" s="219"/>
      <c r="G679" s="219"/>
      <c r="U679" s="179"/>
    </row>
    <row r="680" spans="3:21" customFormat="1">
      <c r="C680" s="91">
        <v>78</v>
      </c>
      <c r="D680" s="459" t="s">
        <v>244</v>
      </c>
      <c r="E680" s="460"/>
      <c r="F680" s="460"/>
      <c r="G680" s="461"/>
      <c r="U680" s="183"/>
    </row>
    <row r="681" spans="3:21" ht="11.25" customHeight="1">
      <c r="D681" s="456" t="s">
        <v>233</v>
      </c>
      <c r="E681" s="456"/>
      <c r="F681" s="456"/>
      <c r="G681" s="457" t="s">
        <v>234</v>
      </c>
    </row>
    <row r="682" spans="3:21" ht="11.25" customHeight="1">
      <c r="D682" s="234" t="s">
        <v>25</v>
      </c>
      <c r="E682" s="137" t="s">
        <v>257</v>
      </c>
      <c r="F682" s="235" t="s">
        <v>223</v>
      </c>
      <c r="G682" s="458"/>
    </row>
    <row r="683" spans="3:21" ht="12" customHeight="1">
      <c r="D683" s="250" t="s">
        <v>26</v>
      </c>
      <c r="E683" s="236">
        <v>2</v>
      </c>
      <c r="F683" s="237">
        <v>3</v>
      </c>
      <c r="G683" s="238">
        <v>4</v>
      </c>
    </row>
    <row r="684" spans="3:21">
      <c r="D684" s="232">
        <v>1</v>
      </c>
      <c r="E684" s="239" t="s">
        <v>259</v>
      </c>
      <c r="F684" s="258" t="str">
        <f>IF(form_up_date="","",form_up_date)</f>
        <v>24.04.2023</v>
      </c>
      <c r="G684" s="260" t="s">
        <v>260</v>
      </c>
    </row>
    <row r="685" spans="3:21" ht="45">
      <c r="D685" s="232" t="s">
        <v>271</v>
      </c>
      <c r="E685" s="239" t="s">
        <v>261</v>
      </c>
      <c r="F685" s="258" t="s">
        <v>1372</v>
      </c>
      <c r="G685" s="225" t="s">
        <v>333</v>
      </c>
    </row>
    <row r="686" spans="3:21" ht="22.5">
      <c r="D686" s="232" t="s">
        <v>272</v>
      </c>
      <c r="E686" s="239" t="s">
        <v>262</v>
      </c>
      <c r="F686" s="258" t="s">
        <v>398</v>
      </c>
      <c r="G686" s="260" t="s">
        <v>263</v>
      </c>
    </row>
    <row r="687" spans="3:21" ht="22.5">
      <c r="D687" s="232" t="s">
        <v>273</v>
      </c>
      <c r="E687" s="239" t="s">
        <v>264</v>
      </c>
      <c r="F687" s="259" t="s">
        <v>265</v>
      </c>
      <c r="G687" s="225"/>
    </row>
    <row r="688" spans="3:21">
      <c r="D688" s="132" t="str">
        <f>D687&amp;".1"</f>
        <v>4.1.1</v>
      </c>
      <c r="E688" s="240" t="s">
        <v>3</v>
      </c>
      <c r="F688" s="258" t="str">
        <f>IF(region_name="","",region_name)</f>
        <v>Орловская область</v>
      </c>
      <c r="G688" s="260" t="s">
        <v>266</v>
      </c>
    </row>
    <row r="689" spans="3:21" ht="22.5">
      <c r="D689" s="232" t="s">
        <v>274</v>
      </c>
      <c r="E689" s="241" t="s">
        <v>267</v>
      </c>
      <c r="F689" s="258" t="s">
        <v>779</v>
      </c>
      <c r="G689" s="264" t="s">
        <v>268</v>
      </c>
    </row>
    <row r="690" spans="3:21" ht="56.25">
      <c r="D690" s="232" t="s">
        <v>275</v>
      </c>
      <c r="E690" s="242" t="s">
        <v>269</v>
      </c>
      <c r="F690" s="258" t="s">
        <v>1502</v>
      </c>
      <c r="G690" s="249" t="s">
        <v>332</v>
      </c>
    </row>
    <row r="691" spans="3:21" s="64" customFormat="1">
      <c r="D691" s="251"/>
      <c r="E691" s="219"/>
      <c r="F691" s="219"/>
      <c r="G691" s="219"/>
      <c r="U691" s="179"/>
    </row>
    <row r="692" spans="3:21" customFormat="1">
      <c r="C692" s="91">
        <v>79</v>
      </c>
      <c r="D692" s="459" t="s">
        <v>244</v>
      </c>
      <c r="E692" s="460"/>
      <c r="F692" s="460"/>
      <c r="G692" s="461"/>
      <c r="U692" s="183"/>
    </row>
    <row r="693" spans="3:21" ht="11.25" customHeight="1">
      <c r="D693" s="456" t="s">
        <v>233</v>
      </c>
      <c r="E693" s="456"/>
      <c r="F693" s="456"/>
      <c r="G693" s="457" t="s">
        <v>234</v>
      </c>
    </row>
    <row r="694" spans="3:21" ht="11.25" customHeight="1">
      <c r="D694" s="234" t="s">
        <v>25</v>
      </c>
      <c r="E694" s="137" t="s">
        <v>257</v>
      </c>
      <c r="F694" s="235" t="s">
        <v>223</v>
      </c>
      <c r="G694" s="458"/>
    </row>
    <row r="695" spans="3:21" ht="12" customHeight="1">
      <c r="D695" s="250" t="s">
        <v>26</v>
      </c>
      <c r="E695" s="236">
        <v>2</v>
      </c>
      <c r="F695" s="237">
        <v>3</v>
      </c>
      <c r="G695" s="238">
        <v>4</v>
      </c>
    </row>
    <row r="696" spans="3:21">
      <c r="D696" s="232">
        <v>1</v>
      </c>
      <c r="E696" s="239" t="s">
        <v>259</v>
      </c>
      <c r="F696" s="258" t="str">
        <f>IF(form_up_date="","",form_up_date)</f>
        <v>24.04.2023</v>
      </c>
      <c r="G696" s="260" t="s">
        <v>260</v>
      </c>
    </row>
    <row r="697" spans="3:21" ht="45">
      <c r="D697" s="232" t="s">
        <v>271</v>
      </c>
      <c r="E697" s="239" t="s">
        <v>261</v>
      </c>
      <c r="F697" s="258" t="s">
        <v>1373</v>
      </c>
      <c r="G697" s="225" t="s">
        <v>333</v>
      </c>
    </row>
    <row r="698" spans="3:21" ht="22.5">
      <c r="D698" s="232" t="s">
        <v>272</v>
      </c>
      <c r="E698" s="239" t="s">
        <v>262</v>
      </c>
      <c r="F698" s="258" t="s">
        <v>398</v>
      </c>
      <c r="G698" s="260" t="s">
        <v>263</v>
      </c>
    </row>
    <row r="699" spans="3:21" ht="22.5">
      <c r="D699" s="232" t="s">
        <v>273</v>
      </c>
      <c r="E699" s="239" t="s">
        <v>264</v>
      </c>
      <c r="F699" s="259" t="s">
        <v>265</v>
      </c>
      <c r="G699" s="225"/>
    </row>
    <row r="700" spans="3:21">
      <c r="D700" s="132" t="str">
        <f>D699&amp;".1"</f>
        <v>4.1.1</v>
      </c>
      <c r="E700" s="240" t="s">
        <v>3</v>
      </c>
      <c r="F700" s="258" t="str">
        <f>IF(region_name="","",region_name)</f>
        <v>Орловская область</v>
      </c>
      <c r="G700" s="260" t="s">
        <v>266</v>
      </c>
    </row>
    <row r="701" spans="3:21" ht="22.5">
      <c r="D701" s="232" t="s">
        <v>274</v>
      </c>
      <c r="E701" s="241" t="s">
        <v>267</v>
      </c>
      <c r="F701" s="258" t="s">
        <v>779</v>
      </c>
      <c r="G701" s="264" t="s">
        <v>268</v>
      </c>
    </row>
    <row r="702" spans="3:21" ht="56.25">
      <c r="D702" s="232" t="s">
        <v>275</v>
      </c>
      <c r="E702" s="242" t="s">
        <v>269</v>
      </c>
      <c r="F702" s="258" t="s">
        <v>1502</v>
      </c>
      <c r="G702" s="249" t="s">
        <v>332</v>
      </c>
    </row>
    <row r="703" spans="3:21" s="64" customFormat="1">
      <c r="D703" s="251"/>
      <c r="E703" s="219"/>
      <c r="F703" s="219"/>
      <c r="G703" s="219"/>
      <c r="U703" s="179"/>
    </row>
    <row r="704" spans="3:21" customFormat="1">
      <c r="C704" s="91">
        <v>80</v>
      </c>
      <c r="D704" s="459" t="s">
        <v>244</v>
      </c>
      <c r="E704" s="460"/>
      <c r="F704" s="460"/>
      <c r="G704" s="461"/>
      <c r="U704" s="183"/>
    </row>
    <row r="705" spans="3:21" ht="11.25" customHeight="1">
      <c r="D705" s="456" t="s">
        <v>233</v>
      </c>
      <c r="E705" s="456"/>
      <c r="F705" s="456"/>
      <c r="G705" s="457" t="s">
        <v>234</v>
      </c>
    </row>
    <row r="706" spans="3:21" ht="11.25" customHeight="1">
      <c r="D706" s="234" t="s">
        <v>25</v>
      </c>
      <c r="E706" s="137" t="s">
        <v>257</v>
      </c>
      <c r="F706" s="235" t="s">
        <v>223</v>
      </c>
      <c r="G706" s="458"/>
    </row>
    <row r="707" spans="3:21" ht="12" customHeight="1">
      <c r="D707" s="250" t="s">
        <v>26</v>
      </c>
      <c r="E707" s="236">
        <v>2</v>
      </c>
      <c r="F707" s="237">
        <v>3</v>
      </c>
      <c r="G707" s="238">
        <v>4</v>
      </c>
    </row>
    <row r="708" spans="3:21">
      <c r="D708" s="232">
        <v>1</v>
      </c>
      <c r="E708" s="239" t="s">
        <v>259</v>
      </c>
      <c r="F708" s="258" t="str">
        <f>IF(form_up_date="","",form_up_date)</f>
        <v>24.04.2023</v>
      </c>
      <c r="G708" s="260" t="s">
        <v>260</v>
      </c>
    </row>
    <row r="709" spans="3:21" ht="45">
      <c r="D709" s="232" t="s">
        <v>271</v>
      </c>
      <c r="E709" s="239" t="s">
        <v>261</v>
      </c>
      <c r="F709" s="258" t="s">
        <v>1374</v>
      </c>
      <c r="G709" s="225" t="s">
        <v>333</v>
      </c>
    </row>
    <row r="710" spans="3:21" ht="22.5">
      <c r="D710" s="232" t="s">
        <v>272</v>
      </c>
      <c r="E710" s="239" t="s">
        <v>262</v>
      </c>
      <c r="F710" s="258" t="s">
        <v>398</v>
      </c>
      <c r="G710" s="260" t="s">
        <v>263</v>
      </c>
    </row>
    <row r="711" spans="3:21" ht="22.5">
      <c r="D711" s="232" t="s">
        <v>273</v>
      </c>
      <c r="E711" s="239" t="s">
        <v>264</v>
      </c>
      <c r="F711" s="259" t="s">
        <v>265</v>
      </c>
      <c r="G711" s="225"/>
    </row>
    <row r="712" spans="3:21">
      <c r="D712" s="132" t="str">
        <f>D711&amp;".1"</f>
        <v>4.1.1</v>
      </c>
      <c r="E712" s="240" t="s">
        <v>3</v>
      </c>
      <c r="F712" s="258" t="str">
        <f>IF(region_name="","",region_name)</f>
        <v>Орловская область</v>
      </c>
      <c r="G712" s="260" t="s">
        <v>266</v>
      </c>
    </row>
    <row r="713" spans="3:21" ht="22.5">
      <c r="D713" s="232" t="s">
        <v>274</v>
      </c>
      <c r="E713" s="241" t="s">
        <v>267</v>
      </c>
      <c r="F713" s="258" t="s">
        <v>779</v>
      </c>
      <c r="G713" s="264" t="s">
        <v>268</v>
      </c>
    </row>
    <row r="714" spans="3:21" ht="56.25">
      <c r="D714" s="232" t="s">
        <v>275</v>
      </c>
      <c r="E714" s="242" t="s">
        <v>269</v>
      </c>
      <c r="F714" s="258" t="s">
        <v>1502</v>
      </c>
      <c r="G714" s="249" t="s">
        <v>332</v>
      </c>
    </row>
    <row r="715" spans="3:21" s="64" customFormat="1">
      <c r="D715" s="251"/>
      <c r="E715" s="219"/>
      <c r="F715" s="219"/>
      <c r="G715" s="219"/>
      <c r="U715" s="179"/>
    </row>
    <row r="716" spans="3:21" customFormat="1">
      <c r="C716" s="91">
        <v>81</v>
      </c>
      <c r="D716" s="459" t="s">
        <v>244</v>
      </c>
      <c r="E716" s="460"/>
      <c r="F716" s="460"/>
      <c r="G716" s="461"/>
      <c r="U716" s="183"/>
    </row>
    <row r="717" spans="3:21" ht="11.25" customHeight="1">
      <c r="D717" s="456" t="s">
        <v>233</v>
      </c>
      <c r="E717" s="456"/>
      <c r="F717" s="456"/>
      <c r="G717" s="457" t="s">
        <v>234</v>
      </c>
    </row>
    <row r="718" spans="3:21" ht="11.25" customHeight="1">
      <c r="D718" s="234" t="s">
        <v>25</v>
      </c>
      <c r="E718" s="137" t="s">
        <v>257</v>
      </c>
      <c r="F718" s="235" t="s">
        <v>223</v>
      </c>
      <c r="G718" s="458"/>
    </row>
    <row r="719" spans="3:21" ht="12" customHeight="1">
      <c r="D719" s="250" t="s">
        <v>26</v>
      </c>
      <c r="E719" s="236">
        <v>2</v>
      </c>
      <c r="F719" s="237">
        <v>3</v>
      </c>
      <c r="G719" s="238">
        <v>4</v>
      </c>
    </row>
    <row r="720" spans="3:21">
      <c r="D720" s="232">
        <v>1</v>
      </c>
      <c r="E720" s="239" t="s">
        <v>259</v>
      </c>
      <c r="F720" s="258" t="str">
        <f>IF(form_up_date="","",form_up_date)</f>
        <v>24.04.2023</v>
      </c>
      <c r="G720" s="260" t="s">
        <v>260</v>
      </c>
    </row>
    <row r="721" spans="3:21" ht="45">
      <c r="D721" s="232" t="s">
        <v>271</v>
      </c>
      <c r="E721" s="239" t="s">
        <v>261</v>
      </c>
      <c r="F721" s="258" t="s">
        <v>1375</v>
      </c>
      <c r="G721" s="225" t="s">
        <v>333</v>
      </c>
    </row>
    <row r="722" spans="3:21" ht="22.5">
      <c r="D722" s="232" t="s">
        <v>272</v>
      </c>
      <c r="E722" s="239" t="s">
        <v>262</v>
      </c>
      <c r="F722" s="258" t="s">
        <v>398</v>
      </c>
      <c r="G722" s="260" t="s">
        <v>263</v>
      </c>
    </row>
    <row r="723" spans="3:21" ht="22.5">
      <c r="D723" s="232" t="s">
        <v>273</v>
      </c>
      <c r="E723" s="239" t="s">
        <v>264</v>
      </c>
      <c r="F723" s="259" t="s">
        <v>265</v>
      </c>
      <c r="G723" s="225"/>
    </row>
    <row r="724" spans="3:21">
      <c r="D724" s="132" t="str">
        <f>D723&amp;".1"</f>
        <v>4.1.1</v>
      </c>
      <c r="E724" s="240" t="s">
        <v>3</v>
      </c>
      <c r="F724" s="258" t="str">
        <f>IF(region_name="","",region_name)</f>
        <v>Орловская область</v>
      </c>
      <c r="G724" s="260" t="s">
        <v>266</v>
      </c>
    </row>
    <row r="725" spans="3:21" ht="22.5">
      <c r="D725" s="232" t="s">
        <v>274</v>
      </c>
      <c r="E725" s="241" t="s">
        <v>267</v>
      </c>
      <c r="F725" s="258" t="s">
        <v>779</v>
      </c>
      <c r="G725" s="264" t="s">
        <v>268</v>
      </c>
    </row>
    <row r="726" spans="3:21" ht="56.25">
      <c r="D726" s="232" t="s">
        <v>275</v>
      </c>
      <c r="E726" s="242" t="s">
        <v>269</v>
      </c>
      <c r="F726" s="258" t="s">
        <v>1502</v>
      </c>
      <c r="G726" s="249" t="s">
        <v>332</v>
      </c>
    </row>
    <row r="727" spans="3:21" s="64" customFormat="1">
      <c r="D727" s="251"/>
      <c r="E727" s="219"/>
      <c r="F727" s="219"/>
      <c r="G727" s="219"/>
      <c r="U727" s="179"/>
    </row>
    <row r="728" spans="3:21" customFormat="1">
      <c r="C728" s="91">
        <v>82</v>
      </c>
      <c r="D728" s="459" t="s">
        <v>244</v>
      </c>
      <c r="E728" s="460"/>
      <c r="F728" s="460"/>
      <c r="G728" s="461"/>
      <c r="U728" s="183"/>
    </row>
    <row r="729" spans="3:21" ht="11.25" customHeight="1">
      <c r="D729" s="456" t="s">
        <v>233</v>
      </c>
      <c r="E729" s="456"/>
      <c r="F729" s="456"/>
      <c r="G729" s="457" t="s">
        <v>234</v>
      </c>
    </row>
    <row r="730" spans="3:21" ht="11.25" customHeight="1">
      <c r="D730" s="234" t="s">
        <v>25</v>
      </c>
      <c r="E730" s="137" t="s">
        <v>257</v>
      </c>
      <c r="F730" s="235" t="s">
        <v>223</v>
      </c>
      <c r="G730" s="458"/>
    </row>
    <row r="731" spans="3:21" ht="12" customHeight="1">
      <c r="D731" s="250" t="s">
        <v>26</v>
      </c>
      <c r="E731" s="236">
        <v>2</v>
      </c>
      <c r="F731" s="237">
        <v>3</v>
      </c>
      <c r="G731" s="238">
        <v>4</v>
      </c>
    </row>
    <row r="732" spans="3:21">
      <c r="D732" s="232">
        <v>1</v>
      </c>
      <c r="E732" s="239" t="s">
        <v>259</v>
      </c>
      <c r="F732" s="258" t="str">
        <f>IF(form_up_date="","",form_up_date)</f>
        <v>24.04.2023</v>
      </c>
      <c r="G732" s="260" t="s">
        <v>260</v>
      </c>
    </row>
    <row r="733" spans="3:21" ht="45">
      <c r="D733" s="232" t="s">
        <v>271</v>
      </c>
      <c r="E733" s="239" t="s">
        <v>261</v>
      </c>
      <c r="F733" s="258" t="s">
        <v>1376</v>
      </c>
      <c r="G733" s="225" t="s">
        <v>333</v>
      </c>
    </row>
    <row r="734" spans="3:21" ht="22.5">
      <c r="D734" s="232" t="s">
        <v>272</v>
      </c>
      <c r="E734" s="239" t="s">
        <v>262</v>
      </c>
      <c r="F734" s="258" t="s">
        <v>398</v>
      </c>
      <c r="G734" s="260" t="s">
        <v>263</v>
      </c>
    </row>
    <row r="735" spans="3:21" ht="22.5">
      <c r="D735" s="232" t="s">
        <v>273</v>
      </c>
      <c r="E735" s="239" t="s">
        <v>264</v>
      </c>
      <c r="F735" s="259" t="s">
        <v>265</v>
      </c>
      <c r="G735" s="225"/>
    </row>
    <row r="736" spans="3:21">
      <c r="D736" s="132" t="str">
        <f>D735&amp;".1"</f>
        <v>4.1.1</v>
      </c>
      <c r="E736" s="240" t="s">
        <v>3</v>
      </c>
      <c r="F736" s="258" t="str">
        <f>IF(region_name="","",region_name)</f>
        <v>Орловская область</v>
      </c>
      <c r="G736" s="260" t="s">
        <v>266</v>
      </c>
    </row>
    <row r="737" spans="3:21" ht="22.5">
      <c r="D737" s="232" t="s">
        <v>274</v>
      </c>
      <c r="E737" s="241" t="s">
        <v>267</v>
      </c>
      <c r="F737" s="258" t="s">
        <v>779</v>
      </c>
      <c r="G737" s="264" t="s">
        <v>268</v>
      </c>
    </row>
    <row r="738" spans="3:21" ht="56.25">
      <c r="D738" s="232" t="s">
        <v>275</v>
      </c>
      <c r="E738" s="242" t="s">
        <v>269</v>
      </c>
      <c r="F738" s="258" t="s">
        <v>1502</v>
      </c>
      <c r="G738" s="249" t="s">
        <v>332</v>
      </c>
    </row>
    <row r="739" spans="3:21" s="64" customFormat="1">
      <c r="D739" s="251"/>
      <c r="E739" s="219"/>
      <c r="F739" s="219"/>
      <c r="G739" s="219"/>
      <c r="U739" s="179"/>
    </row>
    <row r="740" spans="3:21" customFormat="1">
      <c r="C740" s="91">
        <v>83</v>
      </c>
      <c r="D740" s="459" t="s">
        <v>244</v>
      </c>
      <c r="E740" s="460"/>
      <c r="F740" s="460"/>
      <c r="G740" s="461"/>
      <c r="U740" s="183"/>
    </row>
    <row r="741" spans="3:21" ht="11.25" customHeight="1">
      <c r="D741" s="456" t="s">
        <v>233</v>
      </c>
      <c r="E741" s="456"/>
      <c r="F741" s="456"/>
      <c r="G741" s="457" t="s">
        <v>234</v>
      </c>
    </row>
    <row r="742" spans="3:21" ht="11.25" customHeight="1">
      <c r="D742" s="234" t="s">
        <v>25</v>
      </c>
      <c r="E742" s="137" t="s">
        <v>257</v>
      </c>
      <c r="F742" s="235" t="s">
        <v>223</v>
      </c>
      <c r="G742" s="458"/>
    </row>
    <row r="743" spans="3:21" ht="12" customHeight="1">
      <c r="D743" s="250" t="s">
        <v>26</v>
      </c>
      <c r="E743" s="236">
        <v>2</v>
      </c>
      <c r="F743" s="237">
        <v>3</v>
      </c>
      <c r="G743" s="238">
        <v>4</v>
      </c>
    </row>
    <row r="744" spans="3:21">
      <c r="D744" s="232">
        <v>1</v>
      </c>
      <c r="E744" s="239" t="s">
        <v>259</v>
      </c>
      <c r="F744" s="258" t="str">
        <f>IF(form_up_date="","",form_up_date)</f>
        <v>24.04.2023</v>
      </c>
      <c r="G744" s="260" t="s">
        <v>260</v>
      </c>
    </row>
    <row r="745" spans="3:21" ht="45">
      <c r="D745" s="232" t="s">
        <v>271</v>
      </c>
      <c r="E745" s="239" t="s">
        <v>261</v>
      </c>
      <c r="F745" s="258" t="s">
        <v>1377</v>
      </c>
      <c r="G745" s="225" t="s">
        <v>333</v>
      </c>
    </row>
    <row r="746" spans="3:21" ht="22.5">
      <c r="D746" s="232" t="s">
        <v>272</v>
      </c>
      <c r="E746" s="239" t="s">
        <v>262</v>
      </c>
      <c r="F746" s="258" t="s">
        <v>398</v>
      </c>
      <c r="G746" s="260" t="s">
        <v>263</v>
      </c>
    </row>
    <row r="747" spans="3:21" ht="22.5">
      <c r="D747" s="232" t="s">
        <v>273</v>
      </c>
      <c r="E747" s="239" t="s">
        <v>264</v>
      </c>
      <c r="F747" s="259" t="s">
        <v>265</v>
      </c>
      <c r="G747" s="225"/>
    </row>
    <row r="748" spans="3:21">
      <c r="D748" s="132" t="str">
        <f>D747&amp;".1"</f>
        <v>4.1.1</v>
      </c>
      <c r="E748" s="240" t="s">
        <v>3</v>
      </c>
      <c r="F748" s="258" t="str">
        <f>IF(region_name="","",region_name)</f>
        <v>Орловская область</v>
      </c>
      <c r="G748" s="260" t="s">
        <v>266</v>
      </c>
    </row>
    <row r="749" spans="3:21" ht="22.5">
      <c r="D749" s="232" t="s">
        <v>274</v>
      </c>
      <c r="E749" s="241" t="s">
        <v>267</v>
      </c>
      <c r="F749" s="258" t="s">
        <v>779</v>
      </c>
      <c r="G749" s="264" t="s">
        <v>268</v>
      </c>
    </row>
    <row r="750" spans="3:21" ht="56.25">
      <c r="D750" s="232" t="s">
        <v>275</v>
      </c>
      <c r="E750" s="242" t="s">
        <v>269</v>
      </c>
      <c r="F750" s="258" t="s">
        <v>1502</v>
      </c>
      <c r="G750" s="249" t="s">
        <v>332</v>
      </c>
    </row>
    <row r="751" spans="3:21" s="64" customFormat="1">
      <c r="D751" s="251"/>
      <c r="E751" s="219"/>
      <c r="F751" s="219"/>
      <c r="G751" s="219"/>
      <c r="U751" s="179"/>
    </row>
    <row r="752" spans="3:21" customFormat="1">
      <c r="C752" s="91">
        <v>84</v>
      </c>
      <c r="D752" s="459" t="s">
        <v>244</v>
      </c>
      <c r="E752" s="460"/>
      <c r="F752" s="460"/>
      <c r="G752" s="461"/>
      <c r="U752" s="183"/>
    </row>
    <row r="753" spans="3:21" ht="11.25" customHeight="1">
      <c r="D753" s="456" t="s">
        <v>233</v>
      </c>
      <c r="E753" s="456"/>
      <c r="F753" s="456"/>
      <c r="G753" s="457" t="s">
        <v>234</v>
      </c>
    </row>
    <row r="754" spans="3:21" ht="11.25" customHeight="1">
      <c r="D754" s="234" t="s">
        <v>25</v>
      </c>
      <c r="E754" s="137" t="s">
        <v>257</v>
      </c>
      <c r="F754" s="235" t="s">
        <v>223</v>
      </c>
      <c r="G754" s="458"/>
    </row>
    <row r="755" spans="3:21" ht="12" customHeight="1">
      <c r="D755" s="250" t="s">
        <v>26</v>
      </c>
      <c r="E755" s="236">
        <v>2</v>
      </c>
      <c r="F755" s="237">
        <v>3</v>
      </c>
      <c r="G755" s="238">
        <v>4</v>
      </c>
    </row>
    <row r="756" spans="3:21">
      <c r="D756" s="232">
        <v>1</v>
      </c>
      <c r="E756" s="239" t="s">
        <v>259</v>
      </c>
      <c r="F756" s="258" t="str">
        <f>IF(form_up_date="","",form_up_date)</f>
        <v>24.04.2023</v>
      </c>
      <c r="G756" s="260" t="s">
        <v>260</v>
      </c>
    </row>
    <row r="757" spans="3:21" ht="45">
      <c r="D757" s="232" t="s">
        <v>271</v>
      </c>
      <c r="E757" s="239" t="s">
        <v>261</v>
      </c>
      <c r="F757" s="258" t="s">
        <v>1378</v>
      </c>
      <c r="G757" s="225" t="s">
        <v>333</v>
      </c>
    </row>
    <row r="758" spans="3:21" ht="22.5">
      <c r="D758" s="232" t="s">
        <v>272</v>
      </c>
      <c r="E758" s="239" t="s">
        <v>262</v>
      </c>
      <c r="F758" s="258" t="s">
        <v>398</v>
      </c>
      <c r="G758" s="260" t="s">
        <v>263</v>
      </c>
    </row>
    <row r="759" spans="3:21" ht="22.5">
      <c r="D759" s="232" t="s">
        <v>273</v>
      </c>
      <c r="E759" s="239" t="s">
        <v>264</v>
      </c>
      <c r="F759" s="259" t="s">
        <v>265</v>
      </c>
      <c r="G759" s="225"/>
    </row>
    <row r="760" spans="3:21">
      <c r="D760" s="132" t="str">
        <f>D759&amp;".1"</f>
        <v>4.1.1</v>
      </c>
      <c r="E760" s="240" t="s">
        <v>3</v>
      </c>
      <c r="F760" s="258" t="str">
        <f>IF(region_name="","",region_name)</f>
        <v>Орловская область</v>
      </c>
      <c r="G760" s="260" t="s">
        <v>266</v>
      </c>
    </row>
    <row r="761" spans="3:21" ht="22.5">
      <c r="D761" s="232" t="s">
        <v>274</v>
      </c>
      <c r="E761" s="241" t="s">
        <v>267</v>
      </c>
      <c r="F761" s="258" t="s">
        <v>779</v>
      </c>
      <c r="G761" s="264" t="s">
        <v>268</v>
      </c>
    </row>
    <row r="762" spans="3:21" ht="56.25">
      <c r="D762" s="232" t="s">
        <v>275</v>
      </c>
      <c r="E762" s="242" t="s">
        <v>269</v>
      </c>
      <c r="F762" s="258" t="s">
        <v>1502</v>
      </c>
      <c r="G762" s="249" t="s">
        <v>332</v>
      </c>
    </row>
    <row r="763" spans="3:21" s="64" customFormat="1">
      <c r="D763" s="251"/>
      <c r="E763" s="219"/>
      <c r="F763" s="219"/>
      <c r="G763" s="219"/>
      <c r="U763" s="179"/>
    </row>
    <row r="764" spans="3:21" customFormat="1">
      <c r="C764" s="91">
        <v>85</v>
      </c>
      <c r="D764" s="459" t="s">
        <v>244</v>
      </c>
      <c r="E764" s="460"/>
      <c r="F764" s="460"/>
      <c r="G764" s="461"/>
      <c r="U764" s="183"/>
    </row>
    <row r="765" spans="3:21" ht="11.25" customHeight="1">
      <c r="D765" s="456" t="s">
        <v>233</v>
      </c>
      <c r="E765" s="456"/>
      <c r="F765" s="456"/>
      <c r="G765" s="457" t="s">
        <v>234</v>
      </c>
    </row>
    <row r="766" spans="3:21" ht="11.25" customHeight="1">
      <c r="D766" s="234" t="s">
        <v>25</v>
      </c>
      <c r="E766" s="137" t="s">
        <v>257</v>
      </c>
      <c r="F766" s="235" t="s">
        <v>223</v>
      </c>
      <c r="G766" s="458"/>
    </row>
    <row r="767" spans="3:21" ht="12" customHeight="1">
      <c r="D767" s="250" t="s">
        <v>26</v>
      </c>
      <c r="E767" s="236">
        <v>2</v>
      </c>
      <c r="F767" s="237">
        <v>3</v>
      </c>
      <c r="G767" s="238">
        <v>4</v>
      </c>
    </row>
    <row r="768" spans="3:21">
      <c r="D768" s="232">
        <v>1</v>
      </c>
      <c r="E768" s="239" t="s">
        <v>259</v>
      </c>
      <c r="F768" s="258" t="str">
        <f>IF(form_up_date="","",form_up_date)</f>
        <v>24.04.2023</v>
      </c>
      <c r="G768" s="260" t="s">
        <v>260</v>
      </c>
    </row>
    <row r="769" spans="3:21" ht="45">
      <c r="D769" s="232" t="s">
        <v>271</v>
      </c>
      <c r="E769" s="239" t="s">
        <v>261</v>
      </c>
      <c r="F769" s="258" t="s">
        <v>1379</v>
      </c>
      <c r="G769" s="225" t="s">
        <v>333</v>
      </c>
    </row>
    <row r="770" spans="3:21" ht="22.5">
      <c r="D770" s="232" t="s">
        <v>272</v>
      </c>
      <c r="E770" s="239" t="s">
        <v>262</v>
      </c>
      <c r="F770" s="258" t="s">
        <v>398</v>
      </c>
      <c r="G770" s="260" t="s">
        <v>263</v>
      </c>
    </row>
    <row r="771" spans="3:21" ht="22.5">
      <c r="D771" s="232" t="s">
        <v>273</v>
      </c>
      <c r="E771" s="239" t="s">
        <v>264</v>
      </c>
      <c r="F771" s="259" t="s">
        <v>265</v>
      </c>
      <c r="G771" s="225"/>
    </row>
    <row r="772" spans="3:21">
      <c r="D772" s="132" t="str">
        <f>D771&amp;".1"</f>
        <v>4.1.1</v>
      </c>
      <c r="E772" s="240" t="s">
        <v>3</v>
      </c>
      <c r="F772" s="258" t="str">
        <f>IF(region_name="","",region_name)</f>
        <v>Орловская область</v>
      </c>
      <c r="G772" s="260" t="s">
        <v>266</v>
      </c>
    </row>
    <row r="773" spans="3:21" ht="22.5">
      <c r="D773" s="232" t="s">
        <v>274</v>
      </c>
      <c r="E773" s="241" t="s">
        <v>267</v>
      </c>
      <c r="F773" s="258" t="s">
        <v>779</v>
      </c>
      <c r="G773" s="264" t="s">
        <v>268</v>
      </c>
    </row>
    <row r="774" spans="3:21" ht="56.25">
      <c r="D774" s="232" t="s">
        <v>275</v>
      </c>
      <c r="E774" s="242" t="s">
        <v>269</v>
      </c>
      <c r="F774" s="258" t="s">
        <v>1502</v>
      </c>
      <c r="G774" s="249" t="s">
        <v>332</v>
      </c>
    </row>
    <row r="775" spans="3:21" s="64" customFormat="1">
      <c r="D775" s="251"/>
      <c r="E775" s="219"/>
      <c r="F775" s="219"/>
      <c r="G775" s="219"/>
      <c r="U775" s="179"/>
    </row>
    <row r="776" spans="3:21" customFormat="1">
      <c r="C776" s="91">
        <v>86</v>
      </c>
      <c r="D776" s="459" t="s">
        <v>244</v>
      </c>
      <c r="E776" s="460"/>
      <c r="F776" s="460"/>
      <c r="G776" s="461"/>
      <c r="U776" s="183"/>
    </row>
    <row r="777" spans="3:21" ht="11.25" customHeight="1">
      <c r="D777" s="456" t="s">
        <v>233</v>
      </c>
      <c r="E777" s="456"/>
      <c r="F777" s="456"/>
      <c r="G777" s="457" t="s">
        <v>234</v>
      </c>
    </row>
    <row r="778" spans="3:21" ht="11.25" customHeight="1">
      <c r="D778" s="234" t="s">
        <v>25</v>
      </c>
      <c r="E778" s="137" t="s">
        <v>257</v>
      </c>
      <c r="F778" s="235" t="s">
        <v>223</v>
      </c>
      <c r="G778" s="458"/>
    </row>
    <row r="779" spans="3:21" ht="12" customHeight="1">
      <c r="D779" s="250" t="s">
        <v>26</v>
      </c>
      <c r="E779" s="236">
        <v>2</v>
      </c>
      <c r="F779" s="237">
        <v>3</v>
      </c>
      <c r="G779" s="238">
        <v>4</v>
      </c>
    </row>
    <row r="780" spans="3:21">
      <c r="D780" s="232">
        <v>1</v>
      </c>
      <c r="E780" s="239" t="s">
        <v>259</v>
      </c>
      <c r="F780" s="258" t="str">
        <f>IF(form_up_date="","",form_up_date)</f>
        <v>24.04.2023</v>
      </c>
      <c r="G780" s="260" t="s">
        <v>260</v>
      </c>
    </row>
    <row r="781" spans="3:21" ht="45">
      <c r="D781" s="232" t="s">
        <v>271</v>
      </c>
      <c r="E781" s="239" t="s">
        <v>261</v>
      </c>
      <c r="F781" s="258" t="s">
        <v>1380</v>
      </c>
      <c r="G781" s="225" t="s">
        <v>333</v>
      </c>
    </row>
    <row r="782" spans="3:21" ht="22.5">
      <c r="D782" s="232" t="s">
        <v>272</v>
      </c>
      <c r="E782" s="239" t="s">
        <v>262</v>
      </c>
      <c r="F782" s="258" t="s">
        <v>398</v>
      </c>
      <c r="G782" s="260" t="s">
        <v>263</v>
      </c>
    </row>
    <row r="783" spans="3:21" ht="22.5">
      <c r="D783" s="232" t="s">
        <v>273</v>
      </c>
      <c r="E783" s="239" t="s">
        <v>264</v>
      </c>
      <c r="F783" s="259" t="s">
        <v>265</v>
      </c>
      <c r="G783" s="225"/>
    </row>
    <row r="784" spans="3:21">
      <c r="D784" s="132" t="str">
        <f>D783&amp;".1"</f>
        <v>4.1.1</v>
      </c>
      <c r="E784" s="240" t="s">
        <v>3</v>
      </c>
      <c r="F784" s="258" t="str">
        <f>IF(region_name="","",region_name)</f>
        <v>Орловская область</v>
      </c>
      <c r="G784" s="260" t="s">
        <v>266</v>
      </c>
    </row>
    <row r="785" spans="3:21" ht="22.5">
      <c r="D785" s="232" t="s">
        <v>274</v>
      </c>
      <c r="E785" s="241" t="s">
        <v>267</v>
      </c>
      <c r="F785" s="258" t="s">
        <v>779</v>
      </c>
      <c r="G785" s="264" t="s">
        <v>268</v>
      </c>
    </row>
    <row r="786" spans="3:21" ht="56.25">
      <c r="D786" s="232" t="s">
        <v>275</v>
      </c>
      <c r="E786" s="242" t="s">
        <v>269</v>
      </c>
      <c r="F786" s="258" t="s">
        <v>1502</v>
      </c>
      <c r="G786" s="249" t="s">
        <v>332</v>
      </c>
    </row>
    <row r="787" spans="3:21" s="64" customFormat="1">
      <c r="D787" s="251"/>
      <c r="E787" s="219"/>
      <c r="F787" s="219"/>
      <c r="G787" s="219"/>
      <c r="U787" s="179"/>
    </row>
    <row r="788" spans="3:21" customFormat="1">
      <c r="C788" s="91">
        <v>87</v>
      </c>
      <c r="D788" s="459" t="s">
        <v>244</v>
      </c>
      <c r="E788" s="460"/>
      <c r="F788" s="460"/>
      <c r="G788" s="461"/>
      <c r="U788" s="183"/>
    </row>
    <row r="789" spans="3:21" ht="11.25" customHeight="1">
      <c r="D789" s="456" t="s">
        <v>233</v>
      </c>
      <c r="E789" s="456"/>
      <c r="F789" s="456"/>
      <c r="G789" s="457" t="s">
        <v>234</v>
      </c>
    </row>
    <row r="790" spans="3:21" ht="11.25" customHeight="1">
      <c r="D790" s="234" t="s">
        <v>25</v>
      </c>
      <c r="E790" s="137" t="s">
        <v>257</v>
      </c>
      <c r="F790" s="235" t="s">
        <v>223</v>
      </c>
      <c r="G790" s="458"/>
    </row>
    <row r="791" spans="3:21" ht="12" customHeight="1">
      <c r="D791" s="250" t="s">
        <v>26</v>
      </c>
      <c r="E791" s="236">
        <v>2</v>
      </c>
      <c r="F791" s="237">
        <v>3</v>
      </c>
      <c r="G791" s="238">
        <v>4</v>
      </c>
    </row>
    <row r="792" spans="3:21">
      <c r="D792" s="232">
        <v>1</v>
      </c>
      <c r="E792" s="239" t="s">
        <v>259</v>
      </c>
      <c r="F792" s="258" t="str">
        <f>IF(form_up_date="","",form_up_date)</f>
        <v>24.04.2023</v>
      </c>
      <c r="G792" s="260" t="s">
        <v>260</v>
      </c>
    </row>
    <row r="793" spans="3:21" ht="45">
      <c r="D793" s="232" t="s">
        <v>271</v>
      </c>
      <c r="E793" s="239" t="s">
        <v>261</v>
      </c>
      <c r="F793" s="258" t="s">
        <v>1381</v>
      </c>
      <c r="G793" s="225" t="s">
        <v>333</v>
      </c>
    </row>
    <row r="794" spans="3:21" ht="22.5">
      <c r="D794" s="232" t="s">
        <v>272</v>
      </c>
      <c r="E794" s="239" t="s">
        <v>262</v>
      </c>
      <c r="F794" s="258" t="s">
        <v>398</v>
      </c>
      <c r="G794" s="260" t="s">
        <v>263</v>
      </c>
    </row>
    <row r="795" spans="3:21" ht="22.5">
      <c r="D795" s="232" t="s">
        <v>273</v>
      </c>
      <c r="E795" s="239" t="s">
        <v>264</v>
      </c>
      <c r="F795" s="259" t="s">
        <v>265</v>
      </c>
      <c r="G795" s="225"/>
    </row>
    <row r="796" spans="3:21">
      <c r="D796" s="132" t="str">
        <f>D795&amp;".1"</f>
        <v>4.1.1</v>
      </c>
      <c r="E796" s="240" t="s">
        <v>3</v>
      </c>
      <c r="F796" s="258" t="str">
        <f>IF(region_name="","",region_name)</f>
        <v>Орловская область</v>
      </c>
      <c r="G796" s="260" t="s">
        <v>266</v>
      </c>
    </row>
    <row r="797" spans="3:21" ht="22.5">
      <c r="D797" s="232" t="s">
        <v>274</v>
      </c>
      <c r="E797" s="241" t="s">
        <v>267</v>
      </c>
      <c r="F797" s="258" t="s">
        <v>779</v>
      </c>
      <c r="G797" s="264" t="s">
        <v>268</v>
      </c>
    </row>
    <row r="798" spans="3:21" ht="56.25">
      <c r="D798" s="232" t="s">
        <v>275</v>
      </c>
      <c r="E798" s="242" t="s">
        <v>269</v>
      </c>
      <c r="F798" s="258" t="s">
        <v>1502</v>
      </c>
      <c r="G798" s="249" t="s">
        <v>332</v>
      </c>
    </row>
    <row r="799" spans="3:21" s="64" customFormat="1">
      <c r="D799" s="251"/>
      <c r="E799" s="219"/>
      <c r="F799" s="219"/>
      <c r="G799" s="219"/>
      <c r="U799" s="179"/>
    </row>
    <row r="800" spans="3:21" customFormat="1">
      <c r="C800" s="91">
        <v>88</v>
      </c>
      <c r="D800" s="459" t="s">
        <v>244</v>
      </c>
      <c r="E800" s="460"/>
      <c r="F800" s="460"/>
      <c r="G800" s="461"/>
      <c r="U800" s="183"/>
    </row>
    <row r="801" spans="3:21" ht="11.25" customHeight="1">
      <c r="D801" s="456" t="s">
        <v>233</v>
      </c>
      <c r="E801" s="456"/>
      <c r="F801" s="456"/>
      <c r="G801" s="457" t="s">
        <v>234</v>
      </c>
    </row>
    <row r="802" spans="3:21" ht="11.25" customHeight="1">
      <c r="D802" s="234" t="s">
        <v>25</v>
      </c>
      <c r="E802" s="137" t="s">
        <v>257</v>
      </c>
      <c r="F802" s="235" t="s">
        <v>223</v>
      </c>
      <c r="G802" s="458"/>
    </row>
    <row r="803" spans="3:21" ht="12" customHeight="1">
      <c r="D803" s="250" t="s">
        <v>26</v>
      </c>
      <c r="E803" s="236">
        <v>2</v>
      </c>
      <c r="F803" s="237">
        <v>3</v>
      </c>
      <c r="G803" s="238">
        <v>4</v>
      </c>
    </row>
    <row r="804" spans="3:21">
      <c r="D804" s="232">
        <v>1</v>
      </c>
      <c r="E804" s="239" t="s">
        <v>259</v>
      </c>
      <c r="F804" s="258" t="str">
        <f>IF(form_up_date="","",form_up_date)</f>
        <v>24.04.2023</v>
      </c>
      <c r="G804" s="260" t="s">
        <v>260</v>
      </c>
    </row>
    <row r="805" spans="3:21" ht="45">
      <c r="D805" s="232" t="s">
        <v>271</v>
      </c>
      <c r="E805" s="239" t="s">
        <v>261</v>
      </c>
      <c r="F805" s="258" t="s">
        <v>1382</v>
      </c>
      <c r="G805" s="225" t="s">
        <v>333</v>
      </c>
    </row>
    <row r="806" spans="3:21" ht="22.5">
      <c r="D806" s="232" t="s">
        <v>272</v>
      </c>
      <c r="E806" s="239" t="s">
        <v>262</v>
      </c>
      <c r="F806" s="258" t="s">
        <v>398</v>
      </c>
      <c r="G806" s="260" t="s">
        <v>263</v>
      </c>
    </row>
    <row r="807" spans="3:21" ht="22.5">
      <c r="D807" s="232" t="s">
        <v>273</v>
      </c>
      <c r="E807" s="239" t="s">
        <v>264</v>
      </c>
      <c r="F807" s="259" t="s">
        <v>265</v>
      </c>
      <c r="G807" s="225"/>
    </row>
    <row r="808" spans="3:21">
      <c r="D808" s="132" t="str">
        <f>D807&amp;".1"</f>
        <v>4.1.1</v>
      </c>
      <c r="E808" s="240" t="s">
        <v>3</v>
      </c>
      <c r="F808" s="258" t="str">
        <f>IF(region_name="","",region_name)</f>
        <v>Орловская область</v>
      </c>
      <c r="G808" s="260" t="s">
        <v>266</v>
      </c>
    </row>
    <row r="809" spans="3:21" ht="22.5">
      <c r="D809" s="232" t="s">
        <v>274</v>
      </c>
      <c r="E809" s="241" t="s">
        <v>267</v>
      </c>
      <c r="F809" s="258" t="s">
        <v>779</v>
      </c>
      <c r="G809" s="264" t="s">
        <v>268</v>
      </c>
    </row>
    <row r="810" spans="3:21" ht="56.25">
      <c r="D810" s="232" t="s">
        <v>275</v>
      </c>
      <c r="E810" s="242" t="s">
        <v>269</v>
      </c>
      <c r="F810" s="258" t="s">
        <v>1502</v>
      </c>
      <c r="G810" s="249" t="s">
        <v>332</v>
      </c>
    </row>
    <row r="811" spans="3:21" s="64" customFormat="1">
      <c r="D811" s="251"/>
      <c r="E811" s="219"/>
      <c r="F811" s="219"/>
      <c r="G811" s="219"/>
      <c r="U811" s="179"/>
    </row>
    <row r="812" spans="3:21" customFormat="1">
      <c r="C812" s="91">
        <v>89</v>
      </c>
      <c r="D812" s="459" t="s">
        <v>244</v>
      </c>
      <c r="E812" s="460"/>
      <c r="F812" s="460"/>
      <c r="G812" s="461"/>
      <c r="U812" s="183"/>
    </row>
    <row r="813" spans="3:21" ht="11.25" customHeight="1">
      <c r="D813" s="456" t="s">
        <v>233</v>
      </c>
      <c r="E813" s="456"/>
      <c r="F813" s="456"/>
      <c r="G813" s="457" t="s">
        <v>234</v>
      </c>
    </row>
    <row r="814" spans="3:21" ht="11.25" customHeight="1">
      <c r="D814" s="234" t="s">
        <v>25</v>
      </c>
      <c r="E814" s="137" t="s">
        <v>257</v>
      </c>
      <c r="F814" s="235" t="s">
        <v>223</v>
      </c>
      <c r="G814" s="458"/>
    </row>
    <row r="815" spans="3:21" ht="12" customHeight="1">
      <c r="D815" s="250" t="s">
        <v>26</v>
      </c>
      <c r="E815" s="236">
        <v>2</v>
      </c>
      <c r="F815" s="237">
        <v>3</v>
      </c>
      <c r="G815" s="238">
        <v>4</v>
      </c>
    </row>
    <row r="816" spans="3:21">
      <c r="D816" s="232">
        <v>1</v>
      </c>
      <c r="E816" s="239" t="s">
        <v>259</v>
      </c>
      <c r="F816" s="258" t="str">
        <f>IF(form_up_date="","",form_up_date)</f>
        <v>24.04.2023</v>
      </c>
      <c r="G816" s="260" t="s">
        <v>260</v>
      </c>
    </row>
    <row r="817" spans="3:21" ht="45">
      <c r="D817" s="232" t="s">
        <v>271</v>
      </c>
      <c r="E817" s="239" t="s">
        <v>261</v>
      </c>
      <c r="F817" s="258" t="s">
        <v>1383</v>
      </c>
      <c r="G817" s="225" t="s">
        <v>333</v>
      </c>
    </row>
    <row r="818" spans="3:21" ht="22.5">
      <c r="D818" s="232" t="s">
        <v>272</v>
      </c>
      <c r="E818" s="239" t="s">
        <v>262</v>
      </c>
      <c r="F818" s="258" t="s">
        <v>398</v>
      </c>
      <c r="G818" s="260" t="s">
        <v>263</v>
      </c>
    </row>
    <row r="819" spans="3:21" ht="22.5">
      <c r="D819" s="232" t="s">
        <v>273</v>
      </c>
      <c r="E819" s="239" t="s">
        <v>264</v>
      </c>
      <c r="F819" s="259" t="s">
        <v>265</v>
      </c>
      <c r="G819" s="225"/>
    </row>
    <row r="820" spans="3:21">
      <c r="D820" s="132" t="str">
        <f>D819&amp;".1"</f>
        <v>4.1.1</v>
      </c>
      <c r="E820" s="240" t="s">
        <v>3</v>
      </c>
      <c r="F820" s="258" t="str">
        <f>IF(region_name="","",region_name)</f>
        <v>Орловская область</v>
      </c>
      <c r="G820" s="260" t="s">
        <v>266</v>
      </c>
    </row>
    <row r="821" spans="3:21" ht="22.5">
      <c r="D821" s="232" t="s">
        <v>274</v>
      </c>
      <c r="E821" s="241" t="s">
        <v>267</v>
      </c>
      <c r="F821" s="258" t="s">
        <v>779</v>
      </c>
      <c r="G821" s="264" t="s">
        <v>268</v>
      </c>
    </row>
    <row r="822" spans="3:21" ht="56.25">
      <c r="D822" s="232" t="s">
        <v>275</v>
      </c>
      <c r="E822" s="242" t="s">
        <v>269</v>
      </c>
      <c r="F822" s="258" t="s">
        <v>1502</v>
      </c>
      <c r="G822" s="249" t="s">
        <v>332</v>
      </c>
    </row>
    <row r="823" spans="3:21" s="64" customFormat="1">
      <c r="D823" s="251"/>
      <c r="E823" s="219"/>
      <c r="F823" s="219"/>
      <c r="G823" s="219"/>
      <c r="U823" s="179"/>
    </row>
    <row r="824" spans="3:21" customFormat="1">
      <c r="C824" s="91">
        <v>90</v>
      </c>
      <c r="D824" s="459" t="s">
        <v>244</v>
      </c>
      <c r="E824" s="460"/>
      <c r="F824" s="460"/>
      <c r="G824" s="461"/>
      <c r="U824" s="183"/>
    </row>
    <row r="825" spans="3:21" ht="11.25" customHeight="1">
      <c r="D825" s="456" t="s">
        <v>233</v>
      </c>
      <c r="E825" s="456"/>
      <c r="F825" s="456"/>
      <c r="G825" s="457" t="s">
        <v>234</v>
      </c>
    </row>
    <row r="826" spans="3:21" ht="11.25" customHeight="1">
      <c r="D826" s="234" t="s">
        <v>25</v>
      </c>
      <c r="E826" s="137" t="s">
        <v>257</v>
      </c>
      <c r="F826" s="235" t="s">
        <v>223</v>
      </c>
      <c r="G826" s="458"/>
    </row>
    <row r="827" spans="3:21" ht="12" customHeight="1">
      <c r="D827" s="250" t="s">
        <v>26</v>
      </c>
      <c r="E827" s="236">
        <v>2</v>
      </c>
      <c r="F827" s="237">
        <v>3</v>
      </c>
      <c r="G827" s="238">
        <v>4</v>
      </c>
    </row>
    <row r="828" spans="3:21">
      <c r="D828" s="232">
        <v>1</v>
      </c>
      <c r="E828" s="239" t="s">
        <v>259</v>
      </c>
      <c r="F828" s="258" t="str">
        <f>IF(form_up_date="","",form_up_date)</f>
        <v>24.04.2023</v>
      </c>
      <c r="G828" s="260" t="s">
        <v>260</v>
      </c>
    </row>
    <row r="829" spans="3:21" ht="45">
      <c r="D829" s="232" t="s">
        <v>271</v>
      </c>
      <c r="E829" s="239" t="s">
        <v>261</v>
      </c>
      <c r="F829" s="258" t="s">
        <v>1384</v>
      </c>
      <c r="G829" s="225" t="s">
        <v>333</v>
      </c>
    </row>
    <row r="830" spans="3:21" ht="22.5">
      <c r="D830" s="232" t="s">
        <v>272</v>
      </c>
      <c r="E830" s="239" t="s">
        <v>262</v>
      </c>
      <c r="F830" s="258" t="s">
        <v>398</v>
      </c>
      <c r="G830" s="260" t="s">
        <v>263</v>
      </c>
    </row>
    <row r="831" spans="3:21" ht="22.5">
      <c r="D831" s="232" t="s">
        <v>273</v>
      </c>
      <c r="E831" s="239" t="s">
        <v>264</v>
      </c>
      <c r="F831" s="259" t="s">
        <v>265</v>
      </c>
      <c r="G831" s="225"/>
    </row>
    <row r="832" spans="3:21">
      <c r="D832" s="132" t="str">
        <f>D831&amp;".1"</f>
        <v>4.1.1</v>
      </c>
      <c r="E832" s="240" t="s">
        <v>3</v>
      </c>
      <c r="F832" s="258" t="str">
        <f>IF(region_name="","",region_name)</f>
        <v>Орловская область</v>
      </c>
      <c r="G832" s="260" t="s">
        <v>266</v>
      </c>
    </row>
    <row r="833" spans="3:21" ht="22.5">
      <c r="D833" s="232" t="s">
        <v>274</v>
      </c>
      <c r="E833" s="241" t="s">
        <v>267</v>
      </c>
      <c r="F833" s="258" t="s">
        <v>779</v>
      </c>
      <c r="G833" s="264" t="s">
        <v>268</v>
      </c>
    </row>
    <row r="834" spans="3:21" ht="56.25">
      <c r="D834" s="232" t="s">
        <v>275</v>
      </c>
      <c r="E834" s="242" t="s">
        <v>269</v>
      </c>
      <c r="F834" s="258" t="s">
        <v>1502</v>
      </c>
      <c r="G834" s="249" t="s">
        <v>332</v>
      </c>
    </row>
    <row r="835" spans="3:21" s="64" customFormat="1">
      <c r="D835" s="251"/>
      <c r="E835" s="219"/>
      <c r="F835" s="219"/>
      <c r="G835" s="219"/>
      <c r="U835" s="179"/>
    </row>
    <row r="836" spans="3:21" customFormat="1">
      <c r="C836" s="91">
        <v>91</v>
      </c>
      <c r="D836" s="459" t="s">
        <v>244</v>
      </c>
      <c r="E836" s="460"/>
      <c r="F836" s="460"/>
      <c r="G836" s="461"/>
      <c r="U836" s="183"/>
    </row>
    <row r="837" spans="3:21" ht="11.25" customHeight="1">
      <c r="D837" s="456" t="s">
        <v>233</v>
      </c>
      <c r="E837" s="456"/>
      <c r="F837" s="456"/>
      <c r="G837" s="457" t="s">
        <v>234</v>
      </c>
    </row>
    <row r="838" spans="3:21" ht="11.25" customHeight="1">
      <c r="D838" s="234" t="s">
        <v>25</v>
      </c>
      <c r="E838" s="137" t="s">
        <v>257</v>
      </c>
      <c r="F838" s="235" t="s">
        <v>223</v>
      </c>
      <c r="G838" s="458"/>
    </row>
    <row r="839" spans="3:21" ht="12" customHeight="1">
      <c r="D839" s="250" t="s">
        <v>26</v>
      </c>
      <c r="E839" s="236">
        <v>2</v>
      </c>
      <c r="F839" s="237">
        <v>3</v>
      </c>
      <c r="G839" s="238">
        <v>4</v>
      </c>
    </row>
    <row r="840" spans="3:21">
      <c r="D840" s="232">
        <v>1</v>
      </c>
      <c r="E840" s="239" t="s">
        <v>259</v>
      </c>
      <c r="F840" s="258" t="str">
        <f>IF(form_up_date="","",form_up_date)</f>
        <v>24.04.2023</v>
      </c>
      <c r="G840" s="260" t="s">
        <v>260</v>
      </c>
    </row>
    <row r="841" spans="3:21" ht="45">
      <c r="D841" s="232" t="s">
        <v>271</v>
      </c>
      <c r="E841" s="239" t="s">
        <v>261</v>
      </c>
      <c r="F841" s="258" t="s">
        <v>1385</v>
      </c>
      <c r="G841" s="225" t="s">
        <v>333</v>
      </c>
    </row>
    <row r="842" spans="3:21" ht="22.5">
      <c r="D842" s="232" t="s">
        <v>272</v>
      </c>
      <c r="E842" s="239" t="s">
        <v>262</v>
      </c>
      <c r="F842" s="258" t="s">
        <v>398</v>
      </c>
      <c r="G842" s="260" t="s">
        <v>263</v>
      </c>
    </row>
    <row r="843" spans="3:21" ht="22.5">
      <c r="D843" s="232" t="s">
        <v>273</v>
      </c>
      <c r="E843" s="239" t="s">
        <v>264</v>
      </c>
      <c r="F843" s="259" t="s">
        <v>265</v>
      </c>
      <c r="G843" s="225"/>
    </row>
    <row r="844" spans="3:21">
      <c r="D844" s="132" t="str">
        <f>D843&amp;".1"</f>
        <v>4.1.1</v>
      </c>
      <c r="E844" s="240" t="s">
        <v>3</v>
      </c>
      <c r="F844" s="258" t="str">
        <f>IF(region_name="","",region_name)</f>
        <v>Орловская область</v>
      </c>
      <c r="G844" s="260" t="s">
        <v>266</v>
      </c>
    </row>
    <row r="845" spans="3:21" ht="22.5">
      <c r="D845" s="232" t="s">
        <v>274</v>
      </c>
      <c r="E845" s="241" t="s">
        <v>267</v>
      </c>
      <c r="F845" s="258" t="s">
        <v>779</v>
      </c>
      <c r="G845" s="264" t="s">
        <v>268</v>
      </c>
    </row>
    <row r="846" spans="3:21" ht="56.25">
      <c r="D846" s="232" t="s">
        <v>275</v>
      </c>
      <c r="E846" s="242" t="s">
        <v>269</v>
      </c>
      <c r="F846" s="258" t="s">
        <v>1502</v>
      </c>
      <c r="G846" s="249" t="s">
        <v>332</v>
      </c>
    </row>
    <row r="847" spans="3:21" s="64" customFormat="1">
      <c r="D847" s="251"/>
      <c r="E847" s="219"/>
      <c r="F847" s="219"/>
      <c r="G847" s="219"/>
      <c r="U847" s="179"/>
    </row>
    <row r="848" spans="3:21" customFormat="1">
      <c r="C848" s="91">
        <v>92</v>
      </c>
      <c r="D848" s="459" t="s">
        <v>244</v>
      </c>
      <c r="E848" s="460"/>
      <c r="F848" s="460"/>
      <c r="G848" s="461"/>
      <c r="U848" s="183"/>
    </row>
    <row r="849" spans="3:21" ht="11.25" customHeight="1">
      <c r="D849" s="456" t="s">
        <v>233</v>
      </c>
      <c r="E849" s="456"/>
      <c r="F849" s="456"/>
      <c r="G849" s="457" t="s">
        <v>234</v>
      </c>
    </row>
    <row r="850" spans="3:21" ht="11.25" customHeight="1">
      <c r="D850" s="234" t="s">
        <v>25</v>
      </c>
      <c r="E850" s="137" t="s">
        <v>257</v>
      </c>
      <c r="F850" s="235" t="s">
        <v>223</v>
      </c>
      <c r="G850" s="458"/>
    </row>
    <row r="851" spans="3:21" ht="12" customHeight="1">
      <c r="D851" s="250" t="s">
        <v>26</v>
      </c>
      <c r="E851" s="236">
        <v>2</v>
      </c>
      <c r="F851" s="237">
        <v>3</v>
      </c>
      <c r="G851" s="238">
        <v>4</v>
      </c>
    </row>
    <row r="852" spans="3:21">
      <c r="D852" s="232">
        <v>1</v>
      </c>
      <c r="E852" s="239" t="s">
        <v>259</v>
      </c>
      <c r="F852" s="258" t="str">
        <f>IF(form_up_date="","",form_up_date)</f>
        <v>24.04.2023</v>
      </c>
      <c r="G852" s="260" t="s">
        <v>260</v>
      </c>
    </row>
    <row r="853" spans="3:21" ht="45">
      <c r="D853" s="232" t="s">
        <v>271</v>
      </c>
      <c r="E853" s="239" t="s">
        <v>261</v>
      </c>
      <c r="F853" s="258" t="s">
        <v>1386</v>
      </c>
      <c r="G853" s="225" t="s">
        <v>333</v>
      </c>
    </row>
    <row r="854" spans="3:21" ht="22.5">
      <c r="D854" s="232" t="s">
        <v>272</v>
      </c>
      <c r="E854" s="239" t="s">
        <v>262</v>
      </c>
      <c r="F854" s="258" t="s">
        <v>398</v>
      </c>
      <c r="G854" s="260" t="s">
        <v>263</v>
      </c>
    </row>
    <row r="855" spans="3:21" ht="22.5">
      <c r="D855" s="232" t="s">
        <v>273</v>
      </c>
      <c r="E855" s="239" t="s">
        <v>264</v>
      </c>
      <c r="F855" s="259" t="s">
        <v>265</v>
      </c>
      <c r="G855" s="225"/>
    </row>
    <row r="856" spans="3:21">
      <c r="D856" s="132" t="str">
        <f>D855&amp;".1"</f>
        <v>4.1.1</v>
      </c>
      <c r="E856" s="240" t="s">
        <v>3</v>
      </c>
      <c r="F856" s="258" t="str">
        <f>IF(region_name="","",region_name)</f>
        <v>Орловская область</v>
      </c>
      <c r="G856" s="260" t="s">
        <v>266</v>
      </c>
    </row>
    <row r="857" spans="3:21" ht="22.5">
      <c r="D857" s="232" t="s">
        <v>274</v>
      </c>
      <c r="E857" s="241" t="s">
        <v>267</v>
      </c>
      <c r="F857" s="258" t="s">
        <v>779</v>
      </c>
      <c r="G857" s="264" t="s">
        <v>268</v>
      </c>
    </row>
    <row r="858" spans="3:21" ht="56.25">
      <c r="D858" s="232" t="s">
        <v>275</v>
      </c>
      <c r="E858" s="242" t="s">
        <v>269</v>
      </c>
      <c r="F858" s="258" t="s">
        <v>1502</v>
      </c>
      <c r="G858" s="249" t="s">
        <v>332</v>
      </c>
    </row>
    <row r="859" spans="3:21" s="64" customFormat="1">
      <c r="D859" s="251"/>
      <c r="E859" s="219"/>
      <c r="F859" s="219"/>
      <c r="G859" s="219"/>
      <c r="U859" s="179"/>
    </row>
    <row r="860" spans="3:21" customFormat="1">
      <c r="C860" s="91">
        <v>93</v>
      </c>
      <c r="D860" s="459" t="s">
        <v>244</v>
      </c>
      <c r="E860" s="460"/>
      <c r="F860" s="460"/>
      <c r="G860" s="461"/>
      <c r="U860" s="183"/>
    </row>
    <row r="861" spans="3:21" ht="11.25" customHeight="1">
      <c r="D861" s="456" t="s">
        <v>233</v>
      </c>
      <c r="E861" s="456"/>
      <c r="F861" s="456"/>
      <c r="G861" s="457" t="s">
        <v>234</v>
      </c>
    </row>
    <row r="862" spans="3:21" ht="11.25" customHeight="1">
      <c r="D862" s="234" t="s">
        <v>25</v>
      </c>
      <c r="E862" s="137" t="s">
        <v>257</v>
      </c>
      <c r="F862" s="235" t="s">
        <v>223</v>
      </c>
      <c r="G862" s="458"/>
    </row>
    <row r="863" spans="3:21" ht="12" customHeight="1">
      <c r="D863" s="250" t="s">
        <v>26</v>
      </c>
      <c r="E863" s="236">
        <v>2</v>
      </c>
      <c r="F863" s="237">
        <v>3</v>
      </c>
      <c r="G863" s="238">
        <v>4</v>
      </c>
    </row>
    <row r="864" spans="3:21">
      <c r="D864" s="232">
        <v>1</v>
      </c>
      <c r="E864" s="239" t="s">
        <v>259</v>
      </c>
      <c r="F864" s="258" t="str">
        <f>IF(form_up_date="","",form_up_date)</f>
        <v>24.04.2023</v>
      </c>
      <c r="G864" s="260" t="s">
        <v>260</v>
      </c>
    </row>
    <row r="865" spans="3:21" ht="45">
      <c r="D865" s="232" t="s">
        <v>271</v>
      </c>
      <c r="E865" s="239" t="s">
        <v>261</v>
      </c>
      <c r="F865" s="258" t="s">
        <v>1387</v>
      </c>
      <c r="G865" s="225" t="s">
        <v>333</v>
      </c>
    </row>
    <row r="866" spans="3:21" ht="22.5">
      <c r="D866" s="232" t="s">
        <v>272</v>
      </c>
      <c r="E866" s="239" t="s">
        <v>262</v>
      </c>
      <c r="F866" s="258" t="s">
        <v>398</v>
      </c>
      <c r="G866" s="260" t="s">
        <v>263</v>
      </c>
    </row>
    <row r="867" spans="3:21" ht="22.5">
      <c r="D867" s="232" t="s">
        <v>273</v>
      </c>
      <c r="E867" s="239" t="s">
        <v>264</v>
      </c>
      <c r="F867" s="259" t="s">
        <v>265</v>
      </c>
      <c r="G867" s="225"/>
    </row>
    <row r="868" spans="3:21">
      <c r="D868" s="132" t="str">
        <f>D867&amp;".1"</f>
        <v>4.1.1</v>
      </c>
      <c r="E868" s="240" t="s">
        <v>3</v>
      </c>
      <c r="F868" s="258" t="str">
        <f>IF(region_name="","",region_name)</f>
        <v>Орловская область</v>
      </c>
      <c r="G868" s="260" t="s">
        <v>266</v>
      </c>
    </row>
    <row r="869" spans="3:21" ht="22.5">
      <c r="D869" s="232" t="s">
        <v>274</v>
      </c>
      <c r="E869" s="241" t="s">
        <v>267</v>
      </c>
      <c r="F869" s="258" t="s">
        <v>779</v>
      </c>
      <c r="G869" s="264" t="s">
        <v>268</v>
      </c>
    </row>
    <row r="870" spans="3:21" ht="56.25">
      <c r="D870" s="232" t="s">
        <v>275</v>
      </c>
      <c r="E870" s="242" t="s">
        <v>269</v>
      </c>
      <c r="F870" s="258" t="s">
        <v>1502</v>
      </c>
      <c r="G870" s="249" t="s">
        <v>332</v>
      </c>
    </row>
    <row r="871" spans="3:21" s="64" customFormat="1">
      <c r="D871" s="251"/>
      <c r="E871" s="219"/>
      <c r="F871" s="219"/>
      <c r="G871" s="219"/>
      <c r="U871" s="179"/>
    </row>
    <row r="872" spans="3:21" customFormat="1">
      <c r="C872" s="91">
        <v>94</v>
      </c>
      <c r="D872" s="459" t="s">
        <v>244</v>
      </c>
      <c r="E872" s="460"/>
      <c r="F872" s="460"/>
      <c r="G872" s="461"/>
      <c r="U872" s="183"/>
    </row>
    <row r="873" spans="3:21" ht="11.25" customHeight="1">
      <c r="D873" s="456" t="s">
        <v>233</v>
      </c>
      <c r="E873" s="456"/>
      <c r="F873" s="456"/>
      <c r="G873" s="457" t="s">
        <v>234</v>
      </c>
    </row>
    <row r="874" spans="3:21" ht="11.25" customHeight="1">
      <c r="D874" s="234" t="s">
        <v>25</v>
      </c>
      <c r="E874" s="137" t="s">
        <v>257</v>
      </c>
      <c r="F874" s="235" t="s">
        <v>223</v>
      </c>
      <c r="G874" s="458"/>
    </row>
    <row r="875" spans="3:21" ht="12" customHeight="1">
      <c r="D875" s="250" t="s">
        <v>26</v>
      </c>
      <c r="E875" s="236">
        <v>2</v>
      </c>
      <c r="F875" s="237">
        <v>3</v>
      </c>
      <c r="G875" s="238">
        <v>4</v>
      </c>
    </row>
    <row r="876" spans="3:21">
      <c r="D876" s="232">
        <v>1</v>
      </c>
      <c r="E876" s="239" t="s">
        <v>259</v>
      </c>
      <c r="F876" s="258" t="str">
        <f>IF(form_up_date="","",form_up_date)</f>
        <v>24.04.2023</v>
      </c>
      <c r="G876" s="260" t="s">
        <v>260</v>
      </c>
    </row>
    <row r="877" spans="3:21" ht="45">
      <c r="D877" s="232" t="s">
        <v>271</v>
      </c>
      <c r="E877" s="239" t="s">
        <v>261</v>
      </c>
      <c r="F877" s="258" t="s">
        <v>1388</v>
      </c>
      <c r="G877" s="225" t="s">
        <v>333</v>
      </c>
    </row>
    <row r="878" spans="3:21" ht="22.5">
      <c r="D878" s="232" t="s">
        <v>272</v>
      </c>
      <c r="E878" s="239" t="s">
        <v>262</v>
      </c>
      <c r="F878" s="258" t="s">
        <v>398</v>
      </c>
      <c r="G878" s="260" t="s">
        <v>263</v>
      </c>
    </row>
    <row r="879" spans="3:21" ht="22.5">
      <c r="D879" s="232" t="s">
        <v>273</v>
      </c>
      <c r="E879" s="239" t="s">
        <v>264</v>
      </c>
      <c r="F879" s="259" t="s">
        <v>265</v>
      </c>
      <c r="G879" s="225"/>
    </row>
    <row r="880" spans="3:21">
      <c r="D880" s="132" t="str">
        <f>D879&amp;".1"</f>
        <v>4.1.1</v>
      </c>
      <c r="E880" s="240" t="s">
        <v>3</v>
      </c>
      <c r="F880" s="258" t="str">
        <f>IF(region_name="","",region_name)</f>
        <v>Орловская область</v>
      </c>
      <c r="G880" s="260" t="s">
        <v>266</v>
      </c>
    </row>
    <row r="881" spans="3:21" ht="22.5">
      <c r="D881" s="232" t="s">
        <v>274</v>
      </c>
      <c r="E881" s="241" t="s">
        <v>267</v>
      </c>
      <c r="F881" s="258" t="s">
        <v>779</v>
      </c>
      <c r="G881" s="264" t="s">
        <v>268</v>
      </c>
    </row>
    <row r="882" spans="3:21" ht="56.25">
      <c r="D882" s="232" t="s">
        <v>275</v>
      </c>
      <c r="E882" s="242" t="s">
        <v>269</v>
      </c>
      <c r="F882" s="258" t="s">
        <v>1502</v>
      </c>
      <c r="G882" s="249" t="s">
        <v>332</v>
      </c>
    </row>
    <row r="883" spans="3:21" s="64" customFormat="1">
      <c r="D883" s="251"/>
      <c r="E883" s="219"/>
      <c r="F883" s="219"/>
      <c r="G883" s="219"/>
      <c r="U883" s="179"/>
    </row>
    <row r="884" spans="3:21" customFormat="1">
      <c r="C884" s="91">
        <v>95</v>
      </c>
      <c r="D884" s="459" t="s">
        <v>244</v>
      </c>
      <c r="E884" s="460"/>
      <c r="F884" s="460"/>
      <c r="G884" s="461"/>
      <c r="U884" s="183"/>
    </row>
    <row r="885" spans="3:21" ht="11.25" customHeight="1">
      <c r="D885" s="456" t="s">
        <v>233</v>
      </c>
      <c r="E885" s="456"/>
      <c r="F885" s="456"/>
      <c r="G885" s="457" t="s">
        <v>234</v>
      </c>
    </row>
    <row r="886" spans="3:21" ht="11.25" customHeight="1">
      <c r="D886" s="234" t="s">
        <v>25</v>
      </c>
      <c r="E886" s="137" t="s">
        <v>257</v>
      </c>
      <c r="F886" s="235" t="s">
        <v>223</v>
      </c>
      <c r="G886" s="458"/>
    </row>
    <row r="887" spans="3:21" ht="12" customHeight="1">
      <c r="D887" s="250" t="s">
        <v>26</v>
      </c>
      <c r="E887" s="236">
        <v>2</v>
      </c>
      <c r="F887" s="237">
        <v>3</v>
      </c>
      <c r="G887" s="238">
        <v>4</v>
      </c>
    </row>
    <row r="888" spans="3:21">
      <c r="D888" s="232">
        <v>1</v>
      </c>
      <c r="E888" s="239" t="s">
        <v>259</v>
      </c>
      <c r="F888" s="258" t="str">
        <f>IF(form_up_date="","",form_up_date)</f>
        <v>24.04.2023</v>
      </c>
      <c r="G888" s="260" t="s">
        <v>260</v>
      </c>
    </row>
    <row r="889" spans="3:21" ht="45">
      <c r="D889" s="232" t="s">
        <v>271</v>
      </c>
      <c r="E889" s="239" t="s">
        <v>261</v>
      </c>
      <c r="F889" s="258" t="s">
        <v>1389</v>
      </c>
      <c r="G889" s="225" t="s">
        <v>333</v>
      </c>
    </row>
    <row r="890" spans="3:21" ht="22.5">
      <c r="D890" s="232" t="s">
        <v>272</v>
      </c>
      <c r="E890" s="239" t="s">
        <v>262</v>
      </c>
      <c r="F890" s="258" t="s">
        <v>398</v>
      </c>
      <c r="G890" s="260" t="s">
        <v>263</v>
      </c>
    </row>
    <row r="891" spans="3:21" ht="22.5">
      <c r="D891" s="232" t="s">
        <v>273</v>
      </c>
      <c r="E891" s="239" t="s">
        <v>264</v>
      </c>
      <c r="F891" s="259" t="s">
        <v>265</v>
      </c>
      <c r="G891" s="225"/>
    </row>
    <row r="892" spans="3:21">
      <c r="D892" s="132" t="str">
        <f>D891&amp;".1"</f>
        <v>4.1.1</v>
      </c>
      <c r="E892" s="240" t="s">
        <v>3</v>
      </c>
      <c r="F892" s="258" t="str">
        <f>IF(region_name="","",region_name)</f>
        <v>Орловская область</v>
      </c>
      <c r="G892" s="260" t="s">
        <v>266</v>
      </c>
    </row>
    <row r="893" spans="3:21" ht="22.5">
      <c r="D893" s="232" t="s">
        <v>274</v>
      </c>
      <c r="E893" s="241" t="s">
        <v>267</v>
      </c>
      <c r="F893" s="258" t="s">
        <v>779</v>
      </c>
      <c r="G893" s="264" t="s">
        <v>268</v>
      </c>
    </row>
    <row r="894" spans="3:21" ht="56.25">
      <c r="D894" s="232" t="s">
        <v>275</v>
      </c>
      <c r="E894" s="242" t="s">
        <v>269</v>
      </c>
      <c r="F894" s="258" t="s">
        <v>1502</v>
      </c>
      <c r="G894" s="249" t="s">
        <v>332</v>
      </c>
    </row>
    <row r="895" spans="3:21" s="64" customFormat="1">
      <c r="D895" s="251"/>
      <c r="E895" s="219"/>
      <c r="F895" s="219"/>
      <c r="G895" s="219"/>
      <c r="U895" s="179"/>
    </row>
    <row r="896" spans="3:21" customFormat="1">
      <c r="C896" s="91">
        <v>96</v>
      </c>
      <c r="D896" s="459" t="s">
        <v>244</v>
      </c>
      <c r="E896" s="460"/>
      <c r="F896" s="460"/>
      <c r="G896" s="461"/>
      <c r="U896" s="183"/>
    </row>
    <row r="897" spans="3:21" ht="11.25" customHeight="1">
      <c r="D897" s="456" t="s">
        <v>233</v>
      </c>
      <c r="E897" s="456"/>
      <c r="F897" s="456"/>
      <c r="G897" s="457" t="s">
        <v>234</v>
      </c>
    </row>
    <row r="898" spans="3:21" ht="11.25" customHeight="1">
      <c r="D898" s="234" t="s">
        <v>25</v>
      </c>
      <c r="E898" s="137" t="s">
        <v>257</v>
      </c>
      <c r="F898" s="235" t="s">
        <v>223</v>
      </c>
      <c r="G898" s="458"/>
    </row>
    <row r="899" spans="3:21" ht="12" customHeight="1">
      <c r="D899" s="250" t="s">
        <v>26</v>
      </c>
      <c r="E899" s="236">
        <v>2</v>
      </c>
      <c r="F899" s="237">
        <v>3</v>
      </c>
      <c r="G899" s="238">
        <v>4</v>
      </c>
    </row>
    <row r="900" spans="3:21">
      <c r="D900" s="232">
        <v>1</v>
      </c>
      <c r="E900" s="239" t="s">
        <v>259</v>
      </c>
      <c r="F900" s="258" t="str">
        <f>IF(form_up_date="","",form_up_date)</f>
        <v>24.04.2023</v>
      </c>
      <c r="G900" s="260" t="s">
        <v>260</v>
      </c>
    </row>
    <row r="901" spans="3:21" ht="45">
      <c r="D901" s="232" t="s">
        <v>271</v>
      </c>
      <c r="E901" s="239" t="s">
        <v>261</v>
      </c>
      <c r="F901" s="258" t="s">
        <v>1390</v>
      </c>
      <c r="G901" s="225" t="s">
        <v>333</v>
      </c>
    </row>
    <row r="902" spans="3:21" ht="22.5">
      <c r="D902" s="232" t="s">
        <v>272</v>
      </c>
      <c r="E902" s="239" t="s">
        <v>262</v>
      </c>
      <c r="F902" s="258" t="s">
        <v>398</v>
      </c>
      <c r="G902" s="260" t="s">
        <v>263</v>
      </c>
    </row>
    <row r="903" spans="3:21" ht="22.5">
      <c r="D903" s="232" t="s">
        <v>273</v>
      </c>
      <c r="E903" s="239" t="s">
        <v>264</v>
      </c>
      <c r="F903" s="259" t="s">
        <v>265</v>
      </c>
      <c r="G903" s="225"/>
    </row>
    <row r="904" spans="3:21">
      <c r="D904" s="132" t="str">
        <f>D903&amp;".1"</f>
        <v>4.1.1</v>
      </c>
      <c r="E904" s="240" t="s">
        <v>3</v>
      </c>
      <c r="F904" s="258" t="str">
        <f>IF(region_name="","",region_name)</f>
        <v>Орловская область</v>
      </c>
      <c r="G904" s="260" t="s">
        <v>266</v>
      </c>
    </row>
    <row r="905" spans="3:21" ht="22.5">
      <c r="D905" s="232" t="s">
        <v>274</v>
      </c>
      <c r="E905" s="241" t="s">
        <v>267</v>
      </c>
      <c r="F905" s="258" t="s">
        <v>779</v>
      </c>
      <c r="G905" s="264" t="s">
        <v>268</v>
      </c>
    </row>
    <row r="906" spans="3:21" ht="56.25">
      <c r="D906" s="232" t="s">
        <v>275</v>
      </c>
      <c r="E906" s="242" t="s">
        <v>269</v>
      </c>
      <c r="F906" s="258" t="s">
        <v>1502</v>
      </c>
      <c r="G906" s="249" t="s">
        <v>332</v>
      </c>
    </row>
    <row r="907" spans="3:21" s="64" customFormat="1">
      <c r="D907" s="251"/>
      <c r="E907" s="219"/>
      <c r="F907" s="219"/>
      <c r="G907" s="219"/>
      <c r="U907" s="179"/>
    </row>
    <row r="908" spans="3:21" customFormat="1">
      <c r="C908" s="91">
        <v>97</v>
      </c>
      <c r="D908" s="459" t="s">
        <v>244</v>
      </c>
      <c r="E908" s="460"/>
      <c r="F908" s="460"/>
      <c r="G908" s="461"/>
      <c r="U908" s="183"/>
    </row>
    <row r="909" spans="3:21" ht="11.25" customHeight="1">
      <c r="D909" s="456" t="s">
        <v>233</v>
      </c>
      <c r="E909" s="456"/>
      <c r="F909" s="456"/>
      <c r="G909" s="457" t="s">
        <v>234</v>
      </c>
    </row>
    <row r="910" spans="3:21" ht="11.25" customHeight="1">
      <c r="D910" s="234" t="s">
        <v>25</v>
      </c>
      <c r="E910" s="137" t="s">
        <v>257</v>
      </c>
      <c r="F910" s="235" t="s">
        <v>223</v>
      </c>
      <c r="G910" s="458"/>
    </row>
    <row r="911" spans="3:21" ht="12" customHeight="1">
      <c r="D911" s="250" t="s">
        <v>26</v>
      </c>
      <c r="E911" s="236">
        <v>2</v>
      </c>
      <c r="F911" s="237">
        <v>3</v>
      </c>
      <c r="G911" s="238">
        <v>4</v>
      </c>
    </row>
    <row r="912" spans="3:21">
      <c r="D912" s="232">
        <v>1</v>
      </c>
      <c r="E912" s="239" t="s">
        <v>259</v>
      </c>
      <c r="F912" s="258" t="str">
        <f>IF(form_up_date="","",form_up_date)</f>
        <v>24.04.2023</v>
      </c>
      <c r="G912" s="260" t="s">
        <v>260</v>
      </c>
    </row>
    <row r="913" spans="3:21" ht="45">
      <c r="D913" s="232" t="s">
        <v>271</v>
      </c>
      <c r="E913" s="239" t="s">
        <v>261</v>
      </c>
      <c r="F913" s="258" t="s">
        <v>1391</v>
      </c>
      <c r="G913" s="225" t="s">
        <v>333</v>
      </c>
    </row>
    <row r="914" spans="3:21" ht="22.5">
      <c r="D914" s="232" t="s">
        <v>272</v>
      </c>
      <c r="E914" s="239" t="s">
        <v>262</v>
      </c>
      <c r="F914" s="258" t="s">
        <v>398</v>
      </c>
      <c r="G914" s="260" t="s">
        <v>263</v>
      </c>
    </row>
    <row r="915" spans="3:21" ht="22.5">
      <c r="D915" s="232" t="s">
        <v>273</v>
      </c>
      <c r="E915" s="239" t="s">
        <v>264</v>
      </c>
      <c r="F915" s="259" t="s">
        <v>265</v>
      </c>
      <c r="G915" s="225"/>
    </row>
    <row r="916" spans="3:21">
      <c r="D916" s="132" t="str">
        <f>D915&amp;".1"</f>
        <v>4.1.1</v>
      </c>
      <c r="E916" s="240" t="s">
        <v>3</v>
      </c>
      <c r="F916" s="258" t="str">
        <f>IF(region_name="","",region_name)</f>
        <v>Орловская область</v>
      </c>
      <c r="G916" s="260" t="s">
        <v>266</v>
      </c>
    </row>
    <row r="917" spans="3:21" ht="22.5">
      <c r="D917" s="232" t="s">
        <v>274</v>
      </c>
      <c r="E917" s="241" t="s">
        <v>267</v>
      </c>
      <c r="F917" s="258" t="s">
        <v>779</v>
      </c>
      <c r="G917" s="264" t="s">
        <v>268</v>
      </c>
    </row>
    <row r="918" spans="3:21" ht="56.25">
      <c r="D918" s="232" t="s">
        <v>275</v>
      </c>
      <c r="E918" s="242" t="s">
        <v>269</v>
      </c>
      <c r="F918" s="258" t="s">
        <v>1502</v>
      </c>
      <c r="G918" s="249" t="s">
        <v>332</v>
      </c>
    </row>
    <row r="919" spans="3:21" s="64" customFormat="1">
      <c r="D919" s="251"/>
      <c r="E919" s="219"/>
      <c r="F919" s="219"/>
      <c r="G919" s="219"/>
      <c r="U919" s="179"/>
    </row>
    <row r="920" spans="3:21" customFormat="1">
      <c r="C920" s="91">
        <v>98</v>
      </c>
      <c r="D920" s="459" t="s">
        <v>244</v>
      </c>
      <c r="E920" s="460"/>
      <c r="F920" s="460"/>
      <c r="G920" s="461"/>
      <c r="U920" s="183"/>
    </row>
    <row r="921" spans="3:21" ht="11.25" customHeight="1">
      <c r="D921" s="456" t="s">
        <v>233</v>
      </c>
      <c r="E921" s="456"/>
      <c r="F921" s="456"/>
      <c r="G921" s="457" t="s">
        <v>234</v>
      </c>
    </row>
    <row r="922" spans="3:21" ht="11.25" customHeight="1">
      <c r="D922" s="234" t="s">
        <v>25</v>
      </c>
      <c r="E922" s="137" t="s">
        <v>257</v>
      </c>
      <c r="F922" s="235" t="s">
        <v>223</v>
      </c>
      <c r="G922" s="458"/>
    </row>
    <row r="923" spans="3:21" ht="12" customHeight="1">
      <c r="D923" s="250" t="s">
        <v>26</v>
      </c>
      <c r="E923" s="236">
        <v>2</v>
      </c>
      <c r="F923" s="237">
        <v>3</v>
      </c>
      <c r="G923" s="238">
        <v>4</v>
      </c>
    </row>
    <row r="924" spans="3:21">
      <c r="D924" s="232">
        <v>1</v>
      </c>
      <c r="E924" s="239" t="s">
        <v>259</v>
      </c>
      <c r="F924" s="258" t="str">
        <f>IF(form_up_date="","",form_up_date)</f>
        <v>24.04.2023</v>
      </c>
      <c r="G924" s="260" t="s">
        <v>260</v>
      </c>
    </row>
    <row r="925" spans="3:21" ht="45">
      <c r="D925" s="232" t="s">
        <v>271</v>
      </c>
      <c r="E925" s="239" t="s">
        <v>261</v>
      </c>
      <c r="F925" s="258" t="s">
        <v>1392</v>
      </c>
      <c r="G925" s="225" t="s">
        <v>333</v>
      </c>
    </row>
    <row r="926" spans="3:21" ht="22.5">
      <c r="D926" s="232" t="s">
        <v>272</v>
      </c>
      <c r="E926" s="239" t="s">
        <v>262</v>
      </c>
      <c r="F926" s="258" t="s">
        <v>398</v>
      </c>
      <c r="G926" s="260" t="s">
        <v>263</v>
      </c>
    </row>
    <row r="927" spans="3:21" ht="22.5">
      <c r="D927" s="232" t="s">
        <v>273</v>
      </c>
      <c r="E927" s="239" t="s">
        <v>264</v>
      </c>
      <c r="F927" s="259" t="s">
        <v>265</v>
      </c>
      <c r="G927" s="225"/>
    </row>
    <row r="928" spans="3:21">
      <c r="D928" s="132" t="str">
        <f>D927&amp;".1"</f>
        <v>4.1.1</v>
      </c>
      <c r="E928" s="240" t="s">
        <v>3</v>
      </c>
      <c r="F928" s="258" t="str">
        <f>IF(region_name="","",region_name)</f>
        <v>Орловская область</v>
      </c>
      <c r="G928" s="260" t="s">
        <v>266</v>
      </c>
    </row>
    <row r="929" spans="3:21" ht="22.5">
      <c r="D929" s="232" t="s">
        <v>274</v>
      </c>
      <c r="E929" s="241" t="s">
        <v>267</v>
      </c>
      <c r="F929" s="258" t="s">
        <v>779</v>
      </c>
      <c r="G929" s="264" t="s">
        <v>268</v>
      </c>
    </row>
    <row r="930" spans="3:21" ht="56.25">
      <c r="D930" s="232" t="s">
        <v>275</v>
      </c>
      <c r="E930" s="242" t="s">
        <v>269</v>
      </c>
      <c r="F930" s="258" t="s">
        <v>1502</v>
      </c>
      <c r="G930" s="249" t="s">
        <v>332</v>
      </c>
    </row>
    <row r="931" spans="3:21" s="64" customFormat="1">
      <c r="D931" s="251"/>
      <c r="E931" s="219"/>
      <c r="F931" s="219"/>
      <c r="G931" s="219"/>
      <c r="U931" s="179"/>
    </row>
    <row r="932" spans="3:21" customFormat="1">
      <c r="C932" s="91">
        <v>99</v>
      </c>
      <c r="D932" s="459" t="s">
        <v>244</v>
      </c>
      <c r="E932" s="460"/>
      <c r="F932" s="460"/>
      <c r="G932" s="461"/>
      <c r="U932" s="183"/>
    </row>
    <row r="933" spans="3:21" ht="11.25" customHeight="1">
      <c r="D933" s="456" t="s">
        <v>233</v>
      </c>
      <c r="E933" s="456"/>
      <c r="F933" s="456"/>
      <c r="G933" s="457" t="s">
        <v>234</v>
      </c>
    </row>
    <row r="934" spans="3:21" ht="11.25" customHeight="1">
      <c r="D934" s="234" t="s">
        <v>25</v>
      </c>
      <c r="E934" s="137" t="s">
        <v>257</v>
      </c>
      <c r="F934" s="235" t="s">
        <v>223</v>
      </c>
      <c r="G934" s="458"/>
    </row>
    <row r="935" spans="3:21" ht="12" customHeight="1">
      <c r="D935" s="250" t="s">
        <v>26</v>
      </c>
      <c r="E935" s="236">
        <v>2</v>
      </c>
      <c r="F935" s="237">
        <v>3</v>
      </c>
      <c r="G935" s="238">
        <v>4</v>
      </c>
    </row>
    <row r="936" spans="3:21">
      <c r="D936" s="232">
        <v>1</v>
      </c>
      <c r="E936" s="239" t="s">
        <v>259</v>
      </c>
      <c r="F936" s="258" t="str">
        <f>IF(form_up_date="","",form_up_date)</f>
        <v>24.04.2023</v>
      </c>
      <c r="G936" s="260" t="s">
        <v>260</v>
      </c>
    </row>
    <row r="937" spans="3:21" ht="45">
      <c r="D937" s="232" t="s">
        <v>271</v>
      </c>
      <c r="E937" s="239" t="s">
        <v>261</v>
      </c>
      <c r="F937" s="258" t="s">
        <v>1393</v>
      </c>
      <c r="G937" s="225" t="s">
        <v>333</v>
      </c>
    </row>
    <row r="938" spans="3:21" ht="22.5">
      <c r="D938" s="232" t="s">
        <v>272</v>
      </c>
      <c r="E938" s="239" t="s">
        <v>262</v>
      </c>
      <c r="F938" s="258" t="s">
        <v>398</v>
      </c>
      <c r="G938" s="260" t="s">
        <v>263</v>
      </c>
    </row>
    <row r="939" spans="3:21" ht="22.5">
      <c r="D939" s="232" t="s">
        <v>273</v>
      </c>
      <c r="E939" s="239" t="s">
        <v>264</v>
      </c>
      <c r="F939" s="259" t="s">
        <v>265</v>
      </c>
      <c r="G939" s="225"/>
    </row>
    <row r="940" spans="3:21">
      <c r="D940" s="132" t="str">
        <f>D939&amp;".1"</f>
        <v>4.1.1</v>
      </c>
      <c r="E940" s="240" t="s">
        <v>3</v>
      </c>
      <c r="F940" s="258" t="str">
        <f>IF(region_name="","",region_name)</f>
        <v>Орловская область</v>
      </c>
      <c r="G940" s="260" t="s">
        <v>266</v>
      </c>
    </row>
    <row r="941" spans="3:21" ht="22.5">
      <c r="D941" s="232" t="s">
        <v>274</v>
      </c>
      <c r="E941" s="241" t="s">
        <v>267</v>
      </c>
      <c r="F941" s="258" t="s">
        <v>779</v>
      </c>
      <c r="G941" s="264" t="s">
        <v>268</v>
      </c>
    </row>
    <row r="942" spans="3:21" ht="56.25">
      <c r="D942" s="232" t="s">
        <v>275</v>
      </c>
      <c r="E942" s="242" t="s">
        <v>269</v>
      </c>
      <c r="F942" s="258" t="s">
        <v>1502</v>
      </c>
      <c r="G942" s="249" t="s">
        <v>332</v>
      </c>
    </row>
    <row r="943" spans="3:21" s="64" customFormat="1">
      <c r="D943" s="251"/>
      <c r="E943" s="219"/>
      <c r="F943" s="219"/>
      <c r="G943" s="219"/>
      <c r="U943" s="179"/>
    </row>
    <row r="944" spans="3:21" customFormat="1">
      <c r="C944" s="91">
        <v>100</v>
      </c>
      <c r="D944" s="459" t="s">
        <v>244</v>
      </c>
      <c r="E944" s="460"/>
      <c r="F944" s="460"/>
      <c r="G944" s="461"/>
      <c r="U944" s="183"/>
    </row>
    <row r="945" spans="3:21" ht="11.25" customHeight="1">
      <c r="D945" s="456" t="s">
        <v>233</v>
      </c>
      <c r="E945" s="456"/>
      <c r="F945" s="456"/>
      <c r="G945" s="457" t="s">
        <v>234</v>
      </c>
    </row>
    <row r="946" spans="3:21" ht="11.25" customHeight="1">
      <c r="D946" s="234" t="s">
        <v>25</v>
      </c>
      <c r="E946" s="137" t="s">
        <v>257</v>
      </c>
      <c r="F946" s="235" t="s">
        <v>223</v>
      </c>
      <c r="G946" s="458"/>
    </row>
    <row r="947" spans="3:21" ht="12" customHeight="1">
      <c r="D947" s="250" t="s">
        <v>26</v>
      </c>
      <c r="E947" s="236">
        <v>2</v>
      </c>
      <c r="F947" s="237">
        <v>3</v>
      </c>
      <c r="G947" s="238">
        <v>4</v>
      </c>
    </row>
    <row r="948" spans="3:21">
      <c r="D948" s="232">
        <v>1</v>
      </c>
      <c r="E948" s="239" t="s">
        <v>259</v>
      </c>
      <c r="F948" s="258" t="str">
        <f>IF(form_up_date="","",form_up_date)</f>
        <v>24.04.2023</v>
      </c>
      <c r="G948" s="260" t="s">
        <v>260</v>
      </c>
    </row>
    <row r="949" spans="3:21" ht="45">
      <c r="D949" s="232" t="s">
        <v>271</v>
      </c>
      <c r="E949" s="239" t="s">
        <v>261</v>
      </c>
      <c r="F949" s="258" t="s">
        <v>1394</v>
      </c>
      <c r="G949" s="225" t="s">
        <v>333</v>
      </c>
    </row>
    <row r="950" spans="3:21" ht="22.5">
      <c r="D950" s="232" t="s">
        <v>272</v>
      </c>
      <c r="E950" s="239" t="s">
        <v>262</v>
      </c>
      <c r="F950" s="258" t="s">
        <v>398</v>
      </c>
      <c r="G950" s="260" t="s">
        <v>263</v>
      </c>
    </row>
    <row r="951" spans="3:21" ht="22.5">
      <c r="D951" s="232" t="s">
        <v>273</v>
      </c>
      <c r="E951" s="239" t="s">
        <v>264</v>
      </c>
      <c r="F951" s="259" t="s">
        <v>265</v>
      </c>
      <c r="G951" s="225"/>
    </row>
    <row r="952" spans="3:21">
      <c r="D952" s="132" t="str">
        <f>D951&amp;".1"</f>
        <v>4.1.1</v>
      </c>
      <c r="E952" s="240" t="s">
        <v>3</v>
      </c>
      <c r="F952" s="258" t="str">
        <f>IF(region_name="","",region_name)</f>
        <v>Орловская область</v>
      </c>
      <c r="G952" s="260" t="s">
        <v>266</v>
      </c>
    </row>
    <row r="953" spans="3:21" ht="22.5">
      <c r="D953" s="232" t="s">
        <v>274</v>
      </c>
      <c r="E953" s="241" t="s">
        <v>267</v>
      </c>
      <c r="F953" s="258" t="s">
        <v>779</v>
      </c>
      <c r="G953" s="264" t="s">
        <v>268</v>
      </c>
    </row>
    <row r="954" spans="3:21" ht="56.25">
      <c r="D954" s="232" t="s">
        <v>275</v>
      </c>
      <c r="E954" s="242" t="s">
        <v>269</v>
      </c>
      <c r="F954" s="258" t="s">
        <v>1502</v>
      </c>
      <c r="G954" s="249" t="s">
        <v>332</v>
      </c>
    </row>
    <row r="955" spans="3:21" s="64" customFormat="1">
      <c r="D955" s="251"/>
      <c r="E955" s="219"/>
      <c r="F955" s="219"/>
      <c r="G955" s="219"/>
      <c r="U955" s="179"/>
    </row>
    <row r="956" spans="3:21" customFormat="1">
      <c r="C956" s="91">
        <v>101</v>
      </c>
      <c r="D956" s="459" t="s">
        <v>244</v>
      </c>
      <c r="E956" s="460"/>
      <c r="F956" s="460"/>
      <c r="G956" s="461"/>
      <c r="U956" s="183"/>
    </row>
    <row r="957" spans="3:21" ht="11.25" customHeight="1">
      <c r="D957" s="456" t="s">
        <v>233</v>
      </c>
      <c r="E957" s="456"/>
      <c r="F957" s="456"/>
      <c r="G957" s="457" t="s">
        <v>234</v>
      </c>
    </row>
    <row r="958" spans="3:21" ht="11.25" customHeight="1">
      <c r="D958" s="234" t="s">
        <v>25</v>
      </c>
      <c r="E958" s="137" t="s">
        <v>257</v>
      </c>
      <c r="F958" s="235" t="s">
        <v>223</v>
      </c>
      <c r="G958" s="458"/>
    </row>
    <row r="959" spans="3:21" ht="12" customHeight="1">
      <c r="D959" s="250" t="s">
        <v>26</v>
      </c>
      <c r="E959" s="236">
        <v>2</v>
      </c>
      <c r="F959" s="237">
        <v>3</v>
      </c>
      <c r="G959" s="238">
        <v>4</v>
      </c>
    </row>
    <row r="960" spans="3:21">
      <c r="D960" s="232">
        <v>1</v>
      </c>
      <c r="E960" s="239" t="s">
        <v>259</v>
      </c>
      <c r="F960" s="258" t="str">
        <f>IF(form_up_date="","",form_up_date)</f>
        <v>24.04.2023</v>
      </c>
      <c r="G960" s="260" t="s">
        <v>260</v>
      </c>
    </row>
    <row r="961" spans="3:21" ht="45">
      <c r="D961" s="232" t="s">
        <v>271</v>
      </c>
      <c r="E961" s="239" t="s">
        <v>261</v>
      </c>
      <c r="F961" s="258" t="s">
        <v>1395</v>
      </c>
      <c r="G961" s="225" t="s">
        <v>333</v>
      </c>
    </row>
    <row r="962" spans="3:21" ht="22.5">
      <c r="D962" s="232" t="s">
        <v>272</v>
      </c>
      <c r="E962" s="239" t="s">
        <v>262</v>
      </c>
      <c r="F962" s="258" t="s">
        <v>398</v>
      </c>
      <c r="G962" s="260" t="s">
        <v>263</v>
      </c>
    </row>
    <row r="963" spans="3:21" ht="22.5">
      <c r="D963" s="232" t="s">
        <v>273</v>
      </c>
      <c r="E963" s="239" t="s">
        <v>264</v>
      </c>
      <c r="F963" s="259" t="s">
        <v>265</v>
      </c>
      <c r="G963" s="225"/>
    </row>
    <row r="964" spans="3:21">
      <c r="D964" s="132" t="str">
        <f>D963&amp;".1"</f>
        <v>4.1.1</v>
      </c>
      <c r="E964" s="240" t="s">
        <v>3</v>
      </c>
      <c r="F964" s="258" t="str">
        <f>IF(region_name="","",region_name)</f>
        <v>Орловская область</v>
      </c>
      <c r="G964" s="260" t="s">
        <v>266</v>
      </c>
    </row>
    <row r="965" spans="3:21" ht="22.5">
      <c r="D965" s="232" t="s">
        <v>274</v>
      </c>
      <c r="E965" s="241" t="s">
        <v>267</v>
      </c>
      <c r="F965" s="258" t="s">
        <v>779</v>
      </c>
      <c r="G965" s="264" t="s">
        <v>268</v>
      </c>
    </row>
    <row r="966" spans="3:21" ht="56.25">
      <c r="D966" s="232" t="s">
        <v>275</v>
      </c>
      <c r="E966" s="242" t="s">
        <v>269</v>
      </c>
      <c r="F966" s="258" t="s">
        <v>1502</v>
      </c>
      <c r="G966" s="249" t="s">
        <v>332</v>
      </c>
    </row>
    <row r="967" spans="3:21" s="64" customFormat="1">
      <c r="D967" s="251"/>
      <c r="E967" s="219"/>
      <c r="F967" s="219"/>
      <c r="G967" s="219"/>
      <c r="U967" s="179"/>
    </row>
    <row r="968" spans="3:21" customFormat="1">
      <c r="C968" s="91">
        <v>102</v>
      </c>
      <c r="D968" s="459" t="s">
        <v>244</v>
      </c>
      <c r="E968" s="460"/>
      <c r="F968" s="460"/>
      <c r="G968" s="461"/>
      <c r="U968" s="183"/>
    </row>
    <row r="969" spans="3:21" ht="11.25" customHeight="1">
      <c r="D969" s="456" t="s">
        <v>233</v>
      </c>
      <c r="E969" s="456"/>
      <c r="F969" s="456"/>
      <c r="G969" s="457" t="s">
        <v>234</v>
      </c>
    </row>
    <row r="970" spans="3:21" ht="11.25" customHeight="1">
      <c r="D970" s="234" t="s">
        <v>25</v>
      </c>
      <c r="E970" s="137" t="s">
        <v>257</v>
      </c>
      <c r="F970" s="235" t="s">
        <v>223</v>
      </c>
      <c r="G970" s="458"/>
    </row>
    <row r="971" spans="3:21" ht="12" customHeight="1">
      <c r="D971" s="250" t="s">
        <v>26</v>
      </c>
      <c r="E971" s="236">
        <v>2</v>
      </c>
      <c r="F971" s="237">
        <v>3</v>
      </c>
      <c r="G971" s="238">
        <v>4</v>
      </c>
    </row>
    <row r="972" spans="3:21">
      <c r="D972" s="232">
        <v>1</v>
      </c>
      <c r="E972" s="239" t="s">
        <v>259</v>
      </c>
      <c r="F972" s="258" t="str">
        <f>IF(form_up_date="","",form_up_date)</f>
        <v>24.04.2023</v>
      </c>
      <c r="G972" s="260" t="s">
        <v>260</v>
      </c>
    </row>
    <row r="973" spans="3:21" ht="45">
      <c r="D973" s="232" t="s">
        <v>271</v>
      </c>
      <c r="E973" s="239" t="s">
        <v>261</v>
      </c>
      <c r="F973" s="258" t="s">
        <v>1396</v>
      </c>
      <c r="G973" s="225" t="s">
        <v>333</v>
      </c>
    </row>
    <row r="974" spans="3:21" ht="22.5">
      <c r="D974" s="232" t="s">
        <v>272</v>
      </c>
      <c r="E974" s="239" t="s">
        <v>262</v>
      </c>
      <c r="F974" s="258" t="s">
        <v>398</v>
      </c>
      <c r="G974" s="260" t="s">
        <v>263</v>
      </c>
    </row>
    <row r="975" spans="3:21" ht="22.5">
      <c r="D975" s="232" t="s">
        <v>273</v>
      </c>
      <c r="E975" s="239" t="s">
        <v>264</v>
      </c>
      <c r="F975" s="259" t="s">
        <v>265</v>
      </c>
      <c r="G975" s="225"/>
    </row>
    <row r="976" spans="3:21">
      <c r="D976" s="132" t="str">
        <f>D975&amp;".1"</f>
        <v>4.1.1</v>
      </c>
      <c r="E976" s="240" t="s">
        <v>3</v>
      </c>
      <c r="F976" s="258" t="str">
        <f>IF(region_name="","",region_name)</f>
        <v>Орловская область</v>
      </c>
      <c r="G976" s="260" t="s">
        <v>266</v>
      </c>
    </row>
    <row r="977" spans="3:21" ht="22.5">
      <c r="D977" s="232" t="s">
        <v>274</v>
      </c>
      <c r="E977" s="241" t="s">
        <v>267</v>
      </c>
      <c r="F977" s="258" t="s">
        <v>779</v>
      </c>
      <c r="G977" s="264" t="s">
        <v>268</v>
      </c>
    </row>
    <row r="978" spans="3:21" ht="56.25">
      <c r="D978" s="232" t="s">
        <v>275</v>
      </c>
      <c r="E978" s="242" t="s">
        <v>269</v>
      </c>
      <c r="F978" s="258" t="s">
        <v>1502</v>
      </c>
      <c r="G978" s="249" t="s">
        <v>332</v>
      </c>
    </row>
    <row r="979" spans="3:21" s="64" customFormat="1">
      <c r="D979" s="251"/>
      <c r="E979" s="219"/>
      <c r="F979" s="219"/>
      <c r="G979" s="219"/>
      <c r="U979" s="179"/>
    </row>
    <row r="980" spans="3:21" customFormat="1">
      <c r="C980" s="91">
        <v>103</v>
      </c>
      <c r="D980" s="459" t="s">
        <v>244</v>
      </c>
      <c r="E980" s="460"/>
      <c r="F980" s="460"/>
      <c r="G980" s="461"/>
      <c r="U980" s="183"/>
    </row>
    <row r="981" spans="3:21" ht="11.25" customHeight="1">
      <c r="D981" s="456" t="s">
        <v>233</v>
      </c>
      <c r="E981" s="456"/>
      <c r="F981" s="456"/>
      <c r="G981" s="457" t="s">
        <v>234</v>
      </c>
    </row>
    <row r="982" spans="3:21" ht="11.25" customHeight="1">
      <c r="D982" s="234" t="s">
        <v>25</v>
      </c>
      <c r="E982" s="137" t="s">
        <v>257</v>
      </c>
      <c r="F982" s="235" t="s">
        <v>223</v>
      </c>
      <c r="G982" s="458"/>
    </row>
    <row r="983" spans="3:21" ht="12" customHeight="1">
      <c r="D983" s="250" t="s">
        <v>26</v>
      </c>
      <c r="E983" s="236">
        <v>2</v>
      </c>
      <c r="F983" s="237">
        <v>3</v>
      </c>
      <c r="G983" s="238">
        <v>4</v>
      </c>
    </row>
    <row r="984" spans="3:21">
      <c r="D984" s="232">
        <v>1</v>
      </c>
      <c r="E984" s="239" t="s">
        <v>259</v>
      </c>
      <c r="F984" s="258" t="str">
        <f>IF(form_up_date="","",form_up_date)</f>
        <v>24.04.2023</v>
      </c>
      <c r="G984" s="260" t="s">
        <v>260</v>
      </c>
    </row>
    <row r="985" spans="3:21" ht="45">
      <c r="D985" s="232" t="s">
        <v>271</v>
      </c>
      <c r="E985" s="239" t="s">
        <v>261</v>
      </c>
      <c r="F985" s="258" t="s">
        <v>1397</v>
      </c>
      <c r="G985" s="225" t="s">
        <v>333</v>
      </c>
    </row>
    <row r="986" spans="3:21" ht="22.5">
      <c r="D986" s="232" t="s">
        <v>272</v>
      </c>
      <c r="E986" s="239" t="s">
        <v>262</v>
      </c>
      <c r="F986" s="258" t="s">
        <v>398</v>
      </c>
      <c r="G986" s="260" t="s">
        <v>263</v>
      </c>
    </row>
    <row r="987" spans="3:21" ht="22.5">
      <c r="D987" s="232" t="s">
        <v>273</v>
      </c>
      <c r="E987" s="239" t="s">
        <v>264</v>
      </c>
      <c r="F987" s="259" t="s">
        <v>265</v>
      </c>
      <c r="G987" s="225"/>
    </row>
    <row r="988" spans="3:21">
      <c r="D988" s="132" t="str">
        <f>D987&amp;".1"</f>
        <v>4.1.1</v>
      </c>
      <c r="E988" s="240" t="s">
        <v>3</v>
      </c>
      <c r="F988" s="258" t="str">
        <f>IF(region_name="","",region_name)</f>
        <v>Орловская область</v>
      </c>
      <c r="G988" s="260" t="s">
        <v>266</v>
      </c>
    </row>
    <row r="989" spans="3:21" ht="22.5">
      <c r="D989" s="232" t="s">
        <v>274</v>
      </c>
      <c r="E989" s="241" t="s">
        <v>267</v>
      </c>
      <c r="F989" s="258" t="s">
        <v>779</v>
      </c>
      <c r="G989" s="264" t="s">
        <v>268</v>
      </c>
    </row>
    <row r="990" spans="3:21" ht="56.25">
      <c r="D990" s="232" t="s">
        <v>275</v>
      </c>
      <c r="E990" s="242" t="s">
        <v>269</v>
      </c>
      <c r="F990" s="258" t="s">
        <v>1502</v>
      </c>
      <c r="G990" s="249" t="s">
        <v>332</v>
      </c>
    </row>
    <row r="991" spans="3:21" s="64" customFormat="1">
      <c r="D991" s="251"/>
      <c r="E991" s="219"/>
      <c r="F991" s="219"/>
      <c r="G991" s="219"/>
      <c r="U991" s="179"/>
    </row>
    <row r="992" spans="3:21" customFormat="1">
      <c r="C992" s="91">
        <v>104</v>
      </c>
      <c r="D992" s="459" t="s">
        <v>244</v>
      </c>
      <c r="E992" s="460"/>
      <c r="F992" s="460"/>
      <c r="G992" s="461"/>
      <c r="U992" s="183"/>
    </row>
    <row r="993" spans="3:21" ht="11.25" customHeight="1">
      <c r="D993" s="456" t="s">
        <v>233</v>
      </c>
      <c r="E993" s="456"/>
      <c r="F993" s="456"/>
      <c r="G993" s="457" t="s">
        <v>234</v>
      </c>
    </row>
    <row r="994" spans="3:21" ht="11.25" customHeight="1">
      <c r="D994" s="234" t="s">
        <v>25</v>
      </c>
      <c r="E994" s="137" t="s">
        <v>257</v>
      </c>
      <c r="F994" s="235" t="s">
        <v>223</v>
      </c>
      <c r="G994" s="458"/>
    </row>
    <row r="995" spans="3:21" ht="12" customHeight="1">
      <c r="D995" s="250" t="s">
        <v>26</v>
      </c>
      <c r="E995" s="236">
        <v>2</v>
      </c>
      <c r="F995" s="237">
        <v>3</v>
      </c>
      <c r="G995" s="238">
        <v>4</v>
      </c>
    </row>
    <row r="996" spans="3:21">
      <c r="D996" s="232">
        <v>1</v>
      </c>
      <c r="E996" s="239" t="s">
        <v>259</v>
      </c>
      <c r="F996" s="258" t="str">
        <f>IF(form_up_date="","",form_up_date)</f>
        <v>24.04.2023</v>
      </c>
      <c r="G996" s="260" t="s">
        <v>260</v>
      </c>
    </row>
    <row r="997" spans="3:21" ht="45">
      <c r="D997" s="232" t="s">
        <v>271</v>
      </c>
      <c r="E997" s="239" t="s">
        <v>261</v>
      </c>
      <c r="F997" s="258" t="s">
        <v>1398</v>
      </c>
      <c r="G997" s="225" t="s">
        <v>333</v>
      </c>
    </row>
    <row r="998" spans="3:21" ht="22.5">
      <c r="D998" s="232" t="s">
        <v>272</v>
      </c>
      <c r="E998" s="239" t="s">
        <v>262</v>
      </c>
      <c r="F998" s="258" t="s">
        <v>398</v>
      </c>
      <c r="G998" s="260" t="s">
        <v>263</v>
      </c>
    </row>
    <row r="999" spans="3:21" ht="22.5">
      <c r="D999" s="232" t="s">
        <v>273</v>
      </c>
      <c r="E999" s="239" t="s">
        <v>264</v>
      </c>
      <c r="F999" s="259" t="s">
        <v>265</v>
      </c>
      <c r="G999" s="225"/>
    </row>
    <row r="1000" spans="3:21">
      <c r="D1000" s="132" t="str">
        <f>D999&amp;".1"</f>
        <v>4.1.1</v>
      </c>
      <c r="E1000" s="240" t="s">
        <v>3</v>
      </c>
      <c r="F1000" s="258" t="str">
        <f>IF(region_name="","",region_name)</f>
        <v>Орловская область</v>
      </c>
      <c r="G1000" s="260" t="s">
        <v>266</v>
      </c>
    </row>
    <row r="1001" spans="3:21" ht="22.5">
      <c r="D1001" s="232" t="s">
        <v>274</v>
      </c>
      <c r="E1001" s="241" t="s">
        <v>267</v>
      </c>
      <c r="F1001" s="258" t="s">
        <v>779</v>
      </c>
      <c r="G1001" s="264" t="s">
        <v>268</v>
      </c>
    </row>
    <row r="1002" spans="3:21" ht="56.25">
      <c r="D1002" s="232" t="s">
        <v>275</v>
      </c>
      <c r="E1002" s="242" t="s">
        <v>269</v>
      </c>
      <c r="F1002" s="258" t="s">
        <v>1502</v>
      </c>
      <c r="G1002" s="249" t="s">
        <v>332</v>
      </c>
    </row>
    <row r="1003" spans="3:21" s="64" customFormat="1">
      <c r="D1003" s="251"/>
      <c r="E1003" s="219"/>
      <c r="F1003" s="219"/>
      <c r="G1003" s="219"/>
      <c r="U1003" s="179"/>
    </row>
    <row r="1004" spans="3:21" customFormat="1">
      <c r="C1004" s="91">
        <v>105</v>
      </c>
      <c r="D1004" s="459" t="s">
        <v>244</v>
      </c>
      <c r="E1004" s="460"/>
      <c r="F1004" s="460"/>
      <c r="G1004" s="461"/>
      <c r="U1004" s="183"/>
    </row>
    <row r="1005" spans="3:21" ht="11.25" customHeight="1">
      <c r="D1005" s="456" t="s">
        <v>233</v>
      </c>
      <c r="E1005" s="456"/>
      <c r="F1005" s="456"/>
      <c r="G1005" s="457" t="s">
        <v>234</v>
      </c>
    </row>
    <row r="1006" spans="3:21" ht="11.25" customHeight="1">
      <c r="D1006" s="234" t="s">
        <v>25</v>
      </c>
      <c r="E1006" s="137" t="s">
        <v>257</v>
      </c>
      <c r="F1006" s="235" t="s">
        <v>223</v>
      </c>
      <c r="G1006" s="458"/>
    </row>
    <row r="1007" spans="3:21" ht="12" customHeight="1">
      <c r="D1007" s="250" t="s">
        <v>26</v>
      </c>
      <c r="E1007" s="236">
        <v>2</v>
      </c>
      <c r="F1007" s="237">
        <v>3</v>
      </c>
      <c r="G1007" s="238">
        <v>4</v>
      </c>
    </row>
    <row r="1008" spans="3:21">
      <c r="D1008" s="232">
        <v>1</v>
      </c>
      <c r="E1008" s="239" t="s">
        <v>259</v>
      </c>
      <c r="F1008" s="258" t="str">
        <f>IF(form_up_date="","",form_up_date)</f>
        <v>24.04.2023</v>
      </c>
      <c r="G1008" s="260" t="s">
        <v>260</v>
      </c>
    </row>
    <row r="1009" spans="3:21" ht="45">
      <c r="D1009" s="232" t="s">
        <v>271</v>
      </c>
      <c r="E1009" s="239" t="s">
        <v>261</v>
      </c>
      <c r="F1009" s="258" t="s">
        <v>1399</v>
      </c>
      <c r="G1009" s="225" t="s">
        <v>333</v>
      </c>
    </row>
    <row r="1010" spans="3:21" ht="22.5">
      <c r="D1010" s="232" t="s">
        <v>272</v>
      </c>
      <c r="E1010" s="239" t="s">
        <v>262</v>
      </c>
      <c r="F1010" s="258" t="s">
        <v>398</v>
      </c>
      <c r="G1010" s="260" t="s">
        <v>263</v>
      </c>
    </row>
    <row r="1011" spans="3:21" ht="22.5">
      <c r="D1011" s="232" t="s">
        <v>273</v>
      </c>
      <c r="E1011" s="239" t="s">
        <v>264</v>
      </c>
      <c r="F1011" s="259" t="s">
        <v>265</v>
      </c>
      <c r="G1011" s="225"/>
    </row>
    <row r="1012" spans="3:21">
      <c r="D1012" s="132" t="str">
        <f>D1011&amp;".1"</f>
        <v>4.1.1</v>
      </c>
      <c r="E1012" s="240" t="s">
        <v>3</v>
      </c>
      <c r="F1012" s="258" t="str">
        <f>IF(region_name="","",region_name)</f>
        <v>Орловская область</v>
      </c>
      <c r="G1012" s="260" t="s">
        <v>266</v>
      </c>
    </row>
    <row r="1013" spans="3:21" ht="22.5">
      <c r="D1013" s="232" t="s">
        <v>274</v>
      </c>
      <c r="E1013" s="241" t="s">
        <v>267</v>
      </c>
      <c r="F1013" s="258" t="s">
        <v>779</v>
      </c>
      <c r="G1013" s="264" t="s">
        <v>268</v>
      </c>
    </row>
    <row r="1014" spans="3:21" ht="56.25">
      <c r="D1014" s="232" t="s">
        <v>275</v>
      </c>
      <c r="E1014" s="242" t="s">
        <v>269</v>
      </c>
      <c r="F1014" s="258" t="s">
        <v>1502</v>
      </c>
      <c r="G1014" s="249" t="s">
        <v>332</v>
      </c>
    </row>
    <row r="1015" spans="3:21" s="64" customFormat="1">
      <c r="D1015" s="251"/>
      <c r="E1015" s="219"/>
      <c r="F1015" s="219"/>
      <c r="G1015" s="219"/>
      <c r="U1015" s="179"/>
    </row>
    <row r="1016" spans="3:21" customFormat="1">
      <c r="C1016" s="91">
        <v>106</v>
      </c>
      <c r="D1016" s="459" t="s">
        <v>244</v>
      </c>
      <c r="E1016" s="460"/>
      <c r="F1016" s="460"/>
      <c r="G1016" s="461"/>
      <c r="U1016" s="183"/>
    </row>
    <row r="1017" spans="3:21" ht="11.25" customHeight="1">
      <c r="D1017" s="456" t="s">
        <v>233</v>
      </c>
      <c r="E1017" s="456"/>
      <c r="F1017" s="456"/>
      <c r="G1017" s="457" t="s">
        <v>234</v>
      </c>
    </row>
    <row r="1018" spans="3:21" ht="11.25" customHeight="1">
      <c r="D1018" s="234" t="s">
        <v>25</v>
      </c>
      <c r="E1018" s="137" t="s">
        <v>257</v>
      </c>
      <c r="F1018" s="235" t="s">
        <v>223</v>
      </c>
      <c r="G1018" s="458"/>
    </row>
    <row r="1019" spans="3:21" ht="12" customHeight="1">
      <c r="D1019" s="250" t="s">
        <v>26</v>
      </c>
      <c r="E1019" s="236">
        <v>2</v>
      </c>
      <c r="F1019" s="237">
        <v>3</v>
      </c>
      <c r="G1019" s="238">
        <v>4</v>
      </c>
    </row>
    <row r="1020" spans="3:21">
      <c r="D1020" s="232">
        <v>1</v>
      </c>
      <c r="E1020" s="239" t="s">
        <v>259</v>
      </c>
      <c r="F1020" s="258" t="str">
        <f>IF(form_up_date="","",form_up_date)</f>
        <v>24.04.2023</v>
      </c>
      <c r="G1020" s="260" t="s">
        <v>260</v>
      </c>
    </row>
    <row r="1021" spans="3:21" ht="45">
      <c r="D1021" s="232" t="s">
        <v>271</v>
      </c>
      <c r="E1021" s="239" t="s">
        <v>261</v>
      </c>
      <c r="F1021" s="258" t="s">
        <v>1400</v>
      </c>
      <c r="G1021" s="225" t="s">
        <v>333</v>
      </c>
    </row>
    <row r="1022" spans="3:21" ht="22.5">
      <c r="D1022" s="232" t="s">
        <v>272</v>
      </c>
      <c r="E1022" s="239" t="s">
        <v>262</v>
      </c>
      <c r="F1022" s="258" t="s">
        <v>398</v>
      </c>
      <c r="G1022" s="260" t="s">
        <v>263</v>
      </c>
    </row>
    <row r="1023" spans="3:21" ht="22.5">
      <c r="D1023" s="232" t="s">
        <v>273</v>
      </c>
      <c r="E1023" s="239" t="s">
        <v>264</v>
      </c>
      <c r="F1023" s="259" t="s">
        <v>265</v>
      </c>
      <c r="G1023" s="225"/>
    </row>
    <row r="1024" spans="3:21">
      <c r="D1024" s="132" t="str">
        <f>D1023&amp;".1"</f>
        <v>4.1.1</v>
      </c>
      <c r="E1024" s="240" t="s">
        <v>3</v>
      </c>
      <c r="F1024" s="258" t="str">
        <f>IF(region_name="","",region_name)</f>
        <v>Орловская область</v>
      </c>
      <c r="G1024" s="260" t="s">
        <v>266</v>
      </c>
    </row>
    <row r="1025" spans="3:21" ht="22.5">
      <c r="D1025" s="232" t="s">
        <v>274</v>
      </c>
      <c r="E1025" s="241" t="s">
        <v>267</v>
      </c>
      <c r="F1025" s="258" t="s">
        <v>779</v>
      </c>
      <c r="G1025" s="264" t="s">
        <v>268</v>
      </c>
    </row>
    <row r="1026" spans="3:21" ht="56.25">
      <c r="D1026" s="232" t="s">
        <v>275</v>
      </c>
      <c r="E1026" s="242" t="s">
        <v>269</v>
      </c>
      <c r="F1026" s="258" t="s">
        <v>1502</v>
      </c>
      <c r="G1026" s="249" t="s">
        <v>332</v>
      </c>
    </row>
    <row r="1027" spans="3:21" s="64" customFormat="1">
      <c r="D1027" s="251"/>
      <c r="E1027" s="219"/>
      <c r="F1027" s="219"/>
      <c r="G1027" s="219"/>
      <c r="U1027" s="179"/>
    </row>
    <row r="1028" spans="3:21" customFormat="1">
      <c r="C1028" s="91">
        <v>107</v>
      </c>
      <c r="D1028" s="459" t="s">
        <v>244</v>
      </c>
      <c r="E1028" s="460"/>
      <c r="F1028" s="460"/>
      <c r="G1028" s="461"/>
      <c r="U1028" s="183"/>
    </row>
    <row r="1029" spans="3:21" ht="11.25" customHeight="1">
      <c r="D1029" s="456" t="s">
        <v>233</v>
      </c>
      <c r="E1029" s="456"/>
      <c r="F1029" s="456"/>
      <c r="G1029" s="457" t="s">
        <v>234</v>
      </c>
    </row>
    <row r="1030" spans="3:21" ht="11.25" customHeight="1">
      <c r="D1030" s="234" t="s">
        <v>25</v>
      </c>
      <c r="E1030" s="137" t="s">
        <v>257</v>
      </c>
      <c r="F1030" s="235" t="s">
        <v>223</v>
      </c>
      <c r="G1030" s="458"/>
    </row>
    <row r="1031" spans="3:21" ht="12" customHeight="1">
      <c r="D1031" s="250" t="s">
        <v>26</v>
      </c>
      <c r="E1031" s="236">
        <v>2</v>
      </c>
      <c r="F1031" s="237">
        <v>3</v>
      </c>
      <c r="G1031" s="238">
        <v>4</v>
      </c>
    </row>
    <row r="1032" spans="3:21">
      <c r="D1032" s="232">
        <v>1</v>
      </c>
      <c r="E1032" s="239" t="s">
        <v>259</v>
      </c>
      <c r="F1032" s="258" t="str">
        <f>IF(form_up_date="","",form_up_date)</f>
        <v>24.04.2023</v>
      </c>
      <c r="G1032" s="260" t="s">
        <v>260</v>
      </c>
    </row>
    <row r="1033" spans="3:21" ht="45">
      <c r="D1033" s="232" t="s">
        <v>271</v>
      </c>
      <c r="E1033" s="239" t="s">
        <v>261</v>
      </c>
      <c r="F1033" s="258" t="s">
        <v>1401</v>
      </c>
      <c r="G1033" s="225" t="s">
        <v>333</v>
      </c>
    </row>
    <row r="1034" spans="3:21" ht="22.5">
      <c r="D1034" s="232" t="s">
        <v>272</v>
      </c>
      <c r="E1034" s="239" t="s">
        <v>262</v>
      </c>
      <c r="F1034" s="258" t="s">
        <v>398</v>
      </c>
      <c r="G1034" s="260" t="s">
        <v>263</v>
      </c>
    </row>
    <row r="1035" spans="3:21" ht="22.5">
      <c r="D1035" s="232" t="s">
        <v>273</v>
      </c>
      <c r="E1035" s="239" t="s">
        <v>264</v>
      </c>
      <c r="F1035" s="259" t="s">
        <v>265</v>
      </c>
      <c r="G1035" s="225"/>
    </row>
    <row r="1036" spans="3:21">
      <c r="D1036" s="132" t="str">
        <f>D1035&amp;".1"</f>
        <v>4.1.1</v>
      </c>
      <c r="E1036" s="240" t="s">
        <v>3</v>
      </c>
      <c r="F1036" s="258" t="str">
        <f>IF(region_name="","",region_name)</f>
        <v>Орловская область</v>
      </c>
      <c r="G1036" s="260" t="s">
        <v>266</v>
      </c>
    </row>
    <row r="1037" spans="3:21" ht="22.5">
      <c r="D1037" s="232" t="s">
        <v>274</v>
      </c>
      <c r="E1037" s="241" t="s">
        <v>267</v>
      </c>
      <c r="F1037" s="258" t="s">
        <v>779</v>
      </c>
      <c r="G1037" s="264" t="s">
        <v>268</v>
      </c>
    </row>
    <row r="1038" spans="3:21" ht="56.25">
      <c r="D1038" s="232" t="s">
        <v>275</v>
      </c>
      <c r="E1038" s="242" t="s">
        <v>269</v>
      </c>
      <c r="F1038" s="258" t="s">
        <v>1502</v>
      </c>
      <c r="G1038" s="249" t="s">
        <v>332</v>
      </c>
    </row>
    <row r="1039" spans="3:21" s="64" customFormat="1">
      <c r="D1039" s="251"/>
      <c r="E1039" s="219"/>
      <c r="F1039" s="219"/>
      <c r="G1039" s="219"/>
      <c r="U1039" s="179"/>
    </row>
    <row r="1040" spans="3:21" customFormat="1">
      <c r="C1040" s="91">
        <v>108</v>
      </c>
      <c r="D1040" s="459" t="s">
        <v>244</v>
      </c>
      <c r="E1040" s="460"/>
      <c r="F1040" s="460"/>
      <c r="G1040" s="461"/>
      <c r="U1040" s="183"/>
    </row>
    <row r="1041" spans="3:21" ht="11.25" customHeight="1">
      <c r="D1041" s="456" t="s">
        <v>233</v>
      </c>
      <c r="E1041" s="456"/>
      <c r="F1041" s="456"/>
      <c r="G1041" s="457" t="s">
        <v>234</v>
      </c>
    </row>
    <row r="1042" spans="3:21" ht="11.25" customHeight="1">
      <c r="D1042" s="234" t="s">
        <v>25</v>
      </c>
      <c r="E1042" s="137" t="s">
        <v>257</v>
      </c>
      <c r="F1042" s="235" t="s">
        <v>223</v>
      </c>
      <c r="G1042" s="458"/>
    </row>
    <row r="1043" spans="3:21" ht="12" customHeight="1">
      <c r="D1043" s="250" t="s">
        <v>26</v>
      </c>
      <c r="E1043" s="236">
        <v>2</v>
      </c>
      <c r="F1043" s="237">
        <v>3</v>
      </c>
      <c r="G1043" s="238">
        <v>4</v>
      </c>
    </row>
    <row r="1044" spans="3:21">
      <c r="D1044" s="232">
        <v>1</v>
      </c>
      <c r="E1044" s="239" t="s">
        <v>259</v>
      </c>
      <c r="F1044" s="258" t="str">
        <f>IF(form_up_date="","",form_up_date)</f>
        <v>24.04.2023</v>
      </c>
      <c r="G1044" s="260" t="s">
        <v>260</v>
      </c>
    </row>
    <row r="1045" spans="3:21" ht="45">
      <c r="D1045" s="232" t="s">
        <v>271</v>
      </c>
      <c r="E1045" s="239" t="s">
        <v>261</v>
      </c>
      <c r="F1045" s="258" t="s">
        <v>1402</v>
      </c>
      <c r="G1045" s="225" t="s">
        <v>333</v>
      </c>
    </row>
    <row r="1046" spans="3:21" ht="22.5">
      <c r="D1046" s="232" t="s">
        <v>272</v>
      </c>
      <c r="E1046" s="239" t="s">
        <v>262</v>
      </c>
      <c r="F1046" s="258" t="s">
        <v>398</v>
      </c>
      <c r="G1046" s="260" t="s">
        <v>263</v>
      </c>
    </row>
    <row r="1047" spans="3:21" ht="22.5">
      <c r="D1047" s="232" t="s">
        <v>273</v>
      </c>
      <c r="E1047" s="239" t="s">
        <v>264</v>
      </c>
      <c r="F1047" s="259" t="s">
        <v>265</v>
      </c>
      <c r="G1047" s="225"/>
    </row>
    <row r="1048" spans="3:21">
      <c r="D1048" s="132" t="str">
        <f>D1047&amp;".1"</f>
        <v>4.1.1</v>
      </c>
      <c r="E1048" s="240" t="s">
        <v>3</v>
      </c>
      <c r="F1048" s="258" t="str">
        <f>IF(region_name="","",region_name)</f>
        <v>Орловская область</v>
      </c>
      <c r="G1048" s="260" t="s">
        <v>266</v>
      </c>
    </row>
    <row r="1049" spans="3:21" ht="22.5">
      <c r="D1049" s="232" t="s">
        <v>274</v>
      </c>
      <c r="E1049" s="241" t="s">
        <v>267</v>
      </c>
      <c r="F1049" s="258" t="s">
        <v>779</v>
      </c>
      <c r="G1049" s="264" t="s">
        <v>268</v>
      </c>
    </row>
    <row r="1050" spans="3:21" ht="56.25">
      <c r="D1050" s="232" t="s">
        <v>275</v>
      </c>
      <c r="E1050" s="242" t="s">
        <v>269</v>
      </c>
      <c r="F1050" s="258" t="s">
        <v>1502</v>
      </c>
      <c r="G1050" s="249" t="s">
        <v>332</v>
      </c>
    </row>
    <row r="1051" spans="3:21" s="64" customFormat="1">
      <c r="D1051" s="251"/>
      <c r="E1051" s="219"/>
      <c r="F1051" s="219"/>
      <c r="G1051" s="219"/>
      <c r="U1051" s="179"/>
    </row>
    <row r="1052" spans="3:21" customFormat="1">
      <c r="C1052" s="91">
        <v>109</v>
      </c>
      <c r="D1052" s="459" t="s">
        <v>244</v>
      </c>
      <c r="E1052" s="460"/>
      <c r="F1052" s="460"/>
      <c r="G1052" s="461"/>
      <c r="U1052" s="183"/>
    </row>
    <row r="1053" spans="3:21" ht="11.25" customHeight="1">
      <c r="D1053" s="456" t="s">
        <v>233</v>
      </c>
      <c r="E1053" s="456"/>
      <c r="F1053" s="456"/>
      <c r="G1053" s="457" t="s">
        <v>234</v>
      </c>
    </row>
    <row r="1054" spans="3:21" ht="11.25" customHeight="1">
      <c r="D1054" s="234" t="s">
        <v>25</v>
      </c>
      <c r="E1054" s="137" t="s">
        <v>257</v>
      </c>
      <c r="F1054" s="235" t="s">
        <v>223</v>
      </c>
      <c r="G1054" s="458"/>
    </row>
    <row r="1055" spans="3:21" ht="12" customHeight="1">
      <c r="D1055" s="250" t="s">
        <v>26</v>
      </c>
      <c r="E1055" s="236">
        <v>2</v>
      </c>
      <c r="F1055" s="237">
        <v>3</v>
      </c>
      <c r="G1055" s="238">
        <v>4</v>
      </c>
    </row>
    <row r="1056" spans="3:21">
      <c r="D1056" s="232">
        <v>1</v>
      </c>
      <c r="E1056" s="239" t="s">
        <v>259</v>
      </c>
      <c r="F1056" s="258" t="str">
        <f>IF(form_up_date="","",form_up_date)</f>
        <v>24.04.2023</v>
      </c>
      <c r="G1056" s="260" t="s">
        <v>260</v>
      </c>
    </row>
    <row r="1057" spans="3:21" ht="45">
      <c r="D1057" s="232" t="s">
        <v>271</v>
      </c>
      <c r="E1057" s="239" t="s">
        <v>261</v>
      </c>
      <c r="F1057" s="258" t="s">
        <v>1403</v>
      </c>
      <c r="G1057" s="225" t="s">
        <v>333</v>
      </c>
    </row>
    <row r="1058" spans="3:21" ht="22.5">
      <c r="D1058" s="232" t="s">
        <v>272</v>
      </c>
      <c r="E1058" s="239" t="s">
        <v>262</v>
      </c>
      <c r="F1058" s="258" t="s">
        <v>398</v>
      </c>
      <c r="G1058" s="260" t="s">
        <v>263</v>
      </c>
    </row>
    <row r="1059" spans="3:21" ht="22.5">
      <c r="D1059" s="232" t="s">
        <v>273</v>
      </c>
      <c r="E1059" s="239" t="s">
        <v>264</v>
      </c>
      <c r="F1059" s="259" t="s">
        <v>265</v>
      </c>
      <c r="G1059" s="225"/>
    </row>
    <row r="1060" spans="3:21">
      <c r="D1060" s="132" t="str">
        <f>D1059&amp;".1"</f>
        <v>4.1.1</v>
      </c>
      <c r="E1060" s="240" t="s">
        <v>3</v>
      </c>
      <c r="F1060" s="258" t="str">
        <f>IF(region_name="","",region_name)</f>
        <v>Орловская область</v>
      </c>
      <c r="G1060" s="260" t="s">
        <v>266</v>
      </c>
    </row>
    <row r="1061" spans="3:21" ht="22.5">
      <c r="D1061" s="232" t="s">
        <v>274</v>
      </c>
      <c r="E1061" s="241" t="s">
        <v>267</v>
      </c>
      <c r="F1061" s="258" t="s">
        <v>779</v>
      </c>
      <c r="G1061" s="264" t="s">
        <v>268</v>
      </c>
    </row>
    <row r="1062" spans="3:21" ht="56.25">
      <c r="D1062" s="232" t="s">
        <v>275</v>
      </c>
      <c r="E1062" s="242" t="s">
        <v>269</v>
      </c>
      <c r="F1062" s="258" t="s">
        <v>1502</v>
      </c>
      <c r="G1062" s="249" t="s">
        <v>332</v>
      </c>
    </row>
    <row r="1063" spans="3:21" s="64" customFormat="1">
      <c r="D1063" s="251"/>
      <c r="E1063" s="219"/>
      <c r="F1063" s="219"/>
      <c r="G1063" s="219"/>
      <c r="U1063" s="179"/>
    </row>
    <row r="1064" spans="3:21" customFormat="1">
      <c r="C1064" s="91">
        <v>110</v>
      </c>
      <c r="D1064" s="459" t="s">
        <v>244</v>
      </c>
      <c r="E1064" s="460"/>
      <c r="F1064" s="460"/>
      <c r="G1064" s="461"/>
      <c r="U1064" s="183"/>
    </row>
    <row r="1065" spans="3:21" ht="11.25" customHeight="1">
      <c r="D1065" s="456" t="s">
        <v>233</v>
      </c>
      <c r="E1065" s="456"/>
      <c r="F1065" s="456"/>
      <c r="G1065" s="457" t="s">
        <v>234</v>
      </c>
    </row>
    <row r="1066" spans="3:21" ht="11.25" customHeight="1">
      <c r="D1066" s="234" t="s">
        <v>25</v>
      </c>
      <c r="E1066" s="137" t="s">
        <v>257</v>
      </c>
      <c r="F1066" s="235" t="s">
        <v>223</v>
      </c>
      <c r="G1066" s="458"/>
    </row>
    <row r="1067" spans="3:21" ht="12" customHeight="1">
      <c r="D1067" s="250" t="s">
        <v>26</v>
      </c>
      <c r="E1067" s="236">
        <v>2</v>
      </c>
      <c r="F1067" s="237">
        <v>3</v>
      </c>
      <c r="G1067" s="238">
        <v>4</v>
      </c>
    </row>
    <row r="1068" spans="3:21">
      <c r="D1068" s="232">
        <v>1</v>
      </c>
      <c r="E1068" s="239" t="s">
        <v>259</v>
      </c>
      <c r="F1068" s="258" t="str">
        <f>IF(form_up_date="","",form_up_date)</f>
        <v>24.04.2023</v>
      </c>
      <c r="G1068" s="260" t="s">
        <v>260</v>
      </c>
    </row>
    <row r="1069" spans="3:21" ht="45">
      <c r="D1069" s="232" t="s">
        <v>271</v>
      </c>
      <c r="E1069" s="239" t="s">
        <v>261</v>
      </c>
      <c r="F1069" s="258" t="s">
        <v>1404</v>
      </c>
      <c r="G1069" s="225" t="s">
        <v>333</v>
      </c>
    </row>
    <row r="1070" spans="3:21" ht="22.5">
      <c r="D1070" s="232" t="s">
        <v>272</v>
      </c>
      <c r="E1070" s="239" t="s">
        <v>262</v>
      </c>
      <c r="F1070" s="258" t="s">
        <v>398</v>
      </c>
      <c r="G1070" s="260" t="s">
        <v>263</v>
      </c>
    </row>
    <row r="1071" spans="3:21" ht="22.5">
      <c r="D1071" s="232" t="s">
        <v>273</v>
      </c>
      <c r="E1071" s="239" t="s">
        <v>264</v>
      </c>
      <c r="F1071" s="259" t="s">
        <v>265</v>
      </c>
      <c r="G1071" s="225"/>
    </row>
    <row r="1072" spans="3:21">
      <c r="D1072" s="132" t="str">
        <f>D1071&amp;".1"</f>
        <v>4.1.1</v>
      </c>
      <c r="E1072" s="240" t="s">
        <v>3</v>
      </c>
      <c r="F1072" s="258" t="str">
        <f>IF(region_name="","",region_name)</f>
        <v>Орловская область</v>
      </c>
      <c r="G1072" s="260" t="s">
        <v>266</v>
      </c>
    </row>
    <row r="1073" spans="3:21" ht="22.5">
      <c r="D1073" s="232" t="s">
        <v>274</v>
      </c>
      <c r="E1073" s="241" t="s">
        <v>267</v>
      </c>
      <c r="F1073" s="258" t="s">
        <v>779</v>
      </c>
      <c r="G1073" s="264" t="s">
        <v>268</v>
      </c>
    </row>
    <row r="1074" spans="3:21" ht="56.25">
      <c r="D1074" s="232" t="s">
        <v>275</v>
      </c>
      <c r="E1074" s="242" t="s">
        <v>269</v>
      </c>
      <c r="F1074" s="258" t="s">
        <v>1502</v>
      </c>
      <c r="G1074" s="249" t="s">
        <v>332</v>
      </c>
    </row>
    <row r="1075" spans="3:21" s="64" customFormat="1">
      <c r="D1075" s="251"/>
      <c r="E1075" s="219"/>
      <c r="F1075" s="219"/>
      <c r="G1075" s="219"/>
      <c r="U1075" s="179"/>
    </row>
    <row r="1076" spans="3:21" customFormat="1">
      <c r="C1076" s="91">
        <v>111</v>
      </c>
      <c r="D1076" s="459" t="s">
        <v>244</v>
      </c>
      <c r="E1076" s="460"/>
      <c r="F1076" s="460"/>
      <c r="G1076" s="461"/>
      <c r="U1076" s="183"/>
    </row>
    <row r="1077" spans="3:21" ht="11.25" customHeight="1">
      <c r="D1077" s="456" t="s">
        <v>233</v>
      </c>
      <c r="E1077" s="456"/>
      <c r="F1077" s="456"/>
      <c r="G1077" s="457" t="s">
        <v>234</v>
      </c>
    </row>
    <row r="1078" spans="3:21" ht="11.25" customHeight="1">
      <c r="D1078" s="234" t="s">
        <v>25</v>
      </c>
      <c r="E1078" s="137" t="s">
        <v>257</v>
      </c>
      <c r="F1078" s="235" t="s">
        <v>223</v>
      </c>
      <c r="G1078" s="458"/>
    </row>
    <row r="1079" spans="3:21" ht="12" customHeight="1">
      <c r="D1079" s="250" t="s">
        <v>26</v>
      </c>
      <c r="E1079" s="236">
        <v>2</v>
      </c>
      <c r="F1079" s="237">
        <v>3</v>
      </c>
      <c r="G1079" s="238">
        <v>4</v>
      </c>
    </row>
    <row r="1080" spans="3:21">
      <c r="D1080" s="232">
        <v>1</v>
      </c>
      <c r="E1080" s="239" t="s">
        <v>259</v>
      </c>
      <c r="F1080" s="258" t="str">
        <f>IF(form_up_date="","",form_up_date)</f>
        <v>24.04.2023</v>
      </c>
      <c r="G1080" s="260" t="s">
        <v>260</v>
      </c>
    </row>
    <row r="1081" spans="3:21" ht="45">
      <c r="D1081" s="232" t="s">
        <v>271</v>
      </c>
      <c r="E1081" s="239" t="s">
        <v>261</v>
      </c>
      <c r="F1081" s="258" t="s">
        <v>1405</v>
      </c>
      <c r="G1081" s="225" t="s">
        <v>333</v>
      </c>
    </row>
    <row r="1082" spans="3:21" ht="22.5">
      <c r="D1082" s="232" t="s">
        <v>272</v>
      </c>
      <c r="E1082" s="239" t="s">
        <v>262</v>
      </c>
      <c r="F1082" s="258" t="s">
        <v>398</v>
      </c>
      <c r="G1082" s="260" t="s">
        <v>263</v>
      </c>
    </row>
    <row r="1083" spans="3:21" ht="22.5">
      <c r="D1083" s="232" t="s">
        <v>273</v>
      </c>
      <c r="E1083" s="239" t="s">
        <v>264</v>
      </c>
      <c r="F1083" s="259" t="s">
        <v>265</v>
      </c>
      <c r="G1083" s="225"/>
    </row>
    <row r="1084" spans="3:21">
      <c r="D1084" s="132" t="str">
        <f>D1083&amp;".1"</f>
        <v>4.1.1</v>
      </c>
      <c r="E1084" s="240" t="s">
        <v>3</v>
      </c>
      <c r="F1084" s="258" t="str">
        <f>IF(region_name="","",region_name)</f>
        <v>Орловская область</v>
      </c>
      <c r="G1084" s="260" t="s">
        <v>266</v>
      </c>
    </row>
    <row r="1085" spans="3:21" ht="22.5">
      <c r="D1085" s="232" t="s">
        <v>274</v>
      </c>
      <c r="E1085" s="241" t="s">
        <v>267</v>
      </c>
      <c r="F1085" s="258" t="s">
        <v>779</v>
      </c>
      <c r="G1085" s="264" t="s">
        <v>268</v>
      </c>
    </row>
    <row r="1086" spans="3:21" ht="56.25">
      <c r="D1086" s="232" t="s">
        <v>275</v>
      </c>
      <c r="E1086" s="242" t="s">
        <v>269</v>
      </c>
      <c r="F1086" s="258" t="s">
        <v>1502</v>
      </c>
      <c r="G1086" s="249" t="s">
        <v>332</v>
      </c>
    </row>
    <row r="1087" spans="3:21" s="64" customFormat="1">
      <c r="D1087" s="251"/>
      <c r="E1087" s="219"/>
      <c r="F1087" s="219"/>
      <c r="G1087" s="219"/>
      <c r="U1087" s="179"/>
    </row>
    <row r="1088" spans="3:21" customFormat="1">
      <c r="C1088" s="91">
        <v>112</v>
      </c>
      <c r="D1088" s="459" t="s">
        <v>244</v>
      </c>
      <c r="E1088" s="460"/>
      <c r="F1088" s="460"/>
      <c r="G1088" s="461"/>
      <c r="U1088" s="183"/>
    </row>
    <row r="1089" spans="3:21" ht="11.25" customHeight="1">
      <c r="D1089" s="456" t="s">
        <v>233</v>
      </c>
      <c r="E1089" s="456"/>
      <c r="F1089" s="456"/>
      <c r="G1089" s="457" t="s">
        <v>234</v>
      </c>
    </row>
    <row r="1090" spans="3:21" ht="11.25" customHeight="1">
      <c r="D1090" s="234" t="s">
        <v>25</v>
      </c>
      <c r="E1090" s="137" t="s">
        <v>257</v>
      </c>
      <c r="F1090" s="235" t="s">
        <v>223</v>
      </c>
      <c r="G1090" s="458"/>
    </row>
    <row r="1091" spans="3:21" ht="12" customHeight="1">
      <c r="D1091" s="250" t="s">
        <v>26</v>
      </c>
      <c r="E1091" s="236">
        <v>2</v>
      </c>
      <c r="F1091" s="237">
        <v>3</v>
      </c>
      <c r="G1091" s="238">
        <v>4</v>
      </c>
    </row>
    <row r="1092" spans="3:21">
      <c r="D1092" s="232">
        <v>1</v>
      </c>
      <c r="E1092" s="239" t="s">
        <v>259</v>
      </c>
      <c r="F1092" s="258" t="str">
        <f>IF(form_up_date="","",form_up_date)</f>
        <v>24.04.2023</v>
      </c>
      <c r="G1092" s="260" t="s">
        <v>260</v>
      </c>
    </row>
    <row r="1093" spans="3:21" ht="45">
      <c r="D1093" s="232" t="s">
        <v>271</v>
      </c>
      <c r="E1093" s="239" t="s">
        <v>261</v>
      </c>
      <c r="F1093" s="258" t="s">
        <v>1406</v>
      </c>
      <c r="G1093" s="225" t="s">
        <v>333</v>
      </c>
    </row>
    <row r="1094" spans="3:21" ht="22.5">
      <c r="D1094" s="232" t="s">
        <v>272</v>
      </c>
      <c r="E1094" s="239" t="s">
        <v>262</v>
      </c>
      <c r="F1094" s="258" t="s">
        <v>398</v>
      </c>
      <c r="G1094" s="260" t="s">
        <v>263</v>
      </c>
    </row>
    <row r="1095" spans="3:21" ht="22.5">
      <c r="D1095" s="232" t="s">
        <v>273</v>
      </c>
      <c r="E1095" s="239" t="s">
        <v>264</v>
      </c>
      <c r="F1095" s="259" t="s">
        <v>265</v>
      </c>
      <c r="G1095" s="225"/>
    </row>
    <row r="1096" spans="3:21">
      <c r="D1096" s="132" t="str">
        <f>D1095&amp;".1"</f>
        <v>4.1.1</v>
      </c>
      <c r="E1096" s="240" t="s">
        <v>3</v>
      </c>
      <c r="F1096" s="258" t="str">
        <f>IF(region_name="","",region_name)</f>
        <v>Орловская область</v>
      </c>
      <c r="G1096" s="260" t="s">
        <v>266</v>
      </c>
    </row>
    <row r="1097" spans="3:21" ht="22.5">
      <c r="D1097" s="232" t="s">
        <v>274</v>
      </c>
      <c r="E1097" s="241" t="s">
        <v>267</v>
      </c>
      <c r="F1097" s="258" t="s">
        <v>779</v>
      </c>
      <c r="G1097" s="264" t="s">
        <v>268</v>
      </c>
    </row>
    <row r="1098" spans="3:21" ht="56.25">
      <c r="D1098" s="232" t="s">
        <v>275</v>
      </c>
      <c r="E1098" s="242" t="s">
        <v>269</v>
      </c>
      <c r="F1098" s="258" t="s">
        <v>1502</v>
      </c>
      <c r="G1098" s="249" t="s">
        <v>332</v>
      </c>
    </row>
    <row r="1099" spans="3:21" s="64" customFormat="1">
      <c r="D1099" s="251"/>
      <c r="E1099" s="219"/>
      <c r="F1099" s="219"/>
      <c r="G1099" s="219"/>
      <c r="U1099" s="179"/>
    </row>
    <row r="1100" spans="3:21" customFormat="1">
      <c r="C1100" s="91">
        <v>113</v>
      </c>
      <c r="D1100" s="459" t="s">
        <v>244</v>
      </c>
      <c r="E1100" s="460"/>
      <c r="F1100" s="460"/>
      <c r="G1100" s="461"/>
      <c r="U1100" s="183"/>
    </row>
    <row r="1101" spans="3:21" ht="11.25" customHeight="1">
      <c r="D1101" s="456" t="s">
        <v>233</v>
      </c>
      <c r="E1101" s="456"/>
      <c r="F1101" s="456"/>
      <c r="G1101" s="457" t="s">
        <v>234</v>
      </c>
    </row>
    <row r="1102" spans="3:21" ht="11.25" customHeight="1">
      <c r="D1102" s="234" t="s">
        <v>25</v>
      </c>
      <c r="E1102" s="137" t="s">
        <v>257</v>
      </c>
      <c r="F1102" s="235" t="s">
        <v>223</v>
      </c>
      <c r="G1102" s="458"/>
    </row>
    <row r="1103" spans="3:21" ht="12" customHeight="1">
      <c r="D1103" s="250" t="s">
        <v>26</v>
      </c>
      <c r="E1103" s="236">
        <v>2</v>
      </c>
      <c r="F1103" s="237">
        <v>3</v>
      </c>
      <c r="G1103" s="238">
        <v>4</v>
      </c>
    </row>
    <row r="1104" spans="3:21">
      <c r="D1104" s="232">
        <v>1</v>
      </c>
      <c r="E1104" s="239" t="s">
        <v>259</v>
      </c>
      <c r="F1104" s="258" t="str">
        <f>IF(form_up_date="","",form_up_date)</f>
        <v>24.04.2023</v>
      </c>
      <c r="G1104" s="260" t="s">
        <v>260</v>
      </c>
    </row>
    <row r="1105" spans="3:21" ht="45">
      <c r="D1105" s="232" t="s">
        <v>271</v>
      </c>
      <c r="E1105" s="239" t="s">
        <v>261</v>
      </c>
      <c r="F1105" s="258" t="s">
        <v>1407</v>
      </c>
      <c r="G1105" s="225" t="s">
        <v>333</v>
      </c>
    </row>
    <row r="1106" spans="3:21" ht="22.5">
      <c r="D1106" s="232" t="s">
        <v>272</v>
      </c>
      <c r="E1106" s="239" t="s">
        <v>262</v>
      </c>
      <c r="F1106" s="258" t="s">
        <v>398</v>
      </c>
      <c r="G1106" s="260" t="s">
        <v>263</v>
      </c>
    </row>
    <row r="1107" spans="3:21" ht="22.5">
      <c r="D1107" s="232" t="s">
        <v>273</v>
      </c>
      <c r="E1107" s="239" t="s">
        <v>264</v>
      </c>
      <c r="F1107" s="259" t="s">
        <v>265</v>
      </c>
      <c r="G1107" s="225"/>
    </row>
    <row r="1108" spans="3:21">
      <c r="D1108" s="132" t="str">
        <f>D1107&amp;".1"</f>
        <v>4.1.1</v>
      </c>
      <c r="E1108" s="240" t="s">
        <v>3</v>
      </c>
      <c r="F1108" s="258" t="str">
        <f>IF(region_name="","",region_name)</f>
        <v>Орловская область</v>
      </c>
      <c r="G1108" s="260" t="s">
        <v>266</v>
      </c>
    </row>
    <row r="1109" spans="3:21" ht="22.5">
      <c r="D1109" s="232" t="s">
        <v>274</v>
      </c>
      <c r="E1109" s="241" t="s">
        <v>267</v>
      </c>
      <c r="F1109" s="258" t="s">
        <v>779</v>
      </c>
      <c r="G1109" s="264" t="s">
        <v>268</v>
      </c>
    </row>
    <row r="1110" spans="3:21" ht="56.25">
      <c r="D1110" s="232" t="s">
        <v>275</v>
      </c>
      <c r="E1110" s="242" t="s">
        <v>269</v>
      </c>
      <c r="F1110" s="258" t="s">
        <v>1502</v>
      </c>
      <c r="G1110" s="249" t="s">
        <v>332</v>
      </c>
    </row>
    <row r="1111" spans="3:21" s="64" customFormat="1">
      <c r="D1111" s="251"/>
      <c r="E1111" s="219"/>
      <c r="F1111" s="219"/>
      <c r="G1111" s="219"/>
      <c r="U1111" s="179"/>
    </row>
    <row r="1112" spans="3:21" customFormat="1">
      <c r="C1112" s="91">
        <v>114</v>
      </c>
      <c r="D1112" s="459" t="s">
        <v>244</v>
      </c>
      <c r="E1112" s="460"/>
      <c r="F1112" s="460"/>
      <c r="G1112" s="461"/>
      <c r="U1112" s="183"/>
    </row>
    <row r="1113" spans="3:21" ht="11.25" customHeight="1">
      <c r="D1113" s="456" t="s">
        <v>233</v>
      </c>
      <c r="E1113" s="456"/>
      <c r="F1113" s="456"/>
      <c r="G1113" s="457" t="s">
        <v>234</v>
      </c>
    </row>
    <row r="1114" spans="3:21" ht="11.25" customHeight="1">
      <c r="D1114" s="234" t="s">
        <v>25</v>
      </c>
      <c r="E1114" s="137" t="s">
        <v>257</v>
      </c>
      <c r="F1114" s="235" t="s">
        <v>223</v>
      </c>
      <c r="G1114" s="458"/>
    </row>
    <row r="1115" spans="3:21" ht="12" customHeight="1">
      <c r="D1115" s="250" t="s">
        <v>26</v>
      </c>
      <c r="E1115" s="236">
        <v>2</v>
      </c>
      <c r="F1115" s="237">
        <v>3</v>
      </c>
      <c r="G1115" s="238">
        <v>4</v>
      </c>
    </row>
    <row r="1116" spans="3:21">
      <c r="D1116" s="232">
        <v>1</v>
      </c>
      <c r="E1116" s="239" t="s">
        <v>259</v>
      </c>
      <c r="F1116" s="258" t="str">
        <f>IF(form_up_date="","",form_up_date)</f>
        <v>24.04.2023</v>
      </c>
      <c r="G1116" s="260" t="s">
        <v>260</v>
      </c>
    </row>
    <row r="1117" spans="3:21" ht="45">
      <c r="D1117" s="232" t="s">
        <v>271</v>
      </c>
      <c r="E1117" s="239" t="s">
        <v>261</v>
      </c>
      <c r="F1117" s="258" t="s">
        <v>1408</v>
      </c>
      <c r="G1117" s="225" t="s">
        <v>333</v>
      </c>
    </row>
    <row r="1118" spans="3:21" ht="22.5">
      <c r="D1118" s="232" t="s">
        <v>272</v>
      </c>
      <c r="E1118" s="239" t="s">
        <v>262</v>
      </c>
      <c r="F1118" s="258" t="s">
        <v>398</v>
      </c>
      <c r="G1118" s="260" t="s">
        <v>263</v>
      </c>
    </row>
    <row r="1119" spans="3:21" ht="22.5">
      <c r="D1119" s="232" t="s">
        <v>273</v>
      </c>
      <c r="E1119" s="239" t="s">
        <v>264</v>
      </c>
      <c r="F1119" s="259" t="s">
        <v>265</v>
      </c>
      <c r="G1119" s="225"/>
    </row>
    <row r="1120" spans="3:21">
      <c r="D1120" s="132" t="str">
        <f>D1119&amp;".1"</f>
        <v>4.1.1</v>
      </c>
      <c r="E1120" s="240" t="s">
        <v>3</v>
      </c>
      <c r="F1120" s="258" t="str">
        <f>IF(region_name="","",region_name)</f>
        <v>Орловская область</v>
      </c>
      <c r="G1120" s="260" t="s">
        <v>266</v>
      </c>
    </row>
    <row r="1121" spans="1:7" ht="22.5">
      <c r="D1121" s="232" t="s">
        <v>274</v>
      </c>
      <c r="E1121" s="241" t="s">
        <v>267</v>
      </c>
      <c r="F1121" s="258" t="s">
        <v>779</v>
      </c>
      <c r="G1121" s="264" t="s">
        <v>268</v>
      </c>
    </row>
    <row r="1122" spans="1:7" ht="56.25">
      <c r="D1122" s="232" t="s">
        <v>275</v>
      </c>
      <c r="E1122" s="242" t="s">
        <v>269</v>
      </c>
      <c r="F1122" s="258" t="s">
        <v>1502</v>
      </c>
      <c r="G1122" s="249" t="s">
        <v>332</v>
      </c>
    </row>
    <row r="1123" spans="1:7">
      <c r="A1123" s="15"/>
      <c r="D1123" s="243"/>
      <c r="E1123" s="244"/>
      <c r="F1123" s="245"/>
      <c r="G1123" s="246"/>
    </row>
    <row r="1124" spans="1:7">
      <c r="A1124" s="15"/>
      <c r="D1124" s="247"/>
      <c r="E1124" s="462" t="s">
        <v>270</v>
      </c>
      <c r="F1124" s="462"/>
      <c r="G1124" s="248"/>
    </row>
  </sheetData>
  <sheetProtection algorithmName="SHA-512" hashValue="Zfk39tA1BdjPaxnGSjA0JoHvRacjolSlr5krfjcKTwzmnrH1tBrmChTmpTQ+VYYxcxjqxb4WLMqmAqYXwiIAdw==" saltValue="oFaAXzwwtnFEEeWayegpEQ==" spinCount="100000" sheet="1" objects="1" scenarios="1" formatColumns="0" formatRows="0"/>
  <mergeCells count="282">
    <mergeCell ref="D5:G5"/>
    <mergeCell ref="D6:G6"/>
    <mergeCell ref="D8:G8"/>
    <mergeCell ref="D9:F9"/>
    <mergeCell ref="G9:G10"/>
    <mergeCell ref="D20:G20"/>
    <mergeCell ref="D45:F45"/>
    <mergeCell ref="G45:G46"/>
    <mergeCell ref="D56:G56"/>
    <mergeCell ref="D57:F57"/>
    <mergeCell ref="G57:G58"/>
    <mergeCell ref="D68:G68"/>
    <mergeCell ref="D21:F21"/>
    <mergeCell ref="G21:G22"/>
    <mergeCell ref="D32:G32"/>
    <mergeCell ref="D33:F33"/>
    <mergeCell ref="G33:G34"/>
    <mergeCell ref="D44:G44"/>
    <mergeCell ref="D93:F93"/>
    <mergeCell ref="G93:G94"/>
    <mergeCell ref="D104:G104"/>
    <mergeCell ref="D105:F105"/>
    <mergeCell ref="G105:G106"/>
    <mergeCell ref="D116:G116"/>
    <mergeCell ref="D69:F69"/>
    <mergeCell ref="G69:G70"/>
    <mergeCell ref="D80:G80"/>
    <mergeCell ref="D81:F81"/>
    <mergeCell ref="G81:G82"/>
    <mergeCell ref="D92:G92"/>
    <mergeCell ref="D141:F141"/>
    <mergeCell ref="G141:G142"/>
    <mergeCell ref="D152:G152"/>
    <mergeCell ref="D153:F153"/>
    <mergeCell ref="G153:G154"/>
    <mergeCell ref="D164:G164"/>
    <mergeCell ref="D117:F117"/>
    <mergeCell ref="G117:G118"/>
    <mergeCell ref="D128:G128"/>
    <mergeCell ref="D129:F129"/>
    <mergeCell ref="G129:G130"/>
    <mergeCell ref="D140:G140"/>
    <mergeCell ref="D189:F189"/>
    <mergeCell ref="G189:G190"/>
    <mergeCell ref="D200:G200"/>
    <mergeCell ref="D201:F201"/>
    <mergeCell ref="G201:G202"/>
    <mergeCell ref="D212:G212"/>
    <mergeCell ref="D165:F165"/>
    <mergeCell ref="G165:G166"/>
    <mergeCell ref="D176:G176"/>
    <mergeCell ref="D177:F177"/>
    <mergeCell ref="G177:G178"/>
    <mergeCell ref="D188:G188"/>
    <mergeCell ref="D237:F237"/>
    <mergeCell ref="G237:G238"/>
    <mergeCell ref="D248:G248"/>
    <mergeCell ref="D249:F249"/>
    <mergeCell ref="G249:G250"/>
    <mergeCell ref="D260:G260"/>
    <mergeCell ref="D213:F213"/>
    <mergeCell ref="G213:G214"/>
    <mergeCell ref="D224:G224"/>
    <mergeCell ref="D225:F225"/>
    <mergeCell ref="G225:G226"/>
    <mergeCell ref="D236:G236"/>
    <mergeCell ref="D285:F285"/>
    <mergeCell ref="G285:G286"/>
    <mergeCell ref="D296:G296"/>
    <mergeCell ref="D297:F297"/>
    <mergeCell ref="G297:G298"/>
    <mergeCell ref="D308:G308"/>
    <mergeCell ref="D261:F261"/>
    <mergeCell ref="G261:G262"/>
    <mergeCell ref="D272:G272"/>
    <mergeCell ref="D273:F273"/>
    <mergeCell ref="G273:G274"/>
    <mergeCell ref="D284:G284"/>
    <mergeCell ref="D333:F333"/>
    <mergeCell ref="G333:G334"/>
    <mergeCell ref="D344:G344"/>
    <mergeCell ref="D345:F345"/>
    <mergeCell ref="G345:G346"/>
    <mergeCell ref="D356:G356"/>
    <mergeCell ref="D309:F309"/>
    <mergeCell ref="G309:G310"/>
    <mergeCell ref="D320:G320"/>
    <mergeCell ref="D321:F321"/>
    <mergeCell ref="G321:G322"/>
    <mergeCell ref="D332:G332"/>
    <mergeCell ref="D381:F381"/>
    <mergeCell ref="G381:G382"/>
    <mergeCell ref="D392:G392"/>
    <mergeCell ref="D393:F393"/>
    <mergeCell ref="G393:G394"/>
    <mergeCell ref="D404:G404"/>
    <mergeCell ref="D357:F357"/>
    <mergeCell ref="G357:G358"/>
    <mergeCell ref="D368:G368"/>
    <mergeCell ref="D369:F369"/>
    <mergeCell ref="G369:G370"/>
    <mergeCell ref="D380:G380"/>
    <mergeCell ref="D429:F429"/>
    <mergeCell ref="G429:G430"/>
    <mergeCell ref="D440:G440"/>
    <mergeCell ref="D441:F441"/>
    <mergeCell ref="G441:G442"/>
    <mergeCell ref="D452:G452"/>
    <mergeCell ref="D405:F405"/>
    <mergeCell ref="G405:G406"/>
    <mergeCell ref="D416:G416"/>
    <mergeCell ref="D417:F417"/>
    <mergeCell ref="G417:G418"/>
    <mergeCell ref="D428:G428"/>
    <mergeCell ref="D477:F477"/>
    <mergeCell ref="G477:G478"/>
    <mergeCell ref="D488:G488"/>
    <mergeCell ref="D489:F489"/>
    <mergeCell ref="G489:G490"/>
    <mergeCell ref="D500:G500"/>
    <mergeCell ref="D453:F453"/>
    <mergeCell ref="G453:G454"/>
    <mergeCell ref="D464:G464"/>
    <mergeCell ref="D465:F465"/>
    <mergeCell ref="G465:G466"/>
    <mergeCell ref="D476:G476"/>
    <mergeCell ref="D525:F525"/>
    <mergeCell ref="G525:G526"/>
    <mergeCell ref="D536:G536"/>
    <mergeCell ref="D537:F537"/>
    <mergeCell ref="G537:G538"/>
    <mergeCell ref="D548:G548"/>
    <mergeCell ref="D501:F501"/>
    <mergeCell ref="G501:G502"/>
    <mergeCell ref="D512:G512"/>
    <mergeCell ref="D513:F513"/>
    <mergeCell ref="G513:G514"/>
    <mergeCell ref="D524:G524"/>
    <mergeCell ref="D573:F573"/>
    <mergeCell ref="G573:G574"/>
    <mergeCell ref="D584:G584"/>
    <mergeCell ref="D585:F585"/>
    <mergeCell ref="G585:G586"/>
    <mergeCell ref="D596:G596"/>
    <mergeCell ref="D549:F549"/>
    <mergeCell ref="G549:G550"/>
    <mergeCell ref="D560:G560"/>
    <mergeCell ref="D561:F561"/>
    <mergeCell ref="G561:G562"/>
    <mergeCell ref="D572:G572"/>
    <mergeCell ref="D621:F621"/>
    <mergeCell ref="G621:G622"/>
    <mergeCell ref="D632:G632"/>
    <mergeCell ref="D633:F633"/>
    <mergeCell ref="G633:G634"/>
    <mergeCell ref="D644:G644"/>
    <mergeCell ref="D597:F597"/>
    <mergeCell ref="G597:G598"/>
    <mergeCell ref="D608:G608"/>
    <mergeCell ref="D609:F609"/>
    <mergeCell ref="G609:G610"/>
    <mergeCell ref="D620:G620"/>
    <mergeCell ref="D669:F669"/>
    <mergeCell ref="G669:G670"/>
    <mergeCell ref="D680:G680"/>
    <mergeCell ref="D681:F681"/>
    <mergeCell ref="G681:G682"/>
    <mergeCell ref="D692:G692"/>
    <mergeCell ref="D645:F645"/>
    <mergeCell ref="G645:G646"/>
    <mergeCell ref="D656:G656"/>
    <mergeCell ref="D657:F657"/>
    <mergeCell ref="G657:G658"/>
    <mergeCell ref="D668:G668"/>
    <mergeCell ref="D717:F717"/>
    <mergeCell ref="G717:G718"/>
    <mergeCell ref="D728:G728"/>
    <mergeCell ref="D729:F729"/>
    <mergeCell ref="G729:G730"/>
    <mergeCell ref="D740:G740"/>
    <mergeCell ref="D693:F693"/>
    <mergeCell ref="G693:G694"/>
    <mergeCell ref="D704:G704"/>
    <mergeCell ref="D705:F705"/>
    <mergeCell ref="G705:G706"/>
    <mergeCell ref="D716:G716"/>
    <mergeCell ref="D765:F765"/>
    <mergeCell ref="G765:G766"/>
    <mergeCell ref="D776:G776"/>
    <mergeCell ref="D777:F777"/>
    <mergeCell ref="G777:G778"/>
    <mergeCell ref="D788:G788"/>
    <mergeCell ref="D741:F741"/>
    <mergeCell ref="G741:G742"/>
    <mergeCell ref="D752:G752"/>
    <mergeCell ref="D753:F753"/>
    <mergeCell ref="G753:G754"/>
    <mergeCell ref="D764:G764"/>
    <mergeCell ref="D813:F813"/>
    <mergeCell ref="G813:G814"/>
    <mergeCell ref="D824:G824"/>
    <mergeCell ref="D825:F825"/>
    <mergeCell ref="G825:G826"/>
    <mergeCell ref="D836:G836"/>
    <mergeCell ref="D789:F789"/>
    <mergeCell ref="G789:G790"/>
    <mergeCell ref="D800:G800"/>
    <mergeCell ref="D801:F801"/>
    <mergeCell ref="G801:G802"/>
    <mergeCell ref="D812:G812"/>
    <mergeCell ref="D861:F861"/>
    <mergeCell ref="G861:G862"/>
    <mergeCell ref="D872:G872"/>
    <mergeCell ref="D873:F873"/>
    <mergeCell ref="G873:G874"/>
    <mergeCell ref="D884:G884"/>
    <mergeCell ref="D837:F837"/>
    <mergeCell ref="G837:G838"/>
    <mergeCell ref="D848:G848"/>
    <mergeCell ref="D849:F849"/>
    <mergeCell ref="G849:G850"/>
    <mergeCell ref="D860:G860"/>
    <mergeCell ref="D909:F909"/>
    <mergeCell ref="G909:G910"/>
    <mergeCell ref="D920:G920"/>
    <mergeCell ref="D921:F921"/>
    <mergeCell ref="G921:G922"/>
    <mergeCell ref="D932:G932"/>
    <mergeCell ref="D885:F885"/>
    <mergeCell ref="G885:G886"/>
    <mergeCell ref="D896:G896"/>
    <mergeCell ref="D897:F897"/>
    <mergeCell ref="G897:G898"/>
    <mergeCell ref="D908:G908"/>
    <mergeCell ref="D957:F957"/>
    <mergeCell ref="G957:G958"/>
    <mergeCell ref="D968:G968"/>
    <mergeCell ref="D969:F969"/>
    <mergeCell ref="G969:G970"/>
    <mergeCell ref="D980:G980"/>
    <mergeCell ref="D933:F933"/>
    <mergeCell ref="G933:G934"/>
    <mergeCell ref="D944:G944"/>
    <mergeCell ref="D945:F945"/>
    <mergeCell ref="G945:G946"/>
    <mergeCell ref="D956:G956"/>
    <mergeCell ref="D1005:F1005"/>
    <mergeCell ref="G1005:G1006"/>
    <mergeCell ref="D1016:G1016"/>
    <mergeCell ref="D1017:F1017"/>
    <mergeCell ref="G1017:G1018"/>
    <mergeCell ref="D1028:G1028"/>
    <mergeCell ref="D981:F981"/>
    <mergeCell ref="G981:G982"/>
    <mergeCell ref="D992:G992"/>
    <mergeCell ref="D993:F993"/>
    <mergeCell ref="G993:G994"/>
    <mergeCell ref="D1004:G1004"/>
    <mergeCell ref="D1053:F1053"/>
    <mergeCell ref="G1053:G1054"/>
    <mergeCell ref="D1064:G1064"/>
    <mergeCell ref="D1065:F1065"/>
    <mergeCell ref="G1065:G1066"/>
    <mergeCell ref="D1076:G1076"/>
    <mergeCell ref="D1029:F1029"/>
    <mergeCell ref="G1029:G1030"/>
    <mergeCell ref="D1040:G1040"/>
    <mergeCell ref="D1041:F1041"/>
    <mergeCell ref="G1041:G1042"/>
    <mergeCell ref="D1052:G1052"/>
    <mergeCell ref="D1101:F1101"/>
    <mergeCell ref="G1101:G1102"/>
    <mergeCell ref="D1112:G1112"/>
    <mergeCell ref="D1113:F1113"/>
    <mergeCell ref="G1113:G1114"/>
    <mergeCell ref="E1124:F1124"/>
    <mergeCell ref="D1077:F1077"/>
    <mergeCell ref="G1077:G1078"/>
    <mergeCell ref="D1088:G1088"/>
    <mergeCell ref="D1089:F1089"/>
    <mergeCell ref="G1089:G1090"/>
    <mergeCell ref="D1100:G1100"/>
  </mergeCells>
  <dataValidations count="1">
    <dataValidation type="textLength" operator="lessThanOrEqual" allowBlank="1" showInputMessage="1" showErrorMessage="1" errorTitle="Ошибка" error="Допускается ввод не более 900 символов!" sqref="G1123:G1124" xr:uid="{9C90A29E-AB72-48A5-8A13-16B973B0E0CB}">
      <formula1>900</formula1>
    </dataValidation>
  </dataValidations>
  <pageMargins left="0.7" right="0.7" top="0.75" bottom="0.75" header="0.3" footer="0.3"/>
  <pageSetup paperSize="9" orientation="portrait" horizontalDpi="4294967293" verticalDpi="0"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05"/>
  <dimension ref="A1:GU19"/>
  <sheetViews>
    <sheetView showGridLines="0" topLeftCell="C4" zoomScaleNormal="100" workbookViewId="0">
      <selection activeCell="GI8" sqref="GI8:GJ8"/>
    </sheetView>
  </sheetViews>
  <sheetFormatPr defaultColWidth="10.5703125" defaultRowHeight="15"/>
  <cols>
    <col min="1" max="1" width="9.140625" style="27" hidden="1" customWidth="1"/>
    <col min="2" max="2" width="9.140625" style="15" hidden="1" customWidth="1"/>
    <col min="3" max="3" width="4.7109375" style="32" customWidth="1"/>
    <col min="4" max="4" width="6.28515625" style="15" customWidth="1"/>
    <col min="5" max="5" width="47.85546875" style="15" customWidth="1"/>
    <col min="6" max="6" width="9.5703125" style="15" customWidth="1"/>
    <col min="7" max="192" width="40.7109375" style="15" customWidth="1"/>
    <col min="193" max="193" width="50.85546875" style="134" customWidth="1"/>
    <col min="194" max="202" width="10.5703125" style="15"/>
    <col min="203" max="203" width="10.5703125" style="176"/>
    <col min="204" max="16384" width="10.5703125" style="15"/>
  </cols>
  <sheetData>
    <row r="1" spans="1:203" s="134" customFormat="1" ht="15" hidden="1" customHeight="1">
      <c r="C1" s="167"/>
      <c r="G1" s="134">
        <v>4</v>
      </c>
      <c r="I1" s="134">
        <v>5</v>
      </c>
      <c r="K1" s="134">
        <v>6</v>
      </c>
      <c r="M1" s="134">
        <v>7</v>
      </c>
      <c r="O1" s="134">
        <v>8</v>
      </c>
      <c r="Q1" s="134">
        <v>9</v>
      </c>
      <c r="S1" s="134">
        <v>10</v>
      </c>
      <c r="U1" s="134">
        <v>11</v>
      </c>
      <c r="W1" s="134">
        <v>12</v>
      </c>
      <c r="Y1" s="134">
        <v>13</v>
      </c>
      <c r="AA1" s="134">
        <v>14</v>
      </c>
      <c r="AC1" s="134">
        <v>15</v>
      </c>
      <c r="AE1" s="134">
        <v>16</v>
      </c>
      <c r="AG1" s="134">
        <v>17</v>
      </c>
      <c r="AI1" s="134">
        <v>18</v>
      </c>
      <c r="AK1" s="134">
        <v>19</v>
      </c>
      <c r="AM1" s="134">
        <v>20</v>
      </c>
      <c r="AO1" s="134">
        <v>21</v>
      </c>
      <c r="AQ1" s="134">
        <v>22</v>
      </c>
      <c r="AS1" s="134">
        <v>23</v>
      </c>
      <c r="AU1" s="134">
        <v>24</v>
      </c>
      <c r="AW1" s="134">
        <v>25</v>
      </c>
      <c r="AY1" s="134">
        <v>26</v>
      </c>
      <c r="BA1" s="134">
        <v>27</v>
      </c>
      <c r="BC1" s="134">
        <v>28</v>
      </c>
      <c r="BE1" s="134">
        <v>29</v>
      </c>
      <c r="BG1" s="134">
        <v>30</v>
      </c>
      <c r="BI1" s="134">
        <v>31</v>
      </c>
      <c r="BK1" s="134">
        <v>32</v>
      </c>
      <c r="BM1" s="134">
        <v>33</v>
      </c>
      <c r="BO1" s="134">
        <v>34</v>
      </c>
      <c r="BQ1" s="134">
        <v>35</v>
      </c>
      <c r="BS1" s="134">
        <v>36</v>
      </c>
      <c r="BU1" s="134">
        <v>37</v>
      </c>
      <c r="BW1" s="134">
        <v>38</v>
      </c>
      <c r="BY1" s="134">
        <v>39</v>
      </c>
      <c r="CA1" s="134">
        <v>40</v>
      </c>
      <c r="CC1" s="134">
        <v>41</v>
      </c>
      <c r="CE1" s="134">
        <v>42</v>
      </c>
      <c r="CG1" s="134">
        <v>43</v>
      </c>
      <c r="CI1" s="134">
        <v>44</v>
      </c>
      <c r="CK1" s="134">
        <v>45</v>
      </c>
      <c r="CM1" s="134">
        <v>46</v>
      </c>
      <c r="CO1" s="134">
        <v>47</v>
      </c>
      <c r="CQ1" s="134">
        <v>48</v>
      </c>
      <c r="CS1" s="134">
        <v>49</v>
      </c>
      <c r="CU1" s="134">
        <v>50</v>
      </c>
      <c r="CW1" s="134">
        <v>51</v>
      </c>
      <c r="CY1" s="134">
        <v>52</v>
      </c>
      <c r="DA1" s="134">
        <v>53</v>
      </c>
      <c r="DC1" s="134">
        <v>54</v>
      </c>
      <c r="DE1" s="134">
        <v>55</v>
      </c>
      <c r="DG1" s="134">
        <v>56</v>
      </c>
      <c r="DI1" s="134">
        <v>57</v>
      </c>
      <c r="DK1" s="134">
        <v>58</v>
      </c>
      <c r="DM1" s="134">
        <v>59</v>
      </c>
      <c r="DO1" s="134">
        <v>60</v>
      </c>
      <c r="DQ1" s="134">
        <v>61</v>
      </c>
      <c r="DS1" s="134">
        <v>62</v>
      </c>
      <c r="DU1" s="134">
        <v>63</v>
      </c>
      <c r="DW1" s="134">
        <v>64</v>
      </c>
      <c r="DY1" s="134">
        <v>65</v>
      </c>
      <c r="EA1" s="134">
        <v>66</v>
      </c>
      <c r="EC1" s="134">
        <v>67</v>
      </c>
      <c r="EE1" s="134">
        <v>68</v>
      </c>
      <c r="EG1" s="134">
        <v>69</v>
      </c>
      <c r="EI1" s="134">
        <v>70</v>
      </c>
      <c r="EK1" s="134">
        <v>71</v>
      </c>
      <c r="EM1" s="134">
        <v>72</v>
      </c>
      <c r="EO1" s="134">
        <v>73</v>
      </c>
      <c r="EQ1" s="134">
        <v>74</v>
      </c>
      <c r="ES1" s="134">
        <v>75</v>
      </c>
      <c r="EU1" s="134">
        <v>76</v>
      </c>
      <c r="EW1" s="134">
        <v>77</v>
      </c>
      <c r="EY1" s="134">
        <v>78</v>
      </c>
      <c r="FA1" s="134">
        <v>79</v>
      </c>
      <c r="FC1" s="134">
        <v>80</v>
      </c>
      <c r="FE1" s="134">
        <v>81</v>
      </c>
      <c r="FG1" s="134">
        <v>82</v>
      </c>
      <c r="FI1" s="134">
        <v>83</v>
      </c>
      <c r="FK1" s="134">
        <v>84</v>
      </c>
      <c r="FM1" s="134">
        <v>85</v>
      </c>
      <c r="FO1" s="134">
        <v>86</v>
      </c>
      <c r="FQ1" s="134">
        <v>87</v>
      </c>
      <c r="FS1" s="134">
        <v>88</v>
      </c>
      <c r="FU1" s="134">
        <v>89</v>
      </c>
      <c r="FW1" s="134">
        <v>90</v>
      </c>
      <c r="FY1" s="134">
        <v>91</v>
      </c>
      <c r="GA1" s="134">
        <v>92</v>
      </c>
      <c r="GC1" s="134">
        <v>93</v>
      </c>
      <c r="GE1" s="134">
        <v>94</v>
      </c>
      <c r="GG1" s="134">
        <v>95</v>
      </c>
      <c r="GI1" s="134">
        <v>96</v>
      </c>
      <c r="GU1" s="177"/>
    </row>
    <row r="2" spans="1:203" hidden="1">
      <c r="D2" s="247"/>
      <c r="E2" s="273"/>
      <c r="F2" s="265"/>
      <c r="G2" s="274"/>
      <c r="H2" s="274"/>
      <c r="I2" s="274"/>
      <c r="J2" s="274"/>
      <c r="K2" s="274"/>
      <c r="L2" s="274"/>
      <c r="M2" s="274"/>
      <c r="N2" s="274"/>
      <c r="O2" s="274"/>
      <c r="P2" s="274"/>
      <c r="Q2" s="274"/>
      <c r="R2" s="274"/>
      <c r="S2" s="274"/>
      <c r="T2" s="274"/>
      <c r="U2" s="274"/>
      <c r="V2" s="274"/>
      <c r="W2" s="274"/>
      <c r="X2" s="274"/>
      <c r="Y2" s="274"/>
      <c r="Z2" s="274"/>
      <c r="AA2" s="274"/>
      <c r="AB2" s="274"/>
      <c r="AC2" s="274"/>
      <c r="AD2" s="274"/>
      <c r="AE2" s="274"/>
      <c r="AF2" s="274"/>
      <c r="AG2" s="274"/>
      <c r="AH2" s="274"/>
      <c r="AI2" s="274"/>
      <c r="AJ2" s="274"/>
      <c r="AK2" s="274"/>
      <c r="AL2" s="274"/>
      <c r="AM2" s="274"/>
      <c r="AN2" s="274"/>
      <c r="AO2" s="274"/>
      <c r="AP2" s="274"/>
      <c r="AQ2" s="274"/>
      <c r="AR2" s="274"/>
      <c r="AS2" s="274"/>
      <c r="AT2" s="274"/>
      <c r="AU2" s="274"/>
      <c r="AV2" s="274"/>
      <c r="AW2" s="274"/>
      <c r="AX2" s="274"/>
      <c r="AY2" s="274"/>
      <c r="AZ2" s="274"/>
      <c r="BA2" s="274"/>
      <c r="BB2" s="274"/>
      <c r="BC2" s="274"/>
      <c r="BD2" s="274"/>
      <c r="BE2" s="274"/>
      <c r="BF2" s="274"/>
      <c r="BG2" s="274"/>
      <c r="BH2" s="274"/>
      <c r="BI2" s="274"/>
      <c r="BJ2" s="274"/>
      <c r="BK2" s="274"/>
      <c r="BL2" s="274"/>
      <c r="BM2" s="274"/>
      <c r="BN2" s="274"/>
      <c r="BO2" s="274"/>
      <c r="BP2" s="274"/>
      <c r="BQ2" s="274"/>
      <c r="BR2" s="274"/>
      <c r="BS2" s="274"/>
      <c r="BT2" s="274"/>
      <c r="BU2" s="274"/>
      <c r="BV2" s="274"/>
      <c r="BW2" s="274"/>
      <c r="BX2" s="274"/>
      <c r="BY2" s="274"/>
      <c r="BZ2" s="274"/>
      <c r="CA2" s="274"/>
      <c r="CB2" s="274"/>
      <c r="CC2" s="274"/>
      <c r="CD2" s="274"/>
      <c r="CE2" s="274"/>
      <c r="CF2" s="274"/>
      <c r="CG2" s="274"/>
      <c r="CH2" s="274"/>
      <c r="CI2" s="274"/>
      <c r="CJ2" s="274"/>
      <c r="CK2" s="274"/>
      <c r="CL2" s="274"/>
      <c r="CM2" s="274"/>
      <c r="CN2" s="274"/>
      <c r="CO2" s="274"/>
      <c r="CP2" s="274"/>
      <c r="CQ2" s="274"/>
      <c r="CR2" s="274"/>
      <c r="CS2" s="274"/>
      <c r="CT2" s="274"/>
      <c r="CU2" s="274"/>
      <c r="CV2" s="274"/>
      <c r="CW2" s="274"/>
      <c r="CX2" s="274"/>
      <c r="CY2" s="274"/>
      <c r="CZ2" s="274"/>
      <c r="DA2" s="274"/>
      <c r="DB2" s="274"/>
      <c r="DC2" s="274"/>
      <c r="DD2" s="274"/>
      <c r="DE2" s="274"/>
      <c r="DF2" s="274"/>
      <c r="DG2" s="274"/>
      <c r="DH2" s="274"/>
      <c r="DI2" s="274"/>
      <c r="DJ2" s="274"/>
      <c r="DK2" s="274"/>
      <c r="DL2" s="274"/>
      <c r="DM2" s="274"/>
      <c r="DN2" s="274"/>
      <c r="DO2" s="274"/>
      <c r="DP2" s="274"/>
      <c r="DQ2" s="274"/>
      <c r="DR2" s="274"/>
      <c r="DS2" s="274"/>
      <c r="DT2" s="274"/>
      <c r="DU2" s="274"/>
      <c r="DV2" s="274"/>
      <c r="DW2" s="274"/>
      <c r="DX2" s="274"/>
      <c r="DY2" s="274"/>
      <c r="DZ2" s="274"/>
      <c r="EA2" s="274"/>
      <c r="EB2" s="274"/>
      <c r="EC2" s="274"/>
      <c r="ED2" s="274"/>
      <c r="EE2" s="274"/>
      <c r="EF2" s="274"/>
      <c r="EG2" s="274"/>
      <c r="EH2" s="274"/>
      <c r="EI2" s="274"/>
      <c r="EJ2" s="274"/>
      <c r="EK2" s="274"/>
      <c r="EL2" s="274"/>
      <c r="EM2" s="274"/>
      <c r="EN2" s="274"/>
      <c r="EO2" s="274"/>
      <c r="EP2" s="274"/>
      <c r="EQ2" s="274"/>
      <c r="ER2" s="274"/>
      <c r="ES2" s="274"/>
      <c r="ET2" s="274"/>
      <c r="EU2" s="274"/>
      <c r="EV2" s="274"/>
      <c r="EW2" s="274"/>
      <c r="EX2" s="274"/>
      <c r="EY2" s="274"/>
      <c r="EZ2" s="274"/>
      <c r="FA2" s="274"/>
      <c r="FB2" s="274"/>
      <c r="FC2" s="274"/>
      <c r="FD2" s="274"/>
      <c r="FE2" s="274"/>
      <c r="FF2" s="274"/>
      <c r="FG2" s="274"/>
      <c r="FH2" s="274"/>
      <c r="FI2" s="274"/>
      <c r="FJ2" s="274"/>
      <c r="FK2" s="274"/>
      <c r="FL2" s="274"/>
      <c r="FM2" s="274"/>
      <c r="FN2" s="274"/>
      <c r="FO2" s="274"/>
      <c r="FP2" s="274"/>
      <c r="FQ2" s="274"/>
      <c r="FR2" s="274"/>
      <c r="FS2" s="274"/>
      <c r="FT2" s="274"/>
      <c r="FU2" s="274"/>
      <c r="FV2" s="274"/>
      <c r="FW2" s="274"/>
      <c r="FX2" s="274"/>
      <c r="FY2" s="274"/>
      <c r="FZ2" s="274"/>
      <c r="GA2" s="274"/>
      <c r="GB2" s="274"/>
      <c r="GC2" s="274"/>
      <c r="GD2" s="274"/>
      <c r="GE2" s="274"/>
      <c r="GF2" s="274"/>
      <c r="GG2" s="274"/>
      <c r="GH2" s="274"/>
      <c r="GI2" s="274"/>
      <c r="GJ2" s="274"/>
      <c r="GK2" s="15"/>
    </row>
    <row r="3" spans="1:203" s="134" customFormat="1" ht="15" hidden="1" customHeight="1">
      <c r="C3" s="167"/>
      <c r="GU3" s="177"/>
    </row>
    <row r="4" spans="1:203" ht="11.25" customHeight="1"/>
    <row r="5" spans="1:203" ht="36.75" customHeight="1">
      <c r="D5" s="463" t="s">
        <v>357</v>
      </c>
      <c r="E5" s="463"/>
      <c r="F5" s="463"/>
      <c r="G5" s="463"/>
      <c r="H5" s="268"/>
      <c r="I5" s="268"/>
      <c r="J5" s="268"/>
      <c r="K5" s="268"/>
      <c r="L5" s="268"/>
      <c r="M5" s="268"/>
      <c r="N5" s="268"/>
      <c r="O5" s="268"/>
      <c r="P5" s="268"/>
      <c r="Q5" s="268"/>
      <c r="R5" s="268"/>
      <c r="S5" s="268"/>
      <c r="T5" s="268"/>
      <c r="U5" s="268"/>
      <c r="V5" s="268"/>
      <c r="W5" s="268"/>
      <c r="X5" s="268"/>
      <c r="Y5" s="268"/>
      <c r="Z5" s="268"/>
      <c r="AA5" s="268"/>
      <c r="AB5" s="268"/>
      <c r="AC5" s="268"/>
      <c r="AD5" s="268"/>
      <c r="AE5" s="268"/>
      <c r="AF5" s="268"/>
      <c r="AG5" s="268"/>
      <c r="AH5" s="268"/>
      <c r="AI5" s="268"/>
      <c r="AJ5" s="268"/>
      <c r="AK5" s="268"/>
      <c r="AL5" s="268"/>
      <c r="AM5" s="268"/>
      <c r="AN5" s="268"/>
      <c r="AO5" s="268"/>
      <c r="AP5" s="268"/>
      <c r="AQ5" s="268"/>
      <c r="AR5" s="268"/>
      <c r="AS5" s="268"/>
      <c r="AT5" s="268"/>
      <c r="AU5" s="268"/>
      <c r="AV5" s="268"/>
      <c r="AW5" s="268"/>
      <c r="AX5" s="268"/>
      <c r="AY5" s="268"/>
      <c r="AZ5" s="268"/>
      <c r="BA5" s="268"/>
      <c r="BB5" s="268"/>
      <c r="BC5" s="268"/>
      <c r="BD5" s="268"/>
      <c r="BE5" s="268"/>
      <c r="BF5" s="268"/>
      <c r="BG5" s="268"/>
      <c r="BH5" s="268"/>
      <c r="BI5" s="268"/>
      <c r="BJ5" s="268"/>
      <c r="BK5" s="268"/>
      <c r="BL5" s="268"/>
      <c r="BM5" s="268"/>
      <c r="BN5" s="268"/>
      <c r="BO5" s="268"/>
      <c r="BP5" s="268"/>
      <c r="BQ5" s="268"/>
      <c r="BR5" s="268"/>
      <c r="BS5" s="268"/>
      <c r="BT5" s="268"/>
      <c r="BU5" s="268"/>
      <c r="BV5" s="268"/>
      <c r="BW5" s="268"/>
      <c r="BX5" s="268"/>
      <c r="BY5" s="268"/>
      <c r="BZ5" s="268"/>
      <c r="CA5" s="268"/>
      <c r="CB5" s="268"/>
      <c r="CC5" s="268"/>
      <c r="CD5" s="268"/>
      <c r="CE5" s="268"/>
      <c r="CF5" s="268"/>
      <c r="CG5" s="268"/>
      <c r="CH5" s="268"/>
      <c r="CI5" s="268"/>
      <c r="CJ5" s="268"/>
      <c r="CK5" s="268"/>
      <c r="CL5" s="268"/>
      <c r="CM5" s="268"/>
      <c r="CN5" s="268"/>
      <c r="CO5" s="268"/>
      <c r="CP5" s="268"/>
      <c r="CQ5" s="268"/>
      <c r="CR5" s="268"/>
      <c r="CS5" s="268"/>
      <c r="CT5" s="268"/>
      <c r="CU5" s="268"/>
      <c r="CV5" s="268"/>
      <c r="CW5" s="268"/>
      <c r="CX5" s="268"/>
      <c r="CY5" s="268"/>
      <c r="CZ5" s="268"/>
      <c r="DA5" s="268"/>
      <c r="DB5" s="268"/>
      <c r="DC5" s="268"/>
      <c r="DD5" s="268"/>
      <c r="DE5" s="268"/>
      <c r="DF5" s="268"/>
      <c r="DG5" s="268"/>
      <c r="DH5" s="268"/>
      <c r="DI5" s="268"/>
      <c r="DJ5" s="268"/>
      <c r="DK5" s="268"/>
      <c r="DL5" s="268"/>
      <c r="DM5" s="268"/>
      <c r="DN5" s="268"/>
      <c r="DO5" s="268"/>
      <c r="DP5" s="268"/>
      <c r="DQ5" s="268"/>
      <c r="DR5" s="268"/>
      <c r="DS5" s="268"/>
      <c r="DT5" s="268"/>
      <c r="DU5" s="268"/>
      <c r="DV5" s="268"/>
      <c r="DW5" s="268"/>
      <c r="DX5" s="268"/>
      <c r="DY5" s="268"/>
      <c r="DZ5" s="268"/>
      <c r="EA5" s="268"/>
      <c r="EB5" s="268"/>
      <c r="EC5" s="268"/>
      <c r="ED5" s="268"/>
      <c r="EE5" s="268"/>
      <c r="EF5" s="268"/>
      <c r="EG5" s="268"/>
      <c r="EH5" s="268"/>
      <c r="EI5" s="268"/>
      <c r="EJ5" s="268"/>
      <c r="EK5" s="268"/>
      <c r="EL5" s="268"/>
      <c r="EM5" s="268"/>
      <c r="EN5" s="268"/>
      <c r="EO5" s="268"/>
      <c r="EP5" s="268"/>
      <c r="EQ5" s="268"/>
      <c r="ER5" s="268"/>
      <c r="ES5" s="268"/>
      <c r="ET5" s="268"/>
      <c r="EU5" s="268"/>
      <c r="EV5" s="268"/>
      <c r="EW5" s="268"/>
      <c r="EX5" s="268"/>
      <c r="EY5" s="268"/>
      <c r="EZ5" s="268"/>
      <c r="FA5" s="268"/>
      <c r="FB5" s="268"/>
      <c r="FC5" s="268"/>
      <c r="FD5" s="268"/>
      <c r="FE5" s="268"/>
      <c r="FF5" s="268"/>
      <c r="FG5" s="268"/>
      <c r="FH5" s="268"/>
      <c r="FI5" s="268"/>
      <c r="FJ5" s="268"/>
      <c r="FK5" s="268"/>
      <c r="FL5" s="268"/>
      <c r="FM5" s="268"/>
      <c r="FN5" s="268"/>
      <c r="FO5" s="268"/>
      <c r="FP5" s="268"/>
      <c r="FQ5" s="268"/>
      <c r="FR5" s="268"/>
      <c r="FS5" s="268"/>
      <c r="FT5" s="268"/>
      <c r="FU5" s="268"/>
      <c r="FV5" s="268"/>
      <c r="FW5" s="268"/>
      <c r="FX5" s="268"/>
      <c r="FY5" s="268"/>
      <c r="FZ5" s="268"/>
      <c r="GA5" s="268"/>
      <c r="GB5" s="268"/>
      <c r="GC5" s="268"/>
      <c r="GD5" s="268"/>
      <c r="GE5" s="268"/>
      <c r="GF5" s="268"/>
      <c r="GG5" s="268"/>
      <c r="GH5" s="268"/>
      <c r="GI5" s="268"/>
      <c r="GJ5" s="268"/>
    </row>
    <row r="6" spans="1:203" ht="15" customHeight="1">
      <c r="D6" s="464" t="str">
        <f>IF(org=0,"Не определено",org)</f>
        <v>АО "Орелгортеплоэнерго"</v>
      </c>
      <c r="E6" s="464"/>
      <c r="F6" s="464"/>
      <c r="G6" s="464"/>
      <c r="H6" s="268"/>
      <c r="I6" s="268"/>
      <c r="J6" s="268"/>
      <c r="K6" s="268"/>
      <c r="L6" s="268"/>
      <c r="M6" s="268"/>
      <c r="N6" s="268"/>
      <c r="O6" s="268"/>
      <c r="P6" s="268"/>
      <c r="Q6" s="268"/>
      <c r="R6" s="268"/>
      <c r="S6" s="268"/>
      <c r="T6" s="268"/>
      <c r="U6" s="268"/>
      <c r="V6" s="268"/>
      <c r="W6" s="268"/>
      <c r="X6" s="268"/>
      <c r="Y6" s="268"/>
      <c r="Z6" s="268"/>
      <c r="AA6" s="268"/>
      <c r="AB6" s="268"/>
      <c r="AC6" s="268"/>
      <c r="AD6" s="268"/>
      <c r="AE6" s="268"/>
      <c r="AF6" s="268"/>
      <c r="AG6" s="268"/>
      <c r="AH6" s="268"/>
      <c r="AI6" s="268"/>
      <c r="AJ6" s="268"/>
      <c r="AK6" s="268"/>
      <c r="AL6" s="268"/>
      <c r="AM6" s="268"/>
      <c r="AN6" s="268"/>
      <c r="AO6" s="268"/>
      <c r="AP6" s="268"/>
      <c r="AQ6" s="268"/>
      <c r="AR6" s="268"/>
      <c r="AS6" s="268"/>
      <c r="AT6" s="268"/>
      <c r="AU6" s="268"/>
      <c r="AV6" s="268"/>
      <c r="AW6" s="268"/>
      <c r="AX6" s="268"/>
      <c r="AY6" s="268"/>
      <c r="AZ6" s="268"/>
      <c r="BA6" s="268"/>
      <c r="BB6" s="268"/>
      <c r="BC6" s="268"/>
      <c r="BD6" s="268"/>
      <c r="BE6" s="268"/>
      <c r="BF6" s="268"/>
      <c r="BG6" s="268"/>
      <c r="BH6" s="268"/>
      <c r="BI6" s="268"/>
      <c r="BJ6" s="268"/>
      <c r="BK6" s="268"/>
      <c r="BL6" s="268"/>
      <c r="BM6" s="268"/>
      <c r="BN6" s="268"/>
      <c r="BO6" s="268"/>
      <c r="BP6" s="268"/>
      <c r="BQ6" s="268"/>
      <c r="BR6" s="268"/>
      <c r="BS6" s="268"/>
      <c r="BT6" s="268"/>
      <c r="BU6" s="268"/>
      <c r="BV6" s="268"/>
      <c r="BW6" s="268"/>
      <c r="BX6" s="268"/>
      <c r="BY6" s="268"/>
      <c r="BZ6" s="268"/>
      <c r="CA6" s="268"/>
      <c r="CB6" s="268"/>
      <c r="CC6" s="268"/>
      <c r="CD6" s="268"/>
      <c r="CE6" s="268"/>
      <c r="CF6" s="268"/>
      <c r="CG6" s="268"/>
      <c r="CH6" s="268"/>
      <c r="CI6" s="268"/>
      <c r="CJ6" s="268"/>
      <c r="CK6" s="268"/>
      <c r="CL6" s="268"/>
      <c r="CM6" s="268"/>
      <c r="CN6" s="268"/>
      <c r="CO6" s="268"/>
      <c r="CP6" s="268"/>
      <c r="CQ6" s="268"/>
      <c r="CR6" s="268"/>
      <c r="CS6" s="268"/>
      <c r="CT6" s="268"/>
      <c r="CU6" s="268"/>
      <c r="CV6" s="268"/>
      <c r="CW6" s="268"/>
      <c r="CX6" s="268"/>
      <c r="CY6" s="268"/>
      <c r="CZ6" s="268"/>
      <c r="DA6" s="268"/>
      <c r="DB6" s="268"/>
      <c r="DC6" s="268"/>
      <c r="DD6" s="268"/>
      <c r="DE6" s="268"/>
      <c r="DF6" s="268"/>
      <c r="DG6" s="268"/>
      <c r="DH6" s="268"/>
      <c r="DI6" s="268"/>
      <c r="DJ6" s="268"/>
      <c r="DK6" s="268"/>
      <c r="DL6" s="268"/>
      <c r="DM6" s="268"/>
      <c r="DN6" s="268"/>
      <c r="DO6" s="268"/>
      <c r="DP6" s="268"/>
      <c r="DQ6" s="268"/>
      <c r="DR6" s="268"/>
      <c r="DS6" s="268"/>
      <c r="DT6" s="268"/>
      <c r="DU6" s="268"/>
      <c r="DV6" s="268"/>
      <c r="DW6" s="268"/>
      <c r="DX6" s="268"/>
      <c r="DY6" s="268"/>
      <c r="DZ6" s="268"/>
      <c r="EA6" s="268"/>
      <c r="EB6" s="268"/>
      <c r="EC6" s="268"/>
      <c r="ED6" s="268"/>
      <c r="EE6" s="268"/>
      <c r="EF6" s="268"/>
      <c r="EG6" s="268"/>
      <c r="EH6" s="268"/>
      <c r="EI6" s="268"/>
      <c r="EJ6" s="268"/>
      <c r="EK6" s="268"/>
      <c r="EL6" s="268"/>
      <c r="EM6" s="268"/>
      <c r="EN6" s="268"/>
      <c r="EO6" s="268"/>
      <c r="EP6" s="268"/>
      <c r="EQ6" s="268"/>
      <c r="ER6" s="268"/>
      <c r="ES6" s="268"/>
      <c r="ET6" s="268"/>
      <c r="EU6" s="268"/>
      <c r="EV6" s="268"/>
      <c r="EW6" s="268"/>
      <c r="EX6" s="268"/>
      <c r="EY6" s="268"/>
      <c r="EZ6" s="268"/>
      <c r="FA6" s="268"/>
      <c r="FB6" s="268"/>
      <c r="FC6" s="268"/>
      <c r="FD6" s="268"/>
      <c r="FE6" s="268"/>
      <c r="FF6" s="268"/>
      <c r="FG6" s="268"/>
      <c r="FH6" s="268"/>
      <c r="FI6" s="268"/>
      <c r="FJ6" s="268"/>
      <c r="FK6" s="268"/>
      <c r="FL6" s="268"/>
      <c r="FM6" s="268"/>
      <c r="FN6" s="268"/>
      <c r="FO6" s="268"/>
      <c r="FP6" s="268"/>
      <c r="FQ6" s="268"/>
      <c r="FR6" s="268"/>
      <c r="FS6" s="268"/>
      <c r="FT6" s="268"/>
      <c r="FU6" s="268"/>
      <c r="FV6" s="268"/>
      <c r="FW6" s="268"/>
      <c r="FX6" s="268"/>
      <c r="FY6" s="268"/>
      <c r="FZ6" s="268"/>
      <c r="GA6" s="268"/>
      <c r="GB6" s="268"/>
      <c r="GC6" s="268"/>
      <c r="GD6" s="268"/>
      <c r="GE6" s="268"/>
      <c r="GF6" s="268"/>
      <c r="GG6" s="268"/>
      <c r="GH6" s="268"/>
      <c r="GI6" s="268"/>
      <c r="GJ6" s="268"/>
    </row>
    <row r="7" spans="1:203" ht="11.25" customHeight="1">
      <c r="G7" s="134">
        <v>22</v>
      </c>
      <c r="H7" s="134"/>
      <c r="I7" s="134">
        <v>23</v>
      </c>
      <c r="J7" s="134"/>
      <c r="K7" s="134">
        <v>24</v>
      </c>
      <c r="L7" s="134"/>
      <c r="M7" s="134">
        <v>25</v>
      </c>
      <c r="N7" s="134"/>
      <c r="O7" s="134">
        <v>26</v>
      </c>
      <c r="P7" s="134"/>
      <c r="Q7" s="134">
        <v>27</v>
      </c>
      <c r="R7" s="134"/>
      <c r="S7" s="134">
        <v>28</v>
      </c>
      <c r="T7" s="134"/>
      <c r="U7" s="134">
        <v>29</v>
      </c>
      <c r="V7" s="134"/>
      <c r="W7" s="134">
        <v>30</v>
      </c>
      <c r="X7" s="134"/>
      <c r="Y7" s="134">
        <v>31</v>
      </c>
      <c r="Z7" s="134"/>
      <c r="AA7" s="134">
        <v>32</v>
      </c>
      <c r="AB7" s="134"/>
      <c r="AC7" s="134">
        <v>33</v>
      </c>
      <c r="AD7" s="134"/>
      <c r="AE7" s="134">
        <v>34</v>
      </c>
      <c r="AF7" s="134"/>
      <c r="AG7" s="134">
        <v>35</v>
      </c>
      <c r="AH7" s="134"/>
      <c r="AI7" s="134">
        <v>36</v>
      </c>
      <c r="AJ7" s="134"/>
      <c r="AK7" s="134">
        <v>37</v>
      </c>
      <c r="AL7" s="134"/>
      <c r="AM7" s="134">
        <v>38</v>
      </c>
      <c r="AN7" s="134"/>
      <c r="AO7" s="134">
        <v>39</v>
      </c>
      <c r="AP7" s="134"/>
      <c r="AQ7" s="134">
        <v>40</v>
      </c>
      <c r="AR7" s="134"/>
      <c r="AS7" s="134">
        <v>41</v>
      </c>
      <c r="AT7" s="134"/>
      <c r="AU7" s="134">
        <v>42</v>
      </c>
      <c r="AV7" s="134"/>
      <c r="AW7" s="134">
        <v>43</v>
      </c>
      <c r="AX7" s="134"/>
      <c r="AY7" s="134">
        <v>44</v>
      </c>
      <c r="AZ7" s="134"/>
      <c r="BA7" s="134">
        <v>45</v>
      </c>
      <c r="BB7" s="134"/>
      <c r="BC7" s="134">
        <v>46</v>
      </c>
      <c r="BD7" s="134"/>
      <c r="BE7" s="134">
        <v>47</v>
      </c>
      <c r="BF7" s="134"/>
      <c r="BG7" s="134">
        <v>48</v>
      </c>
      <c r="BH7" s="134"/>
      <c r="BI7" s="134">
        <v>49</v>
      </c>
      <c r="BJ7" s="134"/>
      <c r="BK7" s="134">
        <v>50</v>
      </c>
      <c r="BL7" s="134"/>
      <c r="BM7" s="134">
        <v>51</v>
      </c>
      <c r="BN7" s="134"/>
      <c r="BO7" s="134">
        <v>52</v>
      </c>
      <c r="BP7" s="134"/>
      <c r="BQ7" s="134">
        <v>53</v>
      </c>
      <c r="BR7" s="134"/>
      <c r="BS7" s="134">
        <v>54</v>
      </c>
      <c r="BT7" s="134"/>
      <c r="BU7" s="134">
        <v>55</v>
      </c>
      <c r="BV7" s="134"/>
      <c r="BW7" s="134">
        <v>56</v>
      </c>
      <c r="BX7" s="134"/>
      <c r="BY7" s="134">
        <v>57</v>
      </c>
      <c r="BZ7" s="134"/>
      <c r="CA7" s="134">
        <v>58</v>
      </c>
      <c r="CB7" s="134"/>
      <c r="CC7" s="134">
        <v>59</v>
      </c>
      <c r="CD7" s="134"/>
      <c r="CE7" s="134">
        <v>60</v>
      </c>
      <c r="CF7" s="134"/>
      <c r="CG7" s="134">
        <v>61</v>
      </c>
      <c r="CH7" s="134"/>
      <c r="CI7" s="134">
        <v>62</v>
      </c>
      <c r="CJ7" s="134"/>
      <c r="CK7" s="134">
        <v>63</v>
      </c>
      <c r="CL7" s="134"/>
      <c r="CM7" s="134">
        <v>64</v>
      </c>
      <c r="CN7" s="134"/>
      <c r="CO7" s="134">
        <v>65</v>
      </c>
      <c r="CP7" s="134"/>
      <c r="CQ7" s="134">
        <v>66</v>
      </c>
      <c r="CR7" s="134"/>
      <c r="CS7" s="134">
        <v>67</v>
      </c>
      <c r="CT7" s="134"/>
      <c r="CU7" s="134">
        <v>68</v>
      </c>
      <c r="CV7" s="134"/>
      <c r="CW7" s="134">
        <v>69</v>
      </c>
      <c r="CX7" s="134"/>
      <c r="CY7" s="134">
        <v>70</v>
      </c>
      <c r="CZ7" s="134"/>
      <c r="DA7" s="134">
        <v>71</v>
      </c>
      <c r="DB7" s="134"/>
      <c r="DC7" s="134">
        <v>72</v>
      </c>
      <c r="DD7" s="134"/>
      <c r="DE7" s="134">
        <v>73</v>
      </c>
      <c r="DF7" s="134"/>
      <c r="DG7" s="134">
        <v>74</v>
      </c>
      <c r="DH7" s="134"/>
      <c r="DI7" s="134">
        <v>75</v>
      </c>
      <c r="DJ7" s="134"/>
      <c r="DK7" s="134">
        <v>76</v>
      </c>
      <c r="DL7" s="134"/>
      <c r="DM7" s="134">
        <v>77</v>
      </c>
      <c r="DN7" s="134"/>
      <c r="DO7" s="134">
        <v>78</v>
      </c>
      <c r="DP7" s="134"/>
      <c r="DQ7" s="134">
        <v>79</v>
      </c>
      <c r="DR7" s="134"/>
      <c r="DS7" s="134">
        <v>80</v>
      </c>
      <c r="DT7" s="134"/>
      <c r="DU7" s="134">
        <v>81</v>
      </c>
      <c r="DV7" s="134"/>
      <c r="DW7" s="134">
        <v>82</v>
      </c>
      <c r="DX7" s="134"/>
      <c r="DY7" s="134">
        <v>83</v>
      </c>
      <c r="DZ7" s="134"/>
      <c r="EA7" s="134">
        <v>84</v>
      </c>
      <c r="EB7" s="134"/>
      <c r="EC7" s="134">
        <v>85</v>
      </c>
      <c r="ED7" s="134"/>
      <c r="EE7" s="134">
        <v>86</v>
      </c>
      <c r="EF7" s="134"/>
      <c r="EG7" s="134">
        <v>87</v>
      </c>
      <c r="EH7" s="134"/>
      <c r="EI7" s="134">
        <v>88</v>
      </c>
      <c r="EJ7" s="134"/>
      <c r="EK7" s="134">
        <v>89</v>
      </c>
      <c r="EL7" s="134"/>
      <c r="EM7" s="134">
        <v>90</v>
      </c>
      <c r="EN7" s="134"/>
      <c r="EO7" s="134">
        <v>91</v>
      </c>
      <c r="EP7" s="134"/>
      <c r="EQ7" s="134">
        <v>92</v>
      </c>
      <c r="ER7" s="134"/>
      <c r="ES7" s="134">
        <v>93</v>
      </c>
      <c r="ET7" s="134"/>
      <c r="EU7" s="134">
        <v>94</v>
      </c>
      <c r="EV7" s="134"/>
      <c r="EW7" s="134">
        <v>95</v>
      </c>
      <c r="EX7" s="134"/>
      <c r="EY7" s="134">
        <v>96</v>
      </c>
      <c r="EZ7" s="134"/>
      <c r="FA7" s="134">
        <v>97</v>
      </c>
      <c r="FB7" s="134"/>
      <c r="FC7" s="134">
        <v>98</v>
      </c>
      <c r="FD7" s="134"/>
      <c r="FE7" s="134">
        <v>99</v>
      </c>
      <c r="FF7" s="134"/>
      <c r="FG7" s="134">
        <v>100</v>
      </c>
      <c r="FH7" s="134"/>
      <c r="FI7" s="134">
        <v>101</v>
      </c>
      <c r="FJ7" s="134"/>
      <c r="FK7" s="134">
        <v>102</v>
      </c>
      <c r="FL7" s="134"/>
      <c r="FM7" s="134">
        <v>103</v>
      </c>
      <c r="FN7" s="134"/>
      <c r="FO7" s="134">
        <v>104</v>
      </c>
      <c r="FP7" s="134"/>
      <c r="FQ7" s="134">
        <v>105</v>
      </c>
      <c r="FR7" s="134"/>
      <c r="FS7" s="134">
        <v>106</v>
      </c>
      <c r="FT7" s="134"/>
      <c r="FU7" s="134">
        <v>107</v>
      </c>
      <c r="FV7" s="134"/>
      <c r="FW7" s="134">
        <v>108</v>
      </c>
      <c r="FX7" s="134"/>
      <c r="FY7" s="134">
        <v>109</v>
      </c>
      <c r="FZ7" s="134"/>
      <c r="GA7" s="134">
        <v>110</v>
      </c>
      <c r="GB7" s="134"/>
      <c r="GC7" s="134">
        <v>111</v>
      </c>
      <c r="GD7" s="134"/>
      <c r="GE7" s="134">
        <v>112</v>
      </c>
      <c r="GF7" s="134"/>
      <c r="GG7" s="134">
        <v>113</v>
      </c>
      <c r="GH7" s="134"/>
      <c r="GI7" s="134">
        <v>114</v>
      </c>
      <c r="GJ7" s="134"/>
    </row>
    <row r="8" spans="1:203" ht="112.5" customHeight="1">
      <c r="D8" s="468" t="s">
        <v>25</v>
      </c>
      <c r="E8" s="469" t="s">
        <v>257</v>
      </c>
      <c r="F8" s="470" t="s">
        <v>159</v>
      </c>
      <c r="G8" s="465" t="s">
        <v>1409</v>
      </c>
      <c r="H8" s="466"/>
      <c r="I8" s="465" t="s">
        <v>1410</v>
      </c>
      <c r="J8" s="466"/>
      <c r="K8" s="465" t="s">
        <v>1411</v>
      </c>
      <c r="L8" s="466"/>
      <c r="M8" s="465" t="s">
        <v>1412</v>
      </c>
      <c r="N8" s="466"/>
      <c r="O8" s="465" t="s">
        <v>1413</v>
      </c>
      <c r="P8" s="466"/>
      <c r="Q8" s="465" t="s">
        <v>1414</v>
      </c>
      <c r="R8" s="466"/>
      <c r="S8" s="465" t="s">
        <v>1415</v>
      </c>
      <c r="T8" s="466"/>
      <c r="U8" s="465" t="s">
        <v>1416</v>
      </c>
      <c r="V8" s="466"/>
      <c r="W8" s="465" t="s">
        <v>1417</v>
      </c>
      <c r="X8" s="466"/>
      <c r="Y8" s="465" t="s">
        <v>1418</v>
      </c>
      <c r="Z8" s="466"/>
      <c r="AA8" s="465" t="s">
        <v>1419</v>
      </c>
      <c r="AB8" s="466"/>
      <c r="AC8" s="465" t="s">
        <v>1420</v>
      </c>
      <c r="AD8" s="466"/>
      <c r="AE8" s="465" t="s">
        <v>1421</v>
      </c>
      <c r="AF8" s="466"/>
      <c r="AG8" s="465" t="s">
        <v>1422</v>
      </c>
      <c r="AH8" s="466"/>
      <c r="AI8" s="465" t="s">
        <v>1423</v>
      </c>
      <c r="AJ8" s="466"/>
      <c r="AK8" s="465" t="s">
        <v>1424</v>
      </c>
      <c r="AL8" s="466"/>
      <c r="AM8" s="465" t="s">
        <v>1425</v>
      </c>
      <c r="AN8" s="466"/>
      <c r="AO8" s="465" t="s">
        <v>1426</v>
      </c>
      <c r="AP8" s="466"/>
      <c r="AQ8" s="465" t="s">
        <v>1427</v>
      </c>
      <c r="AR8" s="466"/>
      <c r="AS8" s="465" t="s">
        <v>1428</v>
      </c>
      <c r="AT8" s="466"/>
      <c r="AU8" s="465" t="s">
        <v>1429</v>
      </c>
      <c r="AV8" s="466"/>
      <c r="AW8" s="465" t="s">
        <v>1430</v>
      </c>
      <c r="AX8" s="466"/>
      <c r="AY8" s="465" t="s">
        <v>1431</v>
      </c>
      <c r="AZ8" s="466"/>
      <c r="BA8" s="465" t="s">
        <v>1432</v>
      </c>
      <c r="BB8" s="466"/>
      <c r="BC8" s="465" t="s">
        <v>1433</v>
      </c>
      <c r="BD8" s="466"/>
      <c r="BE8" s="465" t="s">
        <v>1434</v>
      </c>
      <c r="BF8" s="466"/>
      <c r="BG8" s="465" t="s">
        <v>1435</v>
      </c>
      <c r="BH8" s="466"/>
      <c r="BI8" s="465" t="s">
        <v>1436</v>
      </c>
      <c r="BJ8" s="466"/>
      <c r="BK8" s="465" t="s">
        <v>1437</v>
      </c>
      <c r="BL8" s="466"/>
      <c r="BM8" s="465" t="s">
        <v>1438</v>
      </c>
      <c r="BN8" s="466"/>
      <c r="BO8" s="465" t="s">
        <v>1439</v>
      </c>
      <c r="BP8" s="466"/>
      <c r="BQ8" s="465" t="s">
        <v>1440</v>
      </c>
      <c r="BR8" s="466"/>
      <c r="BS8" s="465" t="s">
        <v>1441</v>
      </c>
      <c r="BT8" s="466"/>
      <c r="BU8" s="465" t="s">
        <v>1442</v>
      </c>
      <c r="BV8" s="466"/>
      <c r="BW8" s="465" t="s">
        <v>1443</v>
      </c>
      <c r="BX8" s="466"/>
      <c r="BY8" s="465" t="s">
        <v>1444</v>
      </c>
      <c r="BZ8" s="466"/>
      <c r="CA8" s="465" t="s">
        <v>1445</v>
      </c>
      <c r="CB8" s="466"/>
      <c r="CC8" s="465" t="s">
        <v>1446</v>
      </c>
      <c r="CD8" s="466"/>
      <c r="CE8" s="465" t="s">
        <v>1447</v>
      </c>
      <c r="CF8" s="466"/>
      <c r="CG8" s="465" t="s">
        <v>1448</v>
      </c>
      <c r="CH8" s="466"/>
      <c r="CI8" s="465" t="s">
        <v>1449</v>
      </c>
      <c r="CJ8" s="466"/>
      <c r="CK8" s="465" t="s">
        <v>1450</v>
      </c>
      <c r="CL8" s="466"/>
      <c r="CM8" s="465" t="s">
        <v>1451</v>
      </c>
      <c r="CN8" s="466"/>
      <c r="CO8" s="465" t="s">
        <v>1452</v>
      </c>
      <c r="CP8" s="466"/>
      <c r="CQ8" s="465" t="s">
        <v>1453</v>
      </c>
      <c r="CR8" s="466"/>
      <c r="CS8" s="465" t="s">
        <v>1454</v>
      </c>
      <c r="CT8" s="466"/>
      <c r="CU8" s="465" t="s">
        <v>1455</v>
      </c>
      <c r="CV8" s="466"/>
      <c r="CW8" s="465" t="s">
        <v>1456</v>
      </c>
      <c r="CX8" s="466"/>
      <c r="CY8" s="465" t="s">
        <v>1457</v>
      </c>
      <c r="CZ8" s="466"/>
      <c r="DA8" s="465" t="s">
        <v>1458</v>
      </c>
      <c r="DB8" s="466"/>
      <c r="DC8" s="465" t="s">
        <v>1459</v>
      </c>
      <c r="DD8" s="466"/>
      <c r="DE8" s="465" t="s">
        <v>1460</v>
      </c>
      <c r="DF8" s="466"/>
      <c r="DG8" s="465" t="s">
        <v>1461</v>
      </c>
      <c r="DH8" s="466"/>
      <c r="DI8" s="465" t="s">
        <v>1462</v>
      </c>
      <c r="DJ8" s="466"/>
      <c r="DK8" s="465" t="s">
        <v>1463</v>
      </c>
      <c r="DL8" s="466"/>
      <c r="DM8" s="465" t="s">
        <v>1464</v>
      </c>
      <c r="DN8" s="466"/>
      <c r="DO8" s="465" t="s">
        <v>1465</v>
      </c>
      <c r="DP8" s="466"/>
      <c r="DQ8" s="465" t="s">
        <v>1466</v>
      </c>
      <c r="DR8" s="466"/>
      <c r="DS8" s="465" t="s">
        <v>1467</v>
      </c>
      <c r="DT8" s="466"/>
      <c r="DU8" s="465" t="s">
        <v>1468</v>
      </c>
      <c r="DV8" s="466"/>
      <c r="DW8" s="465" t="s">
        <v>1469</v>
      </c>
      <c r="DX8" s="466"/>
      <c r="DY8" s="465" t="s">
        <v>1470</v>
      </c>
      <c r="DZ8" s="466"/>
      <c r="EA8" s="465" t="s">
        <v>1471</v>
      </c>
      <c r="EB8" s="466"/>
      <c r="EC8" s="465" t="s">
        <v>1472</v>
      </c>
      <c r="ED8" s="466"/>
      <c r="EE8" s="465" t="s">
        <v>1473</v>
      </c>
      <c r="EF8" s="466"/>
      <c r="EG8" s="465" t="s">
        <v>1474</v>
      </c>
      <c r="EH8" s="466"/>
      <c r="EI8" s="465" t="s">
        <v>1475</v>
      </c>
      <c r="EJ8" s="466"/>
      <c r="EK8" s="465" t="s">
        <v>1476</v>
      </c>
      <c r="EL8" s="466"/>
      <c r="EM8" s="465" t="s">
        <v>1477</v>
      </c>
      <c r="EN8" s="466"/>
      <c r="EO8" s="465" t="s">
        <v>1478</v>
      </c>
      <c r="EP8" s="466"/>
      <c r="EQ8" s="465" t="s">
        <v>1479</v>
      </c>
      <c r="ER8" s="466"/>
      <c r="ES8" s="465" t="s">
        <v>1480</v>
      </c>
      <c r="ET8" s="466"/>
      <c r="EU8" s="465" t="s">
        <v>1481</v>
      </c>
      <c r="EV8" s="466"/>
      <c r="EW8" s="465" t="s">
        <v>1482</v>
      </c>
      <c r="EX8" s="466"/>
      <c r="EY8" s="465" t="s">
        <v>1483</v>
      </c>
      <c r="EZ8" s="466"/>
      <c r="FA8" s="465" t="s">
        <v>1484</v>
      </c>
      <c r="FB8" s="466"/>
      <c r="FC8" s="465" t="s">
        <v>1485</v>
      </c>
      <c r="FD8" s="466"/>
      <c r="FE8" s="465" t="s">
        <v>1486</v>
      </c>
      <c r="FF8" s="466"/>
      <c r="FG8" s="465" t="s">
        <v>1487</v>
      </c>
      <c r="FH8" s="466"/>
      <c r="FI8" s="465" t="s">
        <v>1488</v>
      </c>
      <c r="FJ8" s="466"/>
      <c r="FK8" s="465" t="s">
        <v>1489</v>
      </c>
      <c r="FL8" s="466"/>
      <c r="FM8" s="465" t="s">
        <v>1490</v>
      </c>
      <c r="FN8" s="466"/>
      <c r="FO8" s="465" t="s">
        <v>1491</v>
      </c>
      <c r="FP8" s="466"/>
      <c r="FQ8" s="465" t="s">
        <v>1492</v>
      </c>
      <c r="FR8" s="466"/>
      <c r="FS8" s="465" t="s">
        <v>1493</v>
      </c>
      <c r="FT8" s="466"/>
      <c r="FU8" s="465" t="s">
        <v>1494</v>
      </c>
      <c r="FV8" s="466"/>
      <c r="FW8" s="465" t="s">
        <v>1495</v>
      </c>
      <c r="FX8" s="466"/>
      <c r="FY8" s="465" t="s">
        <v>1496</v>
      </c>
      <c r="FZ8" s="466"/>
      <c r="GA8" s="465" t="s">
        <v>1497</v>
      </c>
      <c r="GB8" s="466"/>
      <c r="GC8" s="465" t="s">
        <v>1498</v>
      </c>
      <c r="GD8" s="466"/>
      <c r="GE8" s="465" t="s">
        <v>1499</v>
      </c>
      <c r="GF8" s="466"/>
      <c r="GG8" s="465" t="s">
        <v>1500</v>
      </c>
      <c r="GH8" s="466"/>
      <c r="GI8" s="465" t="s">
        <v>1501</v>
      </c>
      <c r="GJ8" s="466"/>
      <c r="GK8" s="467" t="s">
        <v>234</v>
      </c>
    </row>
    <row r="9" spans="1:203" ht="21" customHeight="1">
      <c r="D9" s="468"/>
      <c r="E9" s="469"/>
      <c r="F9" s="470"/>
      <c r="G9" s="266" t="s">
        <v>223</v>
      </c>
      <c r="H9" s="266" t="s">
        <v>239</v>
      </c>
      <c r="I9" s="266" t="s">
        <v>223</v>
      </c>
      <c r="J9" s="266" t="s">
        <v>239</v>
      </c>
      <c r="K9" s="266" t="s">
        <v>223</v>
      </c>
      <c r="L9" s="266" t="s">
        <v>239</v>
      </c>
      <c r="M9" s="266" t="s">
        <v>223</v>
      </c>
      <c r="N9" s="266" t="s">
        <v>239</v>
      </c>
      <c r="O9" s="266" t="s">
        <v>223</v>
      </c>
      <c r="P9" s="266" t="s">
        <v>239</v>
      </c>
      <c r="Q9" s="266" t="s">
        <v>223</v>
      </c>
      <c r="R9" s="266" t="s">
        <v>239</v>
      </c>
      <c r="S9" s="266" t="s">
        <v>223</v>
      </c>
      <c r="T9" s="266" t="s">
        <v>239</v>
      </c>
      <c r="U9" s="266" t="s">
        <v>223</v>
      </c>
      <c r="V9" s="266" t="s">
        <v>239</v>
      </c>
      <c r="W9" s="266" t="s">
        <v>223</v>
      </c>
      <c r="X9" s="266" t="s">
        <v>239</v>
      </c>
      <c r="Y9" s="266" t="s">
        <v>223</v>
      </c>
      <c r="Z9" s="266" t="s">
        <v>239</v>
      </c>
      <c r="AA9" s="266" t="s">
        <v>223</v>
      </c>
      <c r="AB9" s="266" t="s">
        <v>239</v>
      </c>
      <c r="AC9" s="266" t="s">
        <v>223</v>
      </c>
      <c r="AD9" s="266" t="s">
        <v>239</v>
      </c>
      <c r="AE9" s="266" t="s">
        <v>223</v>
      </c>
      <c r="AF9" s="266" t="s">
        <v>239</v>
      </c>
      <c r="AG9" s="266" t="s">
        <v>223</v>
      </c>
      <c r="AH9" s="266" t="s">
        <v>239</v>
      </c>
      <c r="AI9" s="266" t="s">
        <v>223</v>
      </c>
      <c r="AJ9" s="266" t="s">
        <v>239</v>
      </c>
      <c r="AK9" s="266" t="s">
        <v>223</v>
      </c>
      <c r="AL9" s="266" t="s">
        <v>239</v>
      </c>
      <c r="AM9" s="266" t="s">
        <v>223</v>
      </c>
      <c r="AN9" s="266" t="s">
        <v>239</v>
      </c>
      <c r="AO9" s="266" t="s">
        <v>223</v>
      </c>
      <c r="AP9" s="266" t="s">
        <v>239</v>
      </c>
      <c r="AQ9" s="266" t="s">
        <v>223</v>
      </c>
      <c r="AR9" s="266" t="s">
        <v>239</v>
      </c>
      <c r="AS9" s="266" t="s">
        <v>223</v>
      </c>
      <c r="AT9" s="266" t="s">
        <v>239</v>
      </c>
      <c r="AU9" s="266" t="s">
        <v>223</v>
      </c>
      <c r="AV9" s="266" t="s">
        <v>239</v>
      </c>
      <c r="AW9" s="266" t="s">
        <v>223</v>
      </c>
      <c r="AX9" s="266" t="s">
        <v>239</v>
      </c>
      <c r="AY9" s="266" t="s">
        <v>223</v>
      </c>
      <c r="AZ9" s="266" t="s">
        <v>239</v>
      </c>
      <c r="BA9" s="266" t="s">
        <v>223</v>
      </c>
      <c r="BB9" s="266" t="s">
        <v>239</v>
      </c>
      <c r="BC9" s="266" t="s">
        <v>223</v>
      </c>
      <c r="BD9" s="266" t="s">
        <v>239</v>
      </c>
      <c r="BE9" s="266" t="s">
        <v>223</v>
      </c>
      <c r="BF9" s="266" t="s">
        <v>239</v>
      </c>
      <c r="BG9" s="266" t="s">
        <v>223</v>
      </c>
      <c r="BH9" s="266" t="s">
        <v>239</v>
      </c>
      <c r="BI9" s="266" t="s">
        <v>223</v>
      </c>
      <c r="BJ9" s="266" t="s">
        <v>239</v>
      </c>
      <c r="BK9" s="266" t="s">
        <v>223</v>
      </c>
      <c r="BL9" s="266" t="s">
        <v>239</v>
      </c>
      <c r="BM9" s="266" t="s">
        <v>223</v>
      </c>
      <c r="BN9" s="266" t="s">
        <v>239</v>
      </c>
      <c r="BO9" s="266" t="s">
        <v>223</v>
      </c>
      <c r="BP9" s="266" t="s">
        <v>239</v>
      </c>
      <c r="BQ9" s="266" t="s">
        <v>223</v>
      </c>
      <c r="BR9" s="266" t="s">
        <v>239</v>
      </c>
      <c r="BS9" s="266" t="s">
        <v>223</v>
      </c>
      <c r="BT9" s="266" t="s">
        <v>239</v>
      </c>
      <c r="BU9" s="266" t="s">
        <v>223</v>
      </c>
      <c r="BV9" s="266" t="s">
        <v>239</v>
      </c>
      <c r="BW9" s="266" t="s">
        <v>223</v>
      </c>
      <c r="BX9" s="266" t="s">
        <v>239</v>
      </c>
      <c r="BY9" s="266" t="s">
        <v>223</v>
      </c>
      <c r="BZ9" s="266" t="s">
        <v>239</v>
      </c>
      <c r="CA9" s="266" t="s">
        <v>223</v>
      </c>
      <c r="CB9" s="266" t="s">
        <v>239</v>
      </c>
      <c r="CC9" s="266" t="s">
        <v>223</v>
      </c>
      <c r="CD9" s="266" t="s">
        <v>239</v>
      </c>
      <c r="CE9" s="266" t="s">
        <v>223</v>
      </c>
      <c r="CF9" s="266" t="s">
        <v>239</v>
      </c>
      <c r="CG9" s="266" t="s">
        <v>223</v>
      </c>
      <c r="CH9" s="266" t="s">
        <v>239</v>
      </c>
      <c r="CI9" s="266" t="s">
        <v>223</v>
      </c>
      <c r="CJ9" s="266" t="s">
        <v>239</v>
      </c>
      <c r="CK9" s="266" t="s">
        <v>223</v>
      </c>
      <c r="CL9" s="266" t="s">
        <v>239</v>
      </c>
      <c r="CM9" s="266" t="s">
        <v>223</v>
      </c>
      <c r="CN9" s="266" t="s">
        <v>239</v>
      </c>
      <c r="CO9" s="266" t="s">
        <v>223</v>
      </c>
      <c r="CP9" s="266" t="s">
        <v>239</v>
      </c>
      <c r="CQ9" s="266" t="s">
        <v>223</v>
      </c>
      <c r="CR9" s="266" t="s">
        <v>239</v>
      </c>
      <c r="CS9" s="266" t="s">
        <v>223</v>
      </c>
      <c r="CT9" s="266" t="s">
        <v>239</v>
      </c>
      <c r="CU9" s="266" t="s">
        <v>223</v>
      </c>
      <c r="CV9" s="266" t="s">
        <v>239</v>
      </c>
      <c r="CW9" s="266" t="s">
        <v>223</v>
      </c>
      <c r="CX9" s="266" t="s">
        <v>239</v>
      </c>
      <c r="CY9" s="266" t="s">
        <v>223</v>
      </c>
      <c r="CZ9" s="266" t="s">
        <v>239</v>
      </c>
      <c r="DA9" s="266" t="s">
        <v>223</v>
      </c>
      <c r="DB9" s="266" t="s">
        <v>239</v>
      </c>
      <c r="DC9" s="266" t="s">
        <v>223</v>
      </c>
      <c r="DD9" s="266" t="s">
        <v>239</v>
      </c>
      <c r="DE9" s="266" t="s">
        <v>223</v>
      </c>
      <c r="DF9" s="266" t="s">
        <v>239</v>
      </c>
      <c r="DG9" s="266" t="s">
        <v>223</v>
      </c>
      <c r="DH9" s="266" t="s">
        <v>239</v>
      </c>
      <c r="DI9" s="266" t="s">
        <v>223</v>
      </c>
      <c r="DJ9" s="266" t="s">
        <v>239</v>
      </c>
      <c r="DK9" s="266" t="s">
        <v>223</v>
      </c>
      <c r="DL9" s="266" t="s">
        <v>239</v>
      </c>
      <c r="DM9" s="266" t="s">
        <v>223</v>
      </c>
      <c r="DN9" s="266" t="s">
        <v>239</v>
      </c>
      <c r="DO9" s="266" t="s">
        <v>223</v>
      </c>
      <c r="DP9" s="266" t="s">
        <v>239</v>
      </c>
      <c r="DQ9" s="266" t="s">
        <v>223</v>
      </c>
      <c r="DR9" s="266" t="s">
        <v>239</v>
      </c>
      <c r="DS9" s="266" t="s">
        <v>223</v>
      </c>
      <c r="DT9" s="266" t="s">
        <v>239</v>
      </c>
      <c r="DU9" s="266" t="s">
        <v>223</v>
      </c>
      <c r="DV9" s="266" t="s">
        <v>239</v>
      </c>
      <c r="DW9" s="266" t="s">
        <v>223</v>
      </c>
      <c r="DX9" s="266" t="s">
        <v>239</v>
      </c>
      <c r="DY9" s="266" t="s">
        <v>223</v>
      </c>
      <c r="DZ9" s="266" t="s">
        <v>239</v>
      </c>
      <c r="EA9" s="266" t="s">
        <v>223</v>
      </c>
      <c r="EB9" s="266" t="s">
        <v>239</v>
      </c>
      <c r="EC9" s="266" t="s">
        <v>223</v>
      </c>
      <c r="ED9" s="266" t="s">
        <v>239</v>
      </c>
      <c r="EE9" s="266" t="s">
        <v>223</v>
      </c>
      <c r="EF9" s="266" t="s">
        <v>239</v>
      </c>
      <c r="EG9" s="266" t="s">
        <v>223</v>
      </c>
      <c r="EH9" s="266" t="s">
        <v>239</v>
      </c>
      <c r="EI9" s="266" t="s">
        <v>223</v>
      </c>
      <c r="EJ9" s="266" t="s">
        <v>239</v>
      </c>
      <c r="EK9" s="266" t="s">
        <v>223</v>
      </c>
      <c r="EL9" s="266" t="s">
        <v>239</v>
      </c>
      <c r="EM9" s="266" t="s">
        <v>223</v>
      </c>
      <c r="EN9" s="266" t="s">
        <v>239</v>
      </c>
      <c r="EO9" s="266" t="s">
        <v>223</v>
      </c>
      <c r="EP9" s="266" t="s">
        <v>239</v>
      </c>
      <c r="EQ9" s="266" t="s">
        <v>223</v>
      </c>
      <c r="ER9" s="266" t="s">
        <v>239</v>
      </c>
      <c r="ES9" s="266" t="s">
        <v>223</v>
      </c>
      <c r="ET9" s="266" t="s">
        <v>239</v>
      </c>
      <c r="EU9" s="266" t="s">
        <v>223</v>
      </c>
      <c r="EV9" s="266" t="s">
        <v>239</v>
      </c>
      <c r="EW9" s="266" t="s">
        <v>223</v>
      </c>
      <c r="EX9" s="266" t="s">
        <v>239</v>
      </c>
      <c r="EY9" s="266" t="s">
        <v>223</v>
      </c>
      <c r="EZ9" s="266" t="s">
        <v>239</v>
      </c>
      <c r="FA9" s="266" t="s">
        <v>223</v>
      </c>
      <c r="FB9" s="266" t="s">
        <v>239</v>
      </c>
      <c r="FC9" s="266" t="s">
        <v>223</v>
      </c>
      <c r="FD9" s="266" t="s">
        <v>239</v>
      </c>
      <c r="FE9" s="266" t="s">
        <v>223</v>
      </c>
      <c r="FF9" s="266" t="s">
        <v>239</v>
      </c>
      <c r="FG9" s="266" t="s">
        <v>223</v>
      </c>
      <c r="FH9" s="266" t="s">
        <v>239</v>
      </c>
      <c r="FI9" s="266" t="s">
        <v>223</v>
      </c>
      <c r="FJ9" s="266" t="s">
        <v>239</v>
      </c>
      <c r="FK9" s="266" t="s">
        <v>223</v>
      </c>
      <c r="FL9" s="266" t="s">
        <v>239</v>
      </c>
      <c r="FM9" s="266" t="s">
        <v>223</v>
      </c>
      <c r="FN9" s="266" t="s">
        <v>239</v>
      </c>
      <c r="FO9" s="266" t="s">
        <v>223</v>
      </c>
      <c r="FP9" s="266" t="s">
        <v>239</v>
      </c>
      <c r="FQ9" s="266" t="s">
        <v>223</v>
      </c>
      <c r="FR9" s="266" t="s">
        <v>239</v>
      </c>
      <c r="FS9" s="266" t="s">
        <v>223</v>
      </c>
      <c r="FT9" s="266" t="s">
        <v>239</v>
      </c>
      <c r="FU9" s="266" t="s">
        <v>223</v>
      </c>
      <c r="FV9" s="266" t="s">
        <v>239</v>
      </c>
      <c r="FW9" s="266" t="s">
        <v>223</v>
      </c>
      <c r="FX9" s="266" t="s">
        <v>239</v>
      </c>
      <c r="FY9" s="266" t="s">
        <v>223</v>
      </c>
      <c r="FZ9" s="266" t="s">
        <v>239</v>
      </c>
      <c r="GA9" s="266" t="s">
        <v>223</v>
      </c>
      <c r="GB9" s="266" t="s">
        <v>239</v>
      </c>
      <c r="GC9" s="266" t="s">
        <v>223</v>
      </c>
      <c r="GD9" s="266" t="s">
        <v>239</v>
      </c>
      <c r="GE9" s="266" t="s">
        <v>223</v>
      </c>
      <c r="GF9" s="266" t="s">
        <v>239</v>
      </c>
      <c r="GG9" s="266" t="s">
        <v>223</v>
      </c>
      <c r="GH9" s="266" t="s">
        <v>239</v>
      </c>
      <c r="GI9" s="266" t="s">
        <v>223</v>
      </c>
      <c r="GJ9" s="266" t="s">
        <v>239</v>
      </c>
      <c r="GK9" s="456"/>
    </row>
    <row r="10" spans="1:203" ht="11.25" hidden="1" customHeight="1">
      <c r="D10" s="62" t="s">
        <v>26</v>
      </c>
      <c r="E10" s="62" t="s">
        <v>0</v>
      </c>
      <c r="F10" s="62" t="s">
        <v>1</v>
      </c>
      <c r="G10" s="168" t="str">
        <f>G1&amp;".1"</f>
        <v>4.1</v>
      </c>
      <c r="H10" s="168"/>
      <c r="I10" s="168" t="str">
        <f>I1&amp;".1"</f>
        <v>5.1</v>
      </c>
      <c r="J10" s="168"/>
      <c r="K10" s="168" t="str">
        <f>K1&amp;".1"</f>
        <v>6.1</v>
      </c>
      <c r="L10" s="168"/>
      <c r="M10" s="168" t="str">
        <f>M1&amp;".1"</f>
        <v>7.1</v>
      </c>
      <c r="N10" s="168"/>
      <c r="O10" s="168" t="str">
        <f>O1&amp;".1"</f>
        <v>8.1</v>
      </c>
      <c r="P10" s="168"/>
      <c r="Q10" s="168" t="str">
        <f>Q1&amp;".1"</f>
        <v>9.1</v>
      </c>
      <c r="R10" s="168"/>
      <c r="S10" s="168" t="str">
        <f>S1&amp;".1"</f>
        <v>10.1</v>
      </c>
      <c r="T10" s="168"/>
      <c r="U10" s="168" t="str">
        <f>U1&amp;".1"</f>
        <v>11.1</v>
      </c>
      <c r="V10" s="168"/>
      <c r="W10" s="168" t="str">
        <f>W1&amp;".1"</f>
        <v>12.1</v>
      </c>
      <c r="X10" s="168"/>
      <c r="Y10" s="168" t="str">
        <f>Y1&amp;".1"</f>
        <v>13.1</v>
      </c>
      <c r="Z10" s="168"/>
      <c r="AA10" s="168" t="str">
        <f>AA1&amp;".1"</f>
        <v>14.1</v>
      </c>
      <c r="AB10" s="168"/>
      <c r="AC10" s="168" t="str">
        <f>AC1&amp;".1"</f>
        <v>15.1</v>
      </c>
      <c r="AD10" s="168"/>
      <c r="AE10" s="168" t="str">
        <f>AE1&amp;".1"</f>
        <v>16.1</v>
      </c>
      <c r="AF10" s="168"/>
      <c r="AG10" s="168" t="str">
        <f>AG1&amp;".1"</f>
        <v>17.1</v>
      </c>
      <c r="AH10" s="168"/>
      <c r="AI10" s="168" t="str">
        <f>AI1&amp;".1"</f>
        <v>18.1</v>
      </c>
      <c r="AJ10" s="168"/>
      <c r="AK10" s="168" t="str">
        <f>AK1&amp;".1"</f>
        <v>19.1</v>
      </c>
      <c r="AL10" s="168"/>
      <c r="AM10" s="168" t="str">
        <f>AM1&amp;".1"</f>
        <v>20.1</v>
      </c>
      <c r="AN10" s="168"/>
      <c r="AO10" s="168" t="str">
        <f>AO1&amp;".1"</f>
        <v>21.1</v>
      </c>
      <c r="AP10" s="168"/>
      <c r="AQ10" s="168" t="str">
        <f>AQ1&amp;".1"</f>
        <v>22.1</v>
      </c>
      <c r="AR10" s="168"/>
      <c r="AS10" s="168" t="str">
        <f>AS1&amp;".1"</f>
        <v>23.1</v>
      </c>
      <c r="AT10" s="168"/>
      <c r="AU10" s="168" t="str">
        <f>AU1&amp;".1"</f>
        <v>24.1</v>
      </c>
      <c r="AV10" s="168"/>
      <c r="AW10" s="168" t="str">
        <f>AW1&amp;".1"</f>
        <v>25.1</v>
      </c>
      <c r="AX10" s="168"/>
      <c r="AY10" s="168" t="str">
        <f>AY1&amp;".1"</f>
        <v>26.1</v>
      </c>
      <c r="AZ10" s="168"/>
      <c r="BA10" s="168" t="str">
        <f>BA1&amp;".1"</f>
        <v>27.1</v>
      </c>
      <c r="BB10" s="168"/>
      <c r="BC10" s="168" t="str">
        <f>BC1&amp;".1"</f>
        <v>28.1</v>
      </c>
      <c r="BD10" s="168"/>
      <c r="BE10" s="168" t="str">
        <f>BE1&amp;".1"</f>
        <v>29.1</v>
      </c>
      <c r="BF10" s="168"/>
      <c r="BG10" s="168" t="str">
        <f>BG1&amp;".1"</f>
        <v>30.1</v>
      </c>
      <c r="BH10" s="168"/>
      <c r="BI10" s="168" t="str">
        <f>BI1&amp;".1"</f>
        <v>31.1</v>
      </c>
      <c r="BJ10" s="168"/>
      <c r="BK10" s="168" t="str">
        <f>BK1&amp;".1"</f>
        <v>32.1</v>
      </c>
      <c r="BL10" s="168"/>
      <c r="BM10" s="168" t="str">
        <f>BM1&amp;".1"</f>
        <v>33.1</v>
      </c>
      <c r="BN10" s="168"/>
      <c r="BO10" s="168" t="str">
        <f>BO1&amp;".1"</f>
        <v>34.1</v>
      </c>
      <c r="BP10" s="168"/>
      <c r="BQ10" s="168" t="str">
        <f>BQ1&amp;".1"</f>
        <v>35.1</v>
      </c>
      <c r="BR10" s="168"/>
      <c r="BS10" s="168" t="str">
        <f>BS1&amp;".1"</f>
        <v>36.1</v>
      </c>
      <c r="BT10" s="168"/>
      <c r="BU10" s="168" t="str">
        <f>BU1&amp;".1"</f>
        <v>37.1</v>
      </c>
      <c r="BV10" s="168"/>
      <c r="BW10" s="168" t="str">
        <f>BW1&amp;".1"</f>
        <v>38.1</v>
      </c>
      <c r="BX10" s="168"/>
      <c r="BY10" s="168" t="str">
        <f>BY1&amp;".1"</f>
        <v>39.1</v>
      </c>
      <c r="BZ10" s="168"/>
      <c r="CA10" s="168" t="str">
        <f>CA1&amp;".1"</f>
        <v>40.1</v>
      </c>
      <c r="CB10" s="168"/>
      <c r="CC10" s="168" t="str">
        <f>CC1&amp;".1"</f>
        <v>41.1</v>
      </c>
      <c r="CD10" s="168"/>
      <c r="CE10" s="168" t="str">
        <f>CE1&amp;".1"</f>
        <v>42.1</v>
      </c>
      <c r="CF10" s="168"/>
      <c r="CG10" s="168" t="str">
        <f>CG1&amp;".1"</f>
        <v>43.1</v>
      </c>
      <c r="CH10" s="168"/>
      <c r="CI10" s="168" t="str">
        <f>CI1&amp;".1"</f>
        <v>44.1</v>
      </c>
      <c r="CJ10" s="168"/>
      <c r="CK10" s="168" t="str">
        <f>CK1&amp;".1"</f>
        <v>45.1</v>
      </c>
      <c r="CL10" s="168"/>
      <c r="CM10" s="168" t="str">
        <f>CM1&amp;".1"</f>
        <v>46.1</v>
      </c>
      <c r="CN10" s="168"/>
      <c r="CO10" s="168" t="str">
        <f>CO1&amp;".1"</f>
        <v>47.1</v>
      </c>
      <c r="CP10" s="168"/>
      <c r="CQ10" s="168" t="str">
        <f>CQ1&amp;".1"</f>
        <v>48.1</v>
      </c>
      <c r="CR10" s="168"/>
      <c r="CS10" s="168" t="str">
        <f>CS1&amp;".1"</f>
        <v>49.1</v>
      </c>
      <c r="CT10" s="168"/>
      <c r="CU10" s="168" t="str">
        <f>CU1&amp;".1"</f>
        <v>50.1</v>
      </c>
      <c r="CV10" s="168"/>
      <c r="CW10" s="168" t="str">
        <f>CW1&amp;".1"</f>
        <v>51.1</v>
      </c>
      <c r="CX10" s="168"/>
      <c r="CY10" s="168" t="str">
        <f>CY1&amp;".1"</f>
        <v>52.1</v>
      </c>
      <c r="CZ10" s="168"/>
      <c r="DA10" s="168" t="str">
        <f>DA1&amp;".1"</f>
        <v>53.1</v>
      </c>
      <c r="DB10" s="168"/>
      <c r="DC10" s="168" t="str">
        <f>DC1&amp;".1"</f>
        <v>54.1</v>
      </c>
      <c r="DD10" s="168"/>
      <c r="DE10" s="168" t="str">
        <f>DE1&amp;".1"</f>
        <v>55.1</v>
      </c>
      <c r="DF10" s="168"/>
      <c r="DG10" s="168" t="str">
        <f>DG1&amp;".1"</f>
        <v>56.1</v>
      </c>
      <c r="DH10" s="168"/>
      <c r="DI10" s="168" t="str">
        <f>DI1&amp;".1"</f>
        <v>57.1</v>
      </c>
      <c r="DJ10" s="168"/>
      <c r="DK10" s="168" t="str">
        <f>DK1&amp;".1"</f>
        <v>58.1</v>
      </c>
      <c r="DL10" s="168"/>
      <c r="DM10" s="168" t="str">
        <f>DM1&amp;".1"</f>
        <v>59.1</v>
      </c>
      <c r="DN10" s="168"/>
      <c r="DO10" s="168" t="str">
        <f>DO1&amp;".1"</f>
        <v>60.1</v>
      </c>
      <c r="DP10" s="168"/>
      <c r="DQ10" s="168" t="str">
        <f>DQ1&amp;".1"</f>
        <v>61.1</v>
      </c>
      <c r="DR10" s="168"/>
      <c r="DS10" s="168" t="str">
        <f>DS1&amp;".1"</f>
        <v>62.1</v>
      </c>
      <c r="DT10" s="168"/>
      <c r="DU10" s="168" t="str">
        <f>DU1&amp;".1"</f>
        <v>63.1</v>
      </c>
      <c r="DV10" s="168"/>
      <c r="DW10" s="168" t="str">
        <f>DW1&amp;".1"</f>
        <v>64.1</v>
      </c>
      <c r="DX10" s="168"/>
      <c r="DY10" s="168" t="str">
        <f>DY1&amp;".1"</f>
        <v>65.1</v>
      </c>
      <c r="DZ10" s="168"/>
      <c r="EA10" s="168" t="str">
        <f>EA1&amp;".1"</f>
        <v>66.1</v>
      </c>
      <c r="EB10" s="168"/>
      <c r="EC10" s="168" t="str">
        <f>EC1&amp;".1"</f>
        <v>67.1</v>
      </c>
      <c r="ED10" s="168"/>
      <c r="EE10" s="168" t="str">
        <f>EE1&amp;".1"</f>
        <v>68.1</v>
      </c>
      <c r="EF10" s="168"/>
      <c r="EG10" s="168" t="str">
        <f>EG1&amp;".1"</f>
        <v>69.1</v>
      </c>
      <c r="EH10" s="168"/>
      <c r="EI10" s="168" t="str">
        <f>EI1&amp;".1"</f>
        <v>70.1</v>
      </c>
      <c r="EJ10" s="168"/>
      <c r="EK10" s="168" t="str">
        <f>EK1&amp;".1"</f>
        <v>71.1</v>
      </c>
      <c r="EL10" s="168"/>
      <c r="EM10" s="168" t="str">
        <f>EM1&amp;".1"</f>
        <v>72.1</v>
      </c>
      <c r="EN10" s="168"/>
      <c r="EO10" s="168" t="str">
        <f>EO1&amp;".1"</f>
        <v>73.1</v>
      </c>
      <c r="EP10" s="168"/>
      <c r="EQ10" s="168" t="str">
        <f>EQ1&amp;".1"</f>
        <v>74.1</v>
      </c>
      <c r="ER10" s="168"/>
      <c r="ES10" s="168" t="str">
        <f>ES1&amp;".1"</f>
        <v>75.1</v>
      </c>
      <c r="ET10" s="168"/>
      <c r="EU10" s="168" t="str">
        <f>EU1&amp;".1"</f>
        <v>76.1</v>
      </c>
      <c r="EV10" s="168"/>
      <c r="EW10" s="168" t="str">
        <f>EW1&amp;".1"</f>
        <v>77.1</v>
      </c>
      <c r="EX10" s="168"/>
      <c r="EY10" s="168" t="str">
        <f>EY1&amp;".1"</f>
        <v>78.1</v>
      </c>
      <c r="EZ10" s="168"/>
      <c r="FA10" s="168" t="str">
        <f>FA1&amp;".1"</f>
        <v>79.1</v>
      </c>
      <c r="FB10" s="168"/>
      <c r="FC10" s="168" t="str">
        <f>FC1&amp;".1"</f>
        <v>80.1</v>
      </c>
      <c r="FD10" s="168"/>
      <c r="FE10" s="168" t="str">
        <f>FE1&amp;".1"</f>
        <v>81.1</v>
      </c>
      <c r="FF10" s="168"/>
      <c r="FG10" s="168" t="str">
        <f>FG1&amp;".1"</f>
        <v>82.1</v>
      </c>
      <c r="FH10" s="168"/>
      <c r="FI10" s="168" t="str">
        <f>FI1&amp;".1"</f>
        <v>83.1</v>
      </c>
      <c r="FJ10" s="168"/>
      <c r="FK10" s="168" t="str">
        <f>FK1&amp;".1"</f>
        <v>84.1</v>
      </c>
      <c r="FL10" s="168"/>
      <c r="FM10" s="168" t="str">
        <f>FM1&amp;".1"</f>
        <v>85.1</v>
      </c>
      <c r="FN10" s="168"/>
      <c r="FO10" s="168" t="str">
        <f>FO1&amp;".1"</f>
        <v>86.1</v>
      </c>
      <c r="FP10" s="168"/>
      <c r="FQ10" s="168" t="str">
        <f>FQ1&amp;".1"</f>
        <v>87.1</v>
      </c>
      <c r="FR10" s="168"/>
      <c r="FS10" s="168" t="str">
        <f>FS1&amp;".1"</f>
        <v>88.1</v>
      </c>
      <c r="FT10" s="168"/>
      <c r="FU10" s="168" t="str">
        <f>FU1&amp;".1"</f>
        <v>89.1</v>
      </c>
      <c r="FV10" s="168"/>
      <c r="FW10" s="168" t="str">
        <f>FW1&amp;".1"</f>
        <v>90.1</v>
      </c>
      <c r="FX10" s="168"/>
      <c r="FY10" s="168" t="str">
        <f>FY1&amp;".1"</f>
        <v>91.1</v>
      </c>
      <c r="FZ10" s="168"/>
      <c r="GA10" s="168" t="str">
        <f>GA1&amp;".1"</f>
        <v>92.1</v>
      </c>
      <c r="GB10" s="168"/>
      <c r="GC10" s="168" t="str">
        <f>GC1&amp;".1"</f>
        <v>93.1</v>
      </c>
      <c r="GD10" s="168"/>
      <c r="GE10" s="168" t="str">
        <f>GE1&amp;".1"</f>
        <v>94.1</v>
      </c>
      <c r="GF10" s="168"/>
      <c r="GG10" s="168" t="str">
        <f>GG1&amp;".1"</f>
        <v>95.1</v>
      </c>
      <c r="GH10" s="168"/>
      <c r="GI10" s="168" t="str">
        <f>GI1&amp;".1"</f>
        <v>96.1</v>
      </c>
      <c r="GJ10" s="168"/>
      <c r="GK10" s="225"/>
    </row>
    <row r="11" spans="1:203" ht="22.5" hidden="1">
      <c r="A11" s="15"/>
      <c r="C11" s="34"/>
      <c r="D11" s="132">
        <v>1</v>
      </c>
      <c r="E11" s="165" t="s">
        <v>358</v>
      </c>
      <c r="F11" s="132" t="s">
        <v>359</v>
      </c>
      <c r="G11" s="270"/>
      <c r="H11" s="270"/>
      <c r="I11" s="270"/>
      <c r="J11" s="270"/>
      <c r="K11" s="270"/>
      <c r="L11" s="270"/>
      <c r="M11" s="270"/>
      <c r="N11" s="270"/>
      <c r="O11" s="270"/>
      <c r="P11" s="270"/>
      <c r="Q11" s="270"/>
      <c r="R11" s="270"/>
      <c r="S11" s="270"/>
      <c r="T11" s="270"/>
      <c r="U11" s="270"/>
      <c r="V11" s="270"/>
      <c r="W11" s="270"/>
      <c r="X11" s="270"/>
      <c r="Y11" s="270"/>
      <c r="Z11" s="270"/>
      <c r="AA11" s="270"/>
      <c r="AB11" s="270"/>
      <c r="AC11" s="270"/>
      <c r="AD11" s="270"/>
      <c r="AE11" s="270"/>
      <c r="AF11" s="270"/>
      <c r="AG11" s="270"/>
      <c r="AH11" s="270"/>
      <c r="AI11" s="270"/>
      <c r="AJ11" s="270"/>
      <c r="AK11" s="270"/>
      <c r="AL11" s="270"/>
      <c r="AM11" s="270"/>
      <c r="AN11" s="270"/>
      <c r="AO11" s="270"/>
      <c r="AP11" s="270"/>
      <c r="AQ11" s="270"/>
      <c r="AR11" s="270"/>
      <c r="AS11" s="270"/>
      <c r="AT11" s="270"/>
      <c r="AU11" s="270"/>
      <c r="AV11" s="270"/>
      <c r="AW11" s="270"/>
      <c r="AX11" s="270"/>
      <c r="AY11" s="270"/>
      <c r="AZ11" s="270"/>
      <c r="BA11" s="270"/>
      <c r="BB11" s="270"/>
      <c r="BC11" s="270"/>
      <c r="BD11" s="270"/>
      <c r="BE11" s="270"/>
      <c r="BF11" s="270"/>
      <c r="BG11" s="270"/>
      <c r="BH11" s="270"/>
      <c r="BI11" s="270"/>
      <c r="BJ11" s="270"/>
      <c r="BK11" s="270"/>
      <c r="BL11" s="270"/>
      <c r="BM11" s="270"/>
      <c r="BN11" s="270"/>
      <c r="BO11" s="270"/>
      <c r="BP11" s="270"/>
      <c r="BQ11" s="270"/>
      <c r="BR11" s="270"/>
      <c r="BS11" s="270"/>
      <c r="BT11" s="270"/>
      <c r="BU11" s="270"/>
      <c r="BV11" s="270"/>
      <c r="BW11" s="270"/>
      <c r="BX11" s="270"/>
      <c r="BY11" s="270"/>
      <c r="BZ11" s="270"/>
      <c r="CA11" s="270"/>
      <c r="CB11" s="270"/>
      <c r="CC11" s="270"/>
      <c r="CD11" s="270"/>
      <c r="CE11" s="270"/>
      <c r="CF11" s="270"/>
      <c r="CG11" s="270"/>
      <c r="CH11" s="270"/>
      <c r="CI11" s="270"/>
      <c r="CJ11" s="270"/>
      <c r="CK11" s="270"/>
      <c r="CL11" s="270"/>
      <c r="CM11" s="270"/>
      <c r="CN11" s="270"/>
      <c r="CO11" s="270"/>
      <c r="CP11" s="270"/>
      <c r="CQ11" s="270"/>
      <c r="CR11" s="270"/>
      <c r="CS11" s="270"/>
      <c r="CT11" s="270"/>
      <c r="CU11" s="270"/>
      <c r="CV11" s="270"/>
      <c r="CW11" s="270"/>
      <c r="CX11" s="270"/>
      <c r="CY11" s="270"/>
      <c r="CZ11" s="270"/>
      <c r="DA11" s="270"/>
      <c r="DB11" s="270"/>
      <c r="DC11" s="270"/>
      <c r="DD11" s="270"/>
      <c r="DE11" s="270"/>
      <c r="DF11" s="270"/>
      <c r="DG11" s="270"/>
      <c r="DH11" s="270"/>
      <c r="DI11" s="270"/>
      <c r="DJ11" s="270"/>
      <c r="DK11" s="270"/>
      <c r="DL11" s="270"/>
      <c r="DM11" s="270"/>
      <c r="DN11" s="270"/>
      <c r="DO11" s="270"/>
      <c r="DP11" s="270"/>
      <c r="DQ11" s="270"/>
      <c r="DR11" s="270"/>
      <c r="DS11" s="270"/>
      <c r="DT11" s="270"/>
      <c r="DU11" s="270"/>
      <c r="DV11" s="270"/>
      <c r="DW11" s="270"/>
      <c r="DX11" s="270"/>
      <c r="DY11" s="270"/>
      <c r="DZ11" s="270"/>
      <c r="EA11" s="270"/>
      <c r="EB11" s="270"/>
      <c r="EC11" s="270"/>
      <c r="ED11" s="270"/>
      <c r="EE11" s="270"/>
      <c r="EF11" s="270"/>
      <c r="EG11" s="270"/>
      <c r="EH11" s="270"/>
      <c r="EI11" s="270"/>
      <c r="EJ11" s="270"/>
      <c r="EK11" s="270"/>
      <c r="EL11" s="270"/>
      <c r="EM11" s="270"/>
      <c r="EN11" s="270"/>
      <c r="EO11" s="270"/>
      <c r="EP11" s="270"/>
      <c r="EQ11" s="270"/>
      <c r="ER11" s="270"/>
      <c r="ES11" s="270"/>
      <c r="ET11" s="270"/>
      <c r="EU11" s="270"/>
      <c r="EV11" s="270"/>
      <c r="EW11" s="270"/>
      <c r="EX11" s="270"/>
      <c r="EY11" s="270"/>
      <c r="EZ11" s="270"/>
      <c r="FA11" s="270"/>
      <c r="FB11" s="270"/>
      <c r="FC11" s="270"/>
      <c r="FD11" s="270"/>
      <c r="FE11" s="270"/>
      <c r="FF11" s="270"/>
      <c r="FG11" s="270"/>
      <c r="FH11" s="270"/>
      <c r="FI11" s="270"/>
      <c r="FJ11" s="270"/>
      <c r="FK11" s="270"/>
      <c r="FL11" s="270"/>
      <c r="FM11" s="270"/>
      <c r="FN11" s="270"/>
      <c r="FO11" s="270"/>
      <c r="FP11" s="270"/>
      <c r="FQ11" s="270"/>
      <c r="FR11" s="270"/>
      <c r="FS11" s="270"/>
      <c r="FT11" s="270"/>
      <c r="FU11" s="270"/>
      <c r="FV11" s="270"/>
      <c r="FW11" s="270"/>
      <c r="FX11" s="270"/>
      <c r="FY11" s="270"/>
      <c r="FZ11" s="270"/>
      <c r="GA11" s="270"/>
      <c r="GB11" s="270"/>
      <c r="GC11" s="270"/>
      <c r="GD11" s="270"/>
      <c r="GE11" s="270"/>
      <c r="GF11" s="270"/>
      <c r="GG11" s="270"/>
      <c r="GH11" s="270"/>
      <c r="GI11" s="270"/>
      <c r="GJ11" s="270"/>
      <c r="GK11" s="225" t="s">
        <v>362</v>
      </c>
    </row>
    <row r="12" spans="1:203" ht="22.5" hidden="1">
      <c r="A12" s="15"/>
      <c r="C12" s="34"/>
      <c r="D12" s="132">
        <v>2</v>
      </c>
      <c r="E12" s="166" t="s">
        <v>360</v>
      </c>
      <c r="F12" s="132" t="s">
        <v>361</v>
      </c>
      <c r="G12" s="270"/>
      <c r="H12" s="270"/>
      <c r="I12" s="270"/>
      <c r="J12" s="270"/>
      <c r="K12" s="270"/>
      <c r="L12" s="270"/>
      <c r="M12" s="270"/>
      <c r="N12" s="270"/>
      <c r="O12" s="270"/>
      <c r="P12" s="270"/>
      <c r="Q12" s="270"/>
      <c r="R12" s="270"/>
      <c r="S12" s="270"/>
      <c r="T12" s="270"/>
      <c r="U12" s="270"/>
      <c r="V12" s="270"/>
      <c r="W12" s="270"/>
      <c r="X12" s="270"/>
      <c r="Y12" s="270"/>
      <c r="Z12" s="270"/>
      <c r="AA12" s="270"/>
      <c r="AB12" s="270"/>
      <c r="AC12" s="270"/>
      <c r="AD12" s="270"/>
      <c r="AE12" s="270"/>
      <c r="AF12" s="270"/>
      <c r="AG12" s="270"/>
      <c r="AH12" s="270"/>
      <c r="AI12" s="270"/>
      <c r="AJ12" s="270"/>
      <c r="AK12" s="270"/>
      <c r="AL12" s="270"/>
      <c r="AM12" s="270"/>
      <c r="AN12" s="270"/>
      <c r="AO12" s="270"/>
      <c r="AP12" s="270"/>
      <c r="AQ12" s="270"/>
      <c r="AR12" s="270"/>
      <c r="AS12" s="270"/>
      <c r="AT12" s="270"/>
      <c r="AU12" s="270"/>
      <c r="AV12" s="270"/>
      <c r="AW12" s="270"/>
      <c r="AX12" s="270"/>
      <c r="AY12" s="270"/>
      <c r="AZ12" s="270"/>
      <c r="BA12" s="270"/>
      <c r="BB12" s="270"/>
      <c r="BC12" s="270"/>
      <c r="BD12" s="270"/>
      <c r="BE12" s="270"/>
      <c r="BF12" s="270"/>
      <c r="BG12" s="270"/>
      <c r="BH12" s="270"/>
      <c r="BI12" s="270"/>
      <c r="BJ12" s="270"/>
      <c r="BK12" s="270"/>
      <c r="BL12" s="270"/>
      <c r="BM12" s="270"/>
      <c r="BN12" s="270"/>
      <c r="BO12" s="270"/>
      <c r="BP12" s="270"/>
      <c r="BQ12" s="270"/>
      <c r="BR12" s="270"/>
      <c r="BS12" s="270"/>
      <c r="BT12" s="270"/>
      <c r="BU12" s="270"/>
      <c r="BV12" s="270"/>
      <c r="BW12" s="270"/>
      <c r="BX12" s="270"/>
      <c r="BY12" s="270"/>
      <c r="BZ12" s="270"/>
      <c r="CA12" s="270"/>
      <c r="CB12" s="270"/>
      <c r="CC12" s="270"/>
      <c r="CD12" s="270"/>
      <c r="CE12" s="270"/>
      <c r="CF12" s="270"/>
      <c r="CG12" s="270"/>
      <c r="CH12" s="270"/>
      <c r="CI12" s="270"/>
      <c r="CJ12" s="270"/>
      <c r="CK12" s="270"/>
      <c r="CL12" s="270"/>
      <c r="CM12" s="270"/>
      <c r="CN12" s="270"/>
      <c r="CO12" s="270"/>
      <c r="CP12" s="270"/>
      <c r="CQ12" s="270"/>
      <c r="CR12" s="270"/>
      <c r="CS12" s="270"/>
      <c r="CT12" s="270"/>
      <c r="CU12" s="270"/>
      <c r="CV12" s="270"/>
      <c r="CW12" s="270"/>
      <c r="CX12" s="270"/>
      <c r="CY12" s="270"/>
      <c r="CZ12" s="270"/>
      <c r="DA12" s="270"/>
      <c r="DB12" s="270"/>
      <c r="DC12" s="270"/>
      <c r="DD12" s="270"/>
      <c r="DE12" s="270"/>
      <c r="DF12" s="270"/>
      <c r="DG12" s="270"/>
      <c r="DH12" s="270"/>
      <c r="DI12" s="270"/>
      <c r="DJ12" s="270"/>
      <c r="DK12" s="270"/>
      <c r="DL12" s="270"/>
      <c r="DM12" s="270"/>
      <c r="DN12" s="270"/>
      <c r="DO12" s="270"/>
      <c r="DP12" s="270"/>
      <c r="DQ12" s="270"/>
      <c r="DR12" s="270"/>
      <c r="DS12" s="270"/>
      <c r="DT12" s="270"/>
      <c r="DU12" s="270"/>
      <c r="DV12" s="270"/>
      <c r="DW12" s="270"/>
      <c r="DX12" s="270"/>
      <c r="DY12" s="270"/>
      <c r="DZ12" s="270"/>
      <c r="EA12" s="270"/>
      <c r="EB12" s="270"/>
      <c r="EC12" s="270"/>
      <c r="ED12" s="270"/>
      <c r="EE12" s="270"/>
      <c r="EF12" s="270"/>
      <c r="EG12" s="270"/>
      <c r="EH12" s="270"/>
      <c r="EI12" s="270"/>
      <c r="EJ12" s="270"/>
      <c r="EK12" s="270"/>
      <c r="EL12" s="270"/>
      <c r="EM12" s="270"/>
      <c r="EN12" s="270"/>
      <c r="EO12" s="270"/>
      <c r="EP12" s="270"/>
      <c r="EQ12" s="270"/>
      <c r="ER12" s="270"/>
      <c r="ES12" s="270"/>
      <c r="ET12" s="270"/>
      <c r="EU12" s="270"/>
      <c r="EV12" s="270"/>
      <c r="EW12" s="270"/>
      <c r="EX12" s="270"/>
      <c r="EY12" s="270"/>
      <c r="EZ12" s="270"/>
      <c r="FA12" s="270"/>
      <c r="FB12" s="270"/>
      <c r="FC12" s="270"/>
      <c r="FD12" s="270"/>
      <c r="FE12" s="270"/>
      <c r="FF12" s="270"/>
      <c r="FG12" s="270"/>
      <c r="FH12" s="270"/>
      <c r="FI12" s="270"/>
      <c r="FJ12" s="270"/>
      <c r="FK12" s="270"/>
      <c r="FL12" s="270"/>
      <c r="FM12" s="270"/>
      <c r="FN12" s="270"/>
      <c r="FO12" s="270"/>
      <c r="FP12" s="270"/>
      <c r="FQ12" s="270"/>
      <c r="FR12" s="270"/>
      <c r="FS12" s="270"/>
      <c r="FT12" s="270"/>
      <c r="FU12" s="270"/>
      <c r="FV12" s="270"/>
      <c r="FW12" s="270"/>
      <c r="FX12" s="270"/>
      <c r="FY12" s="270"/>
      <c r="FZ12" s="270"/>
      <c r="GA12" s="270"/>
      <c r="GB12" s="270"/>
      <c r="GC12" s="270"/>
      <c r="GD12" s="270"/>
      <c r="GE12" s="270"/>
      <c r="GF12" s="270"/>
      <c r="GG12" s="270"/>
      <c r="GH12" s="270"/>
      <c r="GI12" s="270"/>
      <c r="GJ12" s="270"/>
      <c r="GK12" s="225" t="s">
        <v>363</v>
      </c>
    </row>
    <row r="13" spans="1:203" ht="123.75" hidden="1">
      <c r="A13" s="15"/>
      <c r="C13" s="34"/>
      <c r="D13" s="132">
        <v>3</v>
      </c>
      <c r="E13" s="166" t="s">
        <v>364</v>
      </c>
      <c r="F13" s="132" t="s">
        <v>265</v>
      </c>
      <c r="G13" s="270"/>
      <c r="H13" s="270"/>
      <c r="I13" s="270"/>
      <c r="J13" s="270"/>
      <c r="K13" s="270"/>
      <c r="L13" s="270"/>
      <c r="M13" s="270"/>
      <c r="N13" s="270"/>
      <c r="O13" s="270"/>
      <c r="P13" s="270"/>
      <c r="Q13" s="270"/>
      <c r="R13" s="270"/>
      <c r="S13" s="270"/>
      <c r="T13" s="270"/>
      <c r="U13" s="270"/>
      <c r="V13" s="270"/>
      <c r="W13" s="270"/>
      <c r="X13" s="270"/>
      <c r="Y13" s="270"/>
      <c r="Z13" s="270"/>
      <c r="AA13" s="270"/>
      <c r="AB13" s="270"/>
      <c r="AC13" s="270"/>
      <c r="AD13" s="270"/>
      <c r="AE13" s="270"/>
      <c r="AF13" s="270"/>
      <c r="AG13" s="270"/>
      <c r="AH13" s="270"/>
      <c r="AI13" s="270"/>
      <c r="AJ13" s="270"/>
      <c r="AK13" s="270"/>
      <c r="AL13" s="270"/>
      <c r="AM13" s="270"/>
      <c r="AN13" s="270"/>
      <c r="AO13" s="270"/>
      <c r="AP13" s="270"/>
      <c r="AQ13" s="270"/>
      <c r="AR13" s="270"/>
      <c r="AS13" s="270"/>
      <c r="AT13" s="270"/>
      <c r="AU13" s="270"/>
      <c r="AV13" s="270"/>
      <c r="AW13" s="270"/>
      <c r="AX13" s="270"/>
      <c r="AY13" s="270"/>
      <c r="AZ13" s="270"/>
      <c r="BA13" s="270"/>
      <c r="BB13" s="270"/>
      <c r="BC13" s="270"/>
      <c r="BD13" s="270"/>
      <c r="BE13" s="270"/>
      <c r="BF13" s="270"/>
      <c r="BG13" s="270"/>
      <c r="BH13" s="270"/>
      <c r="BI13" s="270"/>
      <c r="BJ13" s="270"/>
      <c r="BK13" s="270"/>
      <c r="BL13" s="270"/>
      <c r="BM13" s="270"/>
      <c r="BN13" s="270"/>
      <c r="BO13" s="270"/>
      <c r="BP13" s="270"/>
      <c r="BQ13" s="270"/>
      <c r="BR13" s="270"/>
      <c r="BS13" s="270"/>
      <c r="BT13" s="270"/>
      <c r="BU13" s="270"/>
      <c r="BV13" s="270"/>
      <c r="BW13" s="270"/>
      <c r="BX13" s="270"/>
      <c r="BY13" s="270"/>
      <c r="BZ13" s="270"/>
      <c r="CA13" s="270"/>
      <c r="CB13" s="270"/>
      <c r="CC13" s="270"/>
      <c r="CD13" s="270"/>
      <c r="CE13" s="270"/>
      <c r="CF13" s="270"/>
      <c r="CG13" s="270"/>
      <c r="CH13" s="270"/>
      <c r="CI13" s="270"/>
      <c r="CJ13" s="270"/>
      <c r="CK13" s="270"/>
      <c r="CL13" s="270"/>
      <c r="CM13" s="270"/>
      <c r="CN13" s="270"/>
      <c r="CO13" s="270"/>
      <c r="CP13" s="270"/>
      <c r="CQ13" s="270"/>
      <c r="CR13" s="270"/>
      <c r="CS13" s="270"/>
      <c r="CT13" s="270"/>
      <c r="CU13" s="270"/>
      <c r="CV13" s="270"/>
      <c r="CW13" s="270"/>
      <c r="CX13" s="270"/>
      <c r="CY13" s="270"/>
      <c r="CZ13" s="270"/>
      <c r="DA13" s="270"/>
      <c r="DB13" s="270"/>
      <c r="DC13" s="270"/>
      <c r="DD13" s="270"/>
      <c r="DE13" s="270"/>
      <c r="DF13" s="270"/>
      <c r="DG13" s="270"/>
      <c r="DH13" s="270"/>
      <c r="DI13" s="270"/>
      <c r="DJ13" s="270"/>
      <c r="DK13" s="270"/>
      <c r="DL13" s="270"/>
      <c r="DM13" s="270"/>
      <c r="DN13" s="270"/>
      <c r="DO13" s="270"/>
      <c r="DP13" s="270"/>
      <c r="DQ13" s="270"/>
      <c r="DR13" s="270"/>
      <c r="DS13" s="270"/>
      <c r="DT13" s="270"/>
      <c r="DU13" s="270"/>
      <c r="DV13" s="270"/>
      <c r="DW13" s="270"/>
      <c r="DX13" s="270"/>
      <c r="DY13" s="270"/>
      <c r="DZ13" s="270"/>
      <c r="EA13" s="270"/>
      <c r="EB13" s="270"/>
      <c r="EC13" s="270"/>
      <c r="ED13" s="270"/>
      <c r="EE13" s="270"/>
      <c r="EF13" s="270"/>
      <c r="EG13" s="270"/>
      <c r="EH13" s="270"/>
      <c r="EI13" s="270"/>
      <c r="EJ13" s="270"/>
      <c r="EK13" s="270"/>
      <c r="EL13" s="270"/>
      <c r="EM13" s="270"/>
      <c r="EN13" s="270"/>
      <c r="EO13" s="270"/>
      <c r="EP13" s="270"/>
      <c r="EQ13" s="270"/>
      <c r="ER13" s="270"/>
      <c r="ES13" s="270"/>
      <c r="ET13" s="270"/>
      <c r="EU13" s="270"/>
      <c r="EV13" s="270"/>
      <c r="EW13" s="270"/>
      <c r="EX13" s="270"/>
      <c r="EY13" s="270"/>
      <c r="EZ13" s="270"/>
      <c r="FA13" s="270"/>
      <c r="FB13" s="270"/>
      <c r="FC13" s="270"/>
      <c r="FD13" s="270"/>
      <c r="FE13" s="270"/>
      <c r="FF13" s="270"/>
      <c r="FG13" s="270"/>
      <c r="FH13" s="270"/>
      <c r="FI13" s="270"/>
      <c r="FJ13" s="270"/>
      <c r="FK13" s="270"/>
      <c r="FL13" s="270"/>
      <c r="FM13" s="270"/>
      <c r="FN13" s="270"/>
      <c r="FO13" s="270"/>
      <c r="FP13" s="270"/>
      <c r="FQ13" s="270"/>
      <c r="FR13" s="270"/>
      <c r="FS13" s="270"/>
      <c r="FT13" s="270"/>
      <c r="FU13" s="270"/>
      <c r="FV13" s="270"/>
      <c r="FW13" s="270"/>
      <c r="FX13" s="270"/>
      <c r="FY13" s="270"/>
      <c r="FZ13" s="270"/>
      <c r="GA13" s="270"/>
      <c r="GB13" s="270"/>
      <c r="GC13" s="270"/>
      <c r="GD13" s="270"/>
      <c r="GE13" s="270"/>
      <c r="GF13" s="270"/>
      <c r="GG13" s="270"/>
      <c r="GH13" s="270"/>
      <c r="GI13" s="270"/>
      <c r="GJ13" s="270"/>
      <c r="GK13" s="225" t="s">
        <v>365</v>
      </c>
    </row>
    <row r="14" spans="1:203" ht="33.75">
      <c r="A14" s="15"/>
      <c r="C14" s="34"/>
      <c r="D14" s="132">
        <v>4</v>
      </c>
      <c r="E14" s="166" t="s">
        <v>367</v>
      </c>
      <c r="F14" s="132" t="s">
        <v>265</v>
      </c>
      <c r="G14" s="132" t="s">
        <v>265</v>
      </c>
      <c r="H14" s="275" t="s">
        <v>265</v>
      </c>
      <c r="I14" s="132" t="s">
        <v>265</v>
      </c>
      <c r="J14" s="275" t="s">
        <v>265</v>
      </c>
      <c r="K14" s="132" t="s">
        <v>265</v>
      </c>
      <c r="L14" s="275" t="s">
        <v>265</v>
      </c>
      <c r="M14" s="132" t="s">
        <v>265</v>
      </c>
      <c r="N14" s="275" t="s">
        <v>265</v>
      </c>
      <c r="O14" s="132" t="s">
        <v>265</v>
      </c>
      <c r="P14" s="275" t="s">
        <v>265</v>
      </c>
      <c r="Q14" s="132" t="s">
        <v>265</v>
      </c>
      <c r="R14" s="275" t="s">
        <v>265</v>
      </c>
      <c r="S14" s="132" t="s">
        <v>265</v>
      </c>
      <c r="T14" s="275" t="s">
        <v>265</v>
      </c>
      <c r="U14" s="132" t="s">
        <v>265</v>
      </c>
      <c r="V14" s="275" t="s">
        <v>265</v>
      </c>
      <c r="W14" s="132" t="s">
        <v>265</v>
      </c>
      <c r="X14" s="275" t="s">
        <v>265</v>
      </c>
      <c r="Y14" s="132" t="s">
        <v>265</v>
      </c>
      <c r="Z14" s="275" t="s">
        <v>265</v>
      </c>
      <c r="AA14" s="132" t="s">
        <v>265</v>
      </c>
      <c r="AB14" s="275" t="s">
        <v>265</v>
      </c>
      <c r="AC14" s="132" t="s">
        <v>265</v>
      </c>
      <c r="AD14" s="275" t="s">
        <v>265</v>
      </c>
      <c r="AE14" s="132" t="s">
        <v>265</v>
      </c>
      <c r="AF14" s="275" t="s">
        <v>265</v>
      </c>
      <c r="AG14" s="132" t="s">
        <v>265</v>
      </c>
      <c r="AH14" s="275" t="s">
        <v>265</v>
      </c>
      <c r="AI14" s="132" t="s">
        <v>265</v>
      </c>
      <c r="AJ14" s="275" t="s">
        <v>265</v>
      </c>
      <c r="AK14" s="132" t="s">
        <v>265</v>
      </c>
      <c r="AL14" s="275" t="s">
        <v>265</v>
      </c>
      <c r="AM14" s="132" t="s">
        <v>265</v>
      </c>
      <c r="AN14" s="275" t="s">
        <v>265</v>
      </c>
      <c r="AO14" s="132" t="s">
        <v>265</v>
      </c>
      <c r="AP14" s="275" t="s">
        <v>265</v>
      </c>
      <c r="AQ14" s="132" t="s">
        <v>265</v>
      </c>
      <c r="AR14" s="275" t="s">
        <v>265</v>
      </c>
      <c r="AS14" s="132" t="s">
        <v>265</v>
      </c>
      <c r="AT14" s="275" t="s">
        <v>265</v>
      </c>
      <c r="AU14" s="132" t="s">
        <v>265</v>
      </c>
      <c r="AV14" s="275" t="s">
        <v>265</v>
      </c>
      <c r="AW14" s="132" t="s">
        <v>265</v>
      </c>
      <c r="AX14" s="275" t="s">
        <v>265</v>
      </c>
      <c r="AY14" s="132" t="s">
        <v>265</v>
      </c>
      <c r="AZ14" s="275" t="s">
        <v>265</v>
      </c>
      <c r="BA14" s="132" t="s">
        <v>265</v>
      </c>
      <c r="BB14" s="275" t="s">
        <v>265</v>
      </c>
      <c r="BC14" s="132" t="s">
        <v>265</v>
      </c>
      <c r="BD14" s="275" t="s">
        <v>265</v>
      </c>
      <c r="BE14" s="132" t="s">
        <v>265</v>
      </c>
      <c r="BF14" s="275" t="s">
        <v>265</v>
      </c>
      <c r="BG14" s="132" t="s">
        <v>265</v>
      </c>
      <c r="BH14" s="275" t="s">
        <v>265</v>
      </c>
      <c r="BI14" s="132" t="s">
        <v>265</v>
      </c>
      <c r="BJ14" s="275" t="s">
        <v>265</v>
      </c>
      <c r="BK14" s="132" t="s">
        <v>265</v>
      </c>
      <c r="BL14" s="275" t="s">
        <v>265</v>
      </c>
      <c r="BM14" s="132" t="s">
        <v>265</v>
      </c>
      <c r="BN14" s="275" t="s">
        <v>265</v>
      </c>
      <c r="BO14" s="132" t="s">
        <v>265</v>
      </c>
      <c r="BP14" s="275" t="s">
        <v>265</v>
      </c>
      <c r="BQ14" s="132" t="s">
        <v>265</v>
      </c>
      <c r="BR14" s="275" t="s">
        <v>265</v>
      </c>
      <c r="BS14" s="132" t="s">
        <v>265</v>
      </c>
      <c r="BT14" s="275" t="s">
        <v>265</v>
      </c>
      <c r="BU14" s="132" t="s">
        <v>265</v>
      </c>
      <c r="BV14" s="275" t="s">
        <v>265</v>
      </c>
      <c r="BW14" s="132" t="s">
        <v>265</v>
      </c>
      <c r="BX14" s="275" t="s">
        <v>265</v>
      </c>
      <c r="BY14" s="132" t="s">
        <v>265</v>
      </c>
      <c r="BZ14" s="275" t="s">
        <v>265</v>
      </c>
      <c r="CA14" s="132" t="s">
        <v>265</v>
      </c>
      <c r="CB14" s="275" t="s">
        <v>265</v>
      </c>
      <c r="CC14" s="132" t="s">
        <v>265</v>
      </c>
      <c r="CD14" s="275" t="s">
        <v>265</v>
      </c>
      <c r="CE14" s="132" t="s">
        <v>265</v>
      </c>
      <c r="CF14" s="275" t="s">
        <v>265</v>
      </c>
      <c r="CG14" s="132" t="s">
        <v>265</v>
      </c>
      <c r="CH14" s="275" t="s">
        <v>265</v>
      </c>
      <c r="CI14" s="132" t="s">
        <v>265</v>
      </c>
      <c r="CJ14" s="275" t="s">
        <v>265</v>
      </c>
      <c r="CK14" s="132" t="s">
        <v>265</v>
      </c>
      <c r="CL14" s="275" t="s">
        <v>265</v>
      </c>
      <c r="CM14" s="132" t="s">
        <v>265</v>
      </c>
      <c r="CN14" s="275" t="s">
        <v>265</v>
      </c>
      <c r="CO14" s="132" t="s">
        <v>265</v>
      </c>
      <c r="CP14" s="275" t="s">
        <v>265</v>
      </c>
      <c r="CQ14" s="132" t="s">
        <v>265</v>
      </c>
      <c r="CR14" s="275" t="s">
        <v>265</v>
      </c>
      <c r="CS14" s="132" t="s">
        <v>265</v>
      </c>
      <c r="CT14" s="275" t="s">
        <v>265</v>
      </c>
      <c r="CU14" s="132" t="s">
        <v>265</v>
      </c>
      <c r="CV14" s="275" t="s">
        <v>265</v>
      </c>
      <c r="CW14" s="132" t="s">
        <v>265</v>
      </c>
      <c r="CX14" s="275" t="s">
        <v>265</v>
      </c>
      <c r="CY14" s="132" t="s">
        <v>265</v>
      </c>
      <c r="CZ14" s="275" t="s">
        <v>265</v>
      </c>
      <c r="DA14" s="132" t="s">
        <v>265</v>
      </c>
      <c r="DB14" s="275" t="s">
        <v>265</v>
      </c>
      <c r="DC14" s="132" t="s">
        <v>265</v>
      </c>
      <c r="DD14" s="275" t="s">
        <v>265</v>
      </c>
      <c r="DE14" s="132" t="s">
        <v>265</v>
      </c>
      <c r="DF14" s="275" t="s">
        <v>265</v>
      </c>
      <c r="DG14" s="132" t="s">
        <v>265</v>
      </c>
      <c r="DH14" s="275" t="s">
        <v>265</v>
      </c>
      <c r="DI14" s="132" t="s">
        <v>265</v>
      </c>
      <c r="DJ14" s="275" t="s">
        <v>265</v>
      </c>
      <c r="DK14" s="132" t="s">
        <v>265</v>
      </c>
      <c r="DL14" s="275" t="s">
        <v>265</v>
      </c>
      <c r="DM14" s="132" t="s">
        <v>265</v>
      </c>
      <c r="DN14" s="275" t="s">
        <v>265</v>
      </c>
      <c r="DO14" s="132" t="s">
        <v>265</v>
      </c>
      <c r="DP14" s="275" t="s">
        <v>265</v>
      </c>
      <c r="DQ14" s="132" t="s">
        <v>265</v>
      </c>
      <c r="DR14" s="275" t="s">
        <v>265</v>
      </c>
      <c r="DS14" s="132" t="s">
        <v>265</v>
      </c>
      <c r="DT14" s="275" t="s">
        <v>265</v>
      </c>
      <c r="DU14" s="132" t="s">
        <v>265</v>
      </c>
      <c r="DV14" s="275" t="s">
        <v>265</v>
      </c>
      <c r="DW14" s="132" t="s">
        <v>265</v>
      </c>
      <c r="DX14" s="275" t="s">
        <v>265</v>
      </c>
      <c r="DY14" s="132" t="s">
        <v>265</v>
      </c>
      <c r="DZ14" s="275" t="s">
        <v>265</v>
      </c>
      <c r="EA14" s="132" t="s">
        <v>265</v>
      </c>
      <c r="EB14" s="275" t="s">
        <v>265</v>
      </c>
      <c r="EC14" s="132" t="s">
        <v>265</v>
      </c>
      <c r="ED14" s="275" t="s">
        <v>265</v>
      </c>
      <c r="EE14" s="132" t="s">
        <v>265</v>
      </c>
      <c r="EF14" s="275" t="s">
        <v>265</v>
      </c>
      <c r="EG14" s="132" t="s">
        <v>265</v>
      </c>
      <c r="EH14" s="275" t="s">
        <v>265</v>
      </c>
      <c r="EI14" s="132" t="s">
        <v>265</v>
      </c>
      <c r="EJ14" s="275" t="s">
        <v>265</v>
      </c>
      <c r="EK14" s="132" t="s">
        <v>265</v>
      </c>
      <c r="EL14" s="275" t="s">
        <v>265</v>
      </c>
      <c r="EM14" s="132" t="s">
        <v>265</v>
      </c>
      <c r="EN14" s="275" t="s">
        <v>265</v>
      </c>
      <c r="EO14" s="132" t="s">
        <v>265</v>
      </c>
      <c r="EP14" s="275" t="s">
        <v>265</v>
      </c>
      <c r="EQ14" s="132" t="s">
        <v>265</v>
      </c>
      <c r="ER14" s="275" t="s">
        <v>265</v>
      </c>
      <c r="ES14" s="132" t="s">
        <v>265</v>
      </c>
      <c r="ET14" s="275" t="s">
        <v>265</v>
      </c>
      <c r="EU14" s="132" t="s">
        <v>265</v>
      </c>
      <c r="EV14" s="275" t="s">
        <v>265</v>
      </c>
      <c r="EW14" s="132" t="s">
        <v>265</v>
      </c>
      <c r="EX14" s="275" t="s">
        <v>265</v>
      </c>
      <c r="EY14" s="132" t="s">
        <v>265</v>
      </c>
      <c r="EZ14" s="275" t="s">
        <v>265</v>
      </c>
      <c r="FA14" s="132" t="s">
        <v>265</v>
      </c>
      <c r="FB14" s="275" t="s">
        <v>265</v>
      </c>
      <c r="FC14" s="132" t="s">
        <v>265</v>
      </c>
      <c r="FD14" s="275" t="s">
        <v>265</v>
      </c>
      <c r="FE14" s="132" t="s">
        <v>265</v>
      </c>
      <c r="FF14" s="275" t="s">
        <v>265</v>
      </c>
      <c r="FG14" s="132" t="s">
        <v>265</v>
      </c>
      <c r="FH14" s="275" t="s">
        <v>265</v>
      </c>
      <c r="FI14" s="132" t="s">
        <v>265</v>
      </c>
      <c r="FJ14" s="275" t="s">
        <v>265</v>
      </c>
      <c r="FK14" s="132" t="s">
        <v>265</v>
      </c>
      <c r="FL14" s="275" t="s">
        <v>265</v>
      </c>
      <c r="FM14" s="132" t="s">
        <v>265</v>
      </c>
      <c r="FN14" s="275" t="s">
        <v>265</v>
      </c>
      <c r="FO14" s="132" t="s">
        <v>265</v>
      </c>
      <c r="FP14" s="275" t="s">
        <v>265</v>
      </c>
      <c r="FQ14" s="132" t="s">
        <v>265</v>
      </c>
      <c r="FR14" s="275" t="s">
        <v>265</v>
      </c>
      <c r="FS14" s="132" t="s">
        <v>265</v>
      </c>
      <c r="FT14" s="275" t="s">
        <v>265</v>
      </c>
      <c r="FU14" s="132" t="s">
        <v>265</v>
      </c>
      <c r="FV14" s="275" t="s">
        <v>265</v>
      </c>
      <c r="FW14" s="132" t="s">
        <v>265</v>
      </c>
      <c r="FX14" s="275" t="s">
        <v>265</v>
      </c>
      <c r="FY14" s="132" t="s">
        <v>265</v>
      </c>
      <c r="FZ14" s="275" t="s">
        <v>265</v>
      </c>
      <c r="GA14" s="132" t="s">
        <v>265</v>
      </c>
      <c r="GB14" s="275" t="s">
        <v>265</v>
      </c>
      <c r="GC14" s="132" t="s">
        <v>265</v>
      </c>
      <c r="GD14" s="275" t="s">
        <v>265</v>
      </c>
      <c r="GE14" s="132" t="s">
        <v>265</v>
      </c>
      <c r="GF14" s="275" t="s">
        <v>265</v>
      </c>
      <c r="GG14" s="132" t="s">
        <v>265</v>
      </c>
      <c r="GH14" s="275" t="s">
        <v>265</v>
      </c>
      <c r="GI14" s="132" t="s">
        <v>265</v>
      </c>
      <c r="GJ14" s="275" t="s">
        <v>265</v>
      </c>
      <c r="GK14" s="225" t="s">
        <v>366</v>
      </c>
    </row>
    <row r="15" spans="1:203" ht="33.75">
      <c r="A15" s="15"/>
      <c r="C15" s="34"/>
      <c r="D15" s="232" t="s">
        <v>273</v>
      </c>
      <c r="E15" s="269" t="s">
        <v>368</v>
      </c>
      <c r="F15" s="132" t="s">
        <v>373</v>
      </c>
      <c r="G15" s="271"/>
      <c r="H15" s="278"/>
      <c r="I15" s="271"/>
      <c r="J15" s="278"/>
      <c r="K15" s="271"/>
      <c r="L15" s="278"/>
      <c r="M15" s="271"/>
      <c r="N15" s="278"/>
      <c r="O15" s="271"/>
      <c r="P15" s="278"/>
      <c r="Q15" s="271"/>
      <c r="R15" s="278"/>
      <c r="S15" s="271"/>
      <c r="T15" s="278"/>
      <c r="U15" s="271"/>
      <c r="V15" s="278"/>
      <c r="W15" s="271"/>
      <c r="X15" s="278"/>
      <c r="Y15" s="271"/>
      <c r="Z15" s="278"/>
      <c r="AA15" s="271"/>
      <c r="AB15" s="278"/>
      <c r="AC15" s="271"/>
      <c r="AD15" s="278"/>
      <c r="AE15" s="271"/>
      <c r="AF15" s="278"/>
      <c r="AG15" s="271"/>
      <c r="AH15" s="278"/>
      <c r="AI15" s="271"/>
      <c r="AJ15" s="278"/>
      <c r="AK15" s="271"/>
      <c r="AL15" s="278"/>
      <c r="AM15" s="271"/>
      <c r="AN15" s="278"/>
      <c r="AO15" s="271"/>
      <c r="AP15" s="278"/>
      <c r="AQ15" s="271"/>
      <c r="AR15" s="278"/>
      <c r="AS15" s="271"/>
      <c r="AT15" s="278"/>
      <c r="AU15" s="271"/>
      <c r="AV15" s="278"/>
      <c r="AW15" s="271"/>
      <c r="AX15" s="278"/>
      <c r="AY15" s="271"/>
      <c r="AZ15" s="278"/>
      <c r="BA15" s="271"/>
      <c r="BB15" s="278"/>
      <c r="BC15" s="271"/>
      <c r="BD15" s="278"/>
      <c r="BE15" s="271"/>
      <c r="BF15" s="278"/>
      <c r="BG15" s="271"/>
      <c r="BH15" s="278"/>
      <c r="BI15" s="271"/>
      <c r="BJ15" s="278"/>
      <c r="BK15" s="271"/>
      <c r="BL15" s="278"/>
      <c r="BM15" s="271"/>
      <c r="BN15" s="278"/>
      <c r="BO15" s="271"/>
      <c r="BP15" s="278"/>
      <c r="BQ15" s="271"/>
      <c r="BR15" s="278"/>
      <c r="BS15" s="271"/>
      <c r="BT15" s="278"/>
      <c r="BU15" s="271"/>
      <c r="BV15" s="278"/>
      <c r="BW15" s="271"/>
      <c r="BX15" s="278"/>
      <c r="BY15" s="271"/>
      <c r="BZ15" s="278"/>
      <c r="CA15" s="271"/>
      <c r="CB15" s="278"/>
      <c r="CC15" s="271"/>
      <c r="CD15" s="278"/>
      <c r="CE15" s="271"/>
      <c r="CF15" s="278"/>
      <c r="CG15" s="271"/>
      <c r="CH15" s="278"/>
      <c r="CI15" s="271"/>
      <c r="CJ15" s="278"/>
      <c r="CK15" s="271"/>
      <c r="CL15" s="278"/>
      <c r="CM15" s="271"/>
      <c r="CN15" s="278"/>
      <c r="CO15" s="271"/>
      <c r="CP15" s="278"/>
      <c r="CQ15" s="271"/>
      <c r="CR15" s="278"/>
      <c r="CS15" s="271"/>
      <c r="CT15" s="278"/>
      <c r="CU15" s="271"/>
      <c r="CV15" s="278"/>
      <c r="CW15" s="271"/>
      <c r="CX15" s="278"/>
      <c r="CY15" s="271"/>
      <c r="CZ15" s="278"/>
      <c r="DA15" s="271"/>
      <c r="DB15" s="278"/>
      <c r="DC15" s="271"/>
      <c r="DD15" s="278"/>
      <c r="DE15" s="271"/>
      <c r="DF15" s="278"/>
      <c r="DG15" s="271"/>
      <c r="DH15" s="278"/>
      <c r="DI15" s="271"/>
      <c r="DJ15" s="278"/>
      <c r="DK15" s="271"/>
      <c r="DL15" s="278"/>
      <c r="DM15" s="271"/>
      <c r="DN15" s="278"/>
      <c r="DO15" s="271"/>
      <c r="DP15" s="278"/>
      <c r="DQ15" s="271"/>
      <c r="DR15" s="278"/>
      <c r="DS15" s="271"/>
      <c r="DT15" s="278"/>
      <c r="DU15" s="271"/>
      <c r="DV15" s="278"/>
      <c r="DW15" s="271"/>
      <c r="DX15" s="278"/>
      <c r="DY15" s="271"/>
      <c r="DZ15" s="278"/>
      <c r="EA15" s="271"/>
      <c r="EB15" s="278"/>
      <c r="EC15" s="271"/>
      <c r="ED15" s="278"/>
      <c r="EE15" s="271"/>
      <c r="EF15" s="278"/>
      <c r="EG15" s="271"/>
      <c r="EH15" s="278"/>
      <c r="EI15" s="271"/>
      <c r="EJ15" s="278"/>
      <c r="EK15" s="271"/>
      <c r="EL15" s="278"/>
      <c r="EM15" s="271"/>
      <c r="EN15" s="278"/>
      <c r="EO15" s="271"/>
      <c r="EP15" s="278"/>
      <c r="EQ15" s="271"/>
      <c r="ER15" s="278"/>
      <c r="ES15" s="271"/>
      <c r="ET15" s="278"/>
      <c r="EU15" s="271"/>
      <c r="EV15" s="278"/>
      <c r="EW15" s="271"/>
      <c r="EX15" s="278"/>
      <c r="EY15" s="271"/>
      <c r="EZ15" s="278"/>
      <c r="FA15" s="271"/>
      <c r="FB15" s="278"/>
      <c r="FC15" s="271"/>
      <c r="FD15" s="278"/>
      <c r="FE15" s="271"/>
      <c r="FF15" s="278"/>
      <c r="FG15" s="271"/>
      <c r="FH15" s="278"/>
      <c r="FI15" s="271"/>
      <c r="FJ15" s="278"/>
      <c r="FK15" s="271"/>
      <c r="FL15" s="278"/>
      <c r="FM15" s="271"/>
      <c r="FN15" s="278"/>
      <c r="FO15" s="271"/>
      <c r="FP15" s="278"/>
      <c r="FQ15" s="271"/>
      <c r="FR15" s="278"/>
      <c r="FS15" s="271"/>
      <c r="FT15" s="278"/>
      <c r="FU15" s="271"/>
      <c r="FV15" s="278"/>
      <c r="FW15" s="271"/>
      <c r="FX15" s="278"/>
      <c r="FY15" s="271"/>
      <c r="FZ15" s="278"/>
      <c r="GA15" s="271"/>
      <c r="GB15" s="278"/>
      <c r="GC15" s="271"/>
      <c r="GD15" s="278"/>
      <c r="GE15" s="271"/>
      <c r="GF15" s="278"/>
      <c r="GG15" s="271"/>
      <c r="GH15" s="278"/>
      <c r="GI15" s="271"/>
      <c r="GJ15" s="278"/>
      <c r="GK15" s="276"/>
    </row>
    <row r="16" spans="1:203" ht="33.75">
      <c r="A16" s="15"/>
      <c r="C16" s="34"/>
      <c r="D16" s="232" t="s">
        <v>371</v>
      </c>
      <c r="E16" s="269" t="s">
        <v>369</v>
      </c>
      <c r="F16" s="132" t="s">
        <v>374</v>
      </c>
      <c r="G16" s="271"/>
      <c r="H16" s="278"/>
      <c r="I16" s="271"/>
      <c r="J16" s="278"/>
      <c r="K16" s="271"/>
      <c r="L16" s="278"/>
      <c r="M16" s="271"/>
      <c r="N16" s="278"/>
      <c r="O16" s="271"/>
      <c r="P16" s="278"/>
      <c r="Q16" s="271"/>
      <c r="R16" s="278"/>
      <c r="S16" s="271"/>
      <c r="T16" s="278"/>
      <c r="U16" s="271"/>
      <c r="V16" s="278"/>
      <c r="W16" s="271"/>
      <c r="X16" s="278"/>
      <c r="Y16" s="271"/>
      <c r="Z16" s="278"/>
      <c r="AA16" s="271"/>
      <c r="AB16" s="278"/>
      <c r="AC16" s="271"/>
      <c r="AD16" s="278"/>
      <c r="AE16" s="271"/>
      <c r="AF16" s="278"/>
      <c r="AG16" s="271"/>
      <c r="AH16" s="278"/>
      <c r="AI16" s="271"/>
      <c r="AJ16" s="278"/>
      <c r="AK16" s="271"/>
      <c r="AL16" s="278"/>
      <c r="AM16" s="271"/>
      <c r="AN16" s="278"/>
      <c r="AO16" s="271"/>
      <c r="AP16" s="278"/>
      <c r="AQ16" s="271"/>
      <c r="AR16" s="278"/>
      <c r="AS16" s="271"/>
      <c r="AT16" s="278"/>
      <c r="AU16" s="271"/>
      <c r="AV16" s="278"/>
      <c r="AW16" s="271"/>
      <c r="AX16" s="278"/>
      <c r="AY16" s="271"/>
      <c r="AZ16" s="278"/>
      <c r="BA16" s="271"/>
      <c r="BB16" s="278"/>
      <c r="BC16" s="271"/>
      <c r="BD16" s="278"/>
      <c r="BE16" s="271"/>
      <c r="BF16" s="278"/>
      <c r="BG16" s="271"/>
      <c r="BH16" s="278"/>
      <c r="BI16" s="271"/>
      <c r="BJ16" s="278"/>
      <c r="BK16" s="271"/>
      <c r="BL16" s="278"/>
      <c r="BM16" s="271"/>
      <c r="BN16" s="278"/>
      <c r="BO16" s="271"/>
      <c r="BP16" s="278"/>
      <c r="BQ16" s="271"/>
      <c r="BR16" s="278"/>
      <c r="BS16" s="271"/>
      <c r="BT16" s="278"/>
      <c r="BU16" s="271"/>
      <c r="BV16" s="278"/>
      <c r="BW16" s="271"/>
      <c r="BX16" s="278"/>
      <c r="BY16" s="271"/>
      <c r="BZ16" s="278"/>
      <c r="CA16" s="271"/>
      <c r="CB16" s="278"/>
      <c r="CC16" s="271"/>
      <c r="CD16" s="278"/>
      <c r="CE16" s="271"/>
      <c r="CF16" s="278"/>
      <c r="CG16" s="271"/>
      <c r="CH16" s="278"/>
      <c r="CI16" s="271"/>
      <c r="CJ16" s="278"/>
      <c r="CK16" s="271"/>
      <c r="CL16" s="278"/>
      <c r="CM16" s="271"/>
      <c r="CN16" s="278"/>
      <c r="CO16" s="271"/>
      <c r="CP16" s="278"/>
      <c r="CQ16" s="271"/>
      <c r="CR16" s="278"/>
      <c r="CS16" s="271"/>
      <c r="CT16" s="278"/>
      <c r="CU16" s="271"/>
      <c r="CV16" s="278"/>
      <c r="CW16" s="271"/>
      <c r="CX16" s="278"/>
      <c r="CY16" s="271"/>
      <c r="CZ16" s="278"/>
      <c r="DA16" s="271"/>
      <c r="DB16" s="278"/>
      <c r="DC16" s="271"/>
      <c r="DD16" s="278"/>
      <c r="DE16" s="271"/>
      <c r="DF16" s="278"/>
      <c r="DG16" s="271"/>
      <c r="DH16" s="278"/>
      <c r="DI16" s="271"/>
      <c r="DJ16" s="278"/>
      <c r="DK16" s="271"/>
      <c r="DL16" s="278"/>
      <c r="DM16" s="271"/>
      <c r="DN16" s="278"/>
      <c r="DO16" s="271"/>
      <c r="DP16" s="278"/>
      <c r="DQ16" s="271"/>
      <c r="DR16" s="278"/>
      <c r="DS16" s="271"/>
      <c r="DT16" s="278"/>
      <c r="DU16" s="271"/>
      <c r="DV16" s="278"/>
      <c r="DW16" s="271"/>
      <c r="DX16" s="278"/>
      <c r="DY16" s="271"/>
      <c r="DZ16" s="278"/>
      <c r="EA16" s="271"/>
      <c r="EB16" s="278"/>
      <c r="EC16" s="271"/>
      <c r="ED16" s="278"/>
      <c r="EE16" s="271"/>
      <c r="EF16" s="278"/>
      <c r="EG16" s="271"/>
      <c r="EH16" s="278"/>
      <c r="EI16" s="271"/>
      <c r="EJ16" s="278"/>
      <c r="EK16" s="271"/>
      <c r="EL16" s="278"/>
      <c r="EM16" s="271"/>
      <c r="EN16" s="278"/>
      <c r="EO16" s="271"/>
      <c r="EP16" s="278"/>
      <c r="EQ16" s="271"/>
      <c r="ER16" s="278"/>
      <c r="ES16" s="271"/>
      <c r="ET16" s="278"/>
      <c r="EU16" s="271"/>
      <c r="EV16" s="278"/>
      <c r="EW16" s="271"/>
      <c r="EX16" s="278"/>
      <c r="EY16" s="271"/>
      <c r="EZ16" s="278"/>
      <c r="FA16" s="271"/>
      <c r="FB16" s="278"/>
      <c r="FC16" s="271"/>
      <c r="FD16" s="278"/>
      <c r="FE16" s="271"/>
      <c r="FF16" s="278"/>
      <c r="FG16" s="271"/>
      <c r="FH16" s="278"/>
      <c r="FI16" s="271"/>
      <c r="FJ16" s="278"/>
      <c r="FK16" s="271"/>
      <c r="FL16" s="278"/>
      <c r="FM16" s="271"/>
      <c r="FN16" s="278"/>
      <c r="FO16" s="271"/>
      <c r="FP16" s="278"/>
      <c r="FQ16" s="271"/>
      <c r="FR16" s="278"/>
      <c r="FS16" s="271"/>
      <c r="FT16" s="278"/>
      <c r="FU16" s="271"/>
      <c r="FV16" s="278"/>
      <c r="FW16" s="271"/>
      <c r="FX16" s="278"/>
      <c r="FY16" s="271"/>
      <c r="FZ16" s="278"/>
      <c r="GA16" s="271"/>
      <c r="GB16" s="278"/>
      <c r="GC16" s="271"/>
      <c r="GD16" s="278"/>
      <c r="GE16" s="271"/>
      <c r="GF16" s="278"/>
      <c r="GG16" s="271"/>
      <c r="GH16" s="278"/>
      <c r="GI16" s="271"/>
      <c r="GJ16" s="278"/>
      <c r="GK16" s="276"/>
    </row>
    <row r="17" spans="1:193" ht="45">
      <c r="A17" s="15"/>
      <c r="C17" s="34"/>
      <c r="D17" s="232" t="s">
        <v>372</v>
      </c>
      <c r="E17" s="269" t="s">
        <v>370</v>
      </c>
      <c r="F17" s="132" t="s">
        <v>375</v>
      </c>
      <c r="G17" s="233"/>
      <c r="H17" s="278"/>
      <c r="I17" s="233"/>
      <c r="J17" s="278"/>
      <c r="K17" s="233"/>
      <c r="L17" s="278"/>
      <c r="M17" s="233"/>
      <c r="N17" s="278"/>
      <c r="O17" s="233"/>
      <c r="P17" s="278"/>
      <c r="Q17" s="233"/>
      <c r="R17" s="278"/>
      <c r="S17" s="233"/>
      <c r="T17" s="278"/>
      <c r="U17" s="233"/>
      <c r="V17" s="278"/>
      <c r="W17" s="233"/>
      <c r="X17" s="278"/>
      <c r="Y17" s="233"/>
      <c r="Z17" s="278"/>
      <c r="AA17" s="233"/>
      <c r="AB17" s="278"/>
      <c r="AC17" s="233"/>
      <c r="AD17" s="278"/>
      <c r="AE17" s="233"/>
      <c r="AF17" s="278"/>
      <c r="AG17" s="233"/>
      <c r="AH17" s="278"/>
      <c r="AI17" s="233"/>
      <c r="AJ17" s="278"/>
      <c r="AK17" s="233"/>
      <c r="AL17" s="278"/>
      <c r="AM17" s="233"/>
      <c r="AN17" s="278"/>
      <c r="AO17" s="233"/>
      <c r="AP17" s="278"/>
      <c r="AQ17" s="233"/>
      <c r="AR17" s="278"/>
      <c r="AS17" s="233"/>
      <c r="AT17" s="278"/>
      <c r="AU17" s="233"/>
      <c r="AV17" s="278"/>
      <c r="AW17" s="233"/>
      <c r="AX17" s="278"/>
      <c r="AY17" s="233"/>
      <c r="AZ17" s="278"/>
      <c r="BA17" s="233"/>
      <c r="BB17" s="278"/>
      <c r="BC17" s="233"/>
      <c r="BD17" s="278"/>
      <c r="BE17" s="233"/>
      <c r="BF17" s="278"/>
      <c r="BG17" s="233"/>
      <c r="BH17" s="278"/>
      <c r="BI17" s="233"/>
      <c r="BJ17" s="278"/>
      <c r="BK17" s="233"/>
      <c r="BL17" s="278"/>
      <c r="BM17" s="233"/>
      <c r="BN17" s="278"/>
      <c r="BO17" s="233"/>
      <c r="BP17" s="278"/>
      <c r="BQ17" s="233"/>
      <c r="BR17" s="278"/>
      <c r="BS17" s="233"/>
      <c r="BT17" s="278"/>
      <c r="BU17" s="233"/>
      <c r="BV17" s="278"/>
      <c r="BW17" s="233"/>
      <c r="BX17" s="278"/>
      <c r="BY17" s="233"/>
      <c r="BZ17" s="278"/>
      <c r="CA17" s="233"/>
      <c r="CB17" s="278"/>
      <c r="CC17" s="233"/>
      <c r="CD17" s="278"/>
      <c r="CE17" s="233"/>
      <c r="CF17" s="278"/>
      <c r="CG17" s="233"/>
      <c r="CH17" s="278"/>
      <c r="CI17" s="233"/>
      <c r="CJ17" s="278"/>
      <c r="CK17" s="233"/>
      <c r="CL17" s="278"/>
      <c r="CM17" s="233"/>
      <c r="CN17" s="278"/>
      <c r="CO17" s="233"/>
      <c r="CP17" s="278"/>
      <c r="CQ17" s="233"/>
      <c r="CR17" s="278"/>
      <c r="CS17" s="233"/>
      <c r="CT17" s="278"/>
      <c r="CU17" s="233"/>
      <c r="CV17" s="278"/>
      <c r="CW17" s="233"/>
      <c r="CX17" s="278"/>
      <c r="CY17" s="233"/>
      <c r="CZ17" s="278"/>
      <c r="DA17" s="233"/>
      <c r="DB17" s="278"/>
      <c r="DC17" s="233"/>
      <c r="DD17" s="278"/>
      <c r="DE17" s="233"/>
      <c r="DF17" s="278"/>
      <c r="DG17" s="233"/>
      <c r="DH17" s="278"/>
      <c r="DI17" s="233"/>
      <c r="DJ17" s="278"/>
      <c r="DK17" s="233"/>
      <c r="DL17" s="278"/>
      <c r="DM17" s="233"/>
      <c r="DN17" s="278"/>
      <c r="DO17" s="233"/>
      <c r="DP17" s="278"/>
      <c r="DQ17" s="233"/>
      <c r="DR17" s="278"/>
      <c r="DS17" s="233"/>
      <c r="DT17" s="278"/>
      <c r="DU17" s="233"/>
      <c r="DV17" s="278"/>
      <c r="DW17" s="233"/>
      <c r="DX17" s="278"/>
      <c r="DY17" s="233"/>
      <c r="DZ17" s="278"/>
      <c r="EA17" s="233"/>
      <c r="EB17" s="278"/>
      <c r="EC17" s="233"/>
      <c r="ED17" s="278"/>
      <c r="EE17" s="233"/>
      <c r="EF17" s="278"/>
      <c r="EG17" s="233"/>
      <c r="EH17" s="278"/>
      <c r="EI17" s="233"/>
      <c r="EJ17" s="278"/>
      <c r="EK17" s="233"/>
      <c r="EL17" s="278"/>
      <c r="EM17" s="233"/>
      <c r="EN17" s="278"/>
      <c r="EO17" s="233"/>
      <c r="EP17" s="278"/>
      <c r="EQ17" s="233"/>
      <c r="ER17" s="278"/>
      <c r="ES17" s="233"/>
      <c r="ET17" s="278"/>
      <c r="EU17" s="233"/>
      <c r="EV17" s="278"/>
      <c r="EW17" s="233"/>
      <c r="EX17" s="278"/>
      <c r="EY17" s="233"/>
      <c r="EZ17" s="278"/>
      <c r="FA17" s="233"/>
      <c r="FB17" s="278"/>
      <c r="FC17" s="233"/>
      <c r="FD17" s="278"/>
      <c r="FE17" s="233"/>
      <c r="FF17" s="278"/>
      <c r="FG17" s="233"/>
      <c r="FH17" s="278"/>
      <c r="FI17" s="233"/>
      <c r="FJ17" s="278"/>
      <c r="FK17" s="233"/>
      <c r="FL17" s="278"/>
      <c r="FM17" s="233"/>
      <c r="FN17" s="278"/>
      <c r="FO17" s="233"/>
      <c r="FP17" s="278"/>
      <c r="FQ17" s="233"/>
      <c r="FR17" s="278"/>
      <c r="FS17" s="233"/>
      <c r="FT17" s="278"/>
      <c r="FU17" s="233"/>
      <c r="FV17" s="278"/>
      <c r="FW17" s="233"/>
      <c r="FX17" s="278"/>
      <c r="FY17" s="233"/>
      <c r="FZ17" s="278"/>
      <c r="GA17" s="233"/>
      <c r="GB17" s="278"/>
      <c r="GC17" s="233"/>
      <c r="GD17" s="278"/>
      <c r="GE17" s="233"/>
      <c r="GF17" s="278"/>
      <c r="GG17" s="233"/>
      <c r="GH17" s="278"/>
      <c r="GI17" s="233"/>
      <c r="GJ17" s="278"/>
      <c r="GK17" s="276"/>
    </row>
    <row r="18" spans="1:193" ht="67.5" hidden="1">
      <c r="A18" s="15"/>
      <c r="C18" s="34"/>
      <c r="D18" s="132">
        <v>5</v>
      </c>
      <c r="E18" s="166" t="s">
        <v>376</v>
      </c>
      <c r="F18" s="132" t="s">
        <v>378</v>
      </c>
      <c r="G18" s="272"/>
      <c r="H18" s="277"/>
      <c r="I18" s="272"/>
      <c r="J18" s="277"/>
      <c r="K18" s="272"/>
      <c r="L18" s="277"/>
      <c r="M18" s="272"/>
      <c r="N18" s="277"/>
      <c r="O18" s="272"/>
      <c r="P18" s="277"/>
      <c r="Q18" s="272"/>
      <c r="R18" s="277"/>
      <c r="S18" s="272"/>
      <c r="T18" s="277"/>
      <c r="U18" s="272"/>
      <c r="V18" s="277"/>
      <c r="W18" s="272"/>
      <c r="X18" s="277"/>
      <c r="Y18" s="272"/>
      <c r="Z18" s="277"/>
      <c r="AA18" s="272"/>
      <c r="AB18" s="277"/>
      <c r="AC18" s="272"/>
      <c r="AD18" s="277"/>
      <c r="AE18" s="272"/>
      <c r="AF18" s="277"/>
      <c r="AG18" s="272"/>
      <c r="AH18" s="277"/>
      <c r="AI18" s="272"/>
      <c r="AJ18" s="277"/>
      <c r="AK18" s="272"/>
      <c r="AL18" s="277"/>
      <c r="AM18" s="272"/>
      <c r="AN18" s="277"/>
      <c r="AO18" s="272"/>
      <c r="AP18" s="277"/>
      <c r="AQ18" s="272"/>
      <c r="AR18" s="277"/>
      <c r="AS18" s="272"/>
      <c r="AT18" s="277"/>
      <c r="AU18" s="272"/>
      <c r="AV18" s="277"/>
      <c r="AW18" s="272"/>
      <c r="AX18" s="277"/>
      <c r="AY18" s="272"/>
      <c r="AZ18" s="277"/>
      <c r="BA18" s="272"/>
      <c r="BB18" s="277"/>
      <c r="BC18" s="272"/>
      <c r="BD18" s="277"/>
      <c r="BE18" s="272"/>
      <c r="BF18" s="277"/>
      <c r="BG18" s="272"/>
      <c r="BH18" s="277"/>
      <c r="BI18" s="272"/>
      <c r="BJ18" s="277"/>
      <c r="BK18" s="272"/>
      <c r="BL18" s="277"/>
      <c r="BM18" s="272"/>
      <c r="BN18" s="277"/>
      <c r="BO18" s="272"/>
      <c r="BP18" s="277"/>
      <c r="BQ18" s="272"/>
      <c r="BR18" s="277"/>
      <c r="BS18" s="272"/>
      <c r="BT18" s="277"/>
      <c r="BU18" s="272"/>
      <c r="BV18" s="277"/>
      <c r="BW18" s="272"/>
      <c r="BX18" s="277"/>
      <c r="BY18" s="272"/>
      <c r="BZ18" s="277"/>
      <c r="CA18" s="272"/>
      <c r="CB18" s="277"/>
      <c r="CC18" s="272"/>
      <c r="CD18" s="277"/>
      <c r="CE18" s="272"/>
      <c r="CF18" s="277"/>
      <c r="CG18" s="272"/>
      <c r="CH18" s="277"/>
      <c r="CI18" s="272"/>
      <c r="CJ18" s="277"/>
      <c r="CK18" s="272"/>
      <c r="CL18" s="277"/>
      <c r="CM18" s="272"/>
      <c r="CN18" s="277"/>
      <c r="CO18" s="272"/>
      <c r="CP18" s="277"/>
      <c r="CQ18" s="272"/>
      <c r="CR18" s="277"/>
      <c r="CS18" s="272"/>
      <c r="CT18" s="277"/>
      <c r="CU18" s="272"/>
      <c r="CV18" s="277"/>
      <c r="CW18" s="272"/>
      <c r="CX18" s="277"/>
      <c r="CY18" s="272"/>
      <c r="CZ18" s="277"/>
      <c r="DA18" s="272"/>
      <c r="DB18" s="277"/>
      <c r="DC18" s="272"/>
      <c r="DD18" s="277"/>
      <c r="DE18" s="272"/>
      <c r="DF18" s="277"/>
      <c r="DG18" s="272"/>
      <c r="DH18" s="277"/>
      <c r="DI18" s="272"/>
      <c r="DJ18" s="277"/>
      <c r="DK18" s="272"/>
      <c r="DL18" s="277"/>
      <c r="DM18" s="272"/>
      <c r="DN18" s="277"/>
      <c r="DO18" s="272"/>
      <c r="DP18" s="277"/>
      <c r="DQ18" s="272"/>
      <c r="DR18" s="277"/>
      <c r="DS18" s="272"/>
      <c r="DT18" s="277"/>
      <c r="DU18" s="272"/>
      <c r="DV18" s="277"/>
      <c r="DW18" s="272"/>
      <c r="DX18" s="277"/>
      <c r="DY18" s="272"/>
      <c r="DZ18" s="277"/>
      <c r="EA18" s="272"/>
      <c r="EB18" s="277"/>
      <c r="EC18" s="272"/>
      <c r="ED18" s="277"/>
      <c r="EE18" s="272"/>
      <c r="EF18" s="277"/>
      <c r="EG18" s="272"/>
      <c r="EH18" s="277"/>
      <c r="EI18" s="272"/>
      <c r="EJ18" s="277"/>
      <c r="EK18" s="272"/>
      <c r="EL18" s="277"/>
      <c r="EM18" s="272"/>
      <c r="EN18" s="277"/>
      <c r="EO18" s="272"/>
      <c r="EP18" s="277"/>
      <c r="EQ18" s="272"/>
      <c r="ER18" s="277"/>
      <c r="ES18" s="272"/>
      <c r="ET18" s="277"/>
      <c r="EU18" s="272"/>
      <c r="EV18" s="277"/>
      <c r="EW18" s="272"/>
      <c r="EX18" s="277"/>
      <c r="EY18" s="272"/>
      <c r="EZ18" s="277"/>
      <c r="FA18" s="272"/>
      <c r="FB18" s="277"/>
      <c r="FC18" s="272"/>
      <c r="FD18" s="277"/>
      <c r="FE18" s="272"/>
      <c r="FF18" s="277"/>
      <c r="FG18" s="272"/>
      <c r="FH18" s="277"/>
      <c r="FI18" s="272"/>
      <c r="FJ18" s="277"/>
      <c r="FK18" s="272"/>
      <c r="FL18" s="277"/>
      <c r="FM18" s="272"/>
      <c r="FN18" s="277"/>
      <c r="FO18" s="272"/>
      <c r="FP18" s="277"/>
      <c r="FQ18" s="272"/>
      <c r="FR18" s="277"/>
      <c r="FS18" s="272"/>
      <c r="FT18" s="277"/>
      <c r="FU18" s="272"/>
      <c r="FV18" s="277"/>
      <c r="FW18" s="272"/>
      <c r="FX18" s="277"/>
      <c r="FY18" s="272"/>
      <c r="FZ18" s="277"/>
      <c r="GA18" s="272"/>
      <c r="GB18" s="277"/>
      <c r="GC18" s="272"/>
      <c r="GD18" s="277"/>
      <c r="GE18" s="272"/>
      <c r="GF18" s="277"/>
      <c r="GG18" s="272"/>
      <c r="GH18" s="277"/>
      <c r="GI18" s="272"/>
      <c r="GJ18" s="277"/>
      <c r="GK18" s="225" t="s">
        <v>379</v>
      </c>
    </row>
    <row r="19" spans="1:193" ht="33.75" hidden="1">
      <c r="C19" s="34"/>
      <c r="D19" s="132">
        <v>6</v>
      </c>
      <c r="E19" s="166" t="s">
        <v>377</v>
      </c>
      <c r="F19" s="132" t="s">
        <v>71</v>
      </c>
      <c r="G19" s="272"/>
      <c r="H19" s="272"/>
      <c r="I19" s="272"/>
      <c r="J19" s="272"/>
      <c r="K19" s="272"/>
      <c r="L19" s="272"/>
      <c r="M19" s="272"/>
      <c r="N19" s="272"/>
      <c r="O19" s="272"/>
      <c r="P19" s="272"/>
      <c r="Q19" s="272"/>
      <c r="R19" s="272"/>
      <c r="S19" s="272"/>
      <c r="T19" s="272"/>
      <c r="U19" s="272"/>
      <c r="V19" s="272"/>
      <c r="W19" s="272"/>
      <c r="X19" s="272"/>
      <c r="Y19" s="272"/>
      <c r="Z19" s="272"/>
      <c r="AA19" s="272"/>
      <c r="AB19" s="272"/>
      <c r="AC19" s="272"/>
      <c r="AD19" s="272"/>
      <c r="AE19" s="272"/>
      <c r="AF19" s="272"/>
      <c r="AG19" s="272"/>
      <c r="AH19" s="272"/>
      <c r="AI19" s="272"/>
      <c r="AJ19" s="272"/>
      <c r="AK19" s="272"/>
      <c r="AL19" s="272"/>
      <c r="AM19" s="272"/>
      <c r="AN19" s="272"/>
      <c r="AO19" s="272"/>
      <c r="AP19" s="272"/>
      <c r="AQ19" s="272"/>
      <c r="AR19" s="272"/>
      <c r="AS19" s="272"/>
      <c r="AT19" s="272"/>
      <c r="AU19" s="272"/>
      <c r="AV19" s="272"/>
      <c r="AW19" s="272"/>
      <c r="AX19" s="272"/>
      <c r="AY19" s="272"/>
      <c r="AZ19" s="272"/>
      <c r="BA19" s="272"/>
      <c r="BB19" s="272"/>
      <c r="BC19" s="272"/>
      <c r="BD19" s="272"/>
      <c r="BE19" s="272"/>
      <c r="BF19" s="272"/>
      <c r="BG19" s="272"/>
      <c r="BH19" s="272"/>
      <c r="BI19" s="272"/>
      <c r="BJ19" s="272"/>
      <c r="BK19" s="272"/>
      <c r="BL19" s="272"/>
      <c r="BM19" s="272"/>
      <c r="BN19" s="272"/>
      <c r="BO19" s="272"/>
      <c r="BP19" s="272"/>
      <c r="BQ19" s="272"/>
      <c r="BR19" s="272"/>
      <c r="BS19" s="272"/>
      <c r="BT19" s="272"/>
      <c r="BU19" s="272"/>
      <c r="BV19" s="272"/>
      <c r="BW19" s="272"/>
      <c r="BX19" s="272"/>
      <c r="BY19" s="272"/>
      <c r="BZ19" s="272"/>
      <c r="CA19" s="272"/>
      <c r="CB19" s="272"/>
      <c r="CC19" s="272"/>
      <c r="CD19" s="272"/>
      <c r="CE19" s="272"/>
      <c r="CF19" s="272"/>
      <c r="CG19" s="272"/>
      <c r="CH19" s="272"/>
      <c r="CI19" s="272"/>
      <c r="CJ19" s="272"/>
      <c r="CK19" s="272"/>
      <c r="CL19" s="272"/>
      <c r="CM19" s="272"/>
      <c r="CN19" s="272"/>
      <c r="CO19" s="272"/>
      <c r="CP19" s="272"/>
      <c r="CQ19" s="272"/>
      <c r="CR19" s="272"/>
      <c r="CS19" s="272"/>
      <c r="CT19" s="272"/>
      <c r="CU19" s="272"/>
      <c r="CV19" s="272"/>
      <c r="CW19" s="272"/>
      <c r="CX19" s="272"/>
      <c r="CY19" s="272"/>
      <c r="CZ19" s="272"/>
      <c r="DA19" s="272"/>
      <c r="DB19" s="272"/>
      <c r="DC19" s="272"/>
      <c r="DD19" s="272"/>
      <c r="DE19" s="272"/>
      <c r="DF19" s="272"/>
      <c r="DG19" s="272"/>
      <c r="DH19" s="272"/>
      <c r="DI19" s="272"/>
      <c r="DJ19" s="272"/>
      <c r="DK19" s="272"/>
      <c r="DL19" s="272"/>
      <c r="DM19" s="272"/>
      <c r="DN19" s="272"/>
      <c r="DO19" s="272"/>
      <c r="DP19" s="272"/>
      <c r="DQ19" s="272"/>
      <c r="DR19" s="272"/>
      <c r="DS19" s="272"/>
      <c r="DT19" s="272"/>
      <c r="DU19" s="272"/>
      <c r="DV19" s="272"/>
      <c r="DW19" s="272"/>
      <c r="DX19" s="272"/>
      <c r="DY19" s="272"/>
      <c r="DZ19" s="272"/>
      <c r="EA19" s="272"/>
      <c r="EB19" s="272"/>
      <c r="EC19" s="272"/>
      <c r="ED19" s="272"/>
      <c r="EE19" s="272"/>
      <c r="EF19" s="272"/>
      <c r="EG19" s="272"/>
      <c r="EH19" s="272"/>
      <c r="EI19" s="272"/>
      <c r="EJ19" s="272"/>
      <c r="EK19" s="272"/>
      <c r="EL19" s="272"/>
      <c r="EM19" s="272"/>
      <c r="EN19" s="272"/>
      <c r="EO19" s="272"/>
      <c r="EP19" s="272"/>
      <c r="EQ19" s="272"/>
      <c r="ER19" s="272"/>
      <c r="ES19" s="272"/>
      <c r="ET19" s="272"/>
      <c r="EU19" s="272"/>
      <c r="EV19" s="272"/>
      <c r="EW19" s="272"/>
      <c r="EX19" s="272"/>
      <c r="EY19" s="272"/>
      <c r="EZ19" s="272"/>
      <c r="FA19" s="272"/>
      <c r="FB19" s="272"/>
      <c r="FC19" s="272"/>
      <c r="FD19" s="272"/>
      <c r="FE19" s="272"/>
      <c r="FF19" s="272"/>
      <c r="FG19" s="272"/>
      <c r="FH19" s="272"/>
      <c r="FI19" s="272"/>
      <c r="FJ19" s="272"/>
      <c r="FK19" s="272"/>
      <c r="FL19" s="272"/>
      <c r="FM19" s="272"/>
      <c r="FN19" s="272"/>
      <c r="FO19" s="272"/>
      <c r="FP19" s="272"/>
      <c r="FQ19" s="272"/>
      <c r="FR19" s="272"/>
      <c r="FS19" s="272"/>
      <c r="FT19" s="272"/>
      <c r="FU19" s="272"/>
      <c r="FV19" s="272"/>
      <c r="FW19" s="272"/>
      <c r="FX19" s="272"/>
      <c r="FY19" s="272"/>
      <c r="FZ19" s="272"/>
      <c r="GA19" s="272"/>
      <c r="GB19" s="272"/>
      <c r="GC19" s="272"/>
      <c r="GD19" s="272"/>
      <c r="GE19" s="272"/>
      <c r="GF19" s="272"/>
      <c r="GG19" s="272"/>
      <c r="GH19" s="272"/>
      <c r="GI19" s="272"/>
      <c r="GJ19" s="272"/>
      <c r="GK19" s="225" t="s">
        <v>380</v>
      </c>
    </row>
  </sheetData>
  <sheetProtection algorithmName="SHA-512" hashValue="q+DWCgC35hApWbPx8g9DPpAnW4AvVbHhiSAzvFixds5vVOkyXUc6KKUnsFm9zjKsbh2Mz14nXBZKFURbJNzrVA==" saltValue="jAhjgmKD6ShzN4k3c/TJzQ==" spinCount="100000" sheet="1" objects="1" scenarios="1" formatColumns="0" formatRows="0"/>
  <mergeCells count="99">
    <mergeCell ref="GK8:GK9"/>
    <mergeCell ref="G8:H8"/>
    <mergeCell ref="D5:G5"/>
    <mergeCell ref="D6:G6"/>
    <mergeCell ref="D8:D9"/>
    <mergeCell ref="E8:E9"/>
    <mergeCell ref="F8:F9"/>
    <mergeCell ref="I8:J8"/>
    <mergeCell ref="K8:L8"/>
    <mergeCell ref="M8:N8"/>
    <mergeCell ref="O8:P8"/>
    <mergeCell ref="Q8:R8"/>
    <mergeCell ref="S8:T8"/>
    <mergeCell ref="U8:V8"/>
    <mergeCell ref="W8:X8"/>
    <mergeCell ref="Y8:Z8"/>
    <mergeCell ref="AA8:AB8"/>
    <mergeCell ref="AC8:AD8"/>
    <mergeCell ref="AE8:AF8"/>
    <mergeCell ref="AG8:AH8"/>
    <mergeCell ref="AI8:AJ8"/>
    <mergeCell ref="AK8:AL8"/>
    <mergeCell ref="AM8:AN8"/>
    <mergeCell ref="AO8:AP8"/>
    <mergeCell ref="AQ8:AR8"/>
    <mergeCell ref="AS8:AT8"/>
    <mergeCell ref="AU8:AV8"/>
    <mergeCell ref="AW8:AX8"/>
    <mergeCell ref="AY8:AZ8"/>
    <mergeCell ref="BA8:BB8"/>
    <mergeCell ref="BC8:BD8"/>
    <mergeCell ref="BE8:BF8"/>
    <mergeCell ref="BG8:BH8"/>
    <mergeCell ref="BI8:BJ8"/>
    <mergeCell ref="BK8:BL8"/>
    <mergeCell ref="BM8:BN8"/>
    <mergeCell ref="BO8:BP8"/>
    <mergeCell ref="BQ8:BR8"/>
    <mergeCell ref="BS8:BT8"/>
    <mergeCell ref="BU8:BV8"/>
    <mergeCell ref="BW8:BX8"/>
    <mergeCell ref="BY8:BZ8"/>
    <mergeCell ref="CA8:CB8"/>
    <mergeCell ref="CC8:CD8"/>
    <mergeCell ref="CE8:CF8"/>
    <mergeCell ref="CG8:CH8"/>
    <mergeCell ref="CI8:CJ8"/>
    <mergeCell ref="CK8:CL8"/>
    <mergeCell ref="CM8:CN8"/>
    <mergeCell ref="CO8:CP8"/>
    <mergeCell ref="CQ8:CR8"/>
    <mergeCell ref="CS8:CT8"/>
    <mergeCell ref="CU8:CV8"/>
    <mergeCell ref="CW8:CX8"/>
    <mergeCell ref="CY8:CZ8"/>
    <mergeCell ref="DA8:DB8"/>
    <mergeCell ref="DC8:DD8"/>
    <mergeCell ref="DE8:DF8"/>
    <mergeCell ref="DG8:DH8"/>
    <mergeCell ref="DI8:DJ8"/>
    <mergeCell ref="DK8:DL8"/>
    <mergeCell ref="DM8:DN8"/>
    <mergeCell ref="DO8:DP8"/>
    <mergeCell ref="DQ8:DR8"/>
    <mergeCell ref="DS8:DT8"/>
    <mergeCell ref="DU8:DV8"/>
    <mergeCell ref="DW8:DX8"/>
    <mergeCell ref="DY8:DZ8"/>
    <mergeCell ref="EA8:EB8"/>
    <mergeCell ref="EC8:ED8"/>
    <mergeCell ref="EE8:EF8"/>
    <mergeCell ref="EG8:EH8"/>
    <mergeCell ref="EI8:EJ8"/>
    <mergeCell ref="EK8:EL8"/>
    <mergeCell ref="EM8:EN8"/>
    <mergeCell ref="EO8:EP8"/>
    <mergeCell ref="EQ8:ER8"/>
    <mergeCell ref="ES8:ET8"/>
    <mergeCell ref="EU8:EV8"/>
    <mergeCell ref="EW8:EX8"/>
    <mergeCell ref="EY8:EZ8"/>
    <mergeCell ref="FA8:FB8"/>
    <mergeCell ref="FC8:FD8"/>
    <mergeCell ref="FE8:FF8"/>
    <mergeCell ref="FG8:FH8"/>
    <mergeCell ref="FI8:FJ8"/>
    <mergeCell ref="FK8:FL8"/>
    <mergeCell ref="FM8:FN8"/>
    <mergeCell ref="FO8:FP8"/>
    <mergeCell ref="FQ8:FR8"/>
    <mergeCell ref="FS8:FT8"/>
    <mergeCell ref="GE8:GF8"/>
    <mergeCell ref="GG8:GH8"/>
    <mergeCell ref="GI8:GJ8"/>
    <mergeCell ref="FU8:FV8"/>
    <mergeCell ref="FW8:FX8"/>
    <mergeCell ref="FY8:FZ8"/>
    <mergeCell ref="GA8:GB8"/>
    <mergeCell ref="GC8:GD8"/>
  </mergeCells>
  <dataValidations count="4">
    <dataValidation type="decimal" allowBlank="1" showErrorMessage="1" errorTitle="Ошибка" error="Допускается ввод только неотрицательных чисел!" sqref="G17 I17 K17 M17 O17 Q17 S17 U17 W17 Y17 AA17 AC17 AE17 AG17 AI17 AK17 AM17 AO17 AQ17 AS17 AU17 AW17 AY17 BA17 BC17 BE17 BG17 BI17 BK17 BM17 BO17 BQ17 BS17 BU17 BW17 BY17 CA17 CC17 CE17 CG17 CI17 CK17 CM17 CO17 CQ17 CS17 CU17 CW17 CY17 DA17 DC17 DE17 DG17 DI17 DK17 DM17 DO17 DQ17 DS17 DU17 DW17 DY17 EA17 EC17 EE17 EG17 EI17 EK17 EM17 EO17 EQ17 ES17 EU17 EW17 EY17 FA17 FC17 FE17 FG17 FI17 FK17 FM17 FO17 FQ17 FS17 FU17 FW17 FY17 GA17 GC17 GE17 GG17 GI17" xr:uid="{00000000-0002-0000-05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1 E8" xr:uid="{00000000-0002-0000-0500-000001000000}"/>
    <dataValidation type="whole" allowBlank="1" showErrorMessage="1" errorTitle="Ошибка" error="Допускается ввод только неотрицательных целых чисел!" sqref="G15:G16 I15:I16 K15:K16 M15:M16 O15:O16 Q15:Q16 S15:S16 U15:U16 W15:W16 Y15:Y16 AA15:AA16 AC15:AC16 AE15:AE16 AG15:AG16 AI15:AI16 AK15:AK16 AM15:AM16 AO15:AO16 AQ15:AQ16 AS15:AS16 AU15:AU16 AW15:AW16 AY15:AY16 BA15:BA16 BC15:BC16 BE15:BE16 BG15:BG16 BI15:BI16 BK15:BK16 BM15:BM16 BO15:BO16 BQ15:BQ16 BS15:BS16 BU15:BU16 BW15:BW16 BY15:BY16 CA15:CA16 CC15:CC16 CE15:CE16 CG15:CG16 CI15:CI16 CK15:CK16 CM15:CM16 CO15:CO16 CQ15:CQ16 CS15:CS16 CU15:CU16 CW15:CW16 CY15:CY16 DA15:DA16 DC15:DC16 DE15:DE16 DG15:DG16 DI15:DI16 DK15:DK16 DM15:DM16 DO15:DO16 DQ15:DQ16 DS15:DS16 DU15:DU16 DW15:DW16 DY15:DY16 EA15:EA16 EC15:EC16 EE15:EE16 EG15:EG16 EI15:EI16 EK15:EK16 EM15:EM16 EO15:EO16 EQ15:EQ16 ES15:ES16 EU15:EU16 EW15:EW16 EY15:EY16 FA15:FA16 FC15:FC16 FE15:FE16 FG15:FG16 FI15:FI16 FK15:FK16 FM15:FM16 FO15:FO16 FQ15:FQ16 FS15:FS16 FU15:FU16 FW15:FW16 FY15:FY16 GA15:GA16 GC15:GC16 GE15:GE16 GG15:GG16 GI15:GI16" xr:uid="{00000000-0002-0000-05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5:H17 J15:J17 L15:L17 N15:N17 P15:P17 R15:R17 T15:T17 V15:V17 X15:X17 Z15:Z17 AB15:AB17 AD15:AD17 AF15:AF17 AH15:AH17 AJ15:AJ17 AL15:AL17 AN15:AN17 AP15:AP17 AR15:AR17 AT15:AT17 AV15:AV17 AX15:AX17 AZ15:AZ17 BB15:BB17 BD15:BD17 BF15:BF17 BH15:BH17 BJ15:BJ17 BL15:BL17 BN15:BN17 BP15:BP17 BR15:BR17 BT15:BT17 BV15:BV17 BX15:BX17 BZ15:BZ17 CB15:CB17 CD15:CD17 CF15:CF17 CH15:CH17 CJ15:CJ17 CL15:CL17 CN15:CN17 CP15:CP17 CR15:CR17 CT15:CT17 CV15:CV17 CX15:CX17 CZ15:CZ17 DB15:DB17 DD15:DD17 DF15:DF17 DH15:DH17 DJ15:DJ17 DL15:DL17 DN15:DN17 DP15:DP17 DR15:DR17 DT15:DT17 DV15:DV17 DX15:DX17 DZ15:DZ17 EB15:EB17 ED15:ED17 EF15:EF17 EH15:EH17 EJ15:EJ17 EL15:EL17 EN15:EN17 EP15:EP17 ER15:ER17 ET15:ET17 EV15:EV17 EX15:EX17 EZ15:EZ17 FB15:FB17 FD15:FD17 FF15:FF17 FH15:FH17 FJ15:FJ17 FL15:FL17 FN15:FN17 FP15:FP17 FR15:FR17 FT15:FT17 FV15:FV17 FX15:FX17 FZ15:FZ17 GB15:GB17 GD15:GD17 GF15:GF17 GH15:GH17 GJ15:GJ17" xr:uid="{00000000-0002-0000-0500-000004000000}">
      <formula1>900</formula1>
    </dataValidation>
  </dataValidations>
  <pageMargins left="0.7" right="0.7" top="0.75" bottom="0.75" header="0.3" footer="0.3"/>
  <pageSetup orientation="portrait"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02"/>
  <dimension ref="A1:U1124"/>
  <sheetViews>
    <sheetView showGridLines="0" topLeftCell="C4" zoomScaleNormal="100" workbookViewId="0"/>
  </sheetViews>
  <sheetFormatPr defaultColWidth="10.5703125" defaultRowHeight="15"/>
  <cols>
    <col min="1" max="1" width="9.140625" style="27" hidden="1" customWidth="1"/>
    <col min="2" max="2" width="9.140625" style="15" hidden="1" customWidth="1"/>
    <col min="3" max="3" width="3.7109375" style="32" customWidth="1"/>
    <col min="4" max="4" width="9.7109375" style="15" customWidth="1"/>
    <col min="5" max="5" width="37.7109375" style="15" customWidth="1"/>
    <col min="6" max="6" width="66.85546875" style="15" customWidth="1"/>
    <col min="7" max="7" width="116" style="15" customWidth="1"/>
    <col min="8" max="8" width="93.42578125" style="134" customWidth="1"/>
    <col min="9" max="17" width="10.5703125" style="15"/>
    <col min="18" max="18" width="10.5703125" style="176"/>
    <col min="19" max="16384" width="10.5703125" style="15"/>
  </cols>
  <sheetData>
    <row r="1" spans="1:21" s="134" customFormat="1" ht="15" hidden="1" customHeight="1">
      <c r="C1" s="167"/>
      <c r="G1" s="134">
        <v>4</v>
      </c>
      <c r="R1" s="177"/>
    </row>
    <row r="2" spans="1:21" s="134" customFormat="1" ht="15" hidden="1" customHeight="1">
      <c r="C2" s="167"/>
      <c r="R2" s="177"/>
    </row>
    <row r="3" spans="1:21" s="134" customFormat="1" ht="15" hidden="1" customHeight="1">
      <c r="C3" s="167"/>
      <c r="R3" s="177"/>
    </row>
    <row r="4" spans="1:21" ht="11.25" customHeight="1">
      <c r="A4" s="15"/>
    </row>
    <row r="5" spans="1:21">
      <c r="A5" s="15"/>
      <c r="D5" s="463" t="s">
        <v>258</v>
      </c>
      <c r="E5" s="463"/>
      <c r="F5" s="463"/>
      <c r="G5" s="463"/>
    </row>
    <row r="6" spans="1:21" ht="15" customHeight="1">
      <c r="A6" s="15"/>
      <c r="D6" s="464" t="str">
        <f>IF(org=0,"Не определено",org)</f>
        <v>АО "Орелгортеплоэнерго"</v>
      </c>
      <c r="E6" s="464"/>
      <c r="F6" s="464"/>
      <c r="G6" s="464"/>
    </row>
    <row r="7" spans="1:21" s="64" customFormat="1">
      <c r="D7" s="251"/>
      <c r="E7" s="219"/>
      <c r="F7" s="219"/>
      <c r="G7" s="219"/>
      <c r="U7" s="179"/>
    </row>
    <row r="8" spans="1:21" customFormat="1">
      <c r="C8" s="91">
        <v>22</v>
      </c>
      <c r="D8" s="459" t="s">
        <v>244</v>
      </c>
      <c r="E8" s="460"/>
      <c r="F8" s="460"/>
      <c r="G8" s="461"/>
      <c r="U8" s="183"/>
    </row>
    <row r="9" spans="1:21" ht="11.25" customHeight="1">
      <c r="D9" s="456" t="s">
        <v>233</v>
      </c>
      <c r="E9" s="456"/>
      <c r="F9" s="456"/>
      <c r="G9" s="457" t="s">
        <v>234</v>
      </c>
    </row>
    <row r="10" spans="1:21" ht="11.25" customHeight="1">
      <c r="D10" s="234" t="s">
        <v>25</v>
      </c>
      <c r="E10" s="137" t="s">
        <v>257</v>
      </c>
      <c r="F10" s="235" t="s">
        <v>223</v>
      </c>
      <c r="G10" s="458"/>
    </row>
    <row r="11" spans="1:21" ht="12" customHeight="1">
      <c r="D11" s="250" t="s">
        <v>26</v>
      </c>
      <c r="E11" s="236">
        <v>2</v>
      </c>
      <c r="F11" s="237">
        <v>3</v>
      </c>
      <c r="G11" s="238">
        <v>4</v>
      </c>
    </row>
    <row r="12" spans="1:21">
      <c r="D12" s="232">
        <v>1</v>
      </c>
      <c r="E12" s="239" t="s">
        <v>259</v>
      </c>
      <c r="F12" s="258" t="str">
        <f>IF(form_up_date="","",form_up_date)</f>
        <v>24.04.2023</v>
      </c>
      <c r="G12" s="260" t="s">
        <v>260</v>
      </c>
    </row>
    <row r="13" spans="1:21" ht="45">
      <c r="D13" s="232" t="s">
        <v>271</v>
      </c>
      <c r="E13" s="239" t="s">
        <v>261</v>
      </c>
      <c r="F13" s="258" t="s">
        <v>1316</v>
      </c>
      <c r="G13" s="225" t="s">
        <v>333</v>
      </c>
    </row>
    <row r="14" spans="1:21" ht="22.5">
      <c r="D14" s="232" t="s">
        <v>272</v>
      </c>
      <c r="E14" s="239" t="s">
        <v>262</v>
      </c>
      <c r="F14" s="258" t="s">
        <v>398</v>
      </c>
      <c r="G14" s="260" t="s">
        <v>263</v>
      </c>
    </row>
    <row r="15" spans="1:21" ht="22.5">
      <c r="D15" s="232" t="s">
        <v>273</v>
      </c>
      <c r="E15" s="239" t="s">
        <v>264</v>
      </c>
      <c r="F15" s="259" t="s">
        <v>265</v>
      </c>
      <c r="G15" s="225"/>
    </row>
    <row r="16" spans="1:21">
      <c r="D16" s="132" t="str">
        <f>D15&amp;".1"</f>
        <v>4.1.1</v>
      </c>
      <c r="E16" s="240" t="s">
        <v>3</v>
      </c>
      <c r="F16" s="258" t="str">
        <f>IF(region_name="","",region_name)</f>
        <v>Орловская область</v>
      </c>
      <c r="G16" s="260" t="s">
        <v>266</v>
      </c>
    </row>
    <row r="17" spans="3:21" ht="22.5">
      <c r="D17" s="232" t="s">
        <v>274</v>
      </c>
      <c r="E17" s="241" t="s">
        <v>267</v>
      </c>
      <c r="F17" s="258" t="s">
        <v>779</v>
      </c>
      <c r="G17" s="264" t="s">
        <v>268</v>
      </c>
    </row>
    <row r="18" spans="3:21" ht="56.25">
      <c r="D18" s="232" t="s">
        <v>275</v>
      </c>
      <c r="E18" s="242" t="s">
        <v>269</v>
      </c>
      <c r="F18" s="258" t="s">
        <v>1502</v>
      </c>
      <c r="G18" s="249" t="s">
        <v>332</v>
      </c>
    </row>
    <row r="19" spans="3:21" s="64" customFormat="1">
      <c r="D19" s="251"/>
      <c r="E19" s="219"/>
      <c r="F19" s="219"/>
      <c r="G19" s="219"/>
      <c r="U19" s="179"/>
    </row>
    <row r="20" spans="3:21" customFormat="1">
      <c r="C20" s="91">
        <v>23</v>
      </c>
      <c r="D20" s="459" t="s">
        <v>244</v>
      </c>
      <c r="E20" s="460"/>
      <c r="F20" s="460"/>
      <c r="G20" s="461"/>
      <c r="U20" s="183"/>
    </row>
    <row r="21" spans="3:21" ht="11.25" customHeight="1">
      <c r="D21" s="456" t="s">
        <v>233</v>
      </c>
      <c r="E21" s="456"/>
      <c r="F21" s="456"/>
      <c r="G21" s="457" t="s">
        <v>234</v>
      </c>
    </row>
    <row r="22" spans="3:21" ht="11.25" customHeight="1">
      <c r="D22" s="234" t="s">
        <v>25</v>
      </c>
      <c r="E22" s="137" t="s">
        <v>257</v>
      </c>
      <c r="F22" s="235" t="s">
        <v>223</v>
      </c>
      <c r="G22" s="458"/>
    </row>
    <row r="23" spans="3:21" ht="12" customHeight="1">
      <c r="D23" s="250" t="s">
        <v>26</v>
      </c>
      <c r="E23" s="236">
        <v>2</v>
      </c>
      <c r="F23" s="237">
        <v>3</v>
      </c>
      <c r="G23" s="238">
        <v>4</v>
      </c>
    </row>
    <row r="24" spans="3:21">
      <c r="D24" s="232">
        <v>1</v>
      </c>
      <c r="E24" s="239" t="s">
        <v>259</v>
      </c>
      <c r="F24" s="258" t="str">
        <f>IF(form_up_date="","",form_up_date)</f>
        <v>24.04.2023</v>
      </c>
      <c r="G24" s="260" t="s">
        <v>260</v>
      </c>
    </row>
    <row r="25" spans="3:21" ht="45">
      <c r="D25" s="232" t="s">
        <v>271</v>
      </c>
      <c r="E25" s="239" t="s">
        <v>261</v>
      </c>
      <c r="F25" s="258" t="s">
        <v>1317</v>
      </c>
      <c r="G25" s="225" t="s">
        <v>333</v>
      </c>
    </row>
    <row r="26" spans="3:21" ht="22.5">
      <c r="D26" s="232" t="s">
        <v>272</v>
      </c>
      <c r="E26" s="239" t="s">
        <v>262</v>
      </c>
      <c r="F26" s="258" t="s">
        <v>398</v>
      </c>
      <c r="G26" s="260" t="s">
        <v>263</v>
      </c>
    </row>
    <row r="27" spans="3:21" ht="22.5">
      <c r="D27" s="232" t="s">
        <v>273</v>
      </c>
      <c r="E27" s="239" t="s">
        <v>264</v>
      </c>
      <c r="F27" s="259" t="s">
        <v>265</v>
      </c>
      <c r="G27" s="225"/>
    </row>
    <row r="28" spans="3:21">
      <c r="D28" s="132" t="str">
        <f>D27&amp;".1"</f>
        <v>4.1.1</v>
      </c>
      <c r="E28" s="240" t="s">
        <v>3</v>
      </c>
      <c r="F28" s="258" t="str">
        <f>IF(region_name="","",region_name)</f>
        <v>Орловская область</v>
      </c>
      <c r="G28" s="260" t="s">
        <v>266</v>
      </c>
    </row>
    <row r="29" spans="3:21" ht="22.5">
      <c r="D29" s="232" t="s">
        <v>274</v>
      </c>
      <c r="E29" s="241" t="s">
        <v>267</v>
      </c>
      <c r="F29" s="258" t="s">
        <v>779</v>
      </c>
      <c r="G29" s="264" t="s">
        <v>268</v>
      </c>
    </row>
    <row r="30" spans="3:21" ht="56.25">
      <c r="D30" s="232" t="s">
        <v>275</v>
      </c>
      <c r="E30" s="242" t="s">
        <v>269</v>
      </c>
      <c r="F30" s="258" t="s">
        <v>1502</v>
      </c>
      <c r="G30" s="249" t="s">
        <v>332</v>
      </c>
    </row>
    <row r="31" spans="3:21" s="64" customFormat="1">
      <c r="D31" s="251"/>
      <c r="E31" s="219"/>
      <c r="F31" s="219"/>
      <c r="G31" s="219"/>
      <c r="U31" s="179"/>
    </row>
    <row r="32" spans="3:21" customFormat="1">
      <c r="C32" s="91">
        <v>24</v>
      </c>
      <c r="D32" s="459" t="s">
        <v>244</v>
      </c>
      <c r="E32" s="460"/>
      <c r="F32" s="460"/>
      <c r="G32" s="461"/>
      <c r="U32" s="183"/>
    </row>
    <row r="33" spans="3:21" ht="11.25" customHeight="1">
      <c r="D33" s="456" t="s">
        <v>233</v>
      </c>
      <c r="E33" s="456"/>
      <c r="F33" s="456"/>
      <c r="G33" s="457" t="s">
        <v>234</v>
      </c>
    </row>
    <row r="34" spans="3:21" ht="11.25" customHeight="1">
      <c r="D34" s="234" t="s">
        <v>25</v>
      </c>
      <c r="E34" s="137" t="s">
        <v>257</v>
      </c>
      <c r="F34" s="235" t="s">
        <v>223</v>
      </c>
      <c r="G34" s="458"/>
    </row>
    <row r="35" spans="3:21" ht="12" customHeight="1">
      <c r="D35" s="250" t="s">
        <v>26</v>
      </c>
      <c r="E35" s="236">
        <v>2</v>
      </c>
      <c r="F35" s="237">
        <v>3</v>
      </c>
      <c r="G35" s="238">
        <v>4</v>
      </c>
    </row>
    <row r="36" spans="3:21">
      <c r="D36" s="232">
        <v>1</v>
      </c>
      <c r="E36" s="239" t="s">
        <v>259</v>
      </c>
      <c r="F36" s="258" t="str">
        <f>IF(form_up_date="","",form_up_date)</f>
        <v>24.04.2023</v>
      </c>
      <c r="G36" s="260" t="s">
        <v>260</v>
      </c>
    </row>
    <row r="37" spans="3:21" ht="45">
      <c r="D37" s="232" t="s">
        <v>271</v>
      </c>
      <c r="E37" s="239" t="s">
        <v>261</v>
      </c>
      <c r="F37" s="258" t="s">
        <v>1318</v>
      </c>
      <c r="G37" s="225" t="s">
        <v>333</v>
      </c>
    </row>
    <row r="38" spans="3:21" ht="22.5">
      <c r="D38" s="232" t="s">
        <v>272</v>
      </c>
      <c r="E38" s="239" t="s">
        <v>262</v>
      </c>
      <c r="F38" s="258" t="s">
        <v>398</v>
      </c>
      <c r="G38" s="260" t="s">
        <v>263</v>
      </c>
    </row>
    <row r="39" spans="3:21" ht="22.5">
      <c r="D39" s="232" t="s">
        <v>273</v>
      </c>
      <c r="E39" s="239" t="s">
        <v>264</v>
      </c>
      <c r="F39" s="259" t="s">
        <v>265</v>
      </c>
      <c r="G39" s="225"/>
    </row>
    <row r="40" spans="3:21">
      <c r="D40" s="132" t="str">
        <f>D39&amp;".1"</f>
        <v>4.1.1</v>
      </c>
      <c r="E40" s="240" t="s">
        <v>3</v>
      </c>
      <c r="F40" s="258" t="str">
        <f>IF(region_name="","",region_name)</f>
        <v>Орловская область</v>
      </c>
      <c r="G40" s="260" t="s">
        <v>266</v>
      </c>
    </row>
    <row r="41" spans="3:21" ht="22.5">
      <c r="D41" s="232" t="s">
        <v>274</v>
      </c>
      <c r="E41" s="241" t="s">
        <v>267</v>
      </c>
      <c r="F41" s="258" t="s">
        <v>779</v>
      </c>
      <c r="G41" s="264" t="s">
        <v>268</v>
      </c>
    </row>
    <row r="42" spans="3:21" ht="56.25">
      <c r="D42" s="232" t="s">
        <v>275</v>
      </c>
      <c r="E42" s="242" t="s">
        <v>269</v>
      </c>
      <c r="F42" s="258" t="s">
        <v>1502</v>
      </c>
      <c r="G42" s="249" t="s">
        <v>332</v>
      </c>
    </row>
    <row r="43" spans="3:21" s="64" customFormat="1">
      <c r="D43" s="251"/>
      <c r="E43" s="219"/>
      <c r="F43" s="219"/>
      <c r="G43" s="219"/>
      <c r="U43" s="179"/>
    </row>
    <row r="44" spans="3:21" customFormat="1">
      <c r="C44" s="91">
        <v>25</v>
      </c>
      <c r="D44" s="459" t="s">
        <v>244</v>
      </c>
      <c r="E44" s="460"/>
      <c r="F44" s="460"/>
      <c r="G44" s="461"/>
      <c r="U44" s="183"/>
    </row>
    <row r="45" spans="3:21" ht="11.25" customHeight="1">
      <c r="D45" s="456" t="s">
        <v>233</v>
      </c>
      <c r="E45" s="456"/>
      <c r="F45" s="456"/>
      <c r="G45" s="457" t="s">
        <v>234</v>
      </c>
    </row>
    <row r="46" spans="3:21" ht="11.25" customHeight="1">
      <c r="D46" s="234" t="s">
        <v>25</v>
      </c>
      <c r="E46" s="137" t="s">
        <v>257</v>
      </c>
      <c r="F46" s="235" t="s">
        <v>223</v>
      </c>
      <c r="G46" s="458"/>
    </row>
    <row r="47" spans="3:21" ht="12" customHeight="1">
      <c r="D47" s="250" t="s">
        <v>26</v>
      </c>
      <c r="E47" s="236">
        <v>2</v>
      </c>
      <c r="F47" s="237">
        <v>3</v>
      </c>
      <c r="G47" s="238">
        <v>4</v>
      </c>
    </row>
    <row r="48" spans="3:21">
      <c r="D48" s="232">
        <v>1</v>
      </c>
      <c r="E48" s="239" t="s">
        <v>259</v>
      </c>
      <c r="F48" s="258" t="str">
        <f>IF(form_up_date="","",form_up_date)</f>
        <v>24.04.2023</v>
      </c>
      <c r="G48" s="260" t="s">
        <v>260</v>
      </c>
    </row>
    <row r="49" spans="3:21" ht="45">
      <c r="D49" s="232" t="s">
        <v>271</v>
      </c>
      <c r="E49" s="239" t="s">
        <v>261</v>
      </c>
      <c r="F49" s="258" t="s">
        <v>1319</v>
      </c>
      <c r="G49" s="225" t="s">
        <v>333</v>
      </c>
    </row>
    <row r="50" spans="3:21" ht="22.5">
      <c r="D50" s="232" t="s">
        <v>272</v>
      </c>
      <c r="E50" s="239" t="s">
        <v>262</v>
      </c>
      <c r="F50" s="258" t="s">
        <v>398</v>
      </c>
      <c r="G50" s="260" t="s">
        <v>263</v>
      </c>
    </row>
    <row r="51" spans="3:21" ht="22.5">
      <c r="D51" s="232" t="s">
        <v>273</v>
      </c>
      <c r="E51" s="239" t="s">
        <v>264</v>
      </c>
      <c r="F51" s="259" t="s">
        <v>265</v>
      </c>
      <c r="G51" s="225"/>
    </row>
    <row r="52" spans="3:21">
      <c r="D52" s="132" t="str">
        <f>D51&amp;".1"</f>
        <v>4.1.1</v>
      </c>
      <c r="E52" s="240" t="s">
        <v>3</v>
      </c>
      <c r="F52" s="258" t="str">
        <f>IF(region_name="","",region_name)</f>
        <v>Орловская область</v>
      </c>
      <c r="G52" s="260" t="s">
        <v>266</v>
      </c>
    </row>
    <row r="53" spans="3:21" ht="22.5">
      <c r="D53" s="232" t="s">
        <v>274</v>
      </c>
      <c r="E53" s="241" t="s">
        <v>267</v>
      </c>
      <c r="F53" s="258" t="s">
        <v>779</v>
      </c>
      <c r="G53" s="264" t="s">
        <v>268</v>
      </c>
    </row>
    <row r="54" spans="3:21" ht="56.25">
      <c r="D54" s="232" t="s">
        <v>275</v>
      </c>
      <c r="E54" s="242" t="s">
        <v>269</v>
      </c>
      <c r="F54" s="258" t="s">
        <v>1502</v>
      </c>
      <c r="G54" s="249" t="s">
        <v>332</v>
      </c>
    </row>
    <row r="55" spans="3:21" s="64" customFormat="1">
      <c r="D55" s="251"/>
      <c r="E55" s="219"/>
      <c r="F55" s="219"/>
      <c r="G55" s="219"/>
      <c r="U55" s="179"/>
    </row>
    <row r="56" spans="3:21" customFormat="1">
      <c r="C56" s="91">
        <v>26</v>
      </c>
      <c r="D56" s="459" t="s">
        <v>244</v>
      </c>
      <c r="E56" s="460"/>
      <c r="F56" s="460"/>
      <c r="G56" s="461"/>
      <c r="U56" s="183"/>
    </row>
    <row r="57" spans="3:21" ht="11.25" customHeight="1">
      <c r="D57" s="456" t="s">
        <v>233</v>
      </c>
      <c r="E57" s="456"/>
      <c r="F57" s="456"/>
      <c r="G57" s="457" t="s">
        <v>234</v>
      </c>
    </row>
    <row r="58" spans="3:21" ht="11.25" customHeight="1">
      <c r="D58" s="234" t="s">
        <v>25</v>
      </c>
      <c r="E58" s="137" t="s">
        <v>257</v>
      </c>
      <c r="F58" s="235" t="s">
        <v>223</v>
      </c>
      <c r="G58" s="458"/>
    </row>
    <row r="59" spans="3:21" ht="12" customHeight="1">
      <c r="D59" s="250" t="s">
        <v>26</v>
      </c>
      <c r="E59" s="236">
        <v>2</v>
      </c>
      <c r="F59" s="237">
        <v>3</v>
      </c>
      <c r="G59" s="238">
        <v>4</v>
      </c>
    </row>
    <row r="60" spans="3:21">
      <c r="D60" s="232">
        <v>1</v>
      </c>
      <c r="E60" s="239" t="s">
        <v>259</v>
      </c>
      <c r="F60" s="258" t="str">
        <f>IF(form_up_date="","",form_up_date)</f>
        <v>24.04.2023</v>
      </c>
      <c r="G60" s="260" t="s">
        <v>260</v>
      </c>
    </row>
    <row r="61" spans="3:21" ht="45">
      <c r="D61" s="232" t="s">
        <v>271</v>
      </c>
      <c r="E61" s="239" t="s">
        <v>261</v>
      </c>
      <c r="F61" s="258" t="s">
        <v>1320</v>
      </c>
      <c r="G61" s="225" t="s">
        <v>333</v>
      </c>
    </row>
    <row r="62" spans="3:21" ht="22.5">
      <c r="D62" s="232" t="s">
        <v>272</v>
      </c>
      <c r="E62" s="239" t="s">
        <v>262</v>
      </c>
      <c r="F62" s="258" t="s">
        <v>398</v>
      </c>
      <c r="G62" s="260" t="s">
        <v>263</v>
      </c>
    </row>
    <row r="63" spans="3:21" ht="22.5">
      <c r="D63" s="232" t="s">
        <v>273</v>
      </c>
      <c r="E63" s="239" t="s">
        <v>264</v>
      </c>
      <c r="F63" s="259" t="s">
        <v>265</v>
      </c>
      <c r="G63" s="225"/>
    </row>
    <row r="64" spans="3:21">
      <c r="D64" s="132" t="str">
        <f>D63&amp;".1"</f>
        <v>4.1.1</v>
      </c>
      <c r="E64" s="240" t="s">
        <v>3</v>
      </c>
      <c r="F64" s="258" t="str">
        <f>IF(region_name="","",region_name)</f>
        <v>Орловская область</v>
      </c>
      <c r="G64" s="260" t="s">
        <v>266</v>
      </c>
    </row>
    <row r="65" spans="3:21" ht="22.5">
      <c r="D65" s="232" t="s">
        <v>274</v>
      </c>
      <c r="E65" s="241" t="s">
        <v>267</v>
      </c>
      <c r="F65" s="258" t="s">
        <v>779</v>
      </c>
      <c r="G65" s="264" t="s">
        <v>268</v>
      </c>
    </row>
    <row r="66" spans="3:21" ht="56.25">
      <c r="D66" s="232" t="s">
        <v>275</v>
      </c>
      <c r="E66" s="242" t="s">
        <v>269</v>
      </c>
      <c r="F66" s="258" t="s">
        <v>1502</v>
      </c>
      <c r="G66" s="249" t="s">
        <v>332</v>
      </c>
    </row>
    <row r="67" spans="3:21" s="64" customFormat="1">
      <c r="D67" s="251"/>
      <c r="E67" s="219"/>
      <c r="F67" s="219"/>
      <c r="G67" s="219"/>
      <c r="U67" s="179"/>
    </row>
    <row r="68" spans="3:21" customFormat="1">
      <c r="C68" s="91">
        <v>27</v>
      </c>
      <c r="D68" s="459" t="s">
        <v>244</v>
      </c>
      <c r="E68" s="460"/>
      <c r="F68" s="460"/>
      <c r="G68" s="461"/>
      <c r="U68" s="183"/>
    </row>
    <row r="69" spans="3:21" ht="11.25" customHeight="1">
      <c r="D69" s="456" t="s">
        <v>233</v>
      </c>
      <c r="E69" s="456"/>
      <c r="F69" s="456"/>
      <c r="G69" s="457" t="s">
        <v>234</v>
      </c>
    </row>
    <row r="70" spans="3:21" ht="11.25" customHeight="1">
      <c r="D70" s="234" t="s">
        <v>25</v>
      </c>
      <c r="E70" s="137" t="s">
        <v>257</v>
      </c>
      <c r="F70" s="235" t="s">
        <v>223</v>
      </c>
      <c r="G70" s="458"/>
    </row>
    <row r="71" spans="3:21" ht="12" customHeight="1">
      <c r="D71" s="250" t="s">
        <v>26</v>
      </c>
      <c r="E71" s="236">
        <v>2</v>
      </c>
      <c r="F71" s="237">
        <v>3</v>
      </c>
      <c r="G71" s="238">
        <v>4</v>
      </c>
    </row>
    <row r="72" spans="3:21">
      <c r="D72" s="232">
        <v>1</v>
      </c>
      <c r="E72" s="239" t="s">
        <v>259</v>
      </c>
      <c r="F72" s="258" t="str">
        <f>IF(form_up_date="","",form_up_date)</f>
        <v>24.04.2023</v>
      </c>
      <c r="G72" s="260" t="s">
        <v>260</v>
      </c>
    </row>
    <row r="73" spans="3:21" ht="45">
      <c r="D73" s="232" t="s">
        <v>271</v>
      </c>
      <c r="E73" s="239" t="s">
        <v>261</v>
      </c>
      <c r="F73" s="258" t="s">
        <v>1321</v>
      </c>
      <c r="G73" s="225" t="s">
        <v>333</v>
      </c>
    </row>
    <row r="74" spans="3:21" ht="22.5">
      <c r="D74" s="232" t="s">
        <v>272</v>
      </c>
      <c r="E74" s="239" t="s">
        <v>262</v>
      </c>
      <c r="F74" s="258" t="s">
        <v>398</v>
      </c>
      <c r="G74" s="260" t="s">
        <v>263</v>
      </c>
    </row>
    <row r="75" spans="3:21" ht="22.5">
      <c r="D75" s="232" t="s">
        <v>273</v>
      </c>
      <c r="E75" s="239" t="s">
        <v>264</v>
      </c>
      <c r="F75" s="259" t="s">
        <v>265</v>
      </c>
      <c r="G75" s="225"/>
    </row>
    <row r="76" spans="3:21">
      <c r="D76" s="132" t="str">
        <f>D75&amp;".1"</f>
        <v>4.1.1</v>
      </c>
      <c r="E76" s="240" t="s">
        <v>3</v>
      </c>
      <c r="F76" s="258" t="str">
        <f>IF(region_name="","",region_name)</f>
        <v>Орловская область</v>
      </c>
      <c r="G76" s="260" t="s">
        <v>266</v>
      </c>
    </row>
    <row r="77" spans="3:21" ht="22.5">
      <c r="D77" s="232" t="s">
        <v>274</v>
      </c>
      <c r="E77" s="241" t="s">
        <v>267</v>
      </c>
      <c r="F77" s="258" t="s">
        <v>779</v>
      </c>
      <c r="G77" s="264" t="s">
        <v>268</v>
      </c>
    </row>
    <row r="78" spans="3:21" ht="56.25">
      <c r="D78" s="232" t="s">
        <v>275</v>
      </c>
      <c r="E78" s="242" t="s">
        <v>269</v>
      </c>
      <c r="F78" s="258" t="s">
        <v>1502</v>
      </c>
      <c r="G78" s="249" t="s">
        <v>332</v>
      </c>
    </row>
    <row r="79" spans="3:21" s="64" customFormat="1">
      <c r="D79" s="251"/>
      <c r="E79" s="219"/>
      <c r="F79" s="219"/>
      <c r="G79" s="219"/>
      <c r="U79" s="179"/>
    </row>
    <row r="80" spans="3:21" customFormat="1">
      <c r="C80" s="91">
        <v>28</v>
      </c>
      <c r="D80" s="459" t="s">
        <v>244</v>
      </c>
      <c r="E80" s="460"/>
      <c r="F80" s="460"/>
      <c r="G80" s="461"/>
      <c r="U80" s="183"/>
    </row>
    <row r="81" spans="3:21" ht="11.25" customHeight="1">
      <c r="D81" s="456" t="s">
        <v>233</v>
      </c>
      <c r="E81" s="456"/>
      <c r="F81" s="456"/>
      <c r="G81" s="457" t="s">
        <v>234</v>
      </c>
    </row>
    <row r="82" spans="3:21" ht="11.25" customHeight="1">
      <c r="D82" s="234" t="s">
        <v>25</v>
      </c>
      <c r="E82" s="137" t="s">
        <v>257</v>
      </c>
      <c r="F82" s="235" t="s">
        <v>223</v>
      </c>
      <c r="G82" s="458"/>
    </row>
    <row r="83" spans="3:21" ht="12" customHeight="1">
      <c r="D83" s="250" t="s">
        <v>26</v>
      </c>
      <c r="E83" s="236">
        <v>2</v>
      </c>
      <c r="F83" s="237">
        <v>3</v>
      </c>
      <c r="G83" s="238">
        <v>4</v>
      </c>
    </row>
    <row r="84" spans="3:21">
      <c r="D84" s="232">
        <v>1</v>
      </c>
      <c r="E84" s="239" t="s">
        <v>259</v>
      </c>
      <c r="F84" s="258" t="str">
        <f>IF(form_up_date="","",form_up_date)</f>
        <v>24.04.2023</v>
      </c>
      <c r="G84" s="260" t="s">
        <v>260</v>
      </c>
    </row>
    <row r="85" spans="3:21" ht="45">
      <c r="D85" s="232" t="s">
        <v>271</v>
      </c>
      <c r="E85" s="239" t="s">
        <v>261</v>
      </c>
      <c r="F85" s="258" t="s">
        <v>1322</v>
      </c>
      <c r="G85" s="225" t="s">
        <v>333</v>
      </c>
    </row>
    <row r="86" spans="3:21" ht="22.5">
      <c r="D86" s="232" t="s">
        <v>272</v>
      </c>
      <c r="E86" s="239" t="s">
        <v>262</v>
      </c>
      <c r="F86" s="258" t="s">
        <v>398</v>
      </c>
      <c r="G86" s="260" t="s">
        <v>263</v>
      </c>
    </row>
    <row r="87" spans="3:21" ht="22.5">
      <c r="D87" s="232" t="s">
        <v>273</v>
      </c>
      <c r="E87" s="239" t="s">
        <v>264</v>
      </c>
      <c r="F87" s="259" t="s">
        <v>265</v>
      </c>
      <c r="G87" s="225"/>
    </row>
    <row r="88" spans="3:21">
      <c r="D88" s="132" t="str">
        <f>D87&amp;".1"</f>
        <v>4.1.1</v>
      </c>
      <c r="E88" s="240" t="s">
        <v>3</v>
      </c>
      <c r="F88" s="258" t="str">
        <f>IF(region_name="","",region_name)</f>
        <v>Орловская область</v>
      </c>
      <c r="G88" s="260" t="s">
        <v>266</v>
      </c>
    </row>
    <row r="89" spans="3:21" ht="22.5">
      <c r="D89" s="232" t="s">
        <v>274</v>
      </c>
      <c r="E89" s="241" t="s">
        <v>267</v>
      </c>
      <c r="F89" s="258" t="s">
        <v>779</v>
      </c>
      <c r="G89" s="264" t="s">
        <v>268</v>
      </c>
    </row>
    <row r="90" spans="3:21" ht="56.25">
      <c r="D90" s="232" t="s">
        <v>275</v>
      </c>
      <c r="E90" s="242" t="s">
        <v>269</v>
      </c>
      <c r="F90" s="258" t="s">
        <v>1502</v>
      </c>
      <c r="G90" s="249" t="s">
        <v>332</v>
      </c>
    </row>
    <row r="91" spans="3:21" s="64" customFormat="1">
      <c r="D91" s="251"/>
      <c r="E91" s="219"/>
      <c r="F91" s="219"/>
      <c r="G91" s="219"/>
      <c r="U91" s="179"/>
    </row>
    <row r="92" spans="3:21" customFormat="1">
      <c r="C92" s="91">
        <v>29</v>
      </c>
      <c r="D92" s="459" t="s">
        <v>244</v>
      </c>
      <c r="E92" s="460"/>
      <c r="F92" s="460"/>
      <c r="G92" s="461"/>
      <c r="U92" s="183"/>
    </row>
    <row r="93" spans="3:21" ht="11.25" customHeight="1">
      <c r="D93" s="456" t="s">
        <v>233</v>
      </c>
      <c r="E93" s="456"/>
      <c r="F93" s="456"/>
      <c r="G93" s="457" t="s">
        <v>234</v>
      </c>
    </row>
    <row r="94" spans="3:21" ht="11.25" customHeight="1">
      <c r="D94" s="234" t="s">
        <v>25</v>
      </c>
      <c r="E94" s="137" t="s">
        <v>257</v>
      </c>
      <c r="F94" s="235" t="s">
        <v>223</v>
      </c>
      <c r="G94" s="458"/>
    </row>
    <row r="95" spans="3:21" ht="12" customHeight="1">
      <c r="D95" s="250" t="s">
        <v>26</v>
      </c>
      <c r="E95" s="236">
        <v>2</v>
      </c>
      <c r="F95" s="237">
        <v>3</v>
      </c>
      <c r="G95" s="238">
        <v>4</v>
      </c>
    </row>
    <row r="96" spans="3:21">
      <c r="D96" s="232">
        <v>1</v>
      </c>
      <c r="E96" s="239" t="s">
        <v>259</v>
      </c>
      <c r="F96" s="258" t="str">
        <f>IF(form_up_date="","",form_up_date)</f>
        <v>24.04.2023</v>
      </c>
      <c r="G96" s="260" t="s">
        <v>260</v>
      </c>
    </row>
    <row r="97" spans="3:21" ht="45">
      <c r="D97" s="232" t="s">
        <v>271</v>
      </c>
      <c r="E97" s="239" t="s">
        <v>261</v>
      </c>
      <c r="F97" s="258" t="s">
        <v>1323</v>
      </c>
      <c r="G97" s="225" t="s">
        <v>333</v>
      </c>
    </row>
    <row r="98" spans="3:21" ht="22.5">
      <c r="D98" s="232" t="s">
        <v>272</v>
      </c>
      <c r="E98" s="239" t="s">
        <v>262</v>
      </c>
      <c r="F98" s="258" t="s">
        <v>398</v>
      </c>
      <c r="G98" s="260" t="s">
        <v>263</v>
      </c>
    </row>
    <row r="99" spans="3:21" ht="22.5">
      <c r="D99" s="232" t="s">
        <v>273</v>
      </c>
      <c r="E99" s="239" t="s">
        <v>264</v>
      </c>
      <c r="F99" s="259" t="s">
        <v>265</v>
      </c>
      <c r="G99" s="225"/>
    </row>
    <row r="100" spans="3:21">
      <c r="D100" s="132" t="str">
        <f>D99&amp;".1"</f>
        <v>4.1.1</v>
      </c>
      <c r="E100" s="240" t="s">
        <v>3</v>
      </c>
      <c r="F100" s="258" t="str">
        <f>IF(region_name="","",region_name)</f>
        <v>Орловская область</v>
      </c>
      <c r="G100" s="260" t="s">
        <v>266</v>
      </c>
    </row>
    <row r="101" spans="3:21" ht="22.5">
      <c r="D101" s="232" t="s">
        <v>274</v>
      </c>
      <c r="E101" s="241" t="s">
        <v>267</v>
      </c>
      <c r="F101" s="258" t="s">
        <v>779</v>
      </c>
      <c r="G101" s="264" t="s">
        <v>268</v>
      </c>
    </row>
    <row r="102" spans="3:21" ht="56.25">
      <c r="D102" s="232" t="s">
        <v>275</v>
      </c>
      <c r="E102" s="242" t="s">
        <v>269</v>
      </c>
      <c r="F102" s="258" t="s">
        <v>1502</v>
      </c>
      <c r="G102" s="249" t="s">
        <v>332</v>
      </c>
    </row>
    <row r="103" spans="3:21" s="64" customFormat="1">
      <c r="D103" s="251"/>
      <c r="E103" s="219"/>
      <c r="F103" s="219"/>
      <c r="G103" s="219"/>
      <c r="U103" s="179"/>
    </row>
    <row r="104" spans="3:21" customFormat="1">
      <c r="C104" s="91">
        <v>30</v>
      </c>
      <c r="D104" s="459" t="s">
        <v>244</v>
      </c>
      <c r="E104" s="460"/>
      <c r="F104" s="460"/>
      <c r="G104" s="461"/>
      <c r="U104" s="183"/>
    </row>
    <row r="105" spans="3:21" ht="11.25" customHeight="1">
      <c r="D105" s="456" t="s">
        <v>233</v>
      </c>
      <c r="E105" s="456"/>
      <c r="F105" s="456"/>
      <c r="G105" s="457" t="s">
        <v>234</v>
      </c>
    </row>
    <row r="106" spans="3:21" ht="11.25" customHeight="1">
      <c r="D106" s="234" t="s">
        <v>25</v>
      </c>
      <c r="E106" s="137" t="s">
        <v>257</v>
      </c>
      <c r="F106" s="235" t="s">
        <v>223</v>
      </c>
      <c r="G106" s="458"/>
    </row>
    <row r="107" spans="3:21" ht="12" customHeight="1">
      <c r="D107" s="250" t="s">
        <v>26</v>
      </c>
      <c r="E107" s="236">
        <v>2</v>
      </c>
      <c r="F107" s="237">
        <v>3</v>
      </c>
      <c r="G107" s="238">
        <v>4</v>
      </c>
    </row>
    <row r="108" spans="3:21">
      <c r="D108" s="232">
        <v>1</v>
      </c>
      <c r="E108" s="239" t="s">
        <v>259</v>
      </c>
      <c r="F108" s="258" t="str">
        <f>IF(form_up_date="","",form_up_date)</f>
        <v>24.04.2023</v>
      </c>
      <c r="G108" s="260" t="s">
        <v>260</v>
      </c>
    </row>
    <row r="109" spans="3:21" ht="45">
      <c r="D109" s="232" t="s">
        <v>271</v>
      </c>
      <c r="E109" s="239" t="s">
        <v>261</v>
      </c>
      <c r="F109" s="258" t="s">
        <v>1324</v>
      </c>
      <c r="G109" s="225" t="s">
        <v>333</v>
      </c>
    </row>
    <row r="110" spans="3:21" ht="22.5">
      <c r="D110" s="232" t="s">
        <v>272</v>
      </c>
      <c r="E110" s="239" t="s">
        <v>262</v>
      </c>
      <c r="F110" s="258" t="s">
        <v>398</v>
      </c>
      <c r="G110" s="260" t="s">
        <v>263</v>
      </c>
    </row>
    <row r="111" spans="3:21" ht="22.5">
      <c r="D111" s="232" t="s">
        <v>273</v>
      </c>
      <c r="E111" s="239" t="s">
        <v>264</v>
      </c>
      <c r="F111" s="259" t="s">
        <v>265</v>
      </c>
      <c r="G111" s="225"/>
    </row>
    <row r="112" spans="3:21">
      <c r="D112" s="132" t="str">
        <f>D111&amp;".1"</f>
        <v>4.1.1</v>
      </c>
      <c r="E112" s="240" t="s">
        <v>3</v>
      </c>
      <c r="F112" s="258" t="str">
        <f>IF(region_name="","",region_name)</f>
        <v>Орловская область</v>
      </c>
      <c r="G112" s="260" t="s">
        <v>266</v>
      </c>
    </row>
    <row r="113" spans="3:21" ht="22.5">
      <c r="D113" s="232" t="s">
        <v>274</v>
      </c>
      <c r="E113" s="241" t="s">
        <v>267</v>
      </c>
      <c r="F113" s="258" t="s">
        <v>779</v>
      </c>
      <c r="G113" s="264" t="s">
        <v>268</v>
      </c>
    </row>
    <row r="114" spans="3:21" ht="56.25">
      <c r="D114" s="232" t="s">
        <v>275</v>
      </c>
      <c r="E114" s="242" t="s">
        <v>269</v>
      </c>
      <c r="F114" s="258" t="s">
        <v>1502</v>
      </c>
      <c r="G114" s="249" t="s">
        <v>332</v>
      </c>
    </row>
    <row r="115" spans="3:21" s="64" customFormat="1">
      <c r="D115" s="251"/>
      <c r="E115" s="219"/>
      <c r="F115" s="219"/>
      <c r="G115" s="219"/>
      <c r="U115" s="179"/>
    </row>
    <row r="116" spans="3:21" customFormat="1">
      <c r="C116" s="91">
        <v>31</v>
      </c>
      <c r="D116" s="459" t="s">
        <v>244</v>
      </c>
      <c r="E116" s="460"/>
      <c r="F116" s="460"/>
      <c r="G116" s="461"/>
      <c r="U116" s="183"/>
    </row>
    <row r="117" spans="3:21" ht="11.25" customHeight="1">
      <c r="D117" s="456" t="s">
        <v>233</v>
      </c>
      <c r="E117" s="456"/>
      <c r="F117" s="456"/>
      <c r="G117" s="457" t="s">
        <v>234</v>
      </c>
    </row>
    <row r="118" spans="3:21" ht="11.25" customHeight="1">
      <c r="D118" s="234" t="s">
        <v>25</v>
      </c>
      <c r="E118" s="137" t="s">
        <v>257</v>
      </c>
      <c r="F118" s="235" t="s">
        <v>223</v>
      </c>
      <c r="G118" s="458"/>
    </row>
    <row r="119" spans="3:21" ht="12" customHeight="1">
      <c r="D119" s="250" t="s">
        <v>26</v>
      </c>
      <c r="E119" s="236">
        <v>2</v>
      </c>
      <c r="F119" s="237">
        <v>3</v>
      </c>
      <c r="G119" s="238">
        <v>4</v>
      </c>
    </row>
    <row r="120" spans="3:21">
      <c r="D120" s="232">
        <v>1</v>
      </c>
      <c r="E120" s="239" t="s">
        <v>259</v>
      </c>
      <c r="F120" s="258" t="str">
        <f>IF(form_up_date="","",form_up_date)</f>
        <v>24.04.2023</v>
      </c>
      <c r="G120" s="260" t="s">
        <v>260</v>
      </c>
    </row>
    <row r="121" spans="3:21" ht="45">
      <c r="D121" s="232" t="s">
        <v>271</v>
      </c>
      <c r="E121" s="239" t="s">
        <v>261</v>
      </c>
      <c r="F121" s="258" t="s">
        <v>1325</v>
      </c>
      <c r="G121" s="225" t="s">
        <v>333</v>
      </c>
    </row>
    <row r="122" spans="3:21" ht="22.5">
      <c r="D122" s="232" t="s">
        <v>272</v>
      </c>
      <c r="E122" s="239" t="s">
        <v>262</v>
      </c>
      <c r="F122" s="258" t="s">
        <v>398</v>
      </c>
      <c r="G122" s="260" t="s">
        <v>263</v>
      </c>
    </row>
    <row r="123" spans="3:21" ht="22.5">
      <c r="D123" s="232" t="s">
        <v>273</v>
      </c>
      <c r="E123" s="239" t="s">
        <v>264</v>
      </c>
      <c r="F123" s="259" t="s">
        <v>265</v>
      </c>
      <c r="G123" s="225"/>
    </row>
    <row r="124" spans="3:21">
      <c r="D124" s="132" t="str">
        <f>D123&amp;".1"</f>
        <v>4.1.1</v>
      </c>
      <c r="E124" s="240" t="s">
        <v>3</v>
      </c>
      <c r="F124" s="258" t="str">
        <f>IF(region_name="","",region_name)</f>
        <v>Орловская область</v>
      </c>
      <c r="G124" s="260" t="s">
        <v>266</v>
      </c>
    </row>
    <row r="125" spans="3:21" ht="22.5">
      <c r="D125" s="232" t="s">
        <v>274</v>
      </c>
      <c r="E125" s="241" t="s">
        <v>267</v>
      </c>
      <c r="F125" s="258" t="s">
        <v>779</v>
      </c>
      <c r="G125" s="264" t="s">
        <v>268</v>
      </c>
    </row>
    <row r="126" spans="3:21" ht="56.25">
      <c r="D126" s="232" t="s">
        <v>275</v>
      </c>
      <c r="E126" s="242" t="s">
        <v>269</v>
      </c>
      <c r="F126" s="258" t="s">
        <v>1502</v>
      </c>
      <c r="G126" s="249" t="s">
        <v>332</v>
      </c>
    </row>
    <row r="127" spans="3:21" s="64" customFormat="1">
      <c r="D127" s="251"/>
      <c r="E127" s="219"/>
      <c r="F127" s="219"/>
      <c r="G127" s="219"/>
      <c r="U127" s="179"/>
    </row>
    <row r="128" spans="3:21" customFormat="1">
      <c r="C128" s="91">
        <v>32</v>
      </c>
      <c r="D128" s="459" t="s">
        <v>244</v>
      </c>
      <c r="E128" s="460"/>
      <c r="F128" s="460"/>
      <c r="G128" s="461"/>
      <c r="U128" s="183"/>
    </row>
    <row r="129" spans="3:21" ht="11.25" customHeight="1">
      <c r="D129" s="456" t="s">
        <v>233</v>
      </c>
      <c r="E129" s="456"/>
      <c r="F129" s="456"/>
      <c r="G129" s="457" t="s">
        <v>234</v>
      </c>
    </row>
    <row r="130" spans="3:21" ht="11.25" customHeight="1">
      <c r="D130" s="234" t="s">
        <v>25</v>
      </c>
      <c r="E130" s="137" t="s">
        <v>257</v>
      </c>
      <c r="F130" s="235" t="s">
        <v>223</v>
      </c>
      <c r="G130" s="458"/>
    </row>
    <row r="131" spans="3:21" ht="12" customHeight="1">
      <c r="D131" s="250" t="s">
        <v>26</v>
      </c>
      <c r="E131" s="236">
        <v>2</v>
      </c>
      <c r="F131" s="237">
        <v>3</v>
      </c>
      <c r="G131" s="238">
        <v>4</v>
      </c>
    </row>
    <row r="132" spans="3:21">
      <c r="D132" s="232">
        <v>1</v>
      </c>
      <c r="E132" s="239" t="s">
        <v>259</v>
      </c>
      <c r="F132" s="258" t="str">
        <f>IF(form_up_date="","",form_up_date)</f>
        <v>24.04.2023</v>
      </c>
      <c r="G132" s="260" t="s">
        <v>260</v>
      </c>
    </row>
    <row r="133" spans="3:21" ht="45">
      <c r="D133" s="232" t="s">
        <v>271</v>
      </c>
      <c r="E133" s="239" t="s">
        <v>261</v>
      </c>
      <c r="F133" s="258" t="s">
        <v>1326</v>
      </c>
      <c r="G133" s="225" t="s">
        <v>333</v>
      </c>
    </row>
    <row r="134" spans="3:21" ht="22.5">
      <c r="D134" s="232" t="s">
        <v>272</v>
      </c>
      <c r="E134" s="239" t="s">
        <v>262</v>
      </c>
      <c r="F134" s="258" t="s">
        <v>398</v>
      </c>
      <c r="G134" s="260" t="s">
        <v>263</v>
      </c>
    </row>
    <row r="135" spans="3:21" ht="22.5">
      <c r="D135" s="232" t="s">
        <v>273</v>
      </c>
      <c r="E135" s="239" t="s">
        <v>264</v>
      </c>
      <c r="F135" s="259" t="s">
        <v>265</v>
      </c>
      <c r="G135" s="225"/>
    </row>
    <row r="136" spans="3:21">
      <c r="D136" s="132" t="str">
        <f>D135&amp;".1"</f>
        <v>4.1.1</v>
      </c>
      <c r="E136" s="240" t="s">
        <v>3</v>
      </c>
      <c r="F136" s="258" t="str">
        <f>IF(region_name="","",region_name)</f>
        <v>Орловская область</v>
      </c>
      <c r="G136" s="260" t="s">
        <v>266</v>
      </c>
    </row>
    <row r="137" spans="3:21" ht="22.5">
      <c r="D137" s="232" t="s">
        <v>274</v>
      </c>
      <c r="E137" s="241" t="s">
        <v>267</v>
      </c>
      <c r="F137" s="258" t="s">
        <v>779</v>
      </c>
      <c r="G137" s="264" t="s">
        <v>268</v>
      </c>
    </row>
    <row r="138" spans="3:21" ht="56.25">
      <c r="D138" s="232" t="s">
        <v>275</v>
      </c>
      <c r="E138" s="242" t="s">
        <v>269</v>
      </c>
      <c r="F138" s="258" t="s">
        <v>1502</v>
      </c>
      <c r="G138" s="249" t="s">
        <v>332</v>
      </c>
    </row>
    <row r="139" spans="3:21" s="64" customFormat="1">
      <c r="D139" s="251"/>
      <c r="E139" s="219"/>
      <c r="F139" s="219"/>
      <c r="G139" s="219"/>
      <c r="U139" s="179"/>
    </row>
    <row r="140" spans="3:21" customFormat="1">
      <c r="C140" s="91">
        <v>33</v>
      </c>
      <c r="D140" s="459" t="s">
        <v>244</v>
      </c>
      <c r="E140" s="460"/>
      <c r="F140" s="460"/>
      <c r="G140" s="461"/>
      <c r="U140" s="183"/>
    </row>
    <row r="141" spans="3:21" ht="11.25" customHeight="1">
      <c r="D141" s="456" t="s">
        <v>233</v>
      </c>
      <c r="E141" s="456"/>
      <c r="F141" s="456"/>
      <c r="G141" s="457" t="s">
        <v>234</v>
      </c>
    </row>
    <row r="142" spans="3:21" ht="11.25" customHeight="1">
      <c r="D142" s="234" t="s">
        <v>25</v>
      </c>
      <c r="E142" s="137" t="s">
        <v>257</v>
      </c>
      <c r="F142" s="235" t="s">
        <v>223</v>
      </c>
      <c r="G142" s="458"/>
    </row>
    <row r="143" spans="3:21" ht="12" customHeight="1">
      <c r="D143" s="250" t="s">
        <v>26</v>
      </c>
      <c r="E143" s="236">
        <v>2</v>
      </c>
      <c r="F143" s="237">
        <v>3</v>
      </c>
      <c r="G143" s="238">
        <v>4</v>
      </c>
    </row>
    <row r="144" spans="3:21">
      <c r="D144" s="232">
        <v>1</v>
      </c>
      <c r="E144" s="239" t="s">
        <v>259</v>
      </c>
      <c r="F144" s="258" t="str">
        <f>IF(form_up_date="","",form_up_date)</f>
        <v>24.04.2023</v>
      </c>
      <c r="G144" s="260" t="s">
        <v>260</v>
      </c>
    </row>
    <row r="145" spans="3:21" ht="45">
      <c r="D145" s="232" t="s">
        <v>271</v>
      </c>
      <c r="E145" s="239" t="s">
        <v>261</v>
      </c>
      <c r="F145" s="258" t="s">
        <v>1327</v>
      </c>
      <c r="G145" s="225" t="s">
        <v>333</v>
      </c>
    </row>
    <row r="146" spans="3:21" ht="22.5">
      <c r="D146" s="232" t="s">
        <v>272</v>
      </c>
      <c r="E146" s="239" t="s">
        <v>262</v>
      </c>
      <c r="F146" s="258" t="s">
        <v>398</v>
      </c>
      <c r="G146" s="260" t="s">
        <v>263</v>
      </c>
    </row>
    <row r="147" spans="3:21" ht="22.5">
      <c r="D147" s="232" t="s">
        <v>273</v>
      </c>
      <c r="E147" s="239" t="s">
        <v>264</v>
      </c>
      <c r="F147" s="259" t="s">
        <v>265</v>
      </c>
      <c r="G147" s="225"/>
    </row>
    <row r="148" spans="3:21">
      <c r="D148" s="132" t="str">
        <f>D147&amp;".1"</f>
        <v>4.1.1</v>
      </c>
      <c r="E148" s="240" t="s">
        <v>3</v>
      </c>
      <c r="F148" s="258" t="str">
        <f>IF(region_name="","",region_name)</f>
        <v>Орловская область</v>
      </c>
      <c r="G148" s="260" t="s">
        <v>266</v>
      </c>
    </row>
    <row r="149" spans="3:21" ht="22.5">
      <c r="D149" s="232" t="s">
        <v>274</v>
      </c>
      <c r="E149" s="241" t="s">
        <v>267</v>
      </c>
      <c r="F149" s="258" t="s">
        <v>779</v>
      </c>
      <c r="G149" s="264" t="s">
        <v>268</v>
      </c>
    </row>
    <row r="150" spans="3:21" ht="56.25">
      <c r="D150" s="232" t="s">
        <v>275</v>
      </c>
      <c r="E150" s="242" t="s">
        <v>269</v>
      </c>
      <c r="F150" s="258" t="s">
        <v>1502</v>
      </c>
      <c r="G150" s="249" t="s">
        <v>332</v>
      </c>
    </row>
    <row r="151" spans="3:21" s="64" customFormat="1">
      <c r="D151" s="251"/>
      <c r="E151" s="219"/>
      <c r="F151" s="219"/>
      <c r="G151" s="219"/>
      <c r="U151" s="179"/>
    </row>
    <row r="152" spans="3:21" customFormat="1">
      <c r="C152" s="91">
        <v>34</v>
      </c>
      <c r="D152" s="459" t="s">
        <v>244</v>
      </c>
      <c r="E152" s="460"/>
      <c r="F152" s="460"/>
      <c r="G152" s="461"/>
      <c r="U152" s="183"/>
    </row>
    <row r="153" spans="3:21" ht="11.25" customHeight="1">
      <c r="D153" s="456" t="s">
        <v>233</v>
      </c>
      <c r="E153" s="456"/>
      <c r="F153" s="456"/>
      <c r="G153" s="457" t="s">
        <v>234</v>
      </c>
    </row>
    <row r="154" spans="3:21" ht="11.25" customHeight="1">
      <c r="D154" s="234" t="s">
        <v>25</v>
      </c>
      <c r="E154" s="137" t="s">
        <v>257</v>
      </c>
      <c r="F154" s="235" t="s">
        <v>223</v>
      </c>
      <c r="G154" s="458"/>
    </row>
    <row r="155" spans="3:21" ht="12" customHeight="1">
      <c r="D155" s="250" t="s">
        <v>26</v>
      </c>
      <c r="E155" s="236">
        <v>2</v>
      </c>
      <c r="F155" s="237">
        <v>3</v>
      </c>
      <c r="G155" s="238">
        <v>4</v>
      </c>
    </row>
    <row r="156" spans="3:21">
      <c r="D156" s="232">
        <v>1</v>
      </c>
      <c r="E156" s="239" t="s">
        <v>259</v>
      </c>
      <c r="F156" s="258" t="str">
        <f>IF(form_up_date="","",form_up_date)</f>
        <v>24.04.2023</v>
      </c>
      <c r="G156" s="260" t="s">
        <v>260</v>
      </c>
    </row>
    <row r="157" spans="3:21" ht="45">
      <c r="D157" s="232" t="s">
        <v>271</v>
      </c>
      <c r="E157" s="239" t="s">
        <v>261</v>
      </c>
      <c r="F157" s="258" t="s">
        <v>1328</v>
      </c>
      <c r="G157" s="225" t="s">
        <v>333</v>
      </c>
    </row>
    <row r="158" spans="3:21" ht="22.5">
      <c r="D158" s="232" t="s">
        <v>272</v>
      </c>
      <c r="E158" s="239" t="s">
        <v>262</v>
      </c>
      <c r="F158" s="258" t="s">
        <v>398</v>
      </c>
      <c r="G158" s="260" t="s">
        <v>263</v>
      </c>
    </row>
    <row r="159" spans="3:21" ht="22.5">
      <c r="D159" s="232" t="s">
        <v>273</v>
      </c>
      <c r="E159" s="239" t="s">
        <v>264</v>
      </c>
      <c r="F159" s="259" t="s">
        <v>265</v>
      </c>
      <c r="G159" s="225"/>
    </row>
    <row r="160" spans="3:21">
      <c r="D160" s="132" t="str">
        <f>D159&amp;".1"</f>
        <v>4.1.1</v>
      </c>
      <c r="E160" s="240" t="s">
        <v>3</v>
      </c>
      <c r="F160" s="258" t="str">
        <f>IF(region_name="","",region_name)</f>
        <v>Орловская область</v>
      </c>
      <c r="G160" s="260" t="s">
        <v>266</v>
      </c>
    </row>
    <row r="161" spans="3:21" ht="22.5">
      <c r="D161" s="232" t="s">
        <v>274</v>
      </c>
      <c r="E161" s="241" t="s">
        <v>267</v>
      </c>
      <c r="F161" s="258" t="s">
        <v>779</v>
      </c>
      <c r="G161" s="264" t="s">
        <v>268</v>
      </c>
    </row>
    <row r="162" spans="3:21" ht="56.25">
      <c r="D162" s="232" t="s">
        <v>275</v>
      </c>
      <c r="E162" s="242" t="s">
        <v>269</v>
      </c>
      <c r="F162" s="258" t="s">
        <v>1502</v>
      </c>
      <c r="G162" s="249" t="s">
        <v>332</v>
      </c>
    </row>
    <row r="163" spans="3:21" s="64" customFormat="1">
      <c r="D163" s="251"/>
      <c r="E163" s="219"/>
      <c r="F163" s="219"/>
      <c r="G163" s="219"/>
      <c r="U163" s="179"/>
    </row>
    <row r="164" spans="3:21" customFormat="1">
      <c r="C164" s="91">
        <v>35</v>
      </c>
      <c r="D164" s="459" t="s">
        <v>244</v>
      </c>
      <c r="E164" s="460"/>
      <c r="F164" s="460"/>
      <c r="G164" s="461"/>
      <c r="U164" s="183"/>
    </row>
    <row r="165" spans="3:21" ht="11.25" customHeight="1">
      <c r="D165" s="456" t="s">
        <v>233</v>
      </c>
      <c r="E165" s="456"/>
      <c r="F165" s="456"/>
      <c r="G165" s="457" t="s">
        <v>234</v>
      </c>
    </row>
    <row r="166" spans="3:21" ht="11.25" customHeight="1">
      <c r="D166" s="234" t="s">
        <v>25</v>
      </c>
      <c r="E166" s="137" t="s">
        <v>257</v>
      </c>
      <c r="F166" s="235" t="s">
        <v>223</v>
      </c>
      <c r="G166" s="458"/>
    </row>
    <row r="167" spans="3:21" ht="12" customHeight="1">
      <c r="D167" s="250" t="s">
        <v>26</v>
      </c>
      <c r="E167" s="236">
        <v>2</v>
      </c>
      <c r="F167" s="237">
        <v>3</v>
      </c>
      <c r="G167" s="238">
        <v>4</v>
      </c>
    </row>
    <row r="168" spans="3:21">
      <c r="D168" s="232">
        <v>1</v>
      </c>
      <c r="E168" s="239" t="s">
        <v>259</v>
      </c>
      <c r="F168" s="258" t="str">
        <f>IF(form_up_date="","",form_up_date)</f>
        <v>24.04.2023</v>
      </c>
      <c r="G168" s="260" t="s">
        <v>260</v>
      </c>
    </row>
    <row r="169" spans="3:21" ht="45">
      <c r="D169" s="232" t="s">
        <v>271</v>
      </c>
      <c r="E169" s="239" t="s">
        <v>261</v>
      </c>
      <c r="F169" s="258" t="s">
        <v>1329</v>
      </c>
      <c r="G169" s="225" t="s">
        <v>333</v>
      </c>
    </row>
    <row r="170" spans="3:21" ht="22.5">
      <c r="D170" s="232" t="s">
        <v>272</v>
      </c>
      <c r="E170" s="239" t="s">
        <v>262</v>
      </c>
      <c r="F170" s="258" t="s">
        <v>398</v>
      </c>
      <c r="G170" s="260" t="s">
        <v>263</v>
      </c>
    </row>
    <row r="171" spans="3:21" ht="22.5">
      <c r="D171" s="232" t="s">
        <v>273</v>
      </c>
      <c r="E171" s="239" t="s">
        <v>264</v>
      </c>
      <c r="F171" s="259" t="s">
        <v>265</v>
      </c>
      <c r="G171" s="225"/>
    </row>
    <row r="172" spans="3:21">
      <c r="D172" s="132" t="str">
        <f>D171&amp;".1"</f>
        <v>4.1.1</v>
      </c>
      <c r="E172" s="240" t="s">
        <v>3</v>
      </c>
      <c r="F172" s="258" t="str">
        <f>IF(region_name="","",region_name)</f>
        <v>Орловская область</v>
      </c>
      <c r="G172" s="260" t="s">
        <v>266</v>
      </c>
    </row>
    <row r="173" spans="3:21" ht="22.5">
      <c r="D173" s="232" t="s">
        <v>274</v>
      </c>
      <c r="E173" s="241" t="s">
        <v>267</v>
      </c>
      <c r="F173" s="258" t="s">
        <v>779</v>
      </c>
      <c r="G173" s="264" t="s">
        <v>268</v>
      </c>
    </row>
    <row r="174" spans="3:21" ht="56.25">
      <c r="D174" s="232" t="s">
        <v>275</v>
      </c>
      <c r="E174" s="242" t="s">
        <v>269</v>
      </c>
      <c r="F174" s="258" t="s">
        <v>1502</v>
      </c>
      <c r="G174" s="249" t="s">
        <v>332</v>
      </c>
    </row>
    <row r="175" spans="3:21" s="64" customFormat="1">
      <c r="D175" s="251"/>
      <c r="E175" s="219"/>
      <c r="F175" s="219"/>
      <c r="G175" s="219"/>
      <c r="U175" s="179"/>
    </row>
    <row r="176" spans="3:21" customFormat="1">
      <c r="C176" s="91">
        <v>36</v>
      </c>
      <c r="D176" s="459" t="s">
        <v>244</v>
      </c>
      <c r="E176" s="460"/>
      <c r="F176" s="460"/>
      <c r="G176" s="461"/>
      <c r="U176" s="183"/>
    </row>
    <row r="177" spans="3:21" ht="11.25" customHeight="1">
      <c r="D177" s="456" t="s">
        <v>233</v>
      </c>
      <c r="E177" s="456"/>
      <c r="F177" s="456"/>
      <c r="G177" s="457" t="s">
        <v>234</v>
      </c>
    </row>
    <row r="178" spans="3:21" ht="11.25" customHeight="1">
      <c r="D178" s="234" t="s">
        <v>25</v>
      </c>
      <c r="E178" s="137" t="s">
        <v>257</v>
      </c>
      <c r="F178" s="235" t="s">
        <v>223</v>
      </c>
      <c r="G178" s="458"/>
    </row>
    <row r="179" spans="3:21" ht="12" customHeight="1">
      <c r="D179" s="250" t="s">
        <v>26</v>
      </c>
      <c r="E179" s="236">
        <v>2</v>
      </c>
      <c r="F179" s="237">
        <v>3</v>
      </c>
      <c r="G179" s="238">
        <v>4</v>
      </c>
    </row>
    <row r="180" spans="3:21">
      <c r="D180" s="232">
        <v>1</v>
      </c>
      <c r="E180" s="239" t="s">
        <v>259</v>
      </c>
      <c r="F180" s="258" t="str">
        <f>IF(form_up_date="","",form_up_date)</f>
        <v>24.04.2023</v>
      </c>
      <c r="G180" s="260" t="s">
        <v>260</v>
      </c>
    </row>
    <row r="181" spans="3:21" ht="45">
      <c r="D181" s="232" t="s">
        <v>271</v>
      </c>
      <c r="E181" s="239" t="s">
        <v>261</v>
      </c>
      <c r="F181" s="258" t="s">
        <v>1330</v>
      </c>
      <c r="G181" s="225" t="s">
        <v>333</v>
      </c>
    </row>
    <row r="182" spans="3:21" ht="22.5">
      <c r="D182" s="232" t="s">
        <v>272</v>
      </c>
      <c r="E182" s="239" t="s">
        <v>262</v>
      </c>
      <c r="F182" s="258" t="s">
        <v>398</v>
      </c>
      <c r="G182" s="260" t="s">
        <v>263</v>
      </c>
    </row>
    <row r="183" spans="3:21" ht="22.5">
      <c r="D183" s="232" t="s">
        <v>273</v>
      </c>
      <c r="E183" s="239" t="s">
        <v>264</v>
      </c>
      <c r="F183" s="259" t="s">
        <v>265</v>
      </c>
      <c r="G183" s="225"/>
    </row>
    <row r="184" spans="3:21">
      <c r="D184" s="132" t="str">
        <f>D183&amp;".1"</f>
        <v>4.1.1</v>
      </c>
      <c r="E184" s="240" t="s">
        <v>3</v>
      </c>
      <c r="F184" s="258" t="str">
        <f>IF(region_name="","",region_name)</f>
        <v>Орловская область</v>
      </c>
      <c r="G184" s="260" t="s">
        <v>266</v>
      </c>
    </row>
    <row r="185" spans="3:21" ht="22.5">
      <c r="D185" s="232" t="s">
        <v>274</v>
      </c>
      <c r="E185" s="241" t="s">
        <v>267</v>
      </c>
      <c r="F185" s="258" t="s">
        <v>779</v>
      </c>
      <c r="G185" s="264" t="s">
        <v>268</v>
      </c>
    </row>
    <row r="186" spans="3:21" ht="56.25">
      <c r="D186" s="232" t="s">
        <v>275</v>
      </c>
      <c r="E186" s="242" t="s">
        <v>269</v>
      </c>
      <c r="F186" s="258" t="s">
        <v>1502</v>
      </c>
      <c r="G186" s="249" t="s">
        <v>332</v>
      </c>
    </row>
    <row r="187" spans="3:21" s="64" customFormat="1">
      <c r="D187" s="251"/>
      <c r="E187" s="219"/>
      <c r="F187" s="219"/>
      <c r="G187" s="219"/>
      <c r="U187" s="179"/>
    </row>
    <row r="188" spans="3:21" customFormat="1">
      <c r="C188" s="91">
        <v>37</v>
      </c>
      <c r="D188" s="459" t="s">
        <v>244</v>
      </c>
      <c r="E188" s="460"/>
      <c r="F188" s="460"/>
      <c r="G188" s="461"/>
      <c r="U188" s="183"/>
    </row>
    <row r="189" spans="3:21" ht="11.25" customHeight="1">
      <c r="D189" s="456" t="s">
        <v>233</v>
      </c>
      <c r="E189" s="456"/>
      <c r="F189" s="456"/>
      <c r="G189" s="457" t="s">
        <v>234</v>
      </c>
    </row>
    <row r="190" spans="3:21" ht="11.25" customHeight="1">
      <c r="D190" s="234" t="s">
        <v>25</v>
      </c>
      <c r="E190" s="137" t="s">
        <v>257</v>
      </c>
      <c r="F190" s="235" t="s">
        <v>223</v>
      </c>
      <c r="G190" s="458"/>
    </row>
    <row r="191" spans="3:21" ht="12" customHeight="1">
      <c r="D191" s="250" t="s">
        <v>26</v>
      </c>
      <c r="E191" s="236">
        <v>2</v>
      </c>
      <c r="F191" s="237">
        <v>3</v>
      </c>
      <c r="G191" s="238">
        <v>4</v>
      </c>
    </row>
    <row r="192" spans="3:21">
      <c r="D192" s="232">
        <v>1</v>
      </c>
      <c r="E192" s="239" t="s">
        <v>259</v>
      </c>
      <c r="F192" s="258" t="str">
        <f>IF(form_up_date="","",form_up_date)</f>
        <v>24.04.2023</v>
      </c>
      <c r="G192" s="260" t="s">
        <v>260</v>
      </c>
    </row>
    <row r="193" spans="3:21" ht="45">
      <c r="D193" s="232" t="s">
        <v>271</v>
      </c>
      <c r="E193" s="239" t="s">
        <v>261</v>
      </c>
      <c r="F193" s="258" t="s">
        <v>1331</v>
      </c>
      <c r="G193" s="225" t="s">
        <v>333</v>
      </c>
    </row>
    <row r="194" spans="3:21" ht="22.5">
      <c r="D194" s="232" t="s">
        <v>272</v>
      </c>
      <c r="E194" s="239" t="s">
        <v>262</v>
      </c>
      <c r="F194" s="258" t="s">
        <v>398</v>
      </c>
      <c r="G194" s="260" t="s">
        <v>263</v>
      </c>
    </row>
    <row r="195" spans="3:21" ht="22.5">
      <c r="D195" s="232" t="s">
        <v>273</v>
      </c>
      <c r="E195" s="239" t="s">
        <v>264</v>
      </c>
      <c r="F195" s="259" t="s">
        <v>265</v>
      </c>
      <c r="G195" s="225"/>
    </row>
    <row r="196" spans="3:21">
      <c r="D196" s="132" t="str">
        <f>D195&amp;".1"</f>
        <v>4.1.1</v>
      </c>
      <c r="E196" s="240" t="s">
        <v>3</v>
      </c>
      <c r="F196" s="258" t="str">
        <f>IF(region_name="","",region_name)</f>
        <v>Орловская область</v>
      </c>
      <c r="G196" s="260" t="s">
        <v>266</v>
      </c>
    </row>
    <row r="197" spans="3:21" ht="22.5">
      <c r="D197" s="232" t="s">
        <v>274</v>
      </c>
      <c r="E197" s="241" t="s">
        <v>267</v>
      </c>
      <c r="F197" s="258" t="s">
        <v>779</v>
      </c>
      <c r="G197" s="264" t="s">
        <v>268</v>
      </c>
    </row>
    <row r="198" spans="3:21" ht="56.25">
      <c r="D198" s="232" t="s">
        <v>275</v>
      </c>
      <c r="E198" s="242" t="s">
        <v>269</v>
      </c>
      <c r="F198" s="258" t="s">
        <v>1502</v>
      </c>
      <c r="G198" s="249" t="s">
        <v>332</v>
      </c>
    </row>
    <row r="199" spans="3:21" s="64" customFormat="1">
      <c r="D199" s="251"/>
      <c r="E199" s="219"/>
      <c r="F199" s="219"/>
      <c r="G199" s="219"/>
      <c r="U199" s="179"/>
    </row>
    <row r="200" spans="3:21" customFormat="1">
      <c r="C200" s="91">
        <v>38</v>
      </c>
      <c r="D200" s="459" t="s">
        <v>244</v>
      </c>
      <c r="E200" s="460"/>
      <c r="F200" s="460"/>
      <c r="G200" s="461"/>
      <c r="U200" s="183"/>
    </row>
    <row r="201" spans="3:21" ht="11.25" customHeight="1">
      <c r="D201" s="456" t="s">
        <v>233</v>
      </c>
      <c r="E201" s="456"/>
      <c r="F201" s="456"/>
      <c r="G201" s="457" t="s">
        <v>234</v>
      </c>
    </row>
    <row r="202" spans="3:21" ht="11.25" customHeight="1">
      <c r="D202" s="234" t="s">
        <v>25</v>
      </c>
      <c r="E202" s="137" t="s">
        <v>257</v>
      </c>
      <c r="F202" s="235" t="s">
        <v>223</v>
      </c>
      <c r="G202" s="458"/>
    </row>
    <row r="203" spans="3:21" ht="12" customHeight="1">
      <c r="D203" s="250" t="s">
        <v>26</v>
      </c>
      <c r="E203" s="236">
        <v>2</v>
      </c>
      <c r="F203" s="237">
        <v>3</v>
      </c>
      <c r="G203" s="238">
        <v>4</v>
      </c>
    </row>
    <row r="204" spans="3:21">
      <c r="D204" s="232">
        <v>1</v>
      </c>
      <c r="E204" s="239" t="s">
        <v>259</v>
      </c>
      <c r="F204" s="258" t="str">
        <f>IF(form_up_date="","",form_up_date)</f>
        <v>24.04.2023</v>
      </c>
      <c r="G204" s="260" t="s">
        <v>260</v>
      </c>
    </row>
    <row r="205" spans="3:21" ht="45">
      <c r="D205" s="232" t="s">
        <v>271</v>
      </c>
      <c r="E205" s="239" t="s">
        <v>261</v>
      </c>
      <c r="F205" s="258" t="s">
        <v>1332</v>
      </c>
      <c r="G205" s="225" t="s">
        <v>333</v>
      </c>
    </row>
    <row r="206" spans="3:21" ht="22.5">
      <c r="D206" s="232" t="s">
        <v>272</v>
      </c>
      <c r="E206" s="239" t="s">
        <v>262</v>
      </c>
      <c r="F206" s="258" t="s">
        <v>398</v>
      </c>
      <c r="G206" s="260" t="s">
        <v>263</v>
      </c>
    </row>
    <row r="207" spans="3:21" ht="22.5">
      <c r="D207" s="232" t="s">
        <v>273</v>
      </c>
      <c r="E207" s="239" t="s">
        <v>264</v>
      </c>
      <c r="F207" s="259" t="s">
        <v>265</v>
      </c>
      <c r="G207" s="225"/>
    </row>
    <row r="208" spans="3:21">
      <c r="D208" s="132" t="str">
        <f>D207&amp;".1"</f>
        <v>4.1.1</v>
      </c>
      <c r="E208" s="240" t="s">
        <v>3</v>
      </c>
      <c r="F208" s="258" t="str">
        <f>IF(region_name="","",region_name)</f>
        <v>Орловская область</v>
      </c>
      <c r="G208" s="260" t="s">
        <v>266</v>
      </c>
    </row>
    <row r="209" spans="3:21" ht="22.5">
      <c r="D209" s="232" t="s">
        <v>274</v>
      </c>
      <c r="E209" s="241" t="s">
        <v>267</v>
      </c>
      <c r="F209" s="258" t="s">
        <v>779</v>
      </c>
      <c r="G209" s="264" t="s">
        <v>268</v>
      </c>
    </row>
    <row r="210" spans="3:21" ht="56.25">
      <c r="D210" s="232" t="s">
        <v>275</v>
      </c>
      <c r="E210" s="242" t="s">
        <v>269</v>
      </c>
      <c r="F210" s="258" t="s">
        <v>1502</v>
      </c>
      <c r="G210" s="249" t="s">
        <v>332</v>
      </c>
    </row>
    <row r="211" spans="3:21" s="64" customFormat="1">
      <c r="D211" s="251"/>
      <c r="E211" s="219"/>
      <c r="F211" s="219"/>
      <c r="G211" s="219"/>
      <c r="U211" s="179"/>
    </row>
    <row r="212" spans="3:21" customFormat="1">
      <c r="C212" s="91">
        <v>39</v>
      </c>
      <c r="D212" s="459" t="s">
        <v>244</v>
      </c>
      <c r="E212" s="460"/>
      <c r="F212" s="460"/>
      <c r="G212" s="461"/>
      <c r="U212" s="183"/>
    </row>
    <row r="213" spans="3:21" ht="11.25" customHeight="1">
      <c r="D213" s="456" t="s">
        <v>233</v>
      </c>
      <c r="E213" s="456"/>
      <c r="F213" s="456"/>
      <c r="G213" s="457" t="s">
        <v>234</v>
      </c>
    </row>
    <row r="214" spans="3:21" ht="11.25" customHeight="1">
      <c r="D214" s="234" t="s">
        <v>25</v>
      </c>
      <c r="E214" s="137" t="s">
        <v>257</v>
      </c>
      <c r="F214" s="235" t="s">
        <v>223</v>
      </c>
      <c r="G214" s="458"/>
    </row>
    <row r="215" spans="3:21" ht="12" customHeight="1">
      <c r="D215" s="250" t="s">
        <v>26</v>
      </c>
      <c r="E215" s="236">
        <v>2</v>
      </c>
      <c r="F215" s="237">
        <v>3</v>
      </c>
      <c r="G215" s="238">
        <v>4</v>
      </c>
    </row>
    <row r="216" spans="3:21">
      <c r="D216" s="232">
        <v>1</v>
      </c>
      <c r="E216" s="239" t="s">
        <v>259</v>
      </c>
      <c r="F216" s="258" t="str">
        <f>IF(form_up_date="","",form_up_date)</f>
        <v>24.04.2023</v>
      </c>
      <c r="G216" s="260" t="s">
        <v>260</v>
      </c>
    </row>
    <row r="217" spans="3:21" ht="45">
      <c r="D217" s="232" t="s">
        <v>271</v>
      </c>
      <c r="E217" s="239" t="s">
        <v>261</v>
      </c>
      <c r="F217" s="258" t="s">
        <v>1333</v>
      </c>
      <c r="G217" s="225" t="s">
        <v>333</v>
      </c>
    </row>
    <row r="218" spans="3:21" ht="22.5">
      <c r="D218" s="232" t="s">
        <v>272</v>
      </c>
      <c r="E218" s="239" t="s">
        <v>262</v>
      </c>
      <c r="F218" s="258" t="s">
        <v>398</v>
      </c>
      <c r="G218" s="260" t="s">
        <v>263</v>
      </c>
    </row>
    <row r="219" spans="3:21" ht="22.5">
      <c r="D219" s="232" t="s">
        <v>273</v>
      </c>
      <c r="E219" s="239" t="s">
        <v>264</v>
      </c>
      <c r="F219" s="259" t="s">
        <v>265</v>
      </c>
      <c r="G219" s="225"/>
    </row>
    <row r="220" spans="3:21">
      <c r="D220" s="132" t="str">
        <f>D219&amp;".1"</f>
        <v>4.1.1</v>
      </c>
      <c r="E220" s="240" t="s">
        <v>3</v>
      </c>
      <c r="F220" s="258" t="str">
        <f>IF(region_name="","",region_name)</f>
        <v>Орловская область</v>
      </c>
      <c r="G220" s="260" t="s">
        <v>266</v>
      </c>
    </row>
    <row r="221" spans="3:21" ht="22.5">
      <c r="D221" s="232" t="s">
        <v>274</v>
      </c>
      <c r="E221" s="241" t="s">
        <v>267</v>
      </c>
      <c r="F221" s="258" t="s">
        <v>779</v>
      </c>
      <c r="G221" s="264" t="s">
        <v>268</v>
      </c>
    </row>
    <row r="222" spans="3:21" ht="56.25">
      <c r="D222" s="232" t="s">
        <v>275</v>
      </c>
      <c r="E222" s="242" t="s">
        <v>269</v>
      </c>
      <c r="F222" s="258" t="s">
        <v>1502</v>
      </c>
      <c r="G222" s="249" t="s">
        <v>332</v>
      </c>
    </row>
    <row r="223" spans="3:21" s="64" customFormat="1">
      <c r="D223" s="251"/>
      <c r="E223" s="219"/>
      <c r="F223" s="219"/>
      <c r="G223" s="219"/>
      <c r="U223" s="179"/>
    </row>
    <row r="224" spans="3:21" customFormat="1">
      <c r="C224" s="91">
        <v>40</v>
      </c>
      <c r="D224" s="459" t="s">
        <v>244</v>
      </c>
      <c r="E224" s="460"/>
      <c r="F224" s="460"/>
      <c r="G224" s="461"/>
      <c r="U224" s="183"/>
    </row>
    <row r="225" spans="3:21" ht="11.25" customHeight="1">
      <c r="D225" s="456" t="s">
        <v>233</v>
      </c>
      <c r="E225" s="456"/>
      <c r="F225" s="456"/>
      <c r="G225" s="457" t="s">
        <v>234</v>
      </c>
    </row>
    <row r="226" spans="3:21" ht="11.25" customHeight="1">
      <c r="D226" s="234" t="s">
        <v>25</v>
      </c>
      <c r="E226" s="137" t="s">
        <v>257</v>
      </c>
      <c r="F226" s="235" t="s">
        <v>223</v>
      </c>
      <c r="G226" s="458"/>
    </row>
    <row r="227" spans="3:21" ht="12" customHeight="1">
      <c r="D227" s="250" t="s">
        <v>26</v>
      </c>
      <c r="E227" s="236">
        <v>2</v>
      </c>
      <c r="F227" s="237">
        <v>3</v>
      </c>
      <c r="G227" s="238">
        <v>4</v>
      </c>
    </row>
    <row r="228" spans="3:21">
      <c r="D228" s="232">
        <v>1</v>
      </c>
      <c r="E228" s="239" t="s">
        <v>259</v>
      </c>
      <c r="F228" s="258" t="str">
        <f>IF(form_up_date="","",form_up_date)</f>
        <v>24.04.2023</v>
      </c>
      <c r="G228" s="260" t="s">
        <v>260</v>
      </c>
    </row>
    <row r="229" spans="3:21" ht="45">
      <c r="D229" s="232" t="s">
        <v>271</v>
      </c>
      <c r="E229" s="239" t="s">
        <v>261</v>
      </c>
      <c r="F229" s="258" t="s">
        <v>1334</v>
      </c>
      <c r="G229" s="225" t="s">
        <v>333</v>
      </c>
    </row>
    <row r="230" spans="3:21" ht="22.5">
      <c r="D230" s="232" t="s">
        <v>272</v>
      </c>
      <c r="E230" s="239" t="s">
        <v>262</v>
      </c>
      <c r="F230" s="258" t="s">
        <v>398</v>
      </c>
      <c r="G230" s="260" t="s">
        <v>263</v>
      </c>
    </row>
    <row r="231" spans="3:21" ht="22.5">
      <c r="D231" s="232" t="s">
        <v>273</v>
      </c>
      <c r="E231" s="239" t="s">
        <v>264</v>
      </c>
      <c r="F231" s="259" t="s">
        <v>265</v>
      </c>
      <c r="G231" s="225"/>
    </row>
    <row r="232" spans="3:21">
      <c r="D232" s="132" t="str">
        <f>D231&amp;".1"</f>
        <v>4.1.1</v>
      </c>
      <c r="E232" s="240" t="s">
        <v>3</v>
      </c>
      <c r="F232" s="258" t="str">
        <f>IF(region_name="","",region_name)</f>
        <v>Орловская область</v>
      </c>
      <c r="G232" s="260" t="s">
        <v>266</v>
      </c>
    </row>
    <row r="233" spans="3:21" ht="22.5">
      <c r="D233" s="232" t="s">
        <v>274</v>
      </c>
      <c r="E233" s="241" t="s">
        <v>267</v>
      </c>
      <c r="F233" s="258" t="s">
        <v>779</v>
      </c>
      <c r="G233" s="264" t="s">
        <v>268</v>
      </c>
    </row>
    <row r="234" spans="3:21" ht="56.25">
      <c r="D234" s="232" t="s">
        <v>275</v>
      </c>
      <c r="E234" s="242" t="s">
        <v>269</v>
      </c>
      <c r="F234" s="258" t="s">
        <v>1502</v>
      </c>
      <c r="G234" s="249" t="s">
        <v>332</v>
      </c>
    </row>
    <row r="235" spans="3:21" s="64" customFormat="1">
      <c r="D235" s="251"/>
      <c r="E235" s="219"/>
      <c r="F235" s="219"/>
      <c r="G235" s="219"/>
      <c r="U235" s="179"/>
    </row>
    <row r="236" spans="3:21" customFormat="1">
      <c r="C236" s="91">
        <v>41</v>
      </c>
      <c r="D236" s="459" t="s">
        <v>244</v>
      </c>
      <c r="E236" s="460"/>
      <c r="F236" s="460"/>
      <c r="G236" s="461"/>
      <c r="U236" s="183"/>
    </row>
    <row r="237" spans="3:21" ht="11.25" customHeight="1">
      <c r="D237" s="456" t="s">
        <v>233</v>
      </c>
      <c r="E237" s="456"/>
      <c r="F237" s="456"/>
      <c r="G237" s="457" t="s">
        <v>234</v>
      </c>
    </row>
    <row r="238" spans="3:21" ht="11.25" customHeight="1">
      <c r="D238" s="234" t="s">
        <v>25</v>
      </c>
      <c r="E238" s="137" t="s">
        <v>257</v>
      </c>
      <c r="F238" s="235" t="s">
        <v>223</v>
      </c>
      <c r="G238" s="458"/>
    </row>
    <row r="239" spans="3:21" ht="12" customHeight="1">
      <c r="D239" s="250" t="s">
        <v>26</v>
      </c>
      <c r="E239" s="236">
        <v>2</v>
      </c>
      <c r="F239" s="237">
        <v>3</v>
      </c>
      <c r="G239" s="238">
        <v>4</v>
      </c>
    </row>
    <row r="240" spans="3:21">
      <c r="D240" s="232">
        <v>1</v>
      </c>
      <c r="E240" s="239" t="s">
        <v>259</v>
      </c>
      <c r="F240" s="258" t="str">
        <f>IF(form_up_date="","",form_up_date)</f>
        <v>24.04.2023</v>
      </c>
      <c r="G240" s="260" t="s">
        <v>260</v>
      </c>
    </row>
    <row r="241" spans="3:21" ht="45">
      <c r="D241" s="232" t="s">
        <v>271</v>
      </c>
      <c r="E241" s="239" t="s">
        <v>261</v>
      </c>
      <c r="F241" s="258" t="s">
        <v>1335</v>
      </c>
      <c r="G241" s="225" t="s">
        <v>333</v>
      </c>
    </row>
    <row r="242" spans="3:21" ht="22.5">
      <c r="D242" s="232" t="s">
        <v>272</v>
      </c>
      <c r="E242" s="239" t="s">
        <v>262</v>
      </c>
      <c r="F242" s="258" t="s">
        <v>398</v>
      </c>
      <c r="G242" s="260" t="s">
        <v>263</v>
      </c>
    </row>
    <row r="243" spans="3:21" ht="22.5">
      <c r="D243" s="232" t="s">
        <v>273</v>
      </c>
      <c r="E243" s="239" t="s">
        <v>264</v>
      </c>
      <c r="F243" s="259" t="s">
        <v>265</v>
      </c>
      <c r="G243" s="225"/>
    </row>
    <row r="244" spans="3:21">
      <c r="D244" s="132" t="str">
        <f>D243&amp;".1"</f>
        <v>4.1.1</v>
      </c>
      <c r="E244" s="240" t="s">
        <v>3</v>
      </c>
      <c r="F244" s="258" t="str">
        <f>IF(region_name="","",region_name)</f>
        <v>Орловская область</v>
      </c>
      <c r="G244" s="260" t="s">
        <v>266</v>
      </c>
    </row>
    <row r="245" spans="3:21" ht="22.5">
      <c r="D245" s="232" t="s">
        <v>274</v>
      </c>
      <c r="E245" s="241" t="s">
        <v>267</v>
      </c>
      <c r="F245" s="258" t="s">
        <v>779</v>
      </c>
      <c r="G245" s="264" t="s">
        <v>268</v>
      </c>
    </row>
    <row r="246" spans="3:21" ht="56.25">
      <c r="D246" s="232" t="s">
        <v>275</v>
      </c>
      <c r="E246" s="242" t="s">
        <v>269</v>
      </c>
      <c r="F246" s="258" t="s">
        <v>1502</v>
      </c>
      <c r="G246" s="249" t="s">
        <v>332</v>
      </c>
    </row>
    <row r="247" spans="3:21" s="64" customFormat="1">
      <c r="D247" s="251"/>
      <c r="E247" s="219"/>
      <c r="F247" s="219"/>
      <c r="G247" s="219"/>
      <c r="U247" s="179"/>
    </row>
    <row r="248" spans="3:21" customFormat="1">
      <c r="C248" s="91">
        <v>42</v>
      </c>
      <c r="D248" s="459" t="s">
        <v>244</v>
      </c>
      <c r="E248" s="460"/>
      <c r="F248" s="460"/>
      <c r="G248" s="461"/>
      <c r="U248" s="183"/>
    </row>
    <row r="249" spans="3:21" ht="11.25" customHeight="1">
      <c r="D249" s="456" t="s">
        <v>233</v>
      </c>
      <c r="E249" s="456"/>
      <c r="F249" s="456"/>
      <c r="G249" s="457" t="s">
        <v>234</v>
      </c>
    </row>
    <row r="250" spans="3:21" ht="11.25" customHeight="1">
      <c r="D250" s="234" t="s">
        <v>25</v>
      </c>
      <c r="E250" s="137" t="s">
        <v>257</v>
      </c>
      <c r="F250" s="235" t="s">
        <v>223</v>
      </c>
      <c r="G250" s="458"/>
    </row>
    <row r="251" spans="3:21" ht="12" customHeight="1">
      <c r="D251" s="250" t="s">
        <v>26</v>
      </c>
      <c r="E251" s="236">
        <v>2</v>
      </c>
      <c r="F251" s="237">
        <v>3</v>
      </c>
      <c r="G251" s="238">
        <v>4</v>
      </c>
    </row>
    <row r="252" spans="3:21">
      <c r="D252" s="232">
        <v>1</v>
      </c>
      <c r="E252" s="239" t="s">
        <v>259</v>
      </c>
      <c r="F252" s="258" t="str">
        <f>IF(form_up_date="","",form_up_date)</f>
        <v>24.04.2023</v>
      </c>
      <c r="G252" s="260" t="s">
        <v>260</v>
      </c>
    </row>
    <row r="253" spans="3:21" ht="45">
      <c r="D253" s="232" t="s">
        <v>271</v>
      </c>
      <c r="E253" s="239" t="s">
        <v>261</v>
      </c>
      <c r="F253" s="258" t="s">
        <v>1336</v>
      </c>
      <c r="G253" s="225" t="s">
        <v>333</v>
      </c>
    </row>
    <row r="254" spans="3:21" ht="22.5">
      <c r="D254" s="232" t="s">
        <v>272</v>
      </c>
      <c r="E254" s="239" t="s">
        <v>262</v>
      </c>
      <c r="F254" s="258" t="s">
        <v>398</v>
      </c>
      <c r="G254" s="260" t="s">
        <v>263</v>
      </c>
    </row>
    <row r="255" spans="3:21" ht="22.5">
      <c r="D255" s="232" t="s">
        <v>273</v>
      </c>
      <c r="E255" s="239" t="s">
        <v>264</v>
      </c>
      <c r="F255" s="259" t="s">
        <v>265</v>
      </c>
      <c r="G255" s="225"/>
    </row>
    <row r="256" spans="3:21">
      <c r="D256" s="132" t="str">
        <f>D255&amp;".1"</f>
        <v>4.1.1</v>
      </c>
      <c r="E256" s="240" t="s">
        <v>3</v>
      </c>
      <c r="F256" s="258" t="str">
        <f>IF(region_name="","",region_name)</f>
        <v>Орловская область</v>
      </c>
      <c r="G256" s="260" t="s">
        <v>266</v>
      </c>
    </row>
    <row r="257" spans="3:21" ht="22.5">
      <c r="D257" s="232" t="s">
        <v>274</v>
      </c>
      <c r="E257" s="241" t="s">
        <v>267</v>
      </c>
      <c r="F257" s="258" t="s">
        <v>779</v>
      </c>
      <c r="G257" s="264" t="s">
        <v>268</v>
      </c>
    </row>
    <row r="258" spans="3:21" ht="56.25">
      <c r="D258" s="232" t="s">
        <v>275</v>
      </c>
      <c r="E258" s="242" t="s">
        <v>269</v>
      </c>
      <c r="F258" s="258" t="s">
        <v>1502</v>
      </c>
      <c r="G258" s="249" t="s">
        <v>332</v>
      </c>
    </row>
    <row r="259" spans="3:21" s="64" customFormat="1">
      <c r="D259" s="251"/>
      <c r="E259" s="219"/>
      <c r="F259" s="219"/>
      <c r="G259" s="219"/>
      <c r="U259" s="179"/>
    </row>
    <row r="260" spans="3:21" customFormat="1">
      <c r="C260" s="91">
        <v>43</v>
      </c>
      <c r="D260" s="459" t="s">
        <v>244</v>
      </c>
      <c r="E260" s="460"/>
      <c r="F260" s="460"/>
      <c r="G260" s="461"/>
      <c r="U260" s="183"/>
    </row>
    <row r="261" spans="3:21" ht="11.25" customHeight="1">
      <c r="D261" s="456" t="s">
        <v>233</v>
      </c>
      <c r="E261" s="456"/>
      <c r="F261" s="456"/>
      <c r="G261" s="457" t="s">
        <v>234</v>
      </c>
    </row>
    <row r="262" spans="3:21" ht="11.25" customHeight="1">
      <c r="D262" s="234" t="s">
        <v>25</v>
      </c>
      <c r="E262" s="137" t="s">
        <v>257</v>
      </c>
      <c r="F262" s="235" t="s">
        <v>223</v>
      </c>
      <c r="G262" s="458"/>
    </row>
    <row r="263" spans="3:21" ht="12" customHeight="1">
      <c r="D263" s="250" t="s">
        <v>26</v>
      </c>
      <c r="E263" s="236">
        <v>2</v>
      </c>
      <c r="F263" s="237">
        <v>3</v>
      </c>
      <c r="G263" s="238">
        <v>4</v>
      </c>
    </row>
    <row r="264" spans="3:21">
      <c r="D264" s="232">
        <v>1</v>
      </c>
      <c r="E264" s="239" t="s">
        <v>259</v>
      </c>
      <c r="F264" s="258" t="str">
        <f>IF(form_up_date="","",form_up_date)</f>
        <v>24.04.2023</v>
      </c>
      <c r="G264" s="260" t="s">
        <v>260</v>
      </c>
    </row>
    <row r="265" spans="3:21" ht="45">
      <c r="D265" s="232" t="s">
        <v>271</v>
      </c>
      <c r="E265" s="239" t="s">
        <v>261</v>
      </c>
      <c r="F265" s="258" t="s">
        <v>1337</v>
      </c>
      <c r="G265" s="225" t="s">
        <v>333</v>
      </c>
    </row>
    <row r="266" spans="3:21" ht="22.5">
      <c r="D266" s="232" t="s">
        <v>272</v>
      </c>
      <c r="E266" s="239" t="s">
        <v>262</v>
      </c>
      <c r="F266" s="258" t="s">
        <v>398</v>
      </c>
      <c r="G266" s="260" t="s">
        <v>263</v>
      </c>
    </row>
    <row r="267" spans="3:21" ht="22.5">
      <c r="D267" s="232" t="s">
        <v>273</v>
      </c>
      <c r="E267" s="239" t="s">
        <v>264</v>
      </c>
      <c r="F267" s="259" t="s">
        <v>265</v>
      </c>
      <c r="G267" s="225"/>
    </row>
    <row r="268" spans="3:21">
      <c r="D268" s="132" t="str">
        <f>D267&amp;".1"</f>
        <v>4.1.1</v>
      </c>
      <c r="E268" s="240" t="s">
        <v>3</v>
      </c>
      <c r="F268" s="258" t="str">
        <f>IF(region_name="","",region_name)</f>
        <v>Орловская область</v>
      </c>
      <c r="G268" s="260" t="s">
        <v>266</v>
      </c>
    </row>
    <row r="269" spans="3:21" ht="22.5">
      <c r="D269" s="232" t="s">
        <v>274</v>
      </c>
      <c r="E269" s="241" t="s">
        <v>267</v>
      </c>
      <c r="F269" s="258" t="s">
        <v>779</v>
      </c>
      <c r="G269" s="264" t="s">
        <v>268</v>
      </c>
    </row>
    <row r="270" spans="3:21" ht="56.25">
      <c r="D270" s="232" t="s">
        <v>275</v>
      </c>
      <c r="E270" s="242" t="s">
        <v>269</v>
      </c>
      <c r="F270" s="258" t="s">
        <v>1502</v>
      </c>
      <c r="G270" s="249" t="s">
        <v>332</v>
      </c>
    </row>
    <row r="271" spans="3:21" s="64" customFormat="1">
      <c r="D271" s="251"/>
      <c r="E271" s="219"/>
      <c r="F271" s="219"/>
      <c r="G271" s="219"/>
      <c r="U271" s="179"/>
    </row>
    <row r="272" spans="3:21" customFormat="1">
      <c r="C272" s="91">
        <v>44</v>
      </c>
      <c r="D272" s="459" t="s">
        <v>244</v>
      </c>
      <c r="E272" s="460"/>
      <c r="F272" s="460"/>
      <c r="G272" s="461"/>
      <c r="U272" s="183"/>
    </row>
    <row r="273" spans="3:21" ht="11.25" customHeight="1">
      <c r="D273" s="456" t="s">
        <v>233</v>
      </c>
      <c r="E273" s="456"/>
      <c r="F273" s="456"/>
      <c r="G273" s="457" t="s">
        <v>234</v>
      </c>
    </row>
    <row r="274" spans="3:21" ht="11.25" customHeight="1">
      <c r="D274" s="234" t="s">
        <v>25</v>
      </c>
      <c r="E274" s="137" t="s">
        <v>257</v>
      </c>
      <c r="F274" s="235" t="s">
        <v>223</v>
      </c>
      <c r="G274" s="458"/>
    </row>
    <row r="275" spans="3:21" ht="12" customHeight="1">
      <c r="D275" s="250" t="s">
        <v>26</v>
      </c>
      <c r="E275" s="236">
        <v>2</v>
      </c>
      <c r="F275" s="237">
        <v>3</v>
      </c>
      <c r="G275" s="238">
        <v>4</v>
      </c>
    </row>
    <row r="276" spans="3:21">
      <c r="D276" s="232">
        <v>1</v>
      </c>
      <c r="E276" s="239" t="s">
        <v>259</v>
      </c>
      <c r="F276" s="258" t="str">
        <f>IF(form_up_date="","",form_up_date)</f>
        <v>24.04.2023</v>
      </c>
      <c r="G276" s="260" t="s">
        <v>260</v>
      </c>
    </row>
    <row r="277" spans="3:21" ht="45">
      <c r="D277" s="232" t="s">
        <v>271</v>
      </c>
      <c r="E277" s="239" t="s">
        <v>261</v>
      </c>
      <c r="F277" s="258" t="s">
        <v>1338</v>
      </c>
      <c r="G277" s="225" t="s">
        <v>333</v>
      </c>
    </row>
    <row r="278" spans="3:21" ht="22.5">
      <c r="D278" s="232" t="s">
        <v>272</v>
      </c>
      <c r="E278" s="239" t="s">
        <v>262</v>
      </c>
      <c r="F278" s="258" t="s">
        <v>398</v>
      </c>
      <c r="G278" s="260" t="s">
        <v>263</v>
      </c>
    </row>
    <row r="279" spans="3:21" ht="22.5">
      <c r="D279" s="232" t="s">
        <v>273</v>
      </c>
      <c r="E279" s="239" t="s">
        <v>264</v>
      </c>
      <c r="F279" s="259" t="s">
        <v>265</v>
      </c>
      <c r="G279" s="225"/>
    </row>
    <row r="280" spans="3:21">
      <c r="D280" s="132" t="str">
        <f>D279&amp;".1"</f>
        <v>4.1.1</v>
      </c>
      <c r="E280" s="240" t="s">
        <v>3</v>
      </c>
      <c r="F280" s="258" t="str">
        <f>IF(region_name="","",region_name)</f>
        <v>Орловская область</v>
      </c>
      <c r="G280" s="260" t="s">
        <v>266</v>
      </c>
    </row>
    <row r="281" spans="3:21" ht="22.5">
      <c r="D281" s="232" t="s">
        <v>274</v>
      </c>
      <c r="E281" s="241" t="s">
        <v>267</v>
      </c>
      <c r="F281" s="258" t="s">
        <v>779</v>
      </c>
      <c r="G281" s="264" t="s">
        <v>268</v>
      </c>
    </row>
    <row r="282" spans="3:21" ht="56.25">
      <c r="D282" s="232" t="s">
        <v>275</v>
      </c>
      <c r="E282" s="242" t="s">
        <v>269</v>
      </c>
      <c r="F282" s="258" t="s">
        <v>1502</v>
      </c>
      <c r="G282" s="249" t="s">
        <v>332</v>
      </c>
    </row>
    <row r="283" spans="3:21" s="64" customFormat="1">
      <c r="D283" s="251"/>
      <c r="E283" s="219"/>
      <c r="F283" s="219"/>
      <c r="G283" s="219"/>
      <c r="U283" s="179"/>
    </row>
    <row r="284" spans="3:21" customFormat="1">
      <c r="C284" s="91">
        <v>45</v>
      </c>
      <c r="D284" s="459" t="s">
        <v>244</v>
      </c>
      <c r="E284" s="460"/>
      <c r="F284" s="460"/>
      <c r="G284" s="461"/>
      <c r="U284" s="183"/>
    </row>
    <row r="285" spans="3:21" ht="11.25" customHeight="1">
      <c r="D285" s="456" t="s">
        <v>233</v>
      </c>
      <c r="E285" s="456"/>
      <c r="F285" s="456"/>
      <c r="G285" s="457" t="s">
        <v>234</v>
      </c>
    </row>
    <row r="286" spans="3:21" ht="11.25" customHeight="1">
      <c r="D286" s="234" t="s">
        <v>25</v>
      </c>
      <c r="E286" s="137" t="s">
        <v>257</v>
      </c>
      <c r="F286" s="235" t="s">
        <v>223</v>
      </c>
      <c r="G286" s="458"/>
    </row>
    <row r="287" spans="3:21" ht="12" customHeight="1">
      <c r="D287" s="250" t="s">
        <v>26</v>
      </c>
      <c r="E287" s="236">
        <v>2</v>
      </c>
      <c r="F287" s="237">
        <v>3</v>
      </c>
      <c r="G287" s="238">
        <v>4</v>
      </c>
    </row>
    <row r="288" spans="3:21">
      <c r="D288" s="232">
        <v>1</v>
      </c>
      <c r="E288" s="239" t="s">
        <v>259</v>
      </c>
      <c r="F288" s="258" t="str">
        <f>IF(form_up_date="","",form_up_date)</f>
        <v>24.04.2023</v>
      </c>
      <c r="G288" s="260" t="s">
        <v>260</v>
      </c>
    </row>
    <row r="289" spans="3:21" ht="45">
      <c r="D289" s="232" t="s">
        <v>271</v>
      </c>
      <c r="E289" s="239" t="s">
        <v>261</v>
      </c>
      <c r="F289" s="258" t="s">
        <v>1339</v>
      </c>
      <c r="G289" s="225" t="s">
        <v>333</v>
      </c>
    </row>
    <row r="290" spans="3:21" ht="22.5">
      <c r="D290" s="232" t="s">
        <v>272</v>
      </c>
      <c r="E290" s="239" t="s">
        <v>262</v>
      </c>
      <c r="F290" s="258" t="s">
        <v>398</v>
      </c>
      <c r="G290" s="260" t="s">
        <v>263</v>
      </c>
    </row>
    <row r="291" spans="3:21" ht="22.5">
      <c r="D291" s="232" t="s">
        <v>273</v>
      </c>
      <c r="E291" s="239" t="s">
        <v>264</v>
      </c>
      <c r="F291" s="259" t="s">
        <v>265</v>
      </c>
      <c r="G291" s="225"/>
    </row>
    <row r="292" spans="3:21">
      <c r="D292" s="132" t="str">
        <f>D291&amp;".1"</f>
        <v>4.1.1</v>
      </c>
      <c r="E292" s="240" t="s">
        <v>3</v>
      </c>
      <c r="F292" s="258" t="str">
        <f>IF(region_name="","",region_name)</f>
        <v>Орловская область</v>
      </c>
      <c r="G292" s="260" t="s">
        <v>266</v>
      </c>
    </row>
    <row r="293" spans="3:21" ht="22.5">
      <c r="D293" s="232" t="s">
        <v>274</v>
      </c>
      <c r="E293" s="241" t="s">
        <v>267</v>
      </c>
      <c r="F293" s="258" t="s">
        <v>779</v>
      </c>
      <c r="G293" s="264" t="s">
        <v>268</v>
      </c>
    </row>
    <row r="294" spans="3:21" ht="56.25">
      <c r="D294" s="232" t="s">
        <v>275</v>
      </c>
      <c r="E294" s="242" t="s">
        <v>269</v>
      </c>
      <c r="F294" s="258" t="s">
        <v>1502</v>
      </c>
      <c r="G294" s="249" t="s">
        <v>332</v>
      </c>
    </row>
    <row r="295" spans="3:21" s="64" customFormat="1">
      <c r="D295" s="251"/>
      <c r="E295" s="219"/>
      <c r="F295" s="219"/>
      <c r="G295" s="219"/>
      <c r="U295" s="179"/>
    </row>
    <row r="296" spans="3:21" customFormat="1">
      <c r="C296" s="91">
        <v>46</v>
      </c>
      <c r="D296" s="459" t="s">
        <v>244</v>
      </c>
      <c r="E296" s="460"/>
      <c r="F296" s="460"/>
      <c r="G296" s="461"/>
      <c r="U296" s="183"/>
    </row>
    <row r="297" spans="3:21" ht="11.25" customHeight="1">
      <c r="D297" s="456" t="s">
        <v>233</v>
      </c>
      <c r="E297" s="456"/>
      <c r="F297" s="456"/>
      <c r="G297" s="457" t="s">
        <v>234</v>
      </c>
    </row>
    <row r="298" spans="3:21" ht="11.25" customHeight="1">
      <c r="D298" s="234" t="s">
        <v>25</v>
      </c>
      <c r="E298" s="137" t="s">
        <v>257</v>
      </c>
      <c r="F298" s="235" t="s">
        <v>223</v>
      </c>
      <c r="G298" s="458"/>
    </row>
    <row r="299" spans="3:21" ht="12" customHeight="1">
      <c r="D299" s="250" t="s">
        <v>26</v>
      </c>
      <c r="E299" s="236">
        <v>2</v>
      </c>
      <c r="F299" s="237">
        <v>3</v>
      </c>
      <c r="G299" s="238">
        <v>4</v>
      </c>
    </row>
    <row r="300" spans="3:21">
      <c r="D300" s="232">
        <v>1</v>
      </c>
      <c r="E300" s="239" t="s">
        <v>259</v>
      </c>
      <c r="F300" s="258" t="str">
        <f>IF(form_up_date="","",form_up_date)</f>
        <v>24.04.2023</v>
      </c>
      <c r="G300" s="260" t="s">
        <v>260</v>
      </c>
    </row>
    <row r="301" spans="3:21" ht="45">
      <c r="D301" s="232" t="s">
        <v>271</v>
      </c>
      <c r="E301" s="239" t="s">
        <v>261</v>
      </c>
      <c r="F301" s="258" t="s">
        <v>1340</v>
      </c>
      <c r="G301" s="225" t="s">
        <v>333</v>
      </c>
    </row>
    <row r="302" spans="3:21" ht="22.5">
      <c r="D302" s="232" t="s">
        <v>272</v>
      </c>
      <c r="E302" s="239" t="s">
        <v>262</v>
      </c>
      <c r="F302" s="258" t="s">
        <v>398</v>
      </c>
      <c r="G302" s="260" t="s">
        <v>263</v>
      </c>
    </row>
    <row r="303" spans="3:21" ht="22.5">
      <c r="D303" s="232" t="s">
        <v>273</v>
      </c>
      <c r="E303" s="239" t="s">
        <v>264</v>
      </c>
      <c r="F303" s="259" t="s">
        <v>265</v>
      </c>
      <c r="G303" s="225"/>
    </row>
    <row r="304" spans="3:21">
      <c r="D304" s="132" t="str">
        <f>D303&amp;".1"</f>
        <v>4.1.1</v>
      </c>
      <c r="E304" s="240" t="s">
        <v>3</v>
      </c>
      <c r="F304" s="258" t="str">
        <f>IF(region_name="","",region_name)</f>
        <v>Орловская область</v>
      </c>
      <c r="G304" s="260" t="s">
        <v>266</v>
      </c>
    </row>
    <row r="305" spans="3:21" ht="22.5">
      <c r="D305" s="232" t="s">
        <v>274</v>
      </c>
      <c r="E305" s="241" t="s">
        <v>267</v>
      </c>
      <c r="F305" s="258" t="s">
        <v>779</v>
      </c>
      <c r="G305" s="264" t="s">
        <v>268</v>
      </c>
    </row>
    <row r="306" spans="3:21" ht="56.25">
      <c r="D306" s="232" t="s">
        <v>275</v>
      </c>
      <c r="E306" s="242" t="s">
        <v>269</v>
      </c>
      <c r="F306" s="258" t="s">
        <v>1502</v>
      </c>
      <c r="G306" s="249" t="s">
        <v>332</v>
      </c>
    </row>
    <row r="307" spans="3:21" s="64" customFormat="1">
      <c r="D307" s="251"/>
      <c r="E307" s="219"/>
      <c r="F307" s="219"/>
      <c r="G307" s="219"/>
      <c r="U307" s="179"/>
    </row>
    <row r="308" spans="3:21" customFormat="1">
      <c r="C308" s="91">
        <v>47</v>
      </c>
      <c r="D308" s="459" t="s">
        <v>244</v>
      </c>
      <c r="E308" s="460"/>
      <c r="F308" s="460"/>
      <c r="G308" s="461"/>
      <c r="U308" s="183"/>
    </row>
    <row r="309" spans="3:21" ht="11.25" customHeight="1">
      <c r="D309" s="456" t="s">
        <v>233</v>
      </c>
      <c r="E309" s="456"/>
      <c r="F309" s="456"/>
      <c r="G309" s="457" t="s">
        <v>234</v>
      </c>
    </row>
    <row r="310" spans="3:21" ht="11.25" customHeight="1">
      <c r="D310" s="234" t="s">
        <v>25</v>
      </c>
      <c r="E310" s="137" t="s">
        <v>257</v>
      </c>
      <c r="F310" s="235" t="s">
        <v>223</v>
      </c>
      <c r="G310" s="458"/>
    </row>
    <row r="311" spans="3:21" ht="12" customHeight="1">
      <c r="D311" s="250" t="s">
        <v>26</v>
      </c>
      <c r="E311" s="236">
        <v>2</v>
      </c>
      <c r="F311" s="237">
        <v>3</v>
      </c>
      <c r="G311" s="238">
        <v>4</v>
      </c>
    </row>
    <row r="312" spans="3:21">
      <c r="D312" s="232">
        <v>1</v>
      </c>
      <c r="E312" s="239" t="s">
        <v>259</v>
      </c>
      <c r="F312" s="258" t="str">
        <f>IF(form_up_date="","",form_up_date)</f>
        <v>24.04.2023</v>
      </c>
      <c r="G312" s="260" t="s">
        <v>260</v>
      </c>
    </row>
    <row r="313" spans="3:21" ht="45">
      <c r="D313" s="232" t="s">
        <v>271</v>
      </c>
      <c r="E313" s="239" t="s">
        <v>261</v>
      </c>
      <c r="F313" s="258" t="s">
        <v>1341</v>
      </c>
      <c r="G313" s="225" t="s">
        <v>333</v>
      </c>
    </row>
    <row r="314" spans="3:21" ht="22.5">
      <c r="D314" s="232" t="s">
        <v>272</v>
      </c>
      <c r="E314" s="239" t="s">
        <v>262</v>
      </c>
      <c r="F314" s="258" t="s">
        <v>398</v>
      </c>
      <c r="G314" s="260" t="s">
        <v>263</v>
      </c>
    </row>
    <row r="315" spans="3:21" ht="22.5">
      <c r="D315" s="232" t="s">
        <v>273</v>
      </c>
      <c r="E315" s="239" t="s">
        <v>264</v>
      </c>
      <c r="F315" s="259" t="s">
        <v>265</v>
      </c>
      <c r="G315" s="225"/>
    </row>
    <row r="316" spans="3:21">
      <c r="D316" s="132" t="str">
        <f>D315&amp;".1"</f>
        <v>4.1.1</v>
      </c>
      <c r="E316" s="240" t="s">
        <v>3</v>
      </c>
      <c r="F316" s="258" t="str">
        <f>IF(region_name="","",region_name)</f>
        <v>Орловская область</v>
      </c>
      <c r="G316" s="260" t="s">
        <v>266</v>
      </c>
    </row>
    <row r="317" spans="3:21" ht="22.5">
      <c r="D317" s="232" t="s">
        <v>274</v>
      </c>
      <c r="E317" s="241" t="s">
        <v>267</v>
      </c>
      <c r="F317" s="258" t="s">
        <v>779</v>
      </c>
      <c r="G317" s="264" t="s">
        <v>268</v>
      </c>
    </row>
    <row r="318" spans="3:21" ht="56.25">
      <c r="D318" s="232" t="s">
        <v>275</v>
      </c>
      <c r="E318" s="242" t="s">
        <v>269</v>
      </c>
      <c r="F318" s="258" t="s">
        <v>1502</v>
      </c>
      <c r="G318" s="249" t="s">
        <v>332</v>
      </c>
    </row>
    <row r="319" spans="3:21" s="64" customFormat="1">
      <c r="D319" s="251"/>
      <c r="E319" s="219"/>
      <c r="F319" s="219"/>
      <c r="G319" s="219"/>
      <c r="U319" s="179"/>
    </row>
    <row r="320" spans="3:21" customFormat="1">
      <c r="C320" s="91">
        <v>48</v>
      </c>
      <c r="D320" s="459" t="s">
        <v>244</v>
      </c>
      <c r="E320" s="460"/>
      <c r="F320" s="460"/>
      <c r="G320" s="461"/>
      <c r="U320" s="183"/>
    </row>
    <row r="321" spans="3:21" ht="11.25" customHeight="1">
      <c r="D321" s="456" t="s">
        <v>233</v>
      </c>
      <c r="E321" s="456"/>
      <c r="F321" s="456"/>
      <c r="G321" s="457" t="s">
        <v>234</v>
      </c>
    </row>
    <row r="322" spans="3:21" ht="11.25" customHeight="1">
      <c r="D322" s="234" t="s">
        <v>25</v>
      </c>
      <c r="E322" s="137" t="s">
        <v>257</v>
      </c>
      <c r="F322" s="235" t="s">
        <v>223</v>
      </c>
      <c r="G322" s="458"/>
    </row>
    <row r="323" spans="3:21" ht="12" customHeight="1">
      <c r="D323" s="250" t="s">
        <v>26</v>
      </c>
      <c r="E323" s="236">
        <v>2</v>
      </c>
      <c r="F323" s="237">
        <v>3</v>
      </c>
      <c r="G323" s="238">
        <v>4</v>
      </c>
    </row>
    <row r="324" spans="3:21">
      <c r="D324" s="232">
        <v>1</v>
      </c>
      <c r="E324" s="239" t="s">
        <v>259</v>
      </c>
      <c r="F324" s="258" t="str">
        <f>IF(form_up_date="","",form_up_date)</f>
        <v>24.04.2023</v>
      </c>
      <c r="G324" s="260" t="s">
        <v>260</v>
      </c>
    </row>
    <row r="325" spans="3:21" ht="45">
      <c r="D325" s="232" t="s">
        <v>271</v>
      </c>
      <c r="E325" s="239" t="s">
        <v>261</v>
      </c>
      <c r="F325" s="258" t="s">
        <v>1342</v>
      </c>
      <c r="G325" s="225" t="s">
        <v>333</v>
      </c>
    </row>
    <row r="326" spans="3:21" ht="22.5">
      <c r="D326" s="232" t="s">
        <v>272</v>
      </c>
      <c r="E326" s="239" t="s">
        <v>262</v>
      </c>
      <c r="F326" s="258" t="s">
        <v>398</v>
      </c>
      <c r="G326" s="260" t="s">
        <v>263</v>
      </c>
    </row>
    <row r="327" spans="3:21" ht="22.5">
      <c r="D327" s="232" t="s">
        <v>273</v>
      </c>
      <c r="E327" s="239" t="s">
        <v>264</v>
      </c>
      <c r="F327" s="259" t="s">
        <v>265</v>
      </c>
      <c r="G327" s="225"/>
    </row>
    <row r="328" spans="3:21">
      <c r="D328" s="132" t="str">
        <f>D327&amp;".1"</f>
        <v>4.1.1</v>
      </c>
      <c r="E328" s="240" t="s">
        <v>3</v>
      </c>
      <c r="F328" s="258" t="str">
        <f>IF(region_name="","",region_name)</f>
        <v>Орловская область</v>
      </c>
      <c r="G328" s="260" t="s">
        <v>266</v>
      </c>
    </row>
    <row r="329" spans="3:21" ht="22.5">
      <c r="D329" s="232" t="s">
        <v>274</v>
      </c>
      <c r="E329" s="241" t="s">
        <v>267</v>
      </c>
      <c r="F329" s="258" t="s">
        <v>779</v>
      </c>
      <c r="G329" s="264" t="s">
        <v>268</v>
      </c>
    </row>
    <row r="330" spans="3:21" ht="56.25">
      <c r="D330" s="232" t="s">
        <v>275</v>
      </c>
      <c r="E330" s="242" t="s">
        <v>269</v>
      </c>
      <c r="F330" s="258" t="s">
        <v>1502</v>
      </c>
      <c r="G330" s="249" t="s">
        <v>332</v>
      </c>
    </row>
    <row r="331" spans="3:21" s="64" customFormat="1">
      <c r="D331" s="251"/>
      <c r="E331" s="219"/>
      <c r="F331" s="219"/>
      <c r="G331" s="219"/>
      <c r="U331" s="179"/>
    </row>
    <row r="332" spans="3:21" customFormat="1">
      <c r="C332" s="91">
        <v>49</v>
      </c>
      <c r="D332" s="459" t="s">
        <v>244</v>
      </c>
      <c r="E332" s="460"/>
      <c r="F332" s="460"/>
      <c r="G332" s="461"/>
      <c r="U332" s="183"/>
    </row>
    <row r="333" spans="3:21" ht="11.25" customHeight="1">
      <c r="D333" s="456" t="s">
        <v>233</v>
      </c>
      <c r="E333" s="456"/>
      <c r="F333" s="456"/>
      <c r="G333" s="457" t="s">
        <v>234</v>
      </c>
    </row>
    <row r="334" spans="3:21" ht="11.25" customHeight="1">
      <c r="D334" s="234" t="s">
        <v>25</v>
      </c>
      <c r="E334" s="137" t="s">
        <v>257</v>
      </c>
      <c r="F334" s="235" t="s">
        <v>223</v>
      </c>
      <c r="G334" s="458"/>
    </row>
    <row r="335" spans="3:21" ht="12" customHeight="1">
      <c r="D335" s="250" t="s">
        <v>26</v>
      </c>
      <c r="E335" s="236">
        <v>2</v>
      </c>
      <c r="F335" s="237">
        <v>3</v>
      </c>
      <c r="G335" s="238">
        <v>4</v>
      </c>
    </row>
    <row r="336" spans="3:21">
      <c r="D336" s="232">
        <v>1</v>
      </c>
      <c r="E336" s="239" t="s">
        <v>259</v>
      </c>
      <c r="F336" s="258" t="str">
        <f>IF(form_up_date="","",form_up_date)</f>
        <v>24.04.2023</v>
      </c>
      <c r="G336" s="260" t="s">
        <v>260</v>
      </c>
    </row>
    <row r="337" spans="3:21" ht="45">
      <c r="D337" s="232" t="s">
        <v>271</v>
      </c>
      <c r="E337" s="239" t="s">
        <v>261</v>
      </c>
      <c r="F337" s="258" t="s">
        <v>1343</v>
      </c>
      <c r="G337" s="225" t="s">
        <v>333</v>
      </c>
    </row>
    <row r="338" spans="3:21" ht="22.5">
      <c r="D338" s="232" t="s">
        <v>272</v>
      </c>
      <c r="E338" s="239" t="s">
        <v>262</v>
      </c>
      <c r="F338" s="258" t="s">
        <v>398</v>
      </c>
      <c r="G338" s="260" t="s">
        <v>263</v>
      </c>
    </row>
    <row r="339" spans="3:21" ht="22.5">
      <c r="D339" s="232" t="s">
        <v>273</v>
      </c>
      <c r="E339" s="239" t="s">
        <v>264</v>
      </c>
      <c r="F339" s="259" t="s">
        <v>265</v>
      </c>
      <c r="G339" s="225"/>
    </row>
    <row r="340" spans="3:21">
      <c r="D340" s="132" t="str">
        <f>D339&amp;".1"</f>
        <v>4.1.1</v>
      </c>
      <c r="E340" s="240" t="s">
        <v>3</v>
      </c>
      <c r="F340" s="258" t="str">
        <f>IF(region_name="","",region_name)</f>
        <v>Орловская область</v>
      </c>
      <c r="G340" s="260" t="s">
        <v>266</v>
      </c>
    </row>
    <row r="341" spans="3:21" ht="22.5">
      <c r="D341" s="232" t="s">
        <v>274</v>
      </c>
      <c r="E341" s="241" t="s">
        <v>267</v>
      </c>
      <c r="F341" s="258" t="s">
        <v>779</v>
      </c>
      <c r="G341" s="264" t="s">
        <v>268</v>
      </c>
    </row>
    <row r="342" spans="3:21" ht="56.25">
      <c r="D342" s="232" t="s">
        <v>275</v>
      </c>
      <c r="E342" s="242" t="s">
        <v>269</v>
      </c>
      <c r="F342" s="258" t="s">
        <v>1502</v>
      </c>
      <c r="G342" s="249" t="s">
        <v>332</v>
      </c>
    </row>
    <row r="343" spans="3:21" s="64" customFormat="1">
      <c r="D343" s="251"/>
      <c r="E343" s="219"/>
      <c r="F343" s="219"/>
      <c r="G343" s="219"/>
      <c r="U343" s="179"/>
    </row>
    <row r="344" spans="3:21" customFormat="1">
      <c r="C344" s="91">
        <v>50</v>
      </c>
      <c r="D344" s="459" t="s">
        <v>244</v>
      </c>
      <c r="E344" s="460"/>
      <c r="F344" s="460"/>
      <c r="G344" s="461"/>
      <c r="U344" s="183"/>
    </row>
    <row r="345" spans="3:21" ht="11.25" customHeight="1">
      <c r="D345" s="456" t="s">
        <v>233</v>
      </c>
      <c r="E345" s="456"/>
      <c r="F345" s="456"/>
      <c r="G345" s="457" t="s">
        <v>234</v>
      </c>
    </row>
    <row r="346" spans="3:21" ht="11.25" customHeight="1">
      <c r="D346" s="234" t="s">
        <v>25</v>
      </c>
      <c r="E346" s="137" t="s">
        <v>257</v>
      </c>
      <c r="F346" s="235" t="s">
        <v>223</v>
      </c>
      <c r="G346" s="458"/>
    </row>
    <row r="347" spans="3:21" ht="12" customHeight="1">
      <c r="D347" s="250" t="s">
        <v>26</v>
      </c>
      <c r="E347" s="236">
        <v>2</v>
      </c>
      <c r="F347" s="237">
        <v>3</v>
      </c>
      <c r="G347" s="238">
        <v>4</v>
      </c>
    </row>
    <row r="348" spans="3:21">
      <c r="D348" s="232">
        <v>1</v>
      </c>
      <c r="E348" s="239" t="s">
        <v>259</v>
      </c>
      <c r="F348" s="258" t="str">
        <f>IF(form_up_date="","",form_up_date)</f>
        <v>24.04.2023</v>
      </c>
      <c r="G348" s="260" t="s">
        <v>260</v>
      </c>
    </row>
    <row r="349" spans="3:21" ht="45">
      <c r="D349" s="232" t="s">
        <v>271</v>
      </c>
      <c r="E349" s="239" t="s">
        <v>261</v>
      </c>
      <c r="F349" s="258" t="s">
        <v>1344</v>
      </c>
      <c r="G349" s="225" t="s">
        <v>333</v>
      </c>
    </row>
    <row r="350" spans="3:21" ht="22.5">
      <c r="D350" s="232" t="s">
        <v>272</v>
      </c>
      <c r="E350" s="239" t="s">
        <v>262</v>
      </c>
      <c r="F350" s="258" t="s">
        <v>398</v>
      </c>
      <c r="G350" s="260" t="s">
        <v>263</v>
      </c>
    </row>
    <row r="351" spans="3:21" ht="22.5">
      <c r="D351" s="232" t="s">
        <v>273</v>
      </c>
      <c r="E351" s="239" t="s">
        <v>264</v>
      </c>
      <c r="F351" s="259" t="s">
        <v>265</v>
      </c>
      <c r="G351" s="225"/>
    </row>
    <row r="352" spans="3:21">
      <c r="D352" s="132" t="str">
        <f>D351&amp;".1"</f>
        <v>4.1.1</v>
      </c>
      <c r="E352" s="240" t="s">
        <v>3</v>
      </c>
      <c r="F352" s="258" t="str">
        <f>IF(region_name="","",region_name)</f>
        <v>Орловская область</v>
      </c>
      <c r="G352" s="260" t="s">
        <v>266</v>
      </c>
    </row>
    <row r="353" spans="3:21" ht="22.5">
      <c r="D353" s="232" t="s">
        <v>274</v>
      </c>
      <c r="E353" s="241" t="s">
        <v>267</v>
      </c>
      <c r="F353" s="258" t="s">
        <v>779</v>
      </c>
      <c r="G353" s="264" t="s">
        <v>268</v>
      </c>
    </row>
    <row r="354" spans="3:21" ht="56.25">
      <c r="D354" s="232" t="s">
        <v>275</v>
      </c>
      <c r="E354" s="242" t="s">
        <v>269</v>
      </c>
      <c r="F354" s="258" t="s">
        <v>1502</v>
      </c>
      <c r="G354" s="249" t="s">
        <v>332</v>
      </c>
    </row>
    <row r="355" spans="3:21" s="64" customFormat="1">
      <c r="D355" s="251"/>
      <c r="E355" s="219"/>
      <c r="F355" s="219"/>
      <c r="G355" s="219"/>
      <c r="U355" s="179"/>
    </row>
    <row r="356" spans="3:21" customFormat="1">
      <c r="C356" s="91">
        <v>51</v>
      </c>
      <c r="D356" s="459" t="s">
        <v>244</v>
      </c>
      <c r="E356" s="460"/>
      <c r="F356" s="460"/>
      <c r="G356" s="461"/>
      <c r="U356" s="183"/>
    </row>
    <row r="357" spans="3:21" ht="11.25" customHeight="1">
      <c r="D357" s="456" t="s">
        <v>233</v>
      </c>
      <c r="E357" s="456"/>
      <c r="F357" s="456"/>
      <c r="G357" s="457" t="s">
        <v>234</v>
      </c>
    </row>
    <row r="358" spans="3:21" ht="11.25" customHeight="1">
      <c r="D358" s="234" t="s">
        <v>25</v>
      </c>
      <c r="E358" s="137" t="s">
        <v>257</v>
      </c>
      <c r="F358" s="235" t="s">
        <v>223</v>
      </c>
      <c r="G358" s="458"/>
    </row>
    <row r="359" spans="3:21" ht="12" customHeight="1">
      <c r="D359" s="250" t="s">
        <v>26</v>
      </c>
      <c r="E359" s="236">
        <v>2</v>
      </c>
      <c r="F359" s="237">
        <v>3</v>
      </c>
      <c r="G359" s="238">
        <v>4</v>
      </c>
    </row>
    <row r="360" spans="3:21">
      <c r="D360" s="232">
        <v>1</v>
      </c>
      <c r="E360" s="239" t="s">
        <v>259</v>
      </c>
      <c r="F360" s="258" t="str">
        <f>IF(form_up_date="","",form_up_date)</f>
        <v>24.04.2023</v>
      </c>
      <c r="G360" s="260" t="s">
        <v>260</v>
      </c>
    </row>
    <row r="361" spans="3:21" ht="45">
      <c r="D361" s="232" t="s">
        <v>271</v>
      </c>
      <c r="E361" s="239" t="s">
        <v>261</v>
      </c>
      <c r="F361" s="258" t="s">
        <v>1345</v>
      </c>
      <c r="G361" s="225" t="s">
        <v>333</v>
      </c>
    </row>
    <row r="362" spans="3:21" ht="22.5">
      <c r="D362" s="232" t="s">
        <v>272</v>
      </c>
      <c r="E362" s="239" t="s">
        <v>262</v>
      </c>
      <c r="F362" s="258" t="s">
        <v>398</v>
      </c>
      <c r="G362" s="260" t="s">
        <v>263</v>
      </c>
    </row>
    <row r="363" spans="3:21" ht="22.5">
      <c r="D363" s="232" t="s">
        <v>273</v>
      </c>
      <c r="E363" s="239" t="s">
        <v>264</v>
      </c>
      <c r="F363" s="259" t="s">
        <v>265</v>
      </c>
      <c r="G363" s="225"/>
    </row>
    <row r="364" spans="3:21">
      <c r="D364" s="132" t="str">
        <f>D363&amp;".1"</f>
        <v>4.1.1</v>
      </c>
      <c r="E364" s="240" t="s">
        <v>3</v>
      </c>
      <c r="F364" s="258" t="str">
        <f>IF(region_name="","",region_name)</f>
        <v>Орловская область</v>
      </c>
      <c r="G364" s="260" t="s">
        <v>266</v>
      </c>
    </row>
    <row r="365" spans="3:21" ht="22.5">
      <c r="D365" s="232" t="s">
        <v>274</v>
      </c>
      <c r="E365" s="241" t="s">
        <v>267</v>
      </c>
      <c r="F365" s="258" t="s">
        <v>779</v>
      </c>
      <c r="G365" s="264" t="s">
        <v>268</v>
      </c>
    </row>
    <row r="366" spans="3:21" ht="56.25">
      <c r="D366" s="232" t="s">
        <v>275</v>
      </c>
      <c r="E366" s="242" t="s">
        <v>269</v>
      </c>
      <c r="F366" s="258" t="s">
        <v>1502</v>
      </c>
      <c r="G366" s="249" t="s">
        <v>332</v>
      </c>
    </row>
    <row r="367" spans="3:21" s="64" customFormat="1">
      <c r="D367" s="251"/>
      <c r="E367" s="219"/>
      <c r="F367" s="219"/>
      <c r="G367" s="219"/>
      <c r="U367" s="179"/>
    </row>
    <row r="368" spans="3:21" customFormat="1">
      <c r="C368" s="91">
        <v>52</v>
      </c>
      <c r="D368" s="459" t="s">
        <v>244</v>
      </c>
      <c r="E368" s="460"/>
      <c r="F368" s="460"/>
      <c r="G368" s="461"/>
      <c r="U368" s="183"/>
    </row>
    <row r="369" spans="3:21" ht="11.25" customHeight="1">
      <c r="D369" s="456" t="s">
        <v>233</v>
      </c>
      <c r="E369" s="456"/>
      <c r="F369" s="456"/>
      <c r="G369" s="457" t="s">
        <v>234</v>
      </c>
    </row>
    <row r="370" spans="3:21" ht="11.25" customHeight="1">
      <c r="D370" s="234" t="s">
        <v>25</v>
      </c>
      <c r="E370" s="137" t="s">
        <v>257</v>
      </c>
      <c r="F370" s="235" t="s">
        <v>223</v>
      </c>
      <c r="G370" s="458"/>
    </row>
    <row r="371" spans="3:21" ht="12" customHeight="1">
      <c r="D371" s="250" t="s">
        <v>26</v>
      </c>
      <c r="E371" s="236">
        <v>2</v>
      </c>
      <c r="F371" s="237">
        <v>3</v>
      </c>
      <c r="G371" s="238">
        <v>4</v>
      </c>
    </row>
    <row r="372" spans="3:21">
      <c r="D372" s="232">
        <v>1</v>
      </c>
      <c r="E372" s="239" t="s">
        <v>259</v>
      </c>
      <c r="F372" s="258" t="str">
        <f>IF(form_up_date="","",form_up_date)</f>
        <v>24.04.2023</v>
      </c>
      <c r="G372" s="260" t="s">
        <v>260</v>
      </c>
    </row>
    <row r="373" spans="3:21" ht="45">
      <c r="D373" s="232" t="s">
        <v>271</v>
      </c>
      <c r="E373" s="239" t="s">
        <v>261</v>
      </c>
      <c r="F373" s="258" t="s">
        <v>1346</v>
      </c>
      <c r="G373" s="225" t="s">
        <v>333</v>
      </c>
    </row>
    <row r="374" spans="3:21" ht="22.5">
      <c r="D374" s="232" t="s">
        <v>272</v>
      </c>
      <c r="E374" s="239" t="s">
        <v>262</v>
      </c>
      <c r="F374" s="258" t="s">
        <v>398</v>
      </c>
      <c r="G374" s="260" t="s">
        <v>263</v>
      </c>
    </row>
    <row r="375" spans="3:21" ht="22.5">
      <c r="D375" s="232" t="s">
        <v>273</v>
      </c>
      <c r="E375" s="239" t="s">
        <v>264</v>
      </c>
      <c r="F375" s="259" t="s">
        <v>265</v>
      </c>
      <c r="G375" s="225"/>
    </row>
    <row r="376" spans="3:21">
      <c r="D376" s="132" t="str">
        <f>D375&amp;".1"</f>
        <v>4.1.1</v>
      </c>
      <c r="E376" s="240" t="s">
        <v>3</v>
      </c>
      <c r="F376" s="258" t="str">
        <f>IF(region_name="","",region_name)</f>
        <v>Орловская область</v>
      </c>
      <c r="G376" s="260" t="s">
        <v>266</v>
      </c>
    </row>
    <row r="377" spans="3:21" ht="22.5">
      <c r="D377" s="232" t="s">
        <v>274</v>
      </c>
      <c r="E377" s="241" t="s">
        <v>267</v>
      </c>
      <c r="F377" s="258" t="s">
        <v>779</v>
      </c>
      <c r="G377" s="264" t="s">
        <v>268</v>
      </c>
    </row>
    <row r="378" spans="3:21" ht="56.25">
      <c r="D378" s="232" t="s">
        <v>275</v>
      </c>
      <c r="E378" s="242" t="s">
        <v>269</v>
      </c>
      <c r="F378" s="258" t="s">
        <v>1502</v>
      </c>
      <c r="G378" s="249" t="s">
        <v>332</v>
      </c>
    </row>
    <row r="379" spans="3:21" s="64" customFormat="1">
      <c r="D379" s="251"/>
      <c r="E379" s="219"/>
      <c r="F379" s="219"/>
      <c r="G379" s="219"/>
      <c r="U379" s="179"/>
    </row>
    <row r="380" spans="3:21" customFormat="1">
      <c r="C380" s="91">
        <v>53</v>
      </c>
      <c r="D380" s="459" t="s">
        <v>244</v>
      </c>
      <c r="E380" s="460"/>
      <c r="F380" s="460"/>
      <c r="G380" s="461"/>
      <c r="U380" s="183"/>
    </row>
    <row r="381" spans="3:21" ht="11.25" customHeight="1">
      <c r="D381" s="456" t="s">
        <v>233</v>
      </c>
      <c r="E381" s="456"/>
      <c r="F381" s="456"/>
      <c r="G381" s="457" t="s">
        <v>234</v>
      </c>
    </row>
    <row r="382" spans="3:21" ht="11.25" customHeight="1">
      <c r="D382" s="234" t="s">
        <v>25</v>
      </c>
      <c r="E382" s="137" t="s">
        <v>257</v>
      </c>
      <c r="F382" s="235" t="s">
        <v>223</v>
      </c>
      <c r="G382" s="458"/>
    </row>
    <row r="383" spans="3:21" ht="12" customHeight="1">
      <c r="D383" s="250" t="s">
        <v>26</v>
      </c>
      <c r="E383" s="236">
        <v>2</v>
      </c>
      <c r="F383" s="237">
        <v>3</v>
      </c>
      <c r="G383" s="238">
        <v>4</v>
      </c>
    </row>
    <row r="384" spans="3:21">
      <c r="D384" s="232">
        <v>1</v>
      </c>
      <c r="E384" s="239" t="s">
        <v>259</v>
      </c>
      <c r="F384" s="258" t="str">
        <f>IF(form_up_date="","",form_up_date)</f>
        <v>24.04.2023</v>
      </c>
      <c r="G384" s="260" t="s">
        <v>260</v>
      </c>
    </row>
    <row r="385" spans="3:21" ht="45">
      <c r="D385" s="232" t="s">
        <v>271</v>
      </c>
      <c r="E385" s="239" t="s">
        <v>261</v>
      </c>
      <c r="F385" s="258" t="s">
        <v>1347</v>
      </c>
      <c r="G385" s="225" t="s">
        <v>333</v>
      </c>
    </row>
    <row r="386" spans="3:21" ht="22.5">
      <c r="D386" s="232" t="s">
        <v>272</v>
      </c>
      <c r="E386" s="239" t="s">
        <v>262</v>
      </c>
      <c r="F386" s="258" t="s">
        <v>398</v>
      </c>
      <c r="G386" s="260" t="s">
        <v>263</v>
      </c>
    </row>
    <row r="387" spans="3:21" ht="22.5">
      <c r="D387" s="232" t="s">
        <v>273</v>
      </c>
      <c r="E387" s="239" t="s">
        <v>264</v>
      </c>
      <c r="F387" s="259" t="s">
        <v>265</v>
      </c>
      <c r="G387" s="225"/>
    </row>
    <row r="388" spans="3:21">
      <c r="D388" s="132" t="str">
        <f>D387&amp;".1"</f>
        <v>4.1.1</v>
      </c>
      <c r="E388" s="240" t="s">
        <v>3</v>
      </c>
      <c r="F388" s="258" t="str">
        <f>IF(region_name="","",region_name)</f>
        <v>Орловская область</v>
      </c>
      <c r="G388" s="260" t="s">
        <v>266</v>
      </c>
    </row>
    <row r="389" spans="3:21" ht="22.5">
      <c r="D389" s="232" t="s">
        <v>274</v>
      </c>
      <c r="E389" s="241" t="s">
        <v>267</v>
      </c>
      <c r="F389" s="258" t="s">
        <v>779</v>
      </c>
      <c r="G389" s="264" t="s">
        <v>268</v>
      </c>
    </row>
    <row r="390" spans="3:21" ht="56.25">
      <c r="D390" s="232" t="s">
        <v>275</v>
      </c>
      <c r="E390" s="242" t="s">
        <v>269</v>
      </c>
      <c r="F390" s="258" t="s">
        <v>1502</v>
      </c>
      <c r="G390" s="249" t="s">
        <v>332</v>
      </c>
    </row>
    <row r="391" spans="3:21" s="64" customFormat="1">
      <c r="D391" s="251"/>
      <c r="E391" s="219"/>
      <c r="F391" s="219"/>
      <c r="G391" s="219"/>
      <c r="U391" s="179"/>
    </row>
    <row r="392" spans="3:21" customFormat="1">
      <c r="C392" s="91">
        <v>54</v>
      </c>
      <c r="D392" s="459" t="s">
        <v>244</v>
      </c>
      <c r="E392" s="460"/>
      <c r="F392" s="460"/>
      <c r="G392" s="461"/>
      <c r="U392" s="183"/>
    </row>
    <row r="393" spans="3:21" ht="11.25" customHeight="1">
      <c r="D393" s="456" t="s">
        <v>233</v>
      </c>
      <c r="E393" s="456"/>
      <c r="F393" s="456"/>
      <c r="G393" s="457" t="s">
        <v>234</v>
      </c>
    </row>
    <row r="394" spans="3:21" ht="11.25" customHeight="1">
      <c r="D394" s="234" t="s">
        <v>25</v>
      </c>
      <c r="E394" s="137" t="s">
        <v>257</v>
      </c>
      <c r="F394" s="235" t="s">
        <v>223</v>
      </c>
      <c r="G394" s="458"/>
    </row>
    <row r="395" spans="3:21" ht="12" customHeight="1">
      <c r="D395" s="250" t="s">
        <v>26</v>
      </c>
      <c r="E395" s="236">
        <v>2</v>
      </c>
      <c r="F395" s="237">
        <v>3</v>
      </c>
      <c r="G395" s="238">
        <v>4</v>
      </c>
    </row>
    <row r="396" spans="3:21">
      <c r="D396" s="232">
        <v>1</v>
      </c>
      <c r="E396" s="239" t="s">
        <v>259</v>
      </c>
      <c r="F396" s="258" t="str">
        <f>IF(form_up_date="","",form_up_date)</f>
        <v>24.04.2023</v>
      </c>
      <c r="G396" s="260" t="s">
        <v>260</v>
      </c>
    </row>
    <row r="397" spans="3:21" ht="45">
      <c r="D397" s="232" t="s">
        <v>271</v>
      </c>
      <c r="E397" s="239" t="s">
        <v>261</v>
      </c>
      <c r="F397" s="258" t="s">
        <v>1348</v>
      </c>
      <c r="G397" s="225" t="s">
        <v>333</v>
      </c>
    </row>
    <row r="398" spans="3:21" ht="22.5">
      <c r="D398" s="232" t="s">
        <v>272</v>
      </c>
      <c r="E398" s="239" t="s">
        <v>262</v>
      </c>
      <c r="F398" s="258" t="s">
        <v>398</v>
      </c>
      <c r="G398" s="260" t="s">
        <v>263</v>
      </c>
    </row>
    <row r="399" spans="3:21" ht="22.5">
      <c r="D399" s="232" t="s">
        <v>273</v>
      </c>
      <c r="E399" s="239" t="s">
        <v>264</v>
      </c>
      <c r="F399" s="259" t="s">
        <v>265</v>
      </c>
      <c r="G399" s="225"/>
    </row>
    <row r="400" spans="3:21">
      <c r="D400" s="132" t="str">
        <f>D399&amp;".1"</f>
        <v>4.1.1</v>
      </c>
      <c r="E400" s="240" t="s">
        <v>3</v>
      </c>
      <c r="F400" s="258" t="str">
        <f>IF(region_name="","",region_name)</f>
        <v>Орловская область</v>
      </c>
      <c r="G400" s="260" t="s">
        <v>266</v>
      </c>
    </row>
    <row r="401" spans="3:21" ht="22.5">
      <c r="D401" s="232" t="s">
        <v>274</v>
      </c>
      <c r="E401" s="241" t="s">
        <v>267</v>
      </c>
      <c r="F401" s="258" t="s">
        <v>779</v>
      </c>
      <c r="G401" s="264" t="s">
        <v>268</v>
      </c>
    </row>
    <row r="402" spans="3:21" ht="56.25">
      <c r="D402" s="232" t="s">
        <v>275</v>
      </c>
      <c r="E402" s="242" t="s">
        <v>269</v>
      </c>
      <c r="F402" s="258" t="s">
        <v>1502</v>
      </c>
      <c r="G402" s="249" t="s">
        <v>332</v>
      </c>
    </row>
    <row r="403" spans="3:21" s="64" customFormat="1">
      <c r="D403" s="251"/>
      <c r="E403" s="219"/>
      <c r="F403" s="219"/>
      <c r="G403" s="219"/>
      <c r="U403" s="179"/>
    </row>
    <row r="404" spans="3:21" customFormat="1">
      <c r="C404" s="91">
        <v>55</v>
      </c>
      <c r="D404" s="459" t="s">
        <v>244</v>
      </c>
      <c r="E404" s="460"/>
      <c r="F404" s="460"/>
      <c r="G404" s="461"/>
      <c r="U404" s="183"/>
    </row>
    <row r="405" spans="3:21" ht="11.25" customHeight="1">
      <c r="D405" s="456" t="s">
        <v>233</v>
      </c>
      <c r="E405" s="456"/>
      <c r="F405" s="456"/>
      <c r="G405" s="457" t="s">
        <v>234</v>
      </c>
    </row>
    <row r="406" spans="3:21" ht="11.25" customHeight="1">
      <c r="D406" s="234" t="s">
        <v>25</v>
      </c>
      <c r="E406" s="137" t="s">
        <v>257</v>
      </c>
      <c r="F406" s="235" t="s">
        <v>223</v>
      </c>
      <c r="G406" s="458"/>
    </row>
    <row r="407" spans="3:21" ht="12" customHeight="1">
      <c r="D407" s="250" t="s">
        <v>26</v>
      </c>
      <c r="E407" s="236">
        <v>2</v>
      </c>
      <c r="F407" s="237">
        <v>3</v>
      </c>
      <c r="G407" s="238">
        <v>4</v>
      </c>
    </row>
    <row r="408" spans="3:21">
      <c r="D408" s="232">
        <v>1</v>
      </c>
      <c r="E408" s="239" t="s">
        <v>259</v>
      </c>
      <c r="F408" s="258" t="str">
        <f>IF(form_up_date="","",form_up_date)</f>
        <v>24.04.2023</v>
      </c>
      <c r="G408" s="260" t="s">
        <v>260</v>
      </c>
    </row>
    <row r="409" spans="3:21" ht="45">
      <c r="D409" s="232" t="s">
        <v>271</v>
      </c>
      <c r="E409" s="239" t="s">
        <v>261</v>
      </c>
      <c r="F409" s="258" t="s">
        <v>1349</v>
      </c>
      <c r="G409" s="225" t="s">
        <v>333</v>
      </c>
    </row>
    <row r="410" spans="3:21" ht="22.5">
      <c r="D410" s="232" t="s">
        <v>272</v>
      </c>
      <c r="E410" s="239" t="s">
        <v>262</v>
      </c>
      <c r="F410" s="258" t="s">
        <v>398</v>
      </c>
      <c r="G410" s="260" t="s">
        <v>263</v>
      </c>
    </row>
    <row r="411" spans="3:21" ht="22.5">
      <c r="D411" s="232" t="s">
        <v>273</v>
      </c>
      <c r="E411" s="239" t="s">
        <v>264</v>
      </c>
      <c r="F411" s="259" t="s">
        <v>265</v>
      </c>
      <c r="G411" s="225"/>
    </row>
    <row r="412" spans="3:21">
      <c r="D412" s="132" t="str">
        <f>D411&amp;".1"</f>
        <v>4.1.1</v>
      </c>
      <c r="E412" s="240" t="s">
        <v>3</v>
      </c>
      <c r="F412" s="258" t="str">
        <f>IF(region_name="","",region_name)</f>
        <v>Орловская область</v>
      </c>
      <c r="G412" s="260" t="s">
        <v>266</v>
      </c>
    </row>
    <row r="413" spans="3:21" ht="22.5">
      <c r="D413" s="232" t="s">
        <v>274</v>
      </c>
      <c r="E413" s="241" t="s">
        <v>267</v>
      </c>
      <c r="F413" s="258" t="s">
        <v>779</v>
      </c>
      <c r="G413" s="264" t="s">
        <v>268</v>
      </c>
    </row>
    <row r="414" spans="3:21" ht="56.25">
      <c r="D414" s="232" t="s">
        <v>275</v>
      </c>
      <c r="E414" s="242" t="s">
        <v>269</v>
      </c>
      <c r="F414" s="258" t="s">
        <v>1502</v>
      </c>
      <c r="G414" s="249" t="s">
        <v>332</v>
      </c>
    </row>
    <row r="415" spans="3:21" s="64" customFormat="1">
      <c r="D415" s="251"/>
      <c r="E415" s="219"/>
      <c r="F415" s="219"/>
      <c r="G415" s="219"/>
      <c r="U415" s="179"/>
    </row>
    <row r="416" spans="3:21" customFormat="1">
      <c r="C416" s="91">
        <v>56</v>
      </c>
      <c r="D416" s="459" t="s">
        <v>244</v>
      </c>
      <c r="E416" s="460"/>
      <c r="F416" s="460"/>
      <c r="G416" s="461"/>
      <c r="U416" s="183"/>
    </row>
    <row r="417" spans="3:21" ht="11.25" customHeight="1">
      <c r="D417" s="456" t="s">
        <v>233</v>
      </c>
      <c r="E417" s="456"/>
      <c r="F417" s="456"/>
      <c r="G417" s="457" t="s">
        <v>234</v>
      </c>
    </row>
    <row r="418" spans="3:21" ht="11.25" customHeight="1">
      <c r="D418" s="234" t="s">
        <v>25</v>
      </c>
      <c r="E418" s="137" t="s">
        <v>257</v>
      </c>
      <c r="F418" s="235" t="s">
        <v>223</v>
      </c>
      <c r="G418" s="458"/>
    </row>
    <row r="419" spans="3:21" ht="12" customHeight="1">
      <c r="D419" s="250" t="s">
        <v>26</v>
      </c>
      <c r="E419" s="236">
        <v>2</v>
      </c>
      <c r="F419" s="237">
        <v>3</v>
      </c>
      <c r="G419" s="238">
        <v>4</v>
      </c>
    </row>
    <row r="420" spans="3:21">
      <c r="D420" s="232">
        <v>1</v>
      </c>
      <c r="E420" s="239" t="s">
        <v>259</v>
      </c>
      <c r="F420" s="258" t="str">
        <f>IF(form_up_date="","",form_up_date)</f>
        <v>24.04.2023</v>
      </c>
      <c r="G420" s="260" t="s">
        <v>260</v>
      </c>
    </row>
    <row r="421" spans="3:21" ht="45">
      <c r="D421" s="232" t="s">
        <v>271</v>
      </c>
      <c r="E421" s="239" t="s">
        <v>261</v>
      </c>
      <c r="F421" s="258" t="s">
        <v>1350</v>
      </c>
      <c r="G421" s="225" t="s">
        <v>333</v>
      </c>
    </row>
    <row r="422" spans="3:21" ht="22.5">
      <c r="D422" s="232" t="s">
        <v>272</v>
      </c>
      <c r="E422" s="239" t="s">
        <v>262</v>
      </c>
      <c r="F422" s="258" t="s">
        <v>398</v>
      </c>
      <c r="G422" s="260" t="s">
        <v>263</v>
      </c>
    </row>
    <row r="423" spans="3:21" ht="22.5">
      <c r="D423" s="232" t="s">
        <v>273</v>
      </c>
      <c r="E423" s="239" t="s">
        <v>264</v>
      </c>
      <c r="F423" s="259" t="s">
        <v>265</v>
      </c>
      <c r="G423" s="225"/>
    </row>
    <row r="424" spans="3:21">
      <c r="D424" s="132" t="str">
        <f>D423&amp;".1"</f>
        <v>4.1.1</v>
      </c>
      <c r="E424" s="240" t="s">
        <v>3</v>
      </c>
      <c r="F424" s="258" t="str">
        <f>IF(region_name="","",region_name)</f>
        <v>Орловская область</v>
      </c>
      <c r="G424" s="260" t="s">
        <v>266</v>
      </c>
    </row>
    <row r="425" spans="3:21" ht="22.5">
      <c r="D425" s="232" t="s">
        <v>274</v>
      </c>
      <c r="E425" s="241" t="s">
        <v>267</v>
      </c>
      <c r="F425" s="258" t="s">
        <v>779</v>
      </c>
      <c r="G425" s="264" t="s">
        <v>268</v>
      </c>
    </row>
    <row r="426" spans="3:21" ht="56.25">
      <c r="D426" s="232" t="s">
        <v>275</v>
      </c>
      <c r="E426" s="242" t="s">
        <v>269</v>
      </c>
      <c r="F426" s="258" t="s">
        <v>1502</v>
      </c>
      <c r="G426" s="249" t="s">
        <v>332</v>
      </c>
    </row>
    <row r="427" spans="3:21" s="64" customFormat="1">
      <c r="D427" s="251"/>
      <c r="E427" s="219"/>
      <c r="F427" s="219"/>
      <c r="G427" s="219"/>
      <c r="U427" s="179"/>
    </row>
    <row r="428" spans="3:21" customFormat="1">
      <c r="C428" s="91">
        <v>57</v>
      </c>
      <c r="D428" s="459" t="s">
        <v>244</v>
      </c>
      <c r="E428" s="460"/>
      <c r="F428" s="460"/>
      <c r="G428" s="461"/>
      <c r="U428" s="183"/>
    </row>
    <row r="429" spans="3:21" ht="11.25" customHeight="1">
      <c r="D429" s="456" t="s">
        <v>233</v>
      </c>
      <c r="E429" s="456"/>
      <c r="F429" s="456"/>
      <c r="G429" s="457" t="s">
        <v>234</v>
      </c>
    </row>
    <row r="430" spans="3:21" ht="11.25" customHeight="1">
      <c r="D430" s="234" t="s">
        <v>25</v>
      </c>
      <c r="E430" s="137" t="s">
        <v>257</v>
      </c>
      <c r="F430" s="235" t="s">
        <v>223</v>
      </c>
      <c r="G430" s="458"/>
    </row>
    <row r="431" spans="3:21" ht="12" customHeight="1">
      <c r="D431" s="250" t="s">
        <v>26</v>
      </c>
      <c r="E431" s="236">
        <v>2</v>
      </c>
      <c r="F431" s="237">
        <v>3</v>
      </c>
      <c r="G431" s="238">
        <v>4</v>
      </c>
    </row>
    <row r="432" spans="3:21">
      <c r="D432" s="232">
        <v>1</v>
      </c>
      <c r="E432" s="239" t="s">
        <v>259</v>
      </c>
      <c r="F432" s="258" t="str">
        <f>IF(form_up_date="","",form_up_date)</f>
        <v>24.04.2023</v>
      </c>
      <c r="G432" s="260" t="s">
        <v>260</v>
      </c>
    </row>
    <row r="433" spans="3:21" ht="45">
      <c r="D433" s="232" t="s">
        <v>271</v>
      </c>
      <c r="E433" s="239" t="s">
        <v>261</v>
      </c>
      <c r="F433" s="258" t="s">
        <v>1351</v>
      </c>
      <c r="G433" s="225" t="s">
        <v>333</v>
      </c>
    </row>
    <row r="434" spans="3:21" ht="22.5">
      <c r="D434" s="232" t="s">
        <v>272</v>
      </c>
      <c r="E434" s="239" t="s">
        <v>262</v>
      </c>
      <c r="F434" s="258" t="s">
        <v>398</v>
      </c>
      <c r="G434" s="260" t="s">
        <v>263</v>
      </c>
    </row>
    <row r="435" spans="3:21" ht="22.5">
      <c r="D435" s="232" t="s">
        <v>273</v>
      </c>
      <c r="E435" s="239" t="s">
        <v>264</v>
      </c>
      <c r="F435" s="259" t="s">
        <v>265</v>
      </c>
      <c r="G435" s="225"/>
    </row>
    <row r="436" spans="3:21">
      <c r="D436" s="132" t="str">
        <f>D435&amp;".1"</f>
        <v>4.1.1</v>
      </c>
      <c r="E436" s="240" t="s">
        <v>3</v>
      </c>
      <c r="F436" s="258" t="str">
        <f>IF(region_name="","",region_name)</f>
        <v>Орловская область</v>
      </c>
      <c r="G436" s="260" t="s">
        <v>266</v>
      </c>
    </row>
    <row r="437" spans="3:21" ht="22.5">
      <c r="D437" s="232" t="s">
        <v>274</v>
      </c>
      <c r="E437" s="241" t="s">
        <v>267</v>
      </c>
      <c r="F437" s="258" t="s">
        <v>779</v>
      </c>
      <c r="G437" s="264" t="s">
        <v>268</v>
      </c>
    </row>
    <row r="438" spans="3:21" ht="56.25">
      <c r="D438" s="232" t="s">
        <v>275</v>
      </c>
      <c r="E438" s="242" t="s">
        <v>269</v>
      </c>
      <c r="F438" s="258" t="s">
        <v>1502</v>
      </c>
      <c r="G438" s="249" t="s">
        <v>332</v>
      </c>
    </row>
    <row r="439" spans="3:21" s="64" customFormat="1">
      <c r="D439" s="251"/>
      <c r="E439" s="219"/>
      <c r="F439" s="219"/>
      <c r="G439" s="219"/>
      <c r="U439" s="179"/>
    </row>
    <row r="440" spans="3:21" customFormat="1">
      <c r="C440" s="91">
        <v>58</v>
      </c>
      <c r="D440" s="459" t="s">
        <v>244</v>
      </c>
      <c r="E440" s="460"/>
      <c r="F440" s="460"/>
      <c r="G440" s="461"/>
      <c r="U440" s="183"/>
    </row>
    <row r="441" spans="3:21" ht="11.25" customHeight="1">
      <c r="D441" s="456" t="s">
        <v>233</v>
      </c>
      <c r="E441" s="456"/>
      <c r="F441" s="456"/>
      <c r="G441" s="457" t="s">
        <v>234</v>
      </c>
    </row>
    <row r="442" spans="3:21" ht="11.25" customHeight="1">
      <c r="D442" s="234" t="s">
        <v>25</v>
      </c>
      <c r="E442" s="137" t="s">
        <v>257</v>
      </c>
      <c r="F442" s="235" t="s">
        <v>223</v>
      </c>
      <c r="G442" s="458"/>
    </row>
    <row r="443" spans="3:21" ht="12" customHeight="1">
      <c r="D443" s="250" t="s">
        <v>26</v>
      </c>
      <c r="E443" s="236">
        <v>2</v>
      </c>
      <c r="F443" s="237">
        <v>3</v>
      </c>
      <c r="G443" s="238">
        <v>4</v>
      </c>
    </row>
    <row r="444" spans="3:21">
      <c r="D444" s="232">
        <v>1</v>
      </c>
      <c r="E444" s="239" t="s">
        <v>259</v>
      </c>
      <c r="F444" s="258" t="str">
        <f>IF(form_up_date="","",form_up_date)</f>
        <v>24.04.2023</v>
      </c>
      <c r="G444" s="260" t="s">
        <v>260</v>
      </c>
    </row>
    <row r="445" spans="3:21" ht="45">
      <c r="D445" s="232" t="s">
        <v>271</v>
      </c>
      <c r="E445" s="239" t="s">
        <v>261</v>
      </c>
      <c r="F445" s="258" t="s">
        <v>1352</v>
      </c>
      <c r="G445" s="225" t="s">
        <v>333</v>
      </c>
    </row>
    <row r="446" spans="3:21" ht="22.5">
      <c r="D446" s="232" t="s">
        <v>272</v>
      </c>
      <c r="E446" s="239" t="s">
        <v>262</v>
      </c>
      <c r="F446" s="258" t="s">
        <v>398</v>
      </c>
      <c r="G446" s="260" t="s">
        <v>263</v>
      </c>
    </row>
    <row r="447" spans="3:21" ht="22.5">
      <c r="D447" s="232" t="s">
        <v>273</v>
      </c>
      <c r="E447" s="239" t="s">
        <v>264</v>
      </c>
      <c r="F447" s="259" t="s">
        <v>265</v>
      </c>
      <c r="G447" s="225"/>
    </row>
    <row r="448" spans="3:21">
      <c r="D448" s="132" t="str">
        <f>D447&amp;".1"</f>
        <v>4.1.1</v>
      </c>
      <c r="E448" s="240" t="s">
        <v>3</v>
      </c>
      <c r="F448" s="258" t="str">
        <f>IF(region_name="","",region_name)</f>
        <v>Орловская область</v>
      </c>
      <c r="G448" s="260" t="s">
        <v>266</v>
      </c>
    </row>
    <row r="449" spans="3:21" ht="22.5">
      <c r="D449" s="232" t="s">
        <v>274</v>
      </c>
      <c r="E449" s="241" t="s">
        <v>267</v>
      </c>
      <c r="F449" s="258" t="s">
        <v>779</v>
      </c>
      <c r="G449" s="264" t="s">
        <v>268</v>
      </c>
    </row>
    <row r="450" spans="3:21" ht="56.25">
      <c r="D450" s="232" t="s">
        <v>275</v>
      </c>
      <c r="E450" s="242" t="s">
        <v>269</v>
      </c>
      <c r="F450" s="258" t="s">
        <v>1502</v>
      </c>
      <c r="G450" s="249" t="s">
        <v>332</v>
      </c>
    </row>
    <row r="451" spans="3:21" s="64" customFormat="1">
      <c r="D451" s="251"/>
      <c r="E451" s="219"/>
      <c r="F451" s="219"/>
      <c r="G451" s="219"/>
      <c r="U451" s="179"/>
    </row>
    <row r="452" spans="3:21" customFormat="1">
      <c r="C452" s="91">
        <v>59</v>
      </c>
      <c r="D452" s="459" t="s">
        <v>244</v>
      </c>
      <c r="E452" s="460"/>
      <c r="F452" s="460"/>
      <c r="G452" s="461"/>
      <c r="U452" s="183"/>
    </row>
    <row r="453" spans="3:21" ht="11.25" customHeight="1">
      <c r="D453" s="456" t="s">
        <v>233</v>
      </c>
      <c r="E453" s="456"/>
      <c r="F453" s="456"/>
      <c r="G453" s="457" t="s">
        <v>234</v>
      </c>
    </row>
    <row r="454" spans="3:21" ht="11.25" customHeight="1">
      <c r="D454" s="234" t="s">
        <v>25</v>
      </c>
      <c r="E454" s="137" t="s">
        <v>257</v>
      </c>
      <c r="F454" s="235" t="s">
        <v>223</v>
      </c>
      <c r="G454" s="458"/>
    </row>
    <row r="455" spans="3:21" ht="12" customHeight="1">
      <c r="D455" s="250" t="s">
        <v>26</v>
      </c>
      <c r="E455" s="236">
        <v>2</v>
      </c>
      <c r="F455" s="237">
        <v>3</v>
      </c>
      <c r="G455" s="238">
        <v>4</v>
      </c>
    </row>
    <row r="456" spans="3:21">
      <c r="D456" s="232">
        <v>1</v>
      </c>
      <c r="E456" s="239" t="s">
        <v>259</v>
      </c>
      <c r="F456" s="258" t="str">
        <f>IF(form_up_date="","",form_up_date)</f>
        <v>24.04.2023</v>
      </c>
      <c r="G456" s="260" t="s">
        <v>260</v>
      </c>
    </row>
    <row r="457" spans="3:21" ht="45">
      <c r="D457" s="232" t="s">
        <v>271</v>
      </c>
      <c r="E457" s="239" t="s">
        <v>261</v>
      </c>
      <c r="F457" s="258" t="s">
        <v>1353</v>
      </c>
      <c r="G457" s="225" t="s">
        <v>333</v>
      </c>
    </row>
    <row r="458" spans="3:21" ht="22.5">
      <c r="D458" s="232" t="s">
        <v>272</v>
      </c>
      <c r="E458" s="239" t="s">
        <v>262</v>
      </c>
      <c r="F458" s="258" t="s">
        <v>398</v>
      </c>
      <c r="G458" s="260" t="s">
        <v>263</v>
      </c>
    </row>
    <row r="459" spans="3:21" ht="22.5">
      <c r="D459" s="232" t="s">
        <v>273</v>
      </c>
      <c r="E459" s="239" t="s">
        <v>264</v>
      </c>
      <c r="F459" s="259" t="s">
        <v>265</v>
      </c>
      <c r="G459" s="225"/>
    </row>
    <row r="460" spans="3:21">
      <c r="D460" s="132" t="str">
        <f>D459&amp;".1"</f>
        <v>4.1.1</v>
      </c>
      <c r="E460" s="240" t="s">
        <v>3</v>
      </c>
      <c r="F460" s="258" t="str">
        <f>IF(region_name="","",region_name)</f>
        <v>Орловская область</v>
      </c>
      <c r="G460" s="260" t="s">
        <v>266</v>
      </c>
    </row>
    <row r="461" spans="3:21" ht="22.5">
      <c r="D461" s="232" t="s">
        <v>274</v>
      </c>
      <c r="E461" s="241" t="s">
        <v>267</v>
      </c>
      <c r="F461" s="258" t="s">
        <v>779</v>
      </c>
      <c r="G461" s="264" t="s">
        <v>268</v>
      </c>
    </row>
    <row r="462" spans="3:21" ht="56.25">
      <c r="D462" s="232" t="s">
        <v>275</v>
      </c>
      <c r="E462" s="242" t="s">
        <v>269</v>
      </c>
      <c r="F462" s="258" t="s">
        <v>1502</v>
      </c>
      <c r="G462" s="249" t="s">
        <v>332</v>
      </c>
    </row>
    <row r="463" spans="3:21" s="64" customFormat="1">
      <c r="D463" s="251"/>
      <c r="E463" s="219"/>
      <c r="F463" s="219"/>
      <c r="G463" s="219"/>
      <c r="U463" s="179"/>
    </row>
    <row r="464" spans="3:21" customFormat="1">
      <c r="C464" s="91">
        <v>60</v>
      </c>
      <c r="D464" s="459" t="s">
        <v>244</v>
      </c>
      <c r="E464" s="460"/>
      <c r="F464" s="460"/>
      <c r="G464" s="461"/>
      <c r="U464" s="183"/>
    </row>
    <row r="465" spans="3:21" ht="11.25" customHeight="1">
      <c r="D465" s="456" t="s">
        <v>233</v>
      </c>
      <c r="E465" s="456"/>
      <c r="F465" s="456"/>
      <c r="G465" s="457" t="s">
        <v>234</v>
      </c>
    </row>
    <row r="466" spans="3:21" ht="11.25" customHeight="1">
      <c r="D466" s="234" t="s">
        <v>25</v>
      </c>
      <c r="E466" s="137" t="s">
        <v>257</v>
      </c>
      <c r="F466" s="235" t="s">
        <v>223</v>
      </c>
      <c r="G466" s="458"/>
    </row>
    <row r="467" spans="3:21" ht="12" customHeight="1">
      <c r="D467" s="250" t="s">
        <v>26</v>
      </c>
      <c r="E467" s="236">
        <v>2</v>
      </c>
      <c r="F467" s="237">
        <v>3</v>
      </c>
      <c r="G467" s="238">
        <v>4</v>
      </c>
    </row>
    <row r="468" spans="3:21">
      <c r="D468" s="232">
        <v>1</v>
      </c>
      <c r="E468" s="239" t="s">
        <v>259</v>
      </c>
      <c r="F468" s="258" t="str">
        <f>IF(form_up_date="","",form_up_date)</f>
        <v>24.04.2023</v>
      </c>
      <c r="G468" s="260" t="s">
        <v>260</v>
      </c>
    </row>
    <row r="469" spans="3:21" ht="45">
      <c r="D469" s="232" t="s">
        <v>271</v>
      </c>
      <c r="E469" s="239" t="s">
        <v>261</v>
      </c>
      <c r="F469" s="258" t="s">
        <v>1354</v>
      </c>
      <c r="G469" s="225" t="s">
        <v>333</v>
      </c>
    </row>
    <row r="470" spans="3:21" ht="22.5">
      <c r="D470" s="232" t="s">
        <v>272</v>
      </c>
      <c r="E470" s="239" t="s">
        <v>262</v>
      </c>
      <c r="F470" s="258" t="s">
        <v>398</v>
      </c>
      <c r="G470" s="260" t="s">
        <v>263</v>
      </c>
    </row>
    <row r="471" spans="3:21" ht="22.5">
      <c r="D471" s="232" t="s">
        <v>273</v>
      </c>
      <c r="E471" s="239" t="s">
        <v>264</v>
      </c>
      <c r="F471" s="259" t="s">
        <v>265</v>
      </c>
      <c r="G471" s="225"/>
    </row>
    <row r="472" spans="3:21">
      <c r="D472" s="132" t="str">
        <f>D471&amp;".1"</f>
        <v>4.1.1</v>
      </c>
      <c r="E472" s="240" t="s">
        <v>3</v>
      </c>
      <c r="F472" s="258" t="str">
        <f>IF(region_name="","",region_name)</f>
        <v>Орловская область</v>
      </c>
      <c r="G472" s="260" t="s">
        <v>266</v>
      </c>
    </row>
    <row r="473" spans="3:21" ht="22.5">
      <c r="D473" s="232" t="s">
        <v>274</v>
      </c>
      <c r="E473" s="241" t="s">
        <v>267</v>
      </c>
      <c r="F473" s="258" t="s">
        <v>779</v>
      </c>
      <c r="G473" s="264" t="s">
        <v>268</v>
      </c>
    </row>
    <row r="474" spans="3:21" ht="56.25">
      <c r="D474" s="232" t="s">
        <v>275</v>
      </c>
      <c r="E474" s="242" t="s">
        <v>269</v>
      </c>
      <c r="F474" s="258" t="s">
        <v>1502</v>
      </c>
      <c r="G474" s="249" t="s">
        <v>332</v>
      </c>
    </row>
    <row r="475" spans="3:21" s="64" customFormat="1">
      <c r="D475" s="251"/>
      <c r="E475" s="219"/>
      <c r="F475" s="219"/>
      <c r="G475" s="219"/>
      <c r="U475" s="179"/>
    </row>
    <row r="476" spans="3:21" customFormat="1">
      <c r="C476" s="91">
        <v>61</v>
      </c>
      <c r="D476" s="459" t="s">
        <v>244</v>
      </c>
      <c r="E476" s="460"/>
      <c r="F476" s="460"/>
      <c r="G476" s="461"/>
      <c r="U476" s="183"/>
    </row>
    <row r="477" spans="3:21" ht="11.25" customHeight="1">
      <c r="D477" s="456" t="s">
        <v>233</v>
      </c>
      <c r="E477" s="456"/>
      <c r="F477" s="456"/>
      <c r="G477" s="457" t="s">
        <v>234</v>
      </c>
    </row>
    <row r="478" spans="3:21" ht="11.25" customHeight="1">
      <c r="D478" s="234" t="s">
        <v>25</v>
      </c>
      <c r="E478" s="137" t="s">
        <v>257</v>
      </c>
      <c r="F478" s="235" t="s">
        <v>223</v>
      </c>
      <c r="G478" s="458"/>
    </row>
    <row r="479" spans="3:21" ht="12" customHeight="1">
      <c r="D479" s="250" t="s">
        <v>26</v>
      </c>
      <c r="E479" s="236">
        <v>2</v>
      </c>
      <c r="F479" s="237">
        <v>3</v>
      </c>
      <c r="G479" s="238">
        <v>4</v>
      </c>
    </row>
    <row r="480" spans="3:21">
      <c r="D480" s="232">
        <v>1</v>
      </c>
      <c r="E480" s="239" t="s">
        <v>259</v>
      </c>
      <c r="F480" s="258" t="str">
        <f>IF(form_up_date="","",form_up_date)</f>
        <v>24.04.2023</v>
      </c>
      <c r="G480" s="260" t="s">
        <v>260</v>
      </c>
    </row>
    <row r="481" spans="3:21" ht="45">
      <c r="D481" s="232" t="s">
        <v>271</v>
      </c>
      <c r="E481" s="239" t="s">
        <v>261</v>
      </c>
      <c r="F481" s="258" t="s">
        <v>1355</v>
      </c>
      <c r="G481" s="225" t="s">
        <v>333</v>
      </c>
    </row>
    <row r="482" spans="3:21" ht="22.5">
      <c r="D482" s="232" t="s">
        <v>272</v>
      </c>
      <c r="E482" s="239" t="s">
        <v>262</v>
      </c>
      <c r="F482" s="258" t="s">
        <v>398</v>
      </c>
      <c r="G482" s="260" t="s">
        <v>263</v>
      </c>
    </row>
    <row r="483" spans="3:21" ht="22.5">
      <c r="D483" s="232" t="s">
        <v>273</v>
      </c>
      <c r="E483" s="239" t="s">
        <v>264</v>
      </c>
      <c r="F483" s="259" t="s">
        <v>265</v>
      </c>
      <c r="G483" s="225"/>
    </row>
    <row r="484" spans="3:21">
      <c r="D484" s="132" t="str">
        <f>D483&amp;".1"</f>
        <v>4.1.1</v>
      </c>
      <c r="E484" s="240" t="s">
        <v>3</v>
      </c>
      <c r="F484" s="258" t="str">
        <f>IF(region_name="","",region_name)</f>
        <v>Орловская область</v>
      </c>
      <c r="G484" s="260" t="s">
        <v>266</v>
      </c>
    </row>
    <row r="485" spans="3:21" ht="22.5">
      <c r="D485" s="232" t="s">
        <v>274</v>
      </c>
      <c r="E485" s="241" t="s">
        <v>267</v>
      </c>
      <c r="F485" s="258" t="s">
        <v>779</v>
      </c>
      <c r="G485" s="264" t="s">
        <v>268</v>
      </c>
    </row>
    <row r="486" spans="3:21" ht="56.25">
      <c r="D486" s="232" t="s">
        <v>275</v>
      </c>
      <c r="E486" s="242" t="s">
        <v>269</v>
      </c>
      <c r="F486" s="258" t="s">
        <v>1502</v>
      </c>
      <c r="G486" s="249" t="s">
        <v>332</v>
      </c>
    </row>
    <row r="487" spans="3:21" s="64" customFormat="1">
      <c r="D487" s="251"/>
      <c r="E487" s="219"/>
      <c r="F487" s="219"/>
      <c r="G487" s="219"/>
      <c r="U487" s="179"/>
    </row>
    <row r="488" spans="3:21" customFormat="1">
      <c r="C488" s="91">
        <v>62</v>
      </c>
      <c r="D488" s="459" t="s">
        <v>244</v>
      </c>
      <c r="E488" s="460"/>
      <c r="F488" s="460"/>
      <c r="G488" s="461"/>
      <c r="U488" s="183"/>
    </row>
    <row r="489" spans="3:21" ht="11.25" customHeight="1">
      <c r="D489" s="456" t="s">
        <v>233</v>
      </c>
      <c r="E489" s="456"/>
      <c r="F489" s="456"/>
      <c r="G489" s="457" t="s">
        <v>234</v>
      </c>
    </row>
    <row r="490" spans="3:21" ht="11.25" customHeight="1">
      <c r="D490" s="234" t="s">
        <v>25</v>
      </c>
      <c r="E490" s="137" t="s">
        <v>257</v>
      </c>
      <c r="F490" s="235" t="s">
        <v>223</v>
      </c>
      <c r="G490" s="458"/>
    </row>
    <row r="491" spans="3:21" ht="12" customHeight="1">
      <c r="D491" s="250" t="s">
        <v>26</v>
      </c>
      <c r="E491" s="236">
        <v>2</v>
      </c>
      <c r="F491" s="237">
        <v>3</v>
      </c>
      <c r="G491" s="238">
        <v>4</v>
      </c>
    </row>
    <row r="492" spans="3:21">
      <c r="D492" s="232">
        <v>1</v>
      </c>
      <c r="E492" s="239" t="s">
        <v>259</v>
      </c>
      <c r="F492" s="258" t="str">
        <f>IF(form_up_date="","",form_up_date)</f>
        <v>24.04.2023</v>
      </c>
      <c r="G492" s="260" t="s">
        <v>260</v>
      </c>
    </row>
    <row r="493" spans="3:21" ht="45">
      <c r="D493" s="232" t="s">
        <v>271</v>
      </c>
      <c r="E493" s="239" t="s">
        <v>261</v>
      </c>
      <c r="F493" s="258" t="s">
        <v>1356</v>
      </c>
      <c r="G493" s="225" t="s">
        <v>333</v>
      </c>
    </row>
    <row r="494" spans="3:21" ht="22.5">
      <c r="D494" s="232" t="s">
        <v>272</v>
      </c>
      <c r="E494" s="239" t="s">
        <v>262</v>
      </c>
      <c r="F494" s="258" t="s">
        <v>398</v>
      </c>
      <c r="G494" s="260" t="s">
        <v>263</v>
      </c>
    </row>
    <row r="495" spans="3:21" ht="22.5">
      <c r="D495" s="232" t="s">
        <v>273</v>
      </c>
      <c r="E495" s="239" t="s">
        <v>264</v>
      </c>
      <c r="F495" s="259" t="s">
        <v>265</v>
      </c>
      <c r="G495" s="225"/>
    </row>
    <row r="496" spans="3:21">
      <c r="D496" s="132" t="str">
        <f>D495&amp;".1"</f>
        <v>4.1.1</v>
      </c>
      <c r="E496" s="240" t="s">
        <v>3</v>
      </c>
      <c r="F496" s="258" t="str">
        <f>IF(region_name="","",region_name)</f>
        <v>Орловская область</v>
      </c>
      <c r="G496" s="260" t="s">
        <v>266</v>
      </c>
    </row>
    <row r="497" spans="3:21" ht="22.5">
      <c r="D497" s="232" t="s">
        <v>274</v>
      </c>
      <c r="E497" s="241" t="s">
        <v>267</v>
      </c>
      <c r="F497" s="258" t="s">
        <v>779</v>
      </c>
      <c r="G497" s="264" t="s">
        <v>268</v>
      </c>
    </row>
    <row r="498" spans="3:21" ht="56.25">
      <c r="D498" s="232" t="s">
        <v>275</v>
      </c>
      <c r="E498" s="242" t="s">
        <v>269</v>
      </c>
      <c r="F498" s="258" t="s">
        <v>1502</v>
      </c>
      <c r="G498" s="249" t="s">
        <v>332</v>
      </c>
    </row>
    <row r="499" spans="3:21" s="64" customFormat="1">
      <c r="D499" s="251"/>
      <c r="E499" s="219"/>
      <c r="F499" s="219"/>
      <c r="G499" s="219"/>
      <c r="U499" s="179"/>
    </row>
    <row r="500" spans="3:21" customFormat="1">
      <c r="C500" s="91">
        <v>63</v>
      </c>
      <c r="D500" s="459" t="s">
        <v>244</v>
      </c>
      <c r="E500" s="460"/>
      <c r="F500" s="460"/>
      <c r="G500" s="461"/>
      <c r="U500" s="183"/>
    </row>
    <row r="501" spans="3:21" ht="11.25" customHeight="1">
      <c r="D501" s="456" t="s">
        <v>233</v>
      </c>
      <c r="E501" s="456"/>
      <c r="F501" s="456"/>
      <c r="G501" s="457" t="s">
        <v>234</v>
      </c>
    </row>
    <row r="502" spans="3:21" ht="11.25" customHeight="1">
      <c r="D502" s="234" t="s">
        <v>25</v>
      </c>
      <c r="E502" s="137" t="s">
        <v>257</v>
      </c>
      <c r="F502" s="235" t="s">
        <v>223</v>
      </c>
      <c r="G502" s="458"/>
    </row>
    <row r="503" spans="3:21" ht="12" customHeight="1">
      <c r="D503" s="250" t="s">
        <v>26</v>
      </c>
      <c r="E503" s="236">
        <v>2</v>
      </c>
      <c r="F503" s="237">
        <v>3</v>
      </c>
      <c r="G503" s="238">
        <v>4</v>
      </c>
    </row>
    <row r="504" spans="3:21">
      <c r="D504" s="232">
        <v>1</v>
      </c>
      <c r="E504" s="239" t="s">
        <v>259</v>
      </c>
      <c r="F504" s="258" t="str">
        <f>IF(form_up_date="","",form_up_date)</f>
        <v>24.04.2023</v>
      </c>
      <c r="G504" s="260" t="s">
        <v>260</v>
      </c>
    </row>
    <row r="505" spans="3:21" ht="45">
      <c r="D505" s="232" t="s">
        <v>271</v>
      </c>
      <c r="E505" s="239" t="s">
        <v>261</v>
      </c>
      <c r="F505" s="258" t="s">
        <v>1357</v>
      </c>
      <c r="G505" s="225" t="s">
        <v>333</v>
      </c>
    </row>
    <row r="506" spans="3:21" ht="22.5">
      <c r="D506" s="232" t="s">
        <v>272</v>
      </c>
      <c r="E506" s="239" t="s">
        <v>262</v>
      </c>
      <c r="F506" s="258" t="s">
        <v>398</v>
      </c>
      <c r="G506" s="260" t="s">
        <v>263</v>
      </c>
    </row>
    <row r="507" spans="3:21" ht="22.5">
      <c r="D507" s="232" t="s">
        <v>273</v>
      </c>
      <c r="E507" s="239" t="s">
        <v>264</v>
      </c>
      <c r="F507" s="259" t="s">
        <v>265</v>
      </c>
      <c r="G507" s="225"/>
    </row>
    <row r="508" spans="3:21">
      <c r="D508" s="132" t="str">
        <f>D507&amp;".1"</f>
        <v>4.1.1</v>
      </c>
      <c r="E508" s="240" t="s">
        <v>3</v>
      </c>
      <c r="F508" s="258" t="str">
        <f>IF(region_name="","",region_name)</f>
        <v>Орловская область</v>
      </c>
      <c r="G508" s="260" t="s">
        <v>266</v>
      </c>
    </row>
    <row r="509" spans="3:21" ht="22.5">
      <c r="D509" s="232" t="s">
        <v>274</v>
      </c>
      <c r="E509" s="241" t="s">
        <v>267</v>
      </c>
      <c r="F509" s="258" t="s">
        <v>779</v>
      </c>
      <c r="G509" s="264" t="s">
        <v>268</v>
      </c>
    </row>
    <row r="510" spans="3:21" ht="56.25">
      <c r="D510" s="232" t="s">
        <v>275</v>
      </c>
      <c r="E510" s="242" t="s">
        <v>269</v>
      </c>
      <c r="F510" s="258" t="s">
        <v>1502</v>
      </c>
      <c r="G510" s="249" t="s">
        <v>332</v>
      </c>
    </row>
    <row r="511" spans="3:21" s="64" customFormat="1">
      <c r="D511" s="251"/>
      <c r="E511" s="219"/>
      <c r="F511" s="219"/>
      <c r="G511" s="219"/>
      <c r="U511" s="179"/>
    </row>
    <row r="512" spans="3:21" customFormat="1">
      <c r="C512" s="91">
        <v>64</v>
      </c>
      <c r="D512" s="459" t="s">
        <v>244</v>
      </c>
      <c r="E512" s="460"/>
      <c r="F512" s="460"/>
      <c r="G512" s="461"/>
      <c r="U512" s="183"/>
    </row>
    <row r="513" spans="3:21" ht="11.25" customHeight="1">
      <c r="D513" s="456" t="s">
        <v>233</v>
      </c>
      <c r="E513" s="456"/>
      <c r="F513" s="456"/>
      <c r="G513" s="457" t="s">
        <v>234</v>
      </c>
    </row>
    <row r="514" spans="3:21" ht="11.25" customHeight="1">
      <c r="D514" s="234" t="s">
        <v>25</v>
      </c>
      <c r="E514" s="137" t="s">
        <v>257</v>
      </c>
      <c r="F514" s="235" t="s">
        <v>223</v>
      </c>
      <c r="G514" s="458"/>
    </row>
    <row r="515" spans="3:21" ht="12" customHeight="1">
      <c r="D515" s="250" t="s">
        <v>26</v>
      </c>
      <c r="E515" s="236">
        <v>2</v>
      </c>
      <c r="F515" s="237">
        <v>3</v>
      </c>
      <c r="G515" s="238">
        <v>4</v>
      </c>
    </row>
    <row r="516" spans="3:21">
      <c r="D516" s="232">
        <v>1</v>
      </c>
      <c r="E516" s="239" t="s">
        <v>259</v>
      </c>
      <c r="F516" s="258" t="str">
        <f>IF(form_up_date="","",form_up_date)</f>
        <v>24.04.2023</v>
      </c>
      <c r="G516" s="260" t="s">
        <v>260</v>
      </c>
    </row>
    <row r="517" spans="3:21" ht="45">
      <c r="D517" s="232" t="s">
        <v>271</v>
      </c>
      <c r="E517" s="239" t="s">
        <v>261</v>
      </c>
      <c r="F517" s="258" t="s">
        <v>1358</v>
      </c>
      <c r="G517" s="225" t="s">
        <v>333</v>
      </c>
    </row>
    <row r="518" spans="3:21" ht="22.5">
      <c r="D518" s="232" t="s">
        <v>272</v>
      </c>
      <c r="E518" s="239" t="s">
        <v>262</v>
      </c>
      <c r="F518" s="258" t="s">
        <v>398</v>
      </c>
      <c r="G518" s="260" t="s">
        <v>263</v>
      </c>
    </row>
    <row r="519" spans="3:21" ht="22.5">
      <c r="D519" s="232" t="s">
        <v>273</v>
      </c>
      <c r="E519" s="239" t="s">
        <v>264</v>
      </c>
      <c r="F519" s="259" t="s">
        <v>265</v>
      </c>
      <c r="G519" s="225"/>
    </row>
    <row r="520" spans="3:21">
      <c r="D520" s="132" t="str">
        <f>D519&amp;".1"</f>
        <v>4.1.1</v>
      </c>
      <c r="E520" s="240" t="s">
        <v>3</v>
      </c>
      <c r="F520" s="258" t="str">
        <f>IF(region_name="","",region_name)</f>
        <v>Орловская область</v>
      </c>
      <c r="G520" s="260" t="s">
        <v>266</v>
      </c>
    </row>
    <row r="521" spans="3:21" ht="22.5">
      <c r="D521" s="232" t="s">
        <v>274</v>
      </c>
      <c r="E521" s="241" t="s">
        <v>267</v>
      </c>
      <c r="F521" s="258" t="s">
        <v>779</v>
      </c>
      <c r="G521" s="264" t="s">
        <v>268</v>
      </c>
    </row>
    <row r="522" spans="3:21" ht="56.25">
      <c r="D522" s="232" t="s">
        <v>275</v>
      </c>
      <c r="E522" s="242" t="s">
        <v>269</v>
      </c>
      <c r="F522" s="258" t="s">
        <v>1502</v>
      </c>
      <c r="G522" s="249" t="s">
        <v>332</v>
      </c>
    </row>
    <row r="523" spans="3:21" s="64" customFormat="1">
      <c r="D523" s="251"/>
      <c r="E523" s="219"/>
      <c r="F523" s="219"/>
      <c r="G523" s="219"/>
      <c r="U523" s="179"/>
    </row>
    <row r="524" spans="3:21" customFormat="1">
      <c r="C524" s="91">
        <v>65</v>
      </c>
      <c r="D524" s="459" t="s">
        <v>244</v>
      </c>
      <c r="E524" s="460"/>
      <c r="F524" s="460"/>
      <c r="G524" s="461"/>
      <c r="U524" s="183"/>
    </row>
    <row r="525" spans="3:21" ht="11.25" customHeight="1">
      <c r="D525" s="456" t="s">
        <v>233</v>
      </c>
      <c r="E525" s="456"/>
      <c r="F525" s="456"/>
      <c r="G525" s="457" t="s">
        <v>234</v>
      </c>
    </row>
    <row r="526" spans="3:21" ht="11.25" customHeight="1">
      <c r="D526" s="234" t="s">
        <v>25</v>
      </c>
      <c r="E526" s="137" t="s">
        <v>257</v>
      </c>
      <c r="F526" s="235" t="s">
        <v>223</v>
      </c>
      <c r="G526" s="458"/>
    </row>
    <row r="527" spans="3:21" ht="12" customHeight="1">
      <c r="D527" s="250" t="s">
        <v>26</v>
      </c>
      <c r="E527" s="236">
        <v>2</v>
      </c>
      <c r="F527" s="237">
        <v>3</v>
      </c>
      <c r="G527" s="238">
        <v>4</v>
      </c>
    </row>
    <row r="528" spans="3:21">
      <c r="D528" s="232">
        <v>1</v>
      </c>
      <c r="E528" s="239" t="s">
        <v>259</v>
      </c>
      <c r="F528" s="258" t="str">
        <f>IF(form_up_date="","",form_up_date)</f>
        <v>24.04.2023</v>
      </c>
      <c r="G528" s="260" t="s">
        <v>260</v>
      </c>
    </row>
    <row r="529" spans="3:21" ht="45">
      <c r="D529" s="232" t="s">
        <v>271</v>
      </c>
      <c r="E529" s="239" t="s">
        <v>261</v>
      </c>
      <c r="F529" s="258" t="s">
        <v>1359</v>
      </c>
      <c r="G529" s="225" t="s">
        <v>333</v>
      </c>
    </row>
    <row r="530" spans="3:21" ht="22.5">
      <c r="D530" s="232" t="s">
        <v>272</v>
      </c>
      <c r="E530" s="239" t="s">
        <v>262</v>
      </c>
      <c r="F530" s="258" t="s">
        <v>398</v>
      </c>
      <c r="G530" s="260" t="s">
        <v>263</v>
      </c>
    </row>
    <row r="531" spans="3:21" ht="22.5">
      <c r="D531" s="232" t="s">
        <v>273</v>
      </c>
      <c r="E531" s="239" t="s">
        <v>264</v>
      </c>
      <c r="F531" s="259" t="s">
        <v>265</v>
      </c>
      <c r="G531" s="225"/>
    </row>
    <row r="532" spans="3:21">
      <c r="D532" s="132" t="str">
        <f>D531&amp;".1"</f>
        <v>4.1.1</v>
      </c>
      <c r="E532" s="240" t="s">
        <v>3</v>
      </c>
      <c r="F532" s="258" t="str">
        <f>IF(region_name="","",region_name)</f>
        <v>Орловская область</v>
      </c>
      <c r="G532" s="260" t="s">
        <v>266</v>
      </c>
    </row>
    <row r="533" spans="3:21" ht="22.5">
      <c r="D533" s="232" t="s">
        <v>274</v>
      </c>
      <c r="E533" s="241" t="s">
        <v>267</v>
      </c>
      <c r="F533" s="258" t="s">
        <v>779</v>
      </c>
      <c r="G533" s="264" t="s">
        <v>268</v>
      </c>
    </row>
    <row r="534" spans="3:21" ht="56.25">
      <c r="D534" s="232" t="s">
        <v>275</v>
      </c>
      <c r="E534" s="242" t="s">
        <v>269</v>
      </c>
      <c r="F534" s="258" t="s">
        <v>1502</v>
      </c>
      <c r="G534" s="249" t="s">
        <v>332</v>
      </c>
    </row>
    <row r="535" spans="3:21" s="64" customFormat="1">
      <c r="D535" s="251"/>
      <c r="E535" s="219"/>
      <c r="F535" s="219"/>
      <c r="G535" s="219"/>
      <c r="U535" s="179"/>
    </row>
    <row r="536" spans="3:21" customFormat="1">
      <c r="C536" s="91">
        <v>66</v>
      </c>
      <c r="D536" s="459" t="s">
        <v>244</v>
      </c>
      <c r="E536" s="460"/>
      <c r="F536" s="460"/>
      <c r="G536" s="461"/>
      <c r="U536" s="183"/>
    </row>
    <row r="537" spans="3:21" ht="11.25" customHeight="1">
      <c r="D537" s="456" t="s">
        <v>233</v>
      </c>
      <c r="E537" s="456"/>
      <c r="F537" s="456"/>
      <c r="G537" s="457" t="s">
        <v>234</v>
      </c>
    </row>
    <row r="538" spans="3:21" ht="11.25" customHeight="1">
      <c r="D538" s="234" t="s">
        <v>25</v>
      </c>
      <c r="E538" s="137" t="s">
        <v>257</v>
      </c>
      <c r="F538" s="235" t="s">
        <v>223</v>
      </c>
      <c r="G538" s="458"/>
    </row>
    <row r="539" spans="3:21" ht="12" customHeight="1">
      <c r="D539" s="250" t="s">
        <v>26</v>
      </c>
      <c r="E539" s="236">
        <v>2</v>
      </c>
      <c r="F539" s="237">
        <v>3</v>
      </c>
      <c r="G539" s="238">
        <v>4</v>
      </c>
    </row>
    <row r="540" spans="3:21">
      <c r="D540" s="232">
        <v>1</v>
      </c>
      <c r="E540" s="239" t="s">
        <v>259</v>
      </c>
      <c r="F540" s="258" t="str">
        <f>IF(form_up_date="","",form_up_date)</f>
        <v>24.04.2023</v>
      </c>
      <c r="G540" s="260" t="s">
        <v>260</v>
      </c>
    </row>
    <row r="541" spans="3:21" ht="45">
      <c r="D541" s="232" t="s">
        <v>271</v>
      </c>
      <c r="E541" s="239" t="s">
        <v>261</v>
      </c>
      <c r="F541" s="258" t="s">
        <v>1360</v>
      </c>
      <c r="G541" s="225" t="s">
        <v>333</v>
      </c>
    </row>
    <row r="542" spans="3:21" ht="22.5">
      <c r="D542" s="232" t="s">
        <v>272</v>
      </c>
      <c r="E542" s="239" t="s">
        <v>262</v>
      </c>
      <c r="F542" s="258" t="s">
        <v>398</v>
      </c>
      <c r="G542" s="260" t="s">
        <v>263</v>
      </c>
    </row>
    <row r="543" spans="3:21" ht="22.5">
      <c r="D543" s="232" t="s">
        <v>273</v>
      </c>
      <c r="E543" s="239" t="s">
        <v>264</v>
      </c>
      <c r="F543" s="259" t="s">
        <v>265</v>
      </c>
      <c r="G543" s="225"/>
    </row>
    <row r="544" spans="3:21">
      <c r="D544" s="132" t="str">
        <f>D543&amp;".1"</f>
        <v>4.1.1</v>
      </c>
      <c r="E544" s="240" t="s">
        <v>3</v>
      </c>
      <c r="F544" s="258" t="str">
        <f>IF(region_name="","",region_name)</f>
        <v>Орловская область</v>
      </c>
      <c r="G544" s="260" t="s">
        <v>266</v>
      </c>
    </row>
    <row r="545" spans="3:21" ht="22.5">
      <c r="D545" s="232" t="s">
        <v>274</v>
      </c>
      <c r="E545" s="241" t="s">
        <v>267</v>
      </c>
      <c r="F545" s="258" t="s">
        <v>779</v>
      </c>
      <c r="G545" s="264" t="s">
        <v>268</v>
      </c>
    </row>
    <row r="546" spans="3:21" ht="56.25">
      <c r="D546" s="232" t="s">
        <v>275</v>
      </c>
      <c r="E546" s="242" t="s">
        <v>269</v>
      </c>
      <c r="F546" s="258" t="s">
        <v>1502</v>
      </c>
      <c r="G546" s="249" t="s">
        <v>332</v>
      </c>
    </row>
    <row r="547" spans="3:21" s="64" customFormat="1">
      <c r="D547" s="251"/>
      <c r="E547" s="219"/>
      <c r="F547" s="219"/>
      <c r="G547" s="219"/>
      <c r="U547" s="179"/>
    </row>
    <row r="548" spans="3:21" customFormat="1">
      <c r="C548" s="91">
        <v>67</v>
      </c>
      <c r="D548" s="459" t="s">
        <v>244</v>
      </c>
      <c r="E548" s="460"/>
      <c r="F548" s="460"/>
      <c r="G548" s="461"/>
      <c r="U548" s="183"/>
    </row>
    <row r="549" spans="3:21" ht="11.25" customHeight="1">
      <c r="D549" s="456" t="s">
        <v>233</v>
      </c>
      <c r="E549" s="456"/>
      <c r="F549" s="456"/>
      <c r="G549" s="457" t="s">
        <v>234</v>
      </c>
    </row>
    <row r="550" spans="3:21" ht="11.25" customHeight="1">
      <c r="D550" s="234" t="s">
        <v>25</v>
      </c>
      <c r="E550" s="137" t="s">
        <v>257</v>
      </c>
      <c r="F550" s="235" t="s">
        <v>223</v>
      </c>
      <c r="G550" s="458"/>
    </row>
    <row r="551" spans="3:21" ht="12" customHeight="1">
      <c r="D551" s="250" t="s">
        <v>26</v>
      </c>
      <c r="E551" s="236">
        <v>2</v>
      </c>
      <c r="F551" s="237">
        <v>3</v>
      </c>
      <c r="G551" s="238">
        <v>4</v>
      </c>
    </row>
    <row r="552" spans="3:21">
      <c r="D552" s="232">
        <v>1</v>
      </c>
      <c r="E552" s="239" t="s">
        <v>259</v>
      </c>
      <c r="F552" s="258" t="str">
        <f>IF(form_up_date="","",form_up_date)</f>
        <v>24.04.2023</v>
      </c>
      <c r="G552" s="260" t="s">
        <v>260</v>
      </c>
    </row>
    <row r="553" spans="3:21" ht="45">
      <c r="D553" s="232" t="s">
        <v>271</v>
      </c>
      <c r="E553" s="239" t="s">
        <v>261</v>
      </c>
      <c r="F553" s="258" t="s">
        <v>1361</v>
      </c>
      <c r="G553" s="225" t="s">
        <v>333</v>
      </c>
    </row>
    <row r="554" spans="3:21" ht="22.5">
      <c r="D554" s="232" t="s">
        <v>272</v>
      </c>
      <c r="E554" s="239" t="s">
        <v>262</v>
      </c>
      <c r="F554" s="258" t="s">
        <v>398</v>
      </c>
      <c r="G554" s="260" t="s">
        <v>263</v>
      </c>
    </row>
    <row r="555" spans="3:21" ht="22.5">
      <c r="D555" s="232" t="s">
        <v>273</v>
      </c>
      <c r="E555" s="239" t="s">
        <v>264</v>
      </c>
      <c r="F555" s="259" t="s">
        <v>265</v>
      </c>
      <c r="G555" s="225"/>
    </row>
    <row r="556" spans="3:21">
      <c r="D556" s="132" t="str">
        <f>D555&amp;".1"</f>
        <v>4.1.1</v>
      </c>
      <c r="E556" s="240" t="s">
        <v>3</v>
      </c>
      <c r="F556" s="258" t="str">
        <f>IF(region_name="","",region_name)</f>
        <v>Орловская область</v>
      </c>
      <c r="G556" s="260" t="s">
        <v>266</v>
      </c>
    </row>
    <row r="557" spans="3:21" ht="22.5">
      <c r="D557" s="232" t="s">
        <v>274</v>
      </c>
      <c r="E557" s="241" t="s">
        <v>267</v>
      </c>
      <c r="F557" s="258" t="s">
        <v>779</v>
      </c>
      <c r="G557" s="264" t="s">
        <v>268</v>
      </c>
    </row>
    <row r="558" spans="3:21" ht="56.25">
      <c r="D558" s="232" t="s">
        <v>275</v>
      </c>
      <c r="E558" s="242" t="s">
        <v>269</v>
      </c>
      <c r="F558" s="258" t="s">
        <v>1502</v>
      </c>
      <c r="G558" s="249" t="s">
        <v>332</v>
      </c>
    </row>
    <row r="559" spans="3:21" s="64" customFormat="1">
      <c r="D559" s="251"/>
      <c r="E559" s="219"/>
      <c r="F559" s="219"/>
      <c r="G559" s="219"/>
      <c r="U559" s="179"/>
    </row>
    <row r="560" spans="3:21" customFormat="1">
      <c r="C560" s="91">
        <v>68</v>
      </c>
      <c r="D560" s="459" t="s">
        <v>244</v>
      </c>
      <c r="E560" s="460"/>
      <c r="F560" s="460"/>
      <c r="G560" s="461"/>
      <c r="U560" s="183"/>
    </row>
    <row r="561" spans="3:21" ht="11.25" customHeight="1">
      <c r="D561" s="456" t="s">
        <v>233</v>
      </c>
      <c r="E561" s="456"/>
      <c r="F561" s="456"/>
      <c r="G561" s="457" t="s">
        <v>234</v>
      </c>
    </row>
    <row r="562" spans="3:21" ht="11.25" customHeight="1">
      <c r="D562" s="234" t="s">
        <v>25</v>
      </c>
      <c r="E562" s="137" t="s">
        <v>257</v>
      </c>
      <c r="F562" s="235" t="s">
        <v>223</v>
      </c>
      <c r="G562" s="458"/>
    </row>
    <row r="563" spans="3:21" ht="12" customHeight="1">
      <c r="D563" s="250" t="s">
        <v>26</v>
      </c>
      <c r="E563" s="236">
        <v>2</v>
      </c>
      <c r="F563" s="237">
        <v>3</v>
      </c>
      <c r="G563" s="238">
        <v>4</v>
      </c>
    </row>
    <row r="564" spans="3:21">
      <c r="D564" s="232">
        <v>1</v>
      </c>
      <c r="E564" s="239" t="s">
        <v>259</v>
      </c>
      <c r="F564" s="258" t="str">
        <f>IF(form_up_date="","",form_up_date)</f>
        <v>24.04.2023</v>
      </c>
      <c r="G564" s="260" t="s">
        <v>260</v>
      </c>
    </row>
    <row r="565" spans="3:21" ht="45">
      <c r="D565" s="232" t="s">
        <v>271</v>
      </c>
      <c r="E565" s="239" t="s">
        <v>261</v>
      </c>
      <c r="F565" s="258" t="s">
        <v>1362</v>
      </c>
      <c r="G565" s="225" t="s">
        <v>333</v>
      </c>
    </row>
    <row r="566" spans="3:21" ht="22.5">
      <c r="D566" s="232" t="s">
        <v>272</v>
      </c>
      <c r="E566" s="239" t="s">
        <v>262</v>
      </c>
      <c r="F566" s="258" t="s">
        <v>398</v>
      </c>
      <c r="G566" s="260" t="s">
        <v>263</v>
      </c>
    </row>
    <row r="567" spans="3:21" ht="22.5">
      <c r="D567" s="232" t="s">
        <v>273</v>
      </c>
      <c r="E567" s="239" t="s">
        <v>264</v>
      </c>
      <c r="F567" s="259" t="s">
        <v>265</v>
      </c>
      <c r="G567" s="225"/>
    </row>
    <row r="568" spans="3:21">
      <c r="D568" s="132" t="str">
        <f>D567&amp;".1"</f>
        <v>4.1.1</v>
      </c>
      <c r="E568" s="240" t="s">
        <v>3</v>
      </c>
      <c r="F568" s="258" t="str">
        <f>IF(region_name="","",region_name)</f>
        <v>Орловская область</v>
      </c>
      <c r="G568" s="260" t="s">
        <v>266</v>
      </c>
    </row>
    <row r="569" spans="3:21" ht="22.5">
      <c r="D569" s="232" t="s">
        <v>274</v>
      </c>
      <c r="E569" s="241" t="s">
        <v>267</v>
      </c>
      <c r="F569" s="258" t="s">
        <v>779</v>
      </c>
      <c r="G569" s="264" t="s">
        <v>268</v>
      </c>
    </row>
    <row r="570" spans="3:21" ht="56.25">
      <c r="D570" s="232" t="s">
        <v>275</v>
      </c>
      <c r="E570" s="242" t="s">
        <v>269</v>
      </c>
      <c r="F570" s="258" t="s">
        <v>1502</v>
      </c>
      <c r="G570" s="249" t="s">
        <v>332</v>
      </c>
    </row>
    <row r="571" spans="3:21" s="64" customFormat="1">
      <c r="D571" s="251"/>
      <c r="E571" s="219"/>
      <c r="F571" s="219"/>
      <c r="G571" s="219"/>
      <c r="U571" s="179"/>
    </row>
    <row r="572" spans="3:21" customFormat="1">
      <c r="C572" s="91">
        <v>69</v>
      </c>
      <c r="D572" s="459" t="s">
        <v>244</v>
      </c>
      <c r="E572" s="460"/>
      <c r="F572" s="460"/>
      <c r="G572" s="461"/>
      <c r="U572" s="183"/>
    </row>
    <row r="573" spans="3:21" ht="11.25" customHeight="1">
      <c r="D573" s="456" t="s">
        <v>233</v>
      </c>
      <c r="E573" s="456"/>
      <c r="F573" s="456"/>
      <c r="G573" s="457" t="s">
        <v>234</v>
      </c>
    </row>
    <row r="574" spans="3:21" ht="11.25" customHeight="1">
      <c r="D574" s="234" t="s">
        <v>25</v>
      </c>
      <c r="E574" s="137" t="s">
        <v>257</v>
      </c>
      <c r="F574" s="235" t="s">
        <v>223</v>
      </c>
      <c r="G574" s="458"/>
    </row>
    <row r="575" spans="3:21" ht="12" customHeight="1">
      <c r="D575" s="250" t="s">
        <v>26</v>
      </c>
      <c r="E575" s="236">
        <v>2</v>
      </c>
      <c r="F575" s="237">
        <v>3</v>
      </c>
      <c r="G575" s="238">
        <v>4</v>
      </c>
    </row>
    <row r="576" spans="3:21">
      <c r="D576" s="232">
        <v>1</v>
      </c>
      <c r="E576" s="239" t="s">
        <v>259</v>
      </c>
      <c r="F576" s="258" t="str">
        <f>IF(form_up_date="","",form_up_date)</f>
        <v>24.04.2023</v>
      </c>
      <c r="G576" s="260" t="s">
        <v>260</v>
      </c>
    </row>
    <row r="577" spans="3:21" ht="45">
      <c r="D577" s="232" t="s">
        <v>271</v>
      </c>
      <c r="E577" s="239" t="s">
        <v>261</v>
      </c>
      <c r="F577" s="258" t="s">
        <v>1363</v>
      </c>
      <c r="G577" s="225" t="s">
        <v>333</v>
      </c>
    </row>
    <row r="578" spans="3:21" ht="22.5">
      <c r="D578" s="232" t="s">
        <v>272</v>
      </c>
      <c r="E578" s="239" t="s">
        <v>262</v>
      </c>
      <c r="F578" s="258" t="s">
        <v>398</v>
      </c>
      <c r="G578" s="260" t="s">
        <v>263</v>
      </c>
    </row>
    <row r="579" spans="3:21" ht="22.5">
      <c r="D579" s="232" t="s">
        <v>273</v>
      </c>
      <c r="E579" s="239" t="s">
        <v>264</v>
      </c>
      <c r="F579" s="259" t="s">
        <v>265</v>
      </c>
      <c r="G579" s="225"/>
    </row>
    <row r="580" spans="3:21">
      <c r="D580" s="132" t="str">
        <f>D579&amp;".1"</f>
        <v>4.1.1</v>
      </c>
      <c r="E580" s="240" t="s">
        <v>3</v>
      </c>
      <c r="F580" s="258" t="str">
        <f>IF(region_name="","",region_name)</f>
        <v>Орловская область</v>
      </c>
      <c r="G580" s="260" t="s">
        <v>266</v>
      </c>
    </row>
    <row r="581" spans="3:21" ht="22.5">
      <c r="D581" s="232" t="s">
        <v>274</v>
      </c>
      <c r="E581" s="241" t="s">
        <v>267</v>
      </c>
      <c r="F581" s="258" t="s">
        <v>779</v>
      </c>
      <c r="G581" s="264" t="s">
        <v>268</v>
      </c>
    </row>
    <row r="582" spans="3:21" ht="56.25">
      <c r="D582" s="232" t="s">
        <v>275</v>
      </c>
      <c r="E582" s="242" t="s">
        <v>269</v>
      </c>
      <c r="F582" s="258" t="s">
        <v>1502</v>
      </c>
      <c r="G582" s="249" t="s">
        <v>332</v>
      </c>
    </row>
    <row r="583" spans="3:21" s="64" customFormat="1">
      <c r="D583" s="251"/>
      <c r="E583" s="219"/>
      <c r="F583" s="219"/>
      <c r="G583" s="219"/>
      <c r="U583" s="179"/>
    </row>
    <row r="584" spans="3:21" customFormat="1">
      <c r="C584" s="91">
        <v>70</v>
      </c>
      <c r="D584" s="459" t="s">
        <v>244</v>
      </c>
      <c r="E584" s="460"/>
      <c r="F584" s="460"/>
      <c r="G584" s="461"/>
      <c r="U584" s="183"/>
    </row>
    <row r="585" spans="3:21" ht="11.25" customHeight="1">
      <c r="D585" s="456" t="s">
        <v>233</v>
      </c>
      <c r="E585" s="456"/>
      <c r="F585" s="456"/>
      <c r="G585" s="457" t="s">
        <v>234</v>
      </c>
    </row>
    <row r="586" spans="3:21" ht="11.25" customHeight="1">
      <c r="D586" s="234" t="s">
        <v>25</v>
      </c>
      <c r="E586" s="137" t="s">
        <v>257</v>
      </c>
      <c r="F586" s="235" t="s">
        <v>223</v>
      </c>
      <c r="G586" s="458"/>
    </row>
    <row r="587" spans="3:21" ht="12" customHeight="1">
      <c r="D587" s="250" t="s">
        <v>26</v>
      </c>
      <c r="E587" s="236">
        <v>2</v>
      </c>
      <c r="F587" s="237">
        <v>3</v>
      </c>
      <c r="G587" s="238">
        <v>4</v>
      </c>
    </row>
    <row r="588" spans="3:21">
      <c r="D588" s="232">
        <v>1</v>
      </c>
      <c r="E588" s="239" t="s">
        <v>259</v>
      </c>
      <c r="F588" s="258" t="str">
        <f>IF(form_up_date="","",form_up_date)</f>
        <v>24.04.2023</v>
      </c>
      <c r="G588" s="260" t="s">
        <v>260</v>
      </c>
    </row>
    <row r="589" spans="3:21" ht="45">
      <c r="D589" s="232" t="s">
        <v>271</v>
      </c>
      <c r="E589" s="239" t="s">
        <v>261</v>
      </c>
      <c r="F589" s="258" t="s">
        <v>1364</v>
      </c>
      <c r="G589" s="225" t="s">
        <v>333</v>
      </c>
    </row>
    <row r="590" spans="3:21" ht="22.5">
      <c r="D590" s="232" t="s">
        <v>272</v>
      </c>
      <c r="E590" s="239" t="s">
        <v>262</v>
      </c>
      <c r="F590" s="258" t="s">
        <v>398</v>
      </c>
      <c r="G590" s="260" t="s">
        <v>263</v>
      </c>
    </row>
    <row r="591" spans="3:21" ht="22.5">
      <c r="D591" s="232" t="s">
        <v>273</v>
      </c>
      <c r="E591" s="239" t="s">
        <v>264</v>
      </c>
      <c r="F591" s="259" t="s">
        <v>265</v>
      </c>
      <c r="G591" s="225"/>
    </row>
    <row r="592" spans="3:21">
      <c r="D592" s="132" t="str">
        <f>D591&amp;".1"</f>
        <v>4.1.1</v>
      </c>
      <c r="E592" s="240" t="s">
        <v>3</v>
      </c>
      <c r="F592" s="258" t="str">
        <f>IF(region_name="","",region_name)</f>
        <v>Орловская область</v>
      </c>
      <c r="G592" s="260" t="s">
        <v>266</v>
      </c>
    </row>
    <row r="593" spans="3:21" ht="22.5">
      <c r="D593" s="232" t="s">
        <v>274</v>
      </c>
      <c r="E593" s="241" t="s">
        <v>267</v>
      </c>
      <c r="F593" s="258" t="s">
        <v>779</v>
      </c>
      <c r="G593" s="264" t="s">
        <v>268</v>
      </c>
    </row>
    <row r="594" spans="3:21" ht="56.25">
      <c r="D594" s="232" t="s">
        <v>275</v>
      </c>
      <c r="E594" s="242" t="s">
        <v>269</v>
      </c>
      <c r="F594" s="258" t="s">
        <v>1502</v>
      </c>
      <c r="G594" s="249" t="s">
        <v>332</v>
      </c>
    </row>
    <row r="595" spans="3:21" s="64" customFormat="1">
      <c r="D595" s="251"/>
      <c r="E595" s="219"/>
      <c r="F595" s="219"/>
      <c r="G595" s="219"/>
      <c r="U595" s="179"/>
    </row>
    <row r="596" spans="3:21" customFormat="1">
      <c r="C596" s="91">
        <v>71</v>
      </c>
      <c r="D596" s="459" t="s">
        <v>244</v>
      </c>
      <c r="E596" s="460"/>
      <c r="F596" s="460"/>
      <c r="G596" s="461"/>
      <c r="U596" s="183"/>
    </row>
    <row r="597" spans="3:21" ht="11.25" customHeight="1">
      <c r="D597" s="456" t="s">
        <v>233</v>
      </c>
      <c r="E597" s="456"/>
      <c r="F597" s="456"/>
      <c r="G597" s="457" t="s">
        <v>234</v>
      </c>
    </row>
    <row r="598" spans="3:21" ht="11.25" customHeight="1">
      <c r="D598" s="234" t="s">
        <v>25</v>
      </c>
      <c r="E598" s="137" t="s">
        <v>257</v>
      </c>
      <c r="F598" s="235" t="s">
        <v>223</v>
      </c>
      <c r="G598" s="458"/>
    </row>
    <row r="599" spans="3:21" ht="12" customHeight="1">
      <c r="D599" s="250" t="s">
        <v>26</v>
      </c>
      <c r="E599" s="236">
        <v>2</v>
      </c>
      <c r="F599" s="237">
        <v>3</v>
      </c>
      <c r="G599" s="238">
        <v>4</v>
      </c>
    </row>
    <row r="600" spans="3:21">
      <c r="D600" s="232">
        <v>1</v>
      </c>
      <c r="E600" s="239" t="s">
        <v>259</v>
      </c>
      <c r="F600" s="258" t="str">
        <f>IF(form_up_date="","",form_up_date)</f>
        <v>24.04.2023</v>
      </c>
      <c r="G600" s="260" t="s">
        <v>260</v>
      </c>
    </row>
    <row r="601" spans="3:21" ht="45">
      <c r="D601" s="232" t="s">
        <v>271</v>
      </c>
      <c r="E601" s="239" t="s">
        <v>261</v>
      </c>
      <c r="F601" s="258" t="s">
        <v>1365</v>
      </c>
      <c r="G601" s="225" t="s">
        <v>333</v>
      </c>
    </row>
    <row r="602" spans="3:21" ht="22.5">
      <c r="D602" s="232" t="s">
        <v>272</v>
      </c>
      <c r="E602" s="239" t="s">
        <v>262</v>
      </c>
      <c r="F602" s="258" t="s">
        <v>398</v>
      </c>
      <c r="G602" s="260" t="s">
        <v>263</v>
      </c>
    </row>
    <row r="603" spans="3:21" ht="22.5">
      <c r="D603" s="232" t="s">
        <v>273</v>
      </c>
      <c r="E603" s="239" t="s">
        <v>264</v>
      </c>
      <c r="F603" s="259" t="s">
        <v>265</v>
      </c>
      <c r="G603" s="225"/>
    </row>
    <row r="604" spans="3:21">
      <c r="D604" s="132" t="str">
        <f>D603&amp;".1"</f>
        <v>4.1.1</v>
      </c>
      <c r="E604" s="240" t="s">
        <v>3</v>
      </c>
      <c r="F604" s="258" t="str">
        <f>IF(region_name="","",region_name)</f>
        <v>Орловская область</v>
      </c>
      <c r="G604" s="260" t="s">
        <v>266</v>
      </c>
    </row>
    <row r="605" spans="3:21" ht="22.5">
      <c r="D605" s="232" t="s">
        <v>274</v>
      </c>
      <c r="E605" s="241" t="s">
        <v>267</v>
      </c>
      <c r="F605" s="258" t="s">
        <v>779</v>
      </c>
      <c r="G605" s="264" t="s">
        <v>268</v>
      </c>
    </row>
    <row r="606" spans="3:21" ht="56.25">
      <c r="D606" s="232" t="s">
        <v>275</v>
      </c>
      <c r="E606" s="242" t="s">
        <v>269</v>
      </c>
      <c r="F606" s="258" t="s">
        <v>1502</v>
      </c>
      <c r="G606" s="249" t="s">
        <v>332</v>
      </c>
    </row>
    <row r="607" spans="3:21" s="64" customFormat="1">
      <c r="D607" s="251"/>
      <c r="E607" s="219"/>
      <c r="F607" s="219"/>
      <c r="G607" s="219"/>
      <c r="U607" s="179"/>
    </row>
    <row r="608" spans="3:21" customFormat="1">
      <c r="C608" s="91">
        <v>72</v>
      </c>
      <c r="D608" s="459" t="s">
        <v>244</v>
      </c>
      <c r="E608" s="460"/>
      <c r="F608" s="460"/>
      <c r="G608" s="461"/>
      <c r="U608" s="183"/>
    </row>
    <row r="609" spans="3:21" ht="11.25" customHeight="1">
      <c r="D609" s="456" t="s">
        <v>233</v>
      </c>
      <c r="E609" s="456"/>
      <c r="F609" s="456"/>
      <c r="G609" s="457" t="s">
        <v>234</v>
      </c>
    </row>
    <row r="610" spans="3:21" ht="11.25" customHeight="1">
      <c r="D610" s="234" t="s">
        <v>25</v>
      </c>
      <c r="E610" s="137" t="s">
        <v>257</v>
      </c>
      <c r="F610" s="235" t="s">
        <v>223</v>
      </c>
      <c r="G610" s="458"/>
    </row>
    <row r="611" spans="3:21" ht="12" customHeight="1">
      <c r="D611" s="250" t="s">
        <v>26</v>
      </c>
      <c r="E611" s="236">
        <v>2</v>
      </c>
      <c r="F611" s="237">
        <v>3</v>
      </c>
      <c r="G611" s="238">
        <v>4</v>
      </c>
    </row>
    <row r="612" spans="3:21">
      <c r="D612" s="232">
        <v>1</v>
      </c>
      <c r="E612" s="239" t="s">
        <v>259</v>
      </c>
      <c r="F612" s="258" t="str">
        <f>IF(form_up_date="","",form_up_date)</f>
        <v>24.04.2023</v>
      </c>
      <c r="G612" s="260" t="s">
        <v>260</v>
      </c>
    </row>
    <row r="613" spans="3:21" ht="45">
      <c r="D613" s="232" t="s">
        <v>271</v>
      </c>
      <c r="E613" s="239" t="s">
        <v>261</v>
      </c>
      <c r="F613" s="258" t="s">
        <v>1366</v>
      </c>
      <c r="G613" s="225" t="s">
        <v>333</v>
      </c>
    </row>
    <row r="614" spans="3:21" ht="22.5">
      <c r="D614" s="232" t="s">
        <v>272</v>
      </c>
      <c r="E614" s="239" t="s">
        <v>262</v>
      </c>
      <c r="F614" s="258" t="s">
        <v>398</v>
      </c>
      <c r="G614" s="260" t="s">
        <v>263</v>
      </c>
    </row>
    <row r="615" spans="3:21" ht="22.5">
      <c r="D615" s="232" t="s">
        <v>273</v>
      </c>
      <c r="E615" s="239" t="s">
        <v>264</v>
      </c>
      <c r="F615" s="259" t="s">
        <v>265</v>
      </c>
      <c r="G615" s="225"/>
    </row>
    <row r="616" spans="3:21">
      <c r="D616" s="132" t="str">
        <f>D615&amp;".1"</f>
        <v>4.1.1</v>
      </c>
      <c r="E616" s="240" t="s">
        <v>3</v>
      </c>
      <c r="F616" s="258" t="str">
        <f>IF(region_name="","",region_name)</f>
        <v>Орловская область</v>
      </c>
      <c r="G616" s="260" t="s">
        <v>266</v>
      </c>
    </row>
    <row r="617" spans="3:21" ht="22.5">
      <c r="D617" s="232" t="s">
        <v>274</v>
      </c>
      <c r="E617" s="241" t="s">
        <v>267</v>
      </c>
      <c r="F617" s="258" t="s">
        <v>779</v>
      </c>
      <c r="G617" s="264" t="s">
        <v>268</v>
      </c>
    </row>
    <row r="618" spans="3:21" ht="56.25">
      <c r="D618" s="232" t="s">
        <v>275</v>
      </c>
      <c r="E618" s="242" t="s">
        <v>269</v>
      </c>
      <c r="F618" s="258" t="s">
        <v>1502</v>
      </c>
      <c r="G618" s="249" t="s">
        <v>332</v>
      </c>
    </row>
    <row r="619" spans="3:21" s="64" customFormat="1">
      <c r="D619" s="251"/>
      <c r="E619" s="219"/>
      <c r="F619" s="219"/>
      <c r="G619" s="219"/>
      <c r="U619" s="179"/>
    </row>
    <row r="620" spans="3:21" customFormat="1">
      <c r="C620" s="91">
        <v>73</v>
      </c>
      <c r="D620" s="459" t="s">
        <v>244</v>
      </c>
      <c r="E620" s="460"/>
      <c r="F620" s="460"/>
      <c r="G620" s="461"/>
      <c r="U620" s="183"/>
    </row>
    <row r="621" spans="3:21" ht="11.25" customHeight="1">
      <c r="D621" s="456" t="s">
        <v>233</v>
      </c>
      <c r="E621" s="456"/>
      <c r="F621" s="456"/>
      <c r="G621" s="457" t="s">
        <v>234</v>
      </c>
    </row>
    <row r="622" spans="3:21" ht="11.25" customHeight="1">
      <c r="D622" s="234" t="s">
        <v>25</v>
      </c>
      <c r="E622" s="137" t="s">
        <v>257</v>
      </c>
      <c r="F622" s="235" t="s">
        <v>223</v>
      </c>
      <c r="G622" s="458"/>
    </row>
    <row r="623" spans="3:21" ht="12" customHeight="1">
      <c r="D623" s="250" t="s">
        <v>26</v>
      </c>
      <c r="E623" s="236">
        <v>2</v>
      </c>
      <c r="F623" s="237">
        <v>3</v>
      </c>
      <c r="G623" s="238">
        <v>4</v>
      </c>
    </row>
    <row r="624" spans="3:21">
      <c r="D624" s="232">
        <v>1</v>
      </c>
      <c r="E624" s="239" t="s">
        <v>259</v>
      </c>
      <c r="F624" s="258" t="str">
        <f>IF(form_up_date="","",form_up_date)</f>
        <v>24.04.2023</v>
      </c>
      <c r="G624" s="260" t="s">
        <v>260</v>
      </c>
    </row>
    <row r="625" spans="3:21" ht="45">
      <c r="D625" s="232" t="s">
        <v>271</v>
      </c>
      <c r="E625" s="239" t="s">
        <v>261</v>
      </c>
      <c r="F625" s="258" t="s">
        <v>1367</v>
      </c>
      <c r="G625" s="225" t="s">
        <v>333</v>
      </c>
    </row>
    <row r="626" spans="3:21" ht="22.5">
      <c r="D626" s="232" t="s">
        <v>272</v>
      </c>
      <c r="E626" s="239" t="s">
        <v>262</v>
      </c>
      <c r="F626" s="258" t="s">
        <v>398</v>
      </c>
      <c r="G626" s="260" t="s">
        <v>263</v>
      </c>
    </row>
    <row r="627" spans="3:21" ht="22.5">
      <c r="D627" s="232" t="s">
        <v>273</v>
      </c>
      <c r="E627" s="239" t="s">
        <v>264</v>
      </c>
      <c r="F627" s="259" t="s">
        <v>265</v>
      </c>
      <c r="G627" s="225"/>
    </row>
    <row r="628" spans="3:21">
      <c r="D628" s="132" t="str">
        <f>D627&amp;".1"</f>
        <v>4.1.1</v>
      </c>
      <c r="E628" s="240" t="s">
        <v>3</v>
      </c>
      <c r="F628" s="258" t="str">
        <f>IF(region_name="","",region_name)</f>
        <v>Орловская область</v>
      </c>
      <c r="G628" s="260" t="s">
        <v>266</v>
      </c>
    </row>
    <row r="629" spans="3:21" ht="22.5">
      <c r="D629" s="232" t="s">
        <v>274</v>
      </c>
      <c r="E629" s="241" t="s">
        <v>267</v>
      </c>
      <c r="F629" s="258" t="s">
        <v>779</v>
      </c>
      <c r="G629" s="264" t="s">
        <v>268</v>
      </c>
    </row>
    <row r="630" spans="3:21" ht="56.25">
      <c r="D630" s="232" t="s">
        <v>275</v>
      </c>
      <c r="E630" s="242" t="s">
        <v>269</v>
      </c>
      <c r="F630" s="258" t="s">
        <v>1502</v>
      </c>
      <c r="G630" s="249" t="s">
        <v>332</v>
      </c>
    </row>
    <row r="631" spans="3:21" s="64" customFormat="1">
      <c r="D631" s="251"/>
      <c r="E631" s="219"/>
      <c r="F631" s="219"/>
      <c r="G631" s="219"/>
      <c r="U631" s="179"/>
    </row>
    <row r="632" spans="3:21" customFormat="1">
      <c r="C632" s="91">
        <v>74</v>
      </c>
      <c r="D632" s="459" t="s">
        <v>244</v>
      </c>
      <c r="E632" s="460"/>
      <c r="F632" s="460"/>
      <c r="G632" s="461"/>
      <c r="U632" s="183"/>
    </row>
    <row r="633" spans="3:21" ht="11.25" customHeight="1">
      <c r="D633" s="456" t="s">
        <v>233</v>
      </c>
      <c r="E633" s="456"/>
      <c r="F633" s="456"/>
      <c r="G633" s="457" t="s">
        <v>234</v>
      </c>
    </row>
    <row r="634" spans="3:21" ht="11.25" customHeight="1">
      <c r="D634" s="234" t="s">
        <v>25</v>
      </c>
      <c r="E634" s="137" t="s">
        <v>257</v>
      </c>
      <c r="F634" s="235" t="s">
        <v>223</v>
      </c>
      <c r="G634" s="458"/>
    </row>
    <row r="635" spans="3:21" ht="12" customHeight="1">
      <c r="D635" s="250" t="s">
        <v>26</v>
      </c>
      <c r="E635" s="236">
        <v>2</v>
      </c>
      <c r="F635" s="237">
        <v>3</v>
      </c>
      <c r="G635" s="238">
        <v>4</v>
      </c>
    </row>
    <row r="636" spans="3:21">
      <c r="D636" s="232">
        <v>1</v>
      </c>
      <c r="E636" s="239" t="s">
        <v>259</v>
      </c>
      <c r="F636" s="258" t="str">
        <f>IF(form_up_date="","",form_up_date)</f>
        <v>24.04.2023</v>
      </c>
      <c r="G636" s="260" t="s">
        <v>260</v>
      </c>
    </row>
    <row r="637" spans="3:21" ht="45">
      <c r="D637" s="232" t="s">
        <v>271</v>
      </c>
      <c r="E637" s="239" t="s">
        <v>261</v>
      </c>
      <c r="F637" s="258" t="s">
        <v>1368</v>
      </c>
      <c r="G637" s="225" t="s">
        <v>333</v>
      </c>
    </row>
    <row r="638" spans="3:21" ht="22.5">
      <c r="D638" s="232" t="s">
        <v>272</v>
      </c>
      <c r="E638" s="239" t="s">
        <v>262</v>
      </c>
      <c r="F638" s="258" t="s">
        <v>398</v>
      </c>
      <c r="G638" s="260" t="s">
        <v>263</v>
      </c>
    </row>
    <row r="639" spans="3:21" ht="22.5">
      <c r="D639" s="232" t="s">
        <v>273</v>
      </c>
      <c r="E639" s="239" t="s">
        <v>264</v>
      </c>
      <c r="F639" s="259" t="s">
        <v>265</v>
      </c>
      <c r="G639" s="225"/>
    </row>
    <row r="640" spans="3:21">
      <c r="D640" s="132" t="str">
        <f>D639&amp;".1"</f>
        <v>4.1.1</v>
      </c>
      <c r="E640" s="240" t="s">
        <v>3</v>
      </c>
      <c r="F640" s="258" t="str">
        <f>IF(region_name="","",region_name)</f>
        <v>Орловская область</v>
      </c>
      <c r="G640" s="260" t="s">
        <v>266</v>
      </c>
    </row>
    <row r="641" spans="3:21" ht="22.5">
      <c r="D641" s="232" t="s">
        <v>274</v>
      </c>
      <c r="E641" s="241" t="s">
        <v>267</v>
      </c>
      <c r="F641" s="258" t="s">
        <v>779</v>
      </c>
      <c r="G641" s="264" t="s">
        <v>268</v>
      </c>
    </row>
    <row r="642" spans="3:21" ht="56.25">
      <c r="D642" s="232" t="s">
        <v>275</v>
      </c>
      <c r="E642" s="242" t="s">
        <v>269</v>
      </c>
      <c r="F642" s="258" t="s">
        <v>1502</v>
      </c>
      <c r="G642" s="249" t="s">
        <v>332</v>
      </c>
    </row>
    <row r="643" spans="3:21" s="64" customFormat="1">
      <c r="D643" s="251"/>
      <c r="E643" s="219"/>
      <c r="F643" s="219"/>
      <c r="G643" s="219"/>
      <c r="U643" s="179"/>
    </row>
    <row r="644" spans="3:21" customFormat="1">
      <c r="C644" s="91">
        <v>75</v>
      </c>
      <c r="D644" s="459" t="s">
        <v>244</v>
      </c>
      <c r="E644" s="460"/>
      <c r="F644" s="460"/>
      <c r="G644" s="461"/>
      <c r="U644" s="183"/>
    </row>
    <row r="645" spans="3:21" ht="11.25" customHeight="1">
      <c r="D645" s="456" t="s">
        <v>233</v>
      </c>
      <c r="E645" s="456"/>
      <c r="F645" s="456"/>
      <c r="G645" s="457" t="s">
        <v>234</v>
      </c>
    </row>
    <row r="646" spans="3:21" ht="11.25" customHeight="1">
      <c r="D646" s="234" t="s">
        <v>25</v>
      </c>
      <c r="E646" s="137" t="s">
        <v>257</v>
      </c>
      <c r="F646" s="235" t="s">
        <v>223</v>
      </c>
      <c r="G646" s="458"/>
    </row>
    <row r="647" spans="3:21" ht="12" customHeight="1">
      <c r="D647" s="250" t="s">
        <v>26</v>
      </c>
      <c r="E647" s="236">
        <v>2</v>
      </c>
      <c r="F647" s="237">
        <v>3</v>
      </c>
      <c r="G647" s="238">
        <v>4</v>
      </c>
    </row>
    <row r="648" spans="3:21">
      <c r="D648" s="232">
        <v>1</v>
      </c>
      <c r="E648" s="239" t="s">
        <v>259</v>
      </c>
      <c r="F648" s="258" t="str">
        <f>IF(form_up_date="","",form_up_date)</f>
        <v>24.04.2023</v>
      </c>
      <c r="G648" s="260" t="s">
        <v>260</v>
      </c>
    </row>
    <row r="649" spans="3:21" ht="45">
      <c r="D649" s="232" t="s">
        <v>271</v>
      </c>
      <c r="E649" s="239" t="s">
        <v>261</v>
      </c>
      <c r="F649" s="258" t="s">
        <v>1369</v>
      </c>
      <c r="G649" s="225" t="s">
        <v>333</v>
      </c>
    </row>
    <row r="650" spans="3:21" ht="22.5">
      <c r="D650" s="232" t="s">
        <v>272</v>
      </c>
      <c r="E650" s="239" t="s">
        <v>262</v>
      </c>
      <c r="F650" s="258" t="s">
        <v>398</v>
      </c>
      <c r="G650" s="260" t="s">
        <v>263</v>
      </c>
    </row>
    <row r="651" spans="3:21" ht="22.5">
      <c r="D651" s="232" t="s">
        <v>273</v>
      </c>
      <c r="E651" s="239" t="s">
        <v>264</v>
      </c>
      <c r="F651" s="259" t="s">
        <v>265</v>
      </c>
      <c r="G651" s="225"/>
    </row>
    <row r="652" spans="3:21">
      <c r="D652" s="132" t="str">
        <f>D651&amp;".1"</f>
        <v>4.1.1</v>
      </c>
      <c r="E652" s="240" t="s">
        <v>3</v>
      </c>
      <c r="F652" s="258" t="str">
        <f>IF(region_name="","",region_name)</f>
        <v>Орловская область</v>
      </c>
      <c r="G652" s="260" t="s">
        <v>266</v>
      </c>
    </row>
    <row r="653" spans="3:21" ht="22.5">
      <c r="D653" s="232" t="s">
        <v>274</v>
      </c>
      <c r="E653" s="241" t="s">
        <v>267</v>
      </c>
      <c r="F653" s="258" t="s">
        <v>779</v>
      </c>
      <c r="G653" s="264" t="s">
        <v>268</v>
      </c>
    </row>
    <row r="654" spans="3:21" ht="56.25">
      <c r="D654" s="232" t="s">
        <v>275</v>
      </c>
      <c r="E654" s="242" t="s">
        <v>269</v>
      </c>
      <c r="F654" s="258" t="s">
        <v>1502</v>
      </c>
      <c r="G654" s="249" t="s">
        <v>332</v>
      </c>
    </row>
    <row r="655" spans="3:21" s="64" customFormat="1">
      <c r="D655" s="251"/>
      <c r="E655" s="219"/>
      <c r="F655" s="219"/>
      <c r="G655" s="219"/>
      <c r="U655" s="179"/>
    </row>
    <row r="656" spans="3:21" customFormat="1">
      <c r="C656" s="91">
        <v>76</v>
      </c>
      <c r="D656" s="459" t="s">
        <v>244</v>
      </c>
      <c r="E656" s="460"/>
      <c r="F656" s="460"/>
      <c r="G656" s="461"/>
      <c r="U656" s="183"/>
    </row>
    <row r="657" spans="3:21" ht="11.25" customHeight="1">
      <c r="D657" s="456" t="s">
        <v>233</v>
      </c>
      <c r="E657" s="456"/>
      <c r="F657" s="456"/>
      <c r="G657" s="457" t="s">
        <v>234</v>
      </c>
    </row>
    <row r="658" spans="3:21" ht="11.25" customHeight="1">
      <c r="D658" s="234" t="s">
        <v>25</v>
      </c>
      <c r="E658" s="137" t="s">
        <v>257</v>
      </c>
      <c r="F658" s="235" t="s">
        <v>223</v>
      </c>
      <c r="G658" s="458"/>
    </row>
    <row r="659" spans="3:21" ht="12" customHeight="1">
      <c r="D659" s="250" t="s">
        <v>26</v>
      </c>
      <c r="E659" s="236">
        <v>2</v>
      </c>
      <c r="F659" s="237">
        <v>3</v>
      </c>
      <c r="G659" s="238">
        <v>4</v>
      </c>
    </row>
    <row r="660" spans="3:21">
      <c r="D660" s="232">
        <v>1</v>
      </c>
      <c r="E660" s="239" t="s">
        <v>259</v>
      </c>
      <c r="F660" s="258" t="str">
        <f>IF(form_up_date="","",form_up_date)</f>
        <v>24.04.2023</v>
      </c>
      <c r="G660" s="260" t="s">
        <v>260</v>
      </c>
    </row>
    <row r="661" spans="3:21" ht="45">
      <c r="D661" s="232" t="s">
        <v>271</v>
      </c>
      <c r="E661" s="239" t="s">
        <v>261</v>
      </c>
      <c r="F661" s="258" t="s">
        <v>1370</v>
      </c>
      <c r="G661" s="225" t="s">
        <v>333</v>
      </c>
    </row>
    <row r="662" spans="3:21" ht="22.5">
      <c r="D662" s="232" t="s">
        <v>272</v>
      </c>
      <c r="E662" s="239" t="s">
        <v>262</v>
      </c>
      <c r="F662" s="258" t="s">
        <v>398</v>
      </c>
      <c r="G662" s="260" t="s">
        <v>263</v>
      </c>
    </row>
    <row r="663" spans="3:21" ht="22.5">
      <c r="D663" s="232" t="s">
        <v>273</v>
      </c>
      <c r="E663" s="239" t="s">
        <v>264</v>
      </c>
      <c r="F663" s="259" t="s">
        <v>265</v>
      </c>
      <c r="G663" s="225"/>
    </row>
    <row r="664" spans="3:21">
      <c r="D664" s="132" t="str">
        <f>D663&amp;".1"</f>
        <v>4.1.1</v>
      </c>
      <c r="E664" s="240" t="s">
        <v>3</v>
      </c>
      <c r="F664" s="258" t="str">
        <f>IF(region_name="","",region_name)</f>
        <v>Орловская область</v>
      </c>
      <c r="G664" s="260" t="s">
        <v>266</v>
      </c>
    </row>
    <row r="665" spans="3:21" ht="22.5">
      <c r="D665" s="232" t="s">
        <v>274</v>
      </c>
      <c r="E665" s="241" t="s">
        <v>267</v>
      </c>
      <c r="F665" s="258" t="s">
        <v>779</v>
      </c>
      <c r="G665" s="264" t="s">
        <v>268</v>
      </c>
    </row>
    <row r="666" spans="3:21" ht="56.25">
      <c r="D666" s="232" t="s">
        <v>275</v>
      </c>
      <c r="E666" s="242" t="s">
        <v>269</v>
      </c>
      <c r="F666" s="258" t="s">
        <v>1502</v>
      </c>
      <c r="G666" s="249" t="s">
        <v>332</v>
      </c>
    </row>
    <row r="667" spans="3:21" s="64" customFormat="1">
      <c r="D667" s="251"/>
      <c r="E667" s="219"/>
      <c r="F667" s="219"/>
      <c r="G667" s="219"/>
      <c r="U667" s="179"/>
    </row>
    <row r="668" spans="3:21" customFormat="1">
      <c r="C668" s="91">
        <v>77</v>
      </c>
      <c r="D668" s="459" t="s">
        <v>244</v>
      </c>
      <c r="E668" s="460"/>
      <c r="F668" s="460"/>
      <c r="G668" s="461"/>
      <c r="U668" s="183"/>
    </row>
    <row r="669" spans="3:21" ht="11.25" customHeight="1">
      <c r="D669" s="456" t="s">
        <v>233</v>
      </c>
      <c r="E669" s="456"/>
      <c r="F669" s="456"/>
      <c r="G669" s="457" t="s">
        <v>234</v>
      </c>
    </row>
    <row r="670" spans="3:21" ht="11.25" customHeight="1">
      <c r="D670" s="234" t="s">
        <v>25</v>
      </c>
      <c r="E670" s="137" t="s">
        <v>257</v>
      </c>
      <c r="F670" s="235" t="s">
        <v>223</v>
      </c>
      <c r="G670" s="458"/>
    </row>
    <row r="671" spans="3:21" ht="12" customHeight="1">
      <c r="D671" s="250" t="s">
        <v>26</v>
      </c>
      <c r="E671" s="236">
        <v>2</v>
      </c>
      <c r="F671" s="237">
        <v>3</v>
      </c>
      <c r="G671" s="238">
        <v>4</v>
      </c>
    </row>
    <row r="672" spans="3:21">
      <c r="D672" s="232">
        <v>1</v>
      </c>
      <c r="E672" s="239" t="s">
        <v>259</v>
      </c>
      <c r="F672" s="258" t="str">
        <f>IF(form_up_date="","",form_up_date)</f>
        <v>24.04.2023</v>
      </c>
      <c r="G672" s="260" t="s">
        <v>260</v>
      </c>
    </row>
    <row r="673" spans="3:21" ht="45">
      <c r="D673" s="232" t="s">
        <v>271</v>
      </c>
      <c r="E673" s="239" t="s">
        <v>261</v>
      </c>
      <c r="F673" s="258" t="s">
        <v>1371</v>
      </c>
      <c r="G673" s="225" t="s">
        <v>333</v>
      </c>
    </row>
    <row r="674" spans="3:21" ht="22.5">
      <c r="D674" s="232" t="s">
        <v>272</v>
      </c>
      <c r="E674" s="239" t="s">
        <v>262</v>
      </c>
      <c r="F674" s="258" t="s">
        <v>398</v>
      </c>
      <c r="G674" s="260" t="s">
        <v>263</v>
      </c>
    </row>
    <row r="675" spans="3:21" ht="22.5">
      <c r="D675" s="232" t="s">
        <v>273</v>
      </c>
      <c r="E675" s="239" t="s">
        <v>264</v>
      </c>
      <c r="F675" s="259" t="s">
        <v>265</v>
      </c>
      <c r="G675" s="225"/>
    </row>
    <row r="676" spans="3:21">
      <c r="D676" s="132" t="str">
        <f>D675&amp;".1"</f>
        <v>4.1.1</v>
      </c>
      <c r="E676" s="240" t="s">
        <v>3</v>
      </c>
      <c r="F676" s="258" t="str">
        <f>IF(region_name="","",region_name)</f>
        <v>Орловская область</v>
      </c>
      <c r="G676" s="260" t="s">
        <v>266</v>
      </c>
    </row>
    <row r="677" spans="3:21" ht="22.5">
      <c r="D677" s="232" t="s">
        <v>274</v>
      </c>
      <c r="E677" s="241" t="s">
        <v>267</v>
      </c>
      <c r="F677" s="258" t="s">
        <v>779</v>
      </c>
      <c r="G677" s="264" t="s">
        <v>268</v>
      </c>
    </row>
    <row r="678" spans="3:21" ht="56.25">
      <c r="D678" s="232" t="s">
        <v>275</v>
      </c>
      <c r="E678" s="242" t="s">
        <v>269</v>
      </c>
      <c r="F678" s="258" t="s">
        <v>1502</v>
      </c>
      <c r="G678" s="249" t="s">
        <v>332</v>
      </c>
    </row>
    <row r="679" spans="3:21" s="64" customFormat="1">
      <c r="D679" s="251"/>
      <c r="E679" s="219"/>
      <c r="F679" s="219"/>
      <c r="G679" s="219"/>
      <c r="U679" s="179"/>
    </row>
    <row r="680" spans="3:21" customFormat="1">
      <c r="C680" s="91">
        <v>78</v>
      </c>
      <c r="D680" s="459" t="s">
        <v>244</v>
      </c>
      <c r="E680" s="460"/>
      <c r="F680" s="460"/>
      <c r="G680" s="461"/>
      <c r="U680" s="183"/>
    </row>
    <row r="681" spans="3:21" ht="11.25" customHeight="1">
      <c r="D681" s="456" t="s">
        <v>233</v>
      </c>
      <c r="E681" s="456"/>
      <c r="F681" s="456"/>
      <c r="G681" s="457" t="s">
        <v>234</v>
      </c>
    </row>
    <row r="682" spans="3:21" ht="11.25" customHeight="1">
      <c r="D682" s="234" t="s">
        <v>25</v>
      </c>
      <c r="E682" s="137" t="s">
        <v>257</v>
      </c>
      <c r="F682" s="235" t="s">
        <v>223</v>
      </c>
      <c r="G682" s="458"/>
    </row>
    <row r="683" spans="3:21" ht="12" customHeight="1">
      <c r="D683" s="250" t="s">
        <v>26</v>
      </c>
      <c r="E683" s="236">
        <v>2</v>
      </c>
      <c r="F683" s="237">
        <v>3</v>
      </c>
      <c r="G683" s="238">
        <v>4</v>
      </c>
    </row>
    <row r="684" spans="3:21">
      <c r="D684" s="232">
        <v>1</v>
      </c>
      <c r="E684" s="239" t="s">
        <v>259</v>
      </c>
      <c r="F684" s="258" t="str">
        <f>IF(form_up_date="","",form_up_date)</f>
        <v>24.04.2023</v>
      </c>
      <c r="G684" s="260" t="s">
        <v>260</v>
      </c>
    </row>
    <row r="685" spans="3:21" ht="45">
      <c r="D685" s="232" t="s">
        <v>271</v>
      </c>
      <c r="E685" s="239" t="s">
        <v>261</v>
      </c>
      <c r="F685" s="258" t="s">
        <v>1372</v>
      </c>
      <c r="G685" s="225" t="s">
        <v>333</v>
      </c>
    </row>
    <row r="686" spans="3:21" ht="22.5">
      <c r="D686" s="232" t="s">
        <v>272</v>
      </c>
      <c r="E686" s="239" t="s">
        <v>262</v>
      </c>
      <c r="F686" s="258" t="s">
        <v>398</v>
      </c>
      <c r="G686" s="260" t="s">
        <v>263</v>
      </c>
    </row>
    <row r="687" spans="3:21" ht="22.5">
      <c r="D687" s="232" t="s">
        <v>273</v>
      </c>
      <c r="E687" s="239" t="s">
        <v>264</v>
      </c>
      <c r="F687" s="259" t="s">
        <v>265</v>
      </c>
      <c r="G687" s="225"/>
    </row>
    <row r="688" spans="3:21">
      <c r="D688" s="132" t="str">
        <f>D687&amp;".1"</f>
        <v>4.1.1</v>
      </c>
      <c r="E688" s="240" t="s">
        <v>3</v>
      </c>
      <c r="F688" s="258" t="str">
        <f>IF(region_name="","",region_name)</f>
        <v>Орловская область</v>
      </c>
      <c r="G688" s="260" t="s">
        <v>266</v>
      </c>
    </row>
    <row r="689" spans="3:21" ht="22.5">
      <c r="D689" s="232" t="s">
        <v>274</v>
      </c>
      <c r="E689" s="241" t="s">
        <v>267</v>
      </c>
      <c r="F689" s="258" t="s">
        <v>779</v>
      </c>
      <c r="G689" s="264" t="s">
        <v>268</v>
      </c>
    </row>
    <row r="690" spans="3:21" ht="56.25">
      <c r="D690" s="232" t="s">
        <v>275</v>
      </c>
      <c r="E690" s="242" t="s">
        <v>269</v>
      </c>
      <c r="F690" s="258" t="s">
        <v>1502</v>
      </c>
      <c r="G690" s="249" t="s">
        <v>332</v>
      </c>
    </row>
    <row r="691" spans="3:21" s="64" customFormat="1">
      <c r="D691" s="251"/>
      <c r="E691" s="219"/>
      <c r="F691" s="219"/>
      <c r="G691" s="219"/>
      <c r="U691" s="179"/>
    </row>
    <row r="692" spans="3:21" customFormat="1">
      <c r="C692" s="91">
        <v>79</v>
      </c>
      <c r="D692" s="459" t="s">
        <v>244</v>
      </c>
      <c r="E692" s="460"/>
      <c r="F692" s="460"/>
      <c r="G692" s="461"/>
      <c r="U692" s="183"/>
    </row>
    <row r="693" spans="3:21" ht="11.25" customHeight="1">
      <c r="D693" s="456" t="s">
        <v>233</v>
      </c>
      <c r="E693" s="456"/>
      <c r="F693" s="456"/>
      <c r="G693" s="457" t="s">
        <v>234</v>
      </c>
    </row>
    <row r="694" spans="3:21" ht="11.25" customHeight="1">
      <c r="D694" s="234" t="s">
        <v>25</v>
      </c>
      <c r="E694" s="137" t="s">
        <v>257</v>
      </c>
      <c r="F694" s="235" t="s">
        <v>223</v>
      </c>
      <c r="G694" s="458"/>
    </row>
    <row r="695" spans="3:21" ht="12" customHeight="1">
      <c r="D695" s="250" t="s">
        <v>26</v>
      </c>
      <c r="E695" s="236">
        <v>2</v>
      </c>
      <c r="F695" s="237">
        <v>3</v>
      </c>
      <c r="G695" s="238">
        <v>4</v>
      </c>
    </row>
    <row r="696" spans="3:21">
      <c r="D696" s="232">
        <v>1</v>
      </c>
      <c r="E696" s="239" t="s">
        <v>259</v>
      </c>
      <c r="F696" s="258" t="str">
        <f>IF(form_up_date="","",form_up_date)</f>
        <v>24.04.2023</v>
      </c>
      <c r="G696" s="260" t="s">
        <v>260</v>
      </c>
    </row>
    <row r="697" spans="3:21" ht="45">
      <c r="D697" s="232" t="s">
        <v>271</v>
      </c>
      <c r="E697" s="239" t="s">
        <v>261</v>
      </c>
      <c r="F697" s="258" t="s">
        <v>1373</v>
      </c>
      <c r="G697" s="225" t="s">
        <v>333</v>
      </c>
    </row>
    <row r="698" spans="3:21" ht="22.5">
      <c r="D698" s="232" t="s">
        <v>272</v>
      </c>
      <c r="E698" s="239" t="s">
        <v>262</v>
      </c>
      <c r="F698" s="258" t="s">
        <v>398</v>
      </c>
      <c r="G698" s="260" t="s">
        <v>263</v>
      </c>
    </row>
    <row r="699" spans="3:21" ht="22.5">
      <c r="D699" s="232" t="s">
        <v>273</v>
      </c>
      <c r="E699" s="239" t="s">
        <v>264</v>
      </c>
      <c r="F699" s="259" t="s">
        <v>265</v>
      </c>
      <c r="G699" s="225"/>
    </row>
    <row r="700" spans="3:21">
      <c r="D700" s="132" t="str">
        <f>D699&amp;".1"</f>
        <v>4.1.1</v>
      </c>
      <c r="E700" s="240" t="s">
        <v>3</v>
      </c>
      <c r="F700" s="258" t="str">
        <f>IF(region_name="","",region_name)</f>
        <v>Орловская область</v>
      </c>
      <c r="G700" s="260" t="s">
        <v>266</v>
      </c>
    </row>
    <row r="701" spans="3:21" ht="22.5">
      <c r="D701" s="232" t="s">
        <v>274</v>
      </c>
      <c r="E701" s="241" t="s">
        <v>267</v>
      </c>
      <c r="F701" s="258" t="s">
        <v>779</v>
      </c>
      <c r="G701" s="264" t="s">
        <v>268</v>
      </c>
    </row>
    <row r="702" spans="3:21" ht="56.25">
      <c r="D702" s="232" t="s">
        <v>275</v>
      </c>
      <c r="E702" s="242" t="s">
        <v>269</v>
      </c>
      <c r="F702" s="258" t="s">
        <v>1502</v>
      </c>
      <c r="G702" s="249" t="s">
        <v>332</v>
      </c>
    </row>
    <row r="703" spans="3:21" s="64" customFormat="1">
      <c r="D703" s="251"/>
      <c r="E703" s="219"/>
      <c r="F703" s="219"/>
      <c r="G703" s="219"/>
      <c r="U703" s="179"/>
    </row>
    <row r="704" spans="3:21" customFormat="1">
      <c r="C704" s="91">
        <v>80</v>
      </c>
      <c r="D704" s="459" t="s">
        <v>244</v>
      </c>
      <c r="E704" s="460"/>
      <c r="F704" s="460"/>
      <c r="G704" s="461"/>
      <c r="U704" s="183"/>
    </row>
    <row r="705" spans="3:21" ht="11.25" customHeight="1">
      <c r="D705" s="456" t="s">
        <v>233</v>
      </c>
      <c r="E705" s="456"/>
      <c r="F705" s="456"/>
      <c r="G705" s="457" t="s">
        <v>234</v>
      </c>
    </row>
    <row r="706" spans="3:21" ht="11.25" customHeight="1">
      <c r="D706" s="234" t="s">
        <v>25</v>
      </c>
      <c r="E706" s="137" t="s">
        <v>257</v>
      </c>
      <c r="F706" s="235" t="s">
        <v>223</v>
      </c>
      <c r="G706" s="458"/>
    </row>
    <row r="707" spans="3:21" ht="12" customHeight="1">
      <c r="D707" s="250" t="s">
        <v>26</v>
      </c>
      <c r="E707" s="236">
        <v>2</v>
      </c>
      <c r="F707" s="237">
        <v>3</v>
      </c>
      <c r="G707" s="238">
        <v>4</v>
      </c>
    </row>
    <row r="708" spans="3:21">
      <c r="D708" s="232">
        <v>1</v>
      </c>
      <c r="E708" s="239" t="s">
        <v>259</v>
      </c>
      <c r="F708" s="258" t="str">
        <f>IF(form_up_date="","",form_up_date)</f>
        <v>24.04.2023</v>
      </c>
      <c r="G708" s="260" t="s">
        <v>260</v>
      </c>
    </row>
    <row r="709" spans="3:21" ht="45">
      <c r="D709" s="232" t="s">
        <v>271</v>
      </c>
      <c r="E709" s="239" t="s">
        <v>261</v>
      </c>
      <c r="F709" s="258" t="s">
        <v>1374</v>
      </c>
      <c r="G709" s="225" t="s">
        <v>333</v>
      </c>
    </row>
    <row r="710" spans="3:21" ht="22.5">
      <c r="D710" s="232" t="s">
        <v>272</v>
      </c>
      <c r="E710" s="239" t="s">
        <v>262</v>
      </c>
      <c r="F710" s="258" t="s">
        <v>398</v>
      </c>
      <c r="G710" s="260" t="s">
        <v>263</v>
      </c>
    </row>
    <row r="711" spans="3:21" ht="22.5">
      <c r="D711" s="232" t="s">
        <v>273</v>
      </c>
      <c r="E711" s="239" t="s">
        <v>264</v>
      </c>
      <c r="F711" s="259" t="s">
        <v>265</v>
      </c>
      <c r="G711" s="225"/>
    </row>
    <row r="712" spans="3:21">
      <c r="D712" s="132" t="str">
        <f>D711&amp;".1"</f>
        <v>4.1.1</v>
      </c>
      <c r="E712" s="240" t="s">
        <v>3</v>
      </c>
      <c r="F712" s="258" t="str">
        <f>IF(region_name="","",region_name)</f>
        <v>Орловская область</v>
      </c>
      <c r="G712" s="260" t="s">
        <v>266</v>
      </c>
    </row>
    <row r="713" spans="3:21" ht="22.5">
      <c r="D713" s="232" t="s">
        <v>274</v>
      </c>
      <c r="E713" s="241" t="s">
        <v>267</v>
      </c>
      <c r="F713" s="258" t="s">
        <v>779</v>
      </c>
      <c r="G713" s="264" t="s">
        <v>268</v>
      </c>
    </row>
    <row r="714" spans="3:21" ht="56.25">
      <c r="D714" s="232" t="s">
        <v>275</v>
      </c>
      <c r="E714" s="242" t="s">
        <v>269</v>
      </c>
      <c r="F714" s="258" t="s">
        <v>1502</v>
      </c>
      <c r="G714" s="249" t="s">
        <v>332</v>
      </c>
    </row>
    <row r="715" spans="3:21" s="64" customFormat="1">
      <c r="D715" s="251"/>
      <c r="E715" s="219"/>
      <c r="F715" s="219"/>
      <c r="G715" s="219"/>
      <c r="U715" s="179"/>
    </row>
    <row r="716" spans="3:21" customFormat="1">
      <c r="C716" s="91">
        <v>81</v>
      </c>
      <c r="D716" s="459" t="s">
        <v>244</v>
      </c>
      <c r="E716" s="460"/>
      <c r="F716" s="460"/>
      <c r="G716" s="461"/>
      <c r="U716" s="183"/>
    </row>
    <row r="717" spans="3:21" ht="11.25" customHeight="1">
      <c r="D717" s="456" t="s">
        <v>233</v>
      </c>
      <c r="E717" s="456"/>
      <c r="F717" s="456"/>
      <c r="G717" s="457" t="s">
        <v>234</v>
      </c>
    </row>
    <row r="718" spans="3:21" ht="11.25" customHeight="1">
      <c r="D718" s="234" t="s">
        <v>25</v>
      </c>
      <c r="E718" s="137" t="s">
        <v>257</v>
      </c>
      <c r="F718" s="235" t="s">
        <v>223</v>
      </c>
      <c r="G718" s="458"/>
    </row>
    <row r="719" spans="3:21" ht="12" customHeight="1">
      <c r="D719" s="250" t="s">
        <v>26</v>
      </c>
      <c r="E719" s="236">
        <v>2</v>
      </c>
      <c r="F719" s="237">
        <v>3</v>
      </c>
      <c r="G719" s="238">
        <v>4</v>
      </c>
    </row>
    <row r="720" spans="3:21">
      <c r="D720" s="232">
        <v>1</v>
      </c>
      <c r="E720" s="239" t="s">
        <v>259</v>
      </c>
      <c r="F720" s="258" t="str">
        <f>IF(form_up_date="","",form_up_date)</f>
        <v>24.04.2023</v>
      </c>
      <c r="G720" s="260" t="s">
        <v>260</v>
      </c>
    </row>
    <row r="721" spans="3:21" ht="45">
      <c r="D721" s="232" t="s">
        <v>271</v>
      </c>
      <c r="E721" s="239" t="s">
        <v>261</v>
      </c>
      <c r="F721" s="258" t="s">
        <v>1375</v>
      </c>
      <c r="G721" s="225" t="s">
        <v>333</v>
      </c>
    </row>
    <row r="722" spans="3:21" ht="22.5">
      <c r="D722" s="232" t="s">
        <v>272</v>
      </c>
      <c r="E722" s="239" t="s">
        <v>262</v>
      </c>
      <c r="F722" s="258" t="s">
        <v>398</v>
      </c>
      <c r="G722" s="260" t="s">
        <v>263</v>
      </c>
    </row>
    <row r="723" spans="3:21" ht="22.5">
      <c r="D723" s="232" t="s">
        <v>273</v>
      </c>
      <c r="E723" s="239" t="s">
        <v>264</v>
      </c>
      <c r="F723" s="259" t="s">
        <v>265</v>
      </c>
      <c r="G723" s="225"/>
    </row>
    <row r="724" spans="3:21">
      <c r="D724" s="132" t="str">
        <f>D723&amp;".1"</f>
        <v>4.1.1</v>
      </c>
      <c r="E724" s="240" t="s">
        <v>3</v>
      </c>
      <c r="F724" s="258" t="str">
        <f>IF(region_name="","",region_name)</f>
        <v>Орловская область</v>
      </c>
      <c r="G724" s="260" t="s">
        <v>266</v>
      </c>
    </row>
    <row r="725" spans="3:21" ht="22.5">
      <c r="D725" s="232" t="s">
        <v>274</v>
      </c>
      <c r="E725" s="241" t="s">
        <v>267</v>
      </c>
      <c r="F725" s="258" t="s">
        <v>779</v>
      </c>
      <c r="G725" s="264" t="s">
        <v>268</v>
      </c>
    </row>
    <row r="726" spans="3:21" ht="56.25">
      <c r="D726" s="232" t="s">
        <v>275</v>
      </c>
      <c r="E726" s="242" t="s">
        <v>269</v>
      </c>
      <c r="F726" s="258" t="s">
        <v>1502</v>
      </c>
      <c r="G726" s="249" t="s">
        <v>332</v>
      </c>
    </row>
    <row r="727" spans="3:21" s="64" customFormat="1">
      <c r="D727" s="251"/>
      <c r="E727" s="219"/>
      <c r="F727" s="219"/>
      <c r="G727" s="219"/>
      <c r="U727" s="179"/>
    </row>
    <row r="728" spans="3:21" customFormat="1">
      <c r="C728" s="91">
        <v>82</v>
      </c>
      <c r="D728" s="459" t="s">
        <v>244</v>
      </c>
      <c r="E728" s="460"/>
      <c r="F728" s="460"/>
      <c r="G728" s="461"/>
      <c r="U728" s="183"/>
    </row>
    <row r="729" spans="3:21" ht="11.25" customHeight="1">
      <c r="D729" s="456" t="s">
        <v>233</v>
      </c>
      <c r="E729" s="456"/>
      <c r="F729" s="456"/>
      <c r="G729" s="457" t="s">
        <v>234</v>
      </c>
    </row>
    <row r="730" spans="3:21" ht="11.25" customHeight="1">
      <c r="D730" s="234" t="s">
        <v>25</v>
      </c>
      <c r="E730" s="137" t="s">
        <v>257</v>
      </c>
      <c r="F730" s="235" t="s">
        <v>223</v>
      </c>
      <c r="G730" s="458"/>
    </row>
    <row r="731" spans="3:21" ht="12" customHeight="1">
      <c r="D731" s="250" t="s">
        <v>26</v>
      </c>
      <c r="E731" s="236">
        <v>2</v>
      </c>
      <c r="F731" s="237">
        <v>3</v>
      </c>
      <c r="G731" s="238">
        <v>4</v>
      </c>
    </row>
    <row r="732" spans="3:21">
      <c r="D732" s="232">
        <v>1</v>
      </c>
      <c r="E732" s="239" t="s">
        <v>259</v>
      </c>
      <c r="F732" s="258" t="str">
        <f>IF(form_up_date="","",form_up_date)</f>
        <v>24.04.2023</v>
      </c>
      <c r="G732" s="260" t="s">
        <v>260</v>
      </c>
    </row>
    <row r="733" spans="3:21" ht="45">
      <c r="D733" s="232" t="s">
        <v>271</v>
      </c>
      <c r="E733" s="239" t="s">
        <v>261</v>
      </c>
      <c r="F733" s="258" t="s">
        <v>1376</v>
      </c>
      <c r="G733" s="225" t="s">
        <v>333</v>
      </c>
    </row>
    <row r="734" spans="3:21" ht="22.5">
      <c r="D734" s="232" t="s">
        <v>272</v>
      </c>
      <c r="E734" s="239" t="s">
        <v>262</v>
      </c>
      <c r="F734" s="258" t="s">
        <v>398</v>
      </c>
      <c r="G734" s="260" t="s">
        <v>263</v>
      </c>
    </row>
    <row r="735" spans="3:21" ht="22.5">
      <c r="D735" s="232" t="s">
        <v>273</v>
      </c>
      <c r="E735" s="239" t="s">
        <v>264</v>
      </c>
      <c r="F735" s="259" t="s">
        <v>265</v>
      </c>
      <c r="G735" s="225"/>
    </row>
    <row r="736" spans="3:21">
      <c r="D736" s="132" t="str">
        <f>D735&amp;".1"</f>
        <v>4.1.1</v>
      </c>
      <c r="E736" s="240" t="s">
        <v>3</v>
      </c>
      <c r="F736" s="258" t="str">
        <f>IF(region_name="","",region_name)</f>
        <v>Орловская область</v>
      </c>
      <c r="G736" s="260" t="s">
        <v>266</v>
      </c>
    </row>
    <row r="737" spans="3:21" ht="22.5">
      <c r="D737" s="232" t="s">
        <v>274</v>
      </c>
      <c r="E737" s="241" t="s">
        <v>267</v>
      </c>
      <c r="F737" s="258" t="s">
        <v>779</v>
      </c>
      <c r="G737" s="264" t="s">
        <v>268</v>
      </c>
    </row>
    <row r="738" spans="3:21" ht="56.25">
      <c r="D738" s="232" t="s">
        <v>275</v>
      </c>
      <c r="E738" s="242" t="s">
        <v>269</v>
      </c>
      <c r="F738" s="258" t="s">
        <v>1502</v>
      </c>
      <c r="G738" s="249" t="s">
        <v>332</v>
      </c>
    </row>
    <row r="739" spans="3:21" s="64" customFormat="1">
      <c r="D739" s="251"/>
      <c r="E739" s="219"/>
      <c r="F739" s="219"/>
      <c r="G739" s="219"/>
      <c r="U739" s="179"/>
    </row>
    <row r="740" spans="3:21" customFormat="1">
      <c r="C740" s="91">
        <v>83</v>
      </c>
      <c r="D740" s="459" t="s">
        <v>244</v>
      </c>
      <c r="E740" s="460"/>
      <c r="F740" s="460"/>
      <c r="G740" s="461"/>
      <c r="U740" s="183"/>
    </row>
    <row r="741" spans="3:21" ht="11.25" customHeight="1">
      <c r="D741" s="456" t="s">
        <v>233</v>
      </c>
      <c r="E741" s="456"/>
      <c r="F741" s="456"/>
      <c r="G741" s="457" t="s">
        <v>234</v>
      </c>
    </row>
    <row r="742" spans="3:21" ht="11.25" customHeight="1">
      <c r="D742" s="234" t="s">
        <v>25</v>
      </c>
      <c r="E742" s="137" t="s">
        <v>257</v>
      </c>
      <c r="F742" s="235" t="s">
        <v>223</v>
      </c>
      <c r="G742" s="458"/>
    </row>
    <row r="743" spans="3:21" ht="12" customHeight="1">
      <c r="D743" s="250" t="s">
        <v>26</v>
      </c>
      <c r="E743" s="236">
        <v>2</v>
      </c>
      <c r="F743" s="237">
        <v>3</v>
      </c>
      <c r="G743" s="238">
        <v>4</v>
      </c>
    </row>
    <row r="744" spans="3:21">
      <c r="D744" s="232">
        <v>1</v>
      </c>
      <c r="E744" s="239" t="s">
        <v>259</v>
      </c>
      <c r="F744" s="258" t="str">
        <f>IF(form_up_date="","",form_up_date)</f>
        <v>24.04.2023</v>
      </c>
      <c r="G744" s="260" t="s">
        <v>260</v>
      </c>
    </row>
    <row r="745" spans="3:21" ht="45">
      <c r="D745" s="232" t="s">
        <v>271</v>
      </c>
      <c r="E745" s="239" t="s">
        <v>261</v>
      </c>
      <c r="F745" s="258" t="s">
        <v>1377</v>
      </c>
      <c r="G745" s="225" t="s">
        <v>333</v>
      </c>
    </row>
    <row r="746" spans="3:21" ht="22.5">
      <c r="D746" s="232" t="s">
        <v>272</v>
      </c>
      <c r="E746" s="239" t="s">
        <v>262</v>
      </c>
      <c r="F746" s="258" t="s">
        <v>398</v>
      </c>
      <c r="G746" s="260" t="s">
        <v>263</v>
      </c>
    </row>
    <row r="747" spans="3:21" ht="22.5">
      <c r="D747" s="232" t="s">
        <v>273</v>
      </c>
      <c r="E747" s="239" t="s">
        <v>264</v>
      </c>
      <c r="F747" s="259" t="s">
        <v>265</v>
      </c>
      <c r="G747" s="225"/>
    </row>
    <row r="748" spans="3:21">
      <c r="D748" s="132" t="str">
        <f>D747&amp;".1"</f>
        <v>4.1.1</v>
      </c>
      <c r="E748" s="240" t="s">
        <v>3</v>
      </c>
      <c r="F748" s="258" t="str">
        <f>IF(region_name="","",region_name)</f>
        <v>Орловская область</v>
      </c>
      <c r="G748" s="260" t="s">
        <v>266</v>
      </c>
    </row>
    <row r="749" spans="3:21" ht="22.5">
      <c r="D749" s="232" t="s">
        <v>274</v>
      </c>
      <c r="E749" s="241" t="s">
        <v>267</v>
      </c>
      <c r="F749" s="258" t="s">
        <v>779</v>
      </c>
      <c r="G749" s="264" t="s">
        <v>268</v>
      </c>
    </row>
    <row r="750" spans="3:21" ht="56.25">
      <c r="D750" s="232" t="s">
        <v>275</v>
      </c>
      <c r="E750" s="242" t="s">
        <v>269</v>
      </c>
      <c r="F750" s="258" t="s">
        <v>1502</v>
      </c>
      <c r="G750" s="249" t="s">
        <v>332</v>
      </c>
    </row>
    <row r="751" spans="3:21" s="64" customFormat="1">
      <c r="D751" s="251"/>
      <c r="E751" s="219"/>
      <c r="F751" s="219"/>
      <c r="G751" s="219"/>
      <c r="U751" s="179"/>
    </row>
    <row r="752" spans="3:21" customFormat="1">
      <c r="C752" s="91">
        <v>84</v>
      </c>
      <c r="D752" s="459" t="s">
        <v>244</v>
      </c>
      <c r="E752" s="460"/>
      <c r="F752" s="460"/>
      <c r="G752" s="461"/>
      <c r="U752" s="183"/>
    </row>
    <row r="753" spans="3:21" ht="11.25" customHeight="1">
      <c r="D753" s="456" t="s">
        <v>233</v>
      </c>
      <c r="E753" s="456"/>
      <c r="F753" s="456"/>
      <c r="G753" s="457" t="s">
        <v>234</v>
      </c>
    </row>
    <row r="754" spans="3:21" ht="11.25" customHeight="1">
      <c r="D754" s="234" t="s">
        <v>25</v>
      </c>
      <c r="E754" s="137" t="s">
        <v>257</v>
      </c>
      <c r="F754" s="235" t="s">
        <v>223</v>
      </c>
      <c r="G754" s="458"/>
    </row>
    <row r="755" spans="3:21" ht="12" customHeight="1">
      <c r="D755" s="250" t="s">
        <v>26</v>
      </c>
      <c r="E755" s="236">
        <v>2</v>
      </c>
      <c r="F755" s="237">
        <v>3</v>
      </c>
      <c r="G755" s="238">
        <v>4</v>
      </c>
    </row>
    <row r="756" spans="3:21">
      <c r="D756" s="232">
        <v>1</v>
      </c>
      <c r="E756" s="239" t="s">
        <v>259</v>
      </c>
      <c r="F756" s="258" t="str">
        <f>IF(form_up_date="","",form_up_date)</f>
        <v>24.04.2023</v>
      </c>
      <c r="G756" s="260" t="s">
        <v>260</v>
      </c>
    </row>
    <row r="757" spans="3:21" ht="45">
      <c r="D757" s="232" t="s">
        <v>271</v>
      </c>
      <c r="E757" s="239" t="s">
        <v>261</v>
      </c>
      <c r="F757" s="258" t="s">
        <v>1378</v>
      </c>
      <c r="G757" s="225" t="s">
        <v>333</v>
      </c>
    </row>
    <row r="758" spans="3:21" ht="22.5">
      <c r="D758" s="232" t="s">
        <v>272</v>
      </c>
      <c r="E758" s="239" t="s">
        <v>262</v>
      </c>
      <c r="F758" s="258" t="s">
        <v>398</v>
      </c>
      <c r="G758" s="260" t="s">
        <v>263</v>
      </c>
    </row>
    <row r="759" spans="3:21" ht="22.5">
      <c r="D759" s="232" t="s">
        <v>273</v>
      </c>
      <c r="E759" s="239" t="s">
        <v>264</v>
      </c>
      <c r="F759" s="259" t="s">
        <v>265</v>
      </c>
      <c r="G759" s="225"/>
    </row>
    <row r="760" spans="3:21">
      <c r="D760" s="132" t="str">
        <f>D759&amp;".1"</f>
        <v>4.1.1</v>
      </c>
      <c r="E760" s="240" t="s">
        <v>3</v>
      </c>
      <c r="F760" s="258" t="str">
        <f>IF(region_name="","",region_name)</f>
        <v>Орловская область</v>
      </c>
      <c r="G760" s="260" t="s">
        <v>266</v>
      </c>
    </row>
    <row r="761" spans="3:21" ht="22.5">
      <c r="D761" s="232" t="s">
        <v>274</v>
      </c>
      <c r="E761" s="241" t="s">
        <v>267</v>
      </c>
      <c r="F761" s="258" t="s">
        <v>779</v>
      </c>
      <c r="G761" s="264" t="s">
        <v>268</v>
      </c>
    </row>
    <row r="762" spans="3:21" ht="56.25">
      <c r="D762" s="232" t="s">
        <v>275</v>
      </c>
      <c r="E762" s="242" t="s">
        <v>269</v>
      </c>
      <c r="F762" s="258" t="s">
        <v>1502</v>
      </c>
      <c r="G762" s="249" t="s">
        <v>332</v>
      </c>
    </row>
    <row r="763" spans="3:21" s="64" customFormat="1">
      <c r="D763" s="251"/>
      <c r="E763" s="219"/>
      <c r="F763" s="219"/>
      <c r="G763" s="219"/>
      <c r="U763" s="179"/>
    </row>
    <row r="764" spans="3:21" customFormat="1">
      <c r="C764" s="91">
        <v>85</v>
      </c>
      <c r="D764" s="459" t="s">
        <v>244</v>
      </c>
      <c r="E764" s="460"/>
      <c r="F764" s="460"/>
      <c r="G764" s="461"/>
      <c r="U764" s="183"/>
    </row>
    <row r="765" spans="3:21" ht="11.25" customHeight="1">
      <c r="D765" s="456" t="s">
        <v>233</v>
      </c>
      <c r="E765" s="456"/>
      <c r="F765" s="456"/>
      <c r="G765" s="457" t="s">
        <v>234</v>
      </c>
    </row>
    <row r="766" spans="3:21" ht="11.25" customHeight="1">
      <c r="D766" s="234" t="s">
        <v>25</v>
      </c>
      <c r="E766" s="137" t="s">
        <v>257</v>
      </c>
      <c r="F766" s="235" t="s">
        <v>223</v>
      </c>
      <c r="G766" s="458"/>
    </row>
    <row r="767" spans="3:21" ht="12" customHeight="1">
      <c r="D767" s="250" t="s">
        <v>26</v>
      </c>
      <c r="E767" s="236">
        <v>2</v>
      </c>
      <c r="F767" s="237">
        <v>3</v>
      </c>
      <c r="G767" s="238">
        <v>4</v>
      </c>
    </row>
    <row r="768" spans="3:21">
      <c r="D768" s="232">
        <v>1</v>
      </c>
      <c r="E768" s="239" t="s">
        <v>259</v>
      </c>
      <c r="F768" s="258" t="str">
        <f>IF(form_up_date="","",form_up_date)</f>
        <v>24.04.2023</v>
      </c>
      <c r="G768" s="260" t="s">
        <v>260</v>
      </c>
    </row>
    <row r="769" spans="3:21" ht="45">
      <c r="D769" s="232" t="s">
        <v>271</v>
      </c>
      <c r="E769" s="239" t="s">
        <v>261</v>
      </c>
      <c r="F769" s="258" t="s">
        <v>1379</v>
      </c>
      <c r="G769" s="225" t="s">
        <v>333</v>
      </c>
    </row>
    <row r="770" spans="3:21" ht="22.5">
      <c r="D770" s="232" t="s">
        <v>272</v>
      </c>
      <c r="E770" s="239" t="s">
        <v>262</v>
      </c>
      <c r="F770" s="258" t="s">
        <v>398</v>
      </c>
      <c r="G770" s="260" t="s">
        <v>263</v>
      </c>
    </row>
    <row r="771" spans="3:21" ht="22.5">
      <c r="D771" s="232" t="s">
        <v>273</v>
      </c>
      <c r="E771" s="239" t="s">
        <v>264</v>
      </c>
      <c r="F771" s="259" t="s">
        <v>265</v>
      </c>
      <c r="G771" s="225"/>
    </row>
    <row r="772" spans="3:21">
      <c r="D772" s="132" t="str">
        <f>D771&amp;".1"</f>
        <v>4.1.1</v>
      </c>
      <c r="E772" s="240" t="s">
        <v>3</v>
      </c>
      <c r="F772" s="258" t="str">
        <f>IF(region_name="","",region_name)</f>
        <v>Орловская область</v>
      </c>
      <c r="G772" s="260" t="s">
        <v>266</v>
      </c>
    </row>
    <row r="773" spans="3:21" ht="22.5">
      <c r="D773" s="232" t="s">
        <v>274</v>
      </c>
      <c r="E773" s="241" t="s">
        <v>267</v>
      </c>
      <c r="F773" s="258" t="s">
        <v>779</v>
      </c>
      <c r="G773" s="264" t="s">
        <v>268</v>
      </c>
    </row>
    <row r="774" spans="3:21" ht="56.25">
      <c r="D774" s="232" t="s">
        <v>275</v>
      </c>
      <c r="E774" s="242" t="s">
        <v>269</v>
      </c>
      <c r="F774" s="258" t="s">
        <v>1502</v>
      </c>
      <c r="G774" s="249" t="s">
        <v>332</v>
      </c>
    </row>
    <row r="775" spans="3:21" s="64" customFormat="1">
      <c r="D775" s="251"/>
      <c r="E775" s="219"/>
      <c r="F775" s="219"/>
      <c r="G775" s="219"/>
      <c r="U775" s="179"/>
    </row>
    <row r="776" spans="3:21" customFormat="1">
      <c r="C776" s="91">
        <v>86</v>
      </c>
      <c r="D776" s="459" t="s">
        <v>244</v>
      </c>
      <c r="E776" s="460"/>
      <c r="F776" s="460"/>
      <c r="G776" s="461"/>
      <c r="U776" s="183"/>
    </row>
    <row r="777" spans="3:21" ht="11.25" customHeight="1">
      <c r="D777" s="456" t="s">
        <v>233</v>
      </c>
      <c r="E777" s="456"/>
      <c r="F777" s="456"/>
      <c r="G777" s="457" t="s">
        <v>234</v>
      </c>
    </row>
    <row r="778" spans="3:21" ht="11.25" customHeight="1">
      <c r="D778" s="234" t="s">
        <v>25</v>
      </c>
      <c r="E778" s="137" t="s">
        <v>257</v>
      </c>
      <c r="F778" s="235" t="s">
        <v>223</v>
      </c>
      <c r="G778" s="458"/>
    </row>
    <row r="779" spans="3:21" ht="12" customHeight="1">
      <c r="D779" s="250" t="s">
        <v>26</v>
      </c>
      <c r="E779" s="236">
        <v>2</v>
      </c>
      <c r="F779" s="237">
        <v>3</v>
      </c>
      <c r="G779" s="238">
        <v>4</v>
      </c>
    </row>
    <row r="780" spans="3:21">
      <c r="D780" s="232">
        <v>1</v>
      </c>
      <c r="E780" s="239" t="s">
        <v>259</v>
      </c>
      <c r="F780" s="258" t="str">
        <f>IF(form_up_date="","",form_up_date)</f>
        <v>24.04.2023</v>
      </c>
      <c r="G780" s="260" t="s">
        <v>260</v>
      </c>
    </row>
    <row r="781" spans="3:21" ht="45">
      <c r="D781" s="232" t="s">
        <v>271</v>
      </c>
      <c r="E781" s="239" t="s">
        <v>261</v>
      </c>
      <c r="F781" s="258" t="s">
        <v>1380</v>
      </c>
      <c r="G781" s="225" t="s">
        <v>333</v>
      </c>
    </row>
    <row r="782" spans="3:21" ht="22.5">
      <c r="D782" s="232" t="s">
        <v>272</v>
      </c>
      <c r="E782" s="239" t="s">
        <v>262</v>
      </c>
      <c r="F782" s="258" t="s">
        <v>398</v>
      </c>
      <c r="G782" s="260" t="s">
        <v>263</v>
      </c>
    </row>
    <row r="783" spans="3:21" ht="22.5">
      <c r="D783" s="232" t="s">
        <v>273</v>
      </c>
      <c r="E783" s="239" t="s">
        <v>264</v>
      </c>
      <c r="F783" s="259" t="s">
        <v>265</v>
      </c>
      <c r="G783" s="225"/>
    </row>
    <row r="784" spans="3:21">
      <c r="D784" s="132" t="str">
        <f>D783&amp;".1"</f>
        <v>4.1.1</v>
      </c>
      <c r="E784" s="240" t="s">
        <v>3</v>
      </c>
      <c r="F784" s="258" t="str">
        <f>IF(region_name="","",region_name)</f>
        <v>Орловская область</v>
      </c>
      <c r="G784" s="260" t="s">
        <v>266</v>
      </c>
    </row>
    <row r="785" spans="3:21" ht="22.5">
      <c r="D785" s="232" t="s">
        <v>274</v>
      </c>
      <c r="E785" s="241" t="s">
        <v>267</v>
      </c>
      <c r="F785" s="258" t="s">
        <v>779</v>
      </c>
      <c r="G785" s="264" t="s">
        <v>268</v>
      </c>
    </row>
    <row r="786" spans="3:21" ht="56.25">
      <c r="D786" s="232" t="s">
        <v>275</v>
      </c>
      <c r="E786" s="242" t="s">
        <v>269</v>
      </c>
      <c r="F786" s="258" t="s">
        <v>1502</v>
      </c>
      <c r="G786" s="249" t="s">
        <v>332</v>
      </c>
    </row>
    <row r="787" spans="3:21" s="64" customFormat="1">
      <c r="D787" s="251"/>
      <c r="E787" s="219"/>
      <c r="F787" s="219"/>
      <c r="G787" s="219"/>
      <c r="U787" s="179"/>
    </row>
    <row r="788" spans="3:21" customFormat="1">
      <c r="C788" s="91">
        <v>87</v>
      </c>
      <c r="D788" s="459" t="s">
        <v>244</v>
      </c>
      <c r="E788" s="460"/>
      <c r="F788" s="460"/>
      <c r="G788" s="461"/>
      <c r="U788" s="183"/>
    </row>
    <row r="789" spans="3:21" ht="11.25" customHeight="1">
      <c r="D789" s="456" t="s">
        <v>233</v>
      </c>
      <c r="E789" s="456"/>
      <c r="F789" s="456"/>
      <c r="G789" s="457" t="s">
        <v>234</v>
      </c>
    </row>
    <row r="790" spans="3:21" ht="11.25" customHeight="1">
      <c r="D790" s="234" t="s">
        <v>25</v>
      </c>
      <c r="E790" s="137" t="s">
        <v>257</v>
      </c>
      <c r="F790" s="235" t="s">
        <v>223</v>
      </c>
      <c r="G790" s="458"/>
    </row>
    <row r="791" spans="3:21" ht="12" customHeight="1">
      <c r="D791" s="250" t="s">
        <v>26</v>
      </c>
      <c r="E791" s="236">
        <v>2</v>
      </c>
      <c r="F791" s="237">
        <v>3</v>
      </c>
      <c r="G791" s="238">
        <v>4</v>
      </c>
    </row>
    <row r="792" spans="3:21">
      <c r="D792" s="232">
        <v>1</v>
      </c>
      <c r="E792" s="239" t="s">
        <v>259</v>
      </c>
      <c r="F792" s="258" t="str">
        <f>IF(form_up_date="","",form_up_date)</f>
        <v>24.04.2023</v>
      </c>
      <c r="G792" s="260" t="s">
        <v>260</v>
      </c>
    </row>
    <row r="793" spans="3:21" ht="45">
      <c r="D793" s="232" t="s">
        <v>271</v>
      </c>
      <c r="E793" s="239" t="s">
        <v>261</v>
      </c>
      <c r="F793" s="258" t="s">
        <v>1381</v>
      </c>
      <c r="G793" s="225" t="s">
        <v>333</v>
      </c>
    </row>
    <row r="794" spans="3:21" ht="22.5">
      <c r="D794" s="232" t="s">
        <v>272</v>
      </c>
      <c r="E794" s="239" t="s">
        <v>262</v>
      </c>
      <c r="F794" s="258" t="s">
        <v>398</v>
      </c>
      <c r="G794" s="260" t="s">
        <v>263</v>
      </c>
    </row>
    <row r="795" spans="3:21" ht="22.5">
      <c r="D795" s="232" t="s">
        <v>273</v>
      </c>
      <c r="E795" s="239" t="s">
        <v>264</v>
      </c>
      <c r="F795" s="259" t="s">
        <v>265</v>
      </c>
      <c r="G795" s="225"/>
    </row>
    <row r="796" spans="3:21">
      <c r="D796" s="132" t="str">
        <f>D795&amp;".1"</f>
        <v>4.1.1</v>
      </c>
      <c r="E796" s="240" t="s">
        <v>3</v>
      </c>
      <c r="F796" s="258" t="str">
        <f>IF(region_name="","",region_name)</f>
        <v>Орловская область</v>
      </c>
      <c r="G796" s="260" t="s">
        <v>266</v>
      </c>
    </row>
    <row r="797" spans="3:21" ht="22.5">
      <c r="D797" s="232" t="s">
        <v>274</v>
      </c>
      <c r="E797" s="241" t="s">
        <v>267</v>
      </c>
      <c r="F797" s="258" t="s">
        <v>779</v>
      </c>
      <c r="G797" s="264" t="s">
        <v>268</v>
      </c>
    </row>
    <row r="798" spans="3:21" ht="56.25">
      <c r="D798" s="232" t="s">
        <v>275</v>
      </c>
      <c r="E798" s="242" t="s">
        <v>269</v>
      </c>
      <c r="F798" s="258" t="s">
        <v>1502</v>
      </c>
      <c r="G798" s="249" t="s">
        <v>332</v>
      </c>
    </row>
    <row r="799" spans="3:21" s="64" customFormat="1">
      <c r="D799" s="251"/>
      <c r="E799" s="219"/>
      <c r="F799" s="219"/>
      <c r="G799" s="219"/>
      <c r="U799" s="179"/>
    </row>
    <row r="800" spans="3:21" customFormat="1">
      <c r="C800" s="91">
        <v>88</v>
      </c>
      <c r="D800" s="459" t="s">
        <v>244</v>
      </c>
      <c r="E800" s="460"/>
      <c r="F800" s="460"/>
      <c r="G800" s="461"/>
      <c r="U800" s="183"/>
    </row>
    <row r="801" spans="3:21" ht="11.25" customHeight="1">
      <c r="D801" s="456" t="s">
        <v>233</v>
      </c>
      <c r="E801" s="456"/>
      <c r="F801" s="456"/>
      <c r="G801" s="457" t="s">
        <v>234</v>
      </c>
    </row>
    <row r="802" spans="3:21" ht="11.25" customHeight="1">
      <c r="D802" s="234" t="s">
        <v>25</v>
      </c>
      <c r="E802" s="137" t="s">
        <v>257</v>
      </c>
      <c r="F802" s="235" t="s">
        <v>223</v>
      </c>
      <c r="G802" s="458"/>
    </row>
    <row r="803" spans="3:21" ht="12" customHeight="1">
      <c r="D803" s="250" t="s">
        <v>26</v>
      </c>
      <c r="E803" s="236">
        <v>2</v>
      </c>
      <c r="F803" s="237">
        <v>3</v>
      </c>
      <c r="G803" s="238">
        <v>4</v>
      </c>
    </row>
    <row r="804" spans="3:21">
      <c r="D804" s="232">
        <v>1</v>
      </c>
      <c r="E804" s="239" t="s">
        <v>259</v>
      </c>
      <c r="F804" s="258" t="str">
        <f>IF(form_up_date="","",form_up_date)</f>
        <v>24.04.2023</v>
      </c>
      <c r="G804" s="260" t="s">
        <v>260</v>
      </c>
    </row>
    <row r="805" spans="3:21" ht="45">
      <c r="D805" s="232" t="s">
        <v>271</v>
      </c>
      <c r="E805" s="239" t="s">
        <v>261</v>
      </c>
      <c r="F805" s="258" t="s">
        <v>1382</v>
      </c>
      <c r="G805" s="225" t="s">
        <v>333</v>
      </c>
    </row>
    <row r="806" spans="3:21" ht="22.5">
      <c r="D806" s="232" t="s">
        <v>272</v>
      </c>
      <c r="E806" s="239" t="s">
        <v>262</v>
      </c>
      <c r="F806" s="258" t="s">
        <v>398</v>
      </c>
      <c r="G806" s="260" t="s">
        <v>263</v>
      </c>
    </row>
    <row r="807" spans="3:21" ht="22.5">
      <c r="D807" s="232" t="s">
        <v>273</v>
      </c>
      <c r="E807" s="239" t="s">
        <v>264</v>
      </c>
      <c r="F807" s="259" t="s">
        <v>265</v>
      </c>
      <c r="G807" s="225"/>
    </row>
    <row r="808" spans="3:21">
      <c r="D808" s="132" t="str">
        <f>D807&amp;".1"</f>
        <v>4.1.1</v>
      </c>
      <c r="E808" s="240" t="s">
        <v>3</v>
      </c>
      <c r="F808" s="258" t="str">
        <f>IF(region_name="","",region_name)</f>
        <v>Орловская область</v>
      </c>
      <c r="G808" s="260" t="s">
        <v>266</v>
      </c>
    </row>
    <row r="809" spans="3:21" ht="22.5">
      <c r="D809" s="232" t="s">
        <v>274</v>
      </c>
      <c r="E809" s="241" t="s">
        <v>267</v>
      </c>
      <c r="F809" s="258" t="s">
        <v>779</v>
      </c>
      <c r="G809" s="264" t="s">
        <v>268</v>
      </c>
    </row>
    <row r="810" spans="3:21" ht="56.25">
      <c r="D810" s="232" t="s">
        <v>275</v>
      </c>
      <c r="E810" s="242" t="s">
        <v>269</v>
      </c>
      <c r="F810" s="258" t="s">
        <v>1502</v>
      </c>
      <c r="G810" s="249" t="s">
        <v>332</v>
      </c>
    </row>
    <row r="811" spans="3:21" s="64" customFormat="1">
      <c r="D811" s="251"/>
      <c r="E811" s="219"/>
      <c r="F811" s="219"/>
      <c r="G811" s="219"/>
      <c r="U811" s="179"/>
    </row>
    <row r="812" spans="3:21" customFormat="1">
      <c r="C812" s="91">
        <v>89</v>
      </c>
      <c r="D812" s="459" t="s">
        <v>244</v>
      </c>
      <c r="E812" s="460"/>
      <c r="F812" s="460"/>
      <c r="G812" s="461"/>
      <c r="U812" s="183"/>
    </row>
    <row r="813" spans="3:21" ht="11.25" customHeight="1">
      <c r="D813" s="456" t="s">
        <v>233</v>
      </c>
      <c r="E813" s="456"/>
      <c r="F813" s="456"/>
      <c r="G813" s="457" t="s">
        <v>234</v>
      </c>
    </row>
    <row r="814" spans="3:21" ht="11.25" customHeight="1">
      <c r="D814" s="234" t="s">
        <v>25</v>
      </c>
      <c r="E814" s="137" t="s">
        <v>257</v>
      </c>
      <c r="F814" s="235" t="s">
        <v>223</v>
      </c>
      <c r="G814" s="458"/>
    </row>
    <row r="815" spans="3:21" ht="12" customHeight="1">
      <c r="D815" s="250" t="s">
        <v>26</v>
      </c>
      <c r="E815" s="236">
        <v>2</v>
      </c>
      <c r="F815" s="237">
        <v>3</v>
      </c>
      <c r="G815" s="238">
        <v>4</v>
      </c>
    </row>
    <row r="816" spans="3:21">
      <c r="D816" s="232">
        <v>1</v>
      </c>
      <c r="E816" s="239" t="s">
        <v>259</v>
      </c>
      <c r="F816" s="258" t="str">
        <f>IF(form_up_date="","",form_up_date)</f>
        <v>24.04.2023</v>
      </c>
      <c r="G816" s="260" t="s">
        <v>260</v>
      </c>
    </row>
    <row r="817" spans="3:21" ht="45">
      <c r="D817" s="232" t="s">
        <v>271</v>
      </c>
      <c r="E817" s="239" t="s">
        <v>261</v>
      </c>
      <c r="F817" s="258" t="s">
        <v>1383</v>
      </c>
      <c r="G817" s="225" t="s">
        <v>333</v>
      </c>
    </row>
    <row r="818" spans="3:21" ht="22.5">
      <c r="D818" s="232" t="s">
        <v>272</v>
      </c>
      <c r="E818" s="239" t="s">
        <v>262</v>
      </c>
      <c r="F818" s="258" t="s">
        <v>398</v>
      </c>
      <c r="G818" s="260" t="s">
        <v>263</v>
      </c>
    </row>
    <row r="819" spans="3:21" ht="22.5">
      <c r="D819" s="232" t="s">
        <v>273</v>
      </c>
      <c r="E819" s="239" t="s">
        <v>264</v>
      </c>
      <c r="F819" s="259" t="s">
        <v>265</v>
      </c>
      <c r="G819" s="225"/>
    </row>
    <row r="820" spans="3:21">
      <c r="D820" s="132" t="str">
        <f>D819&amp;".1"</f>
        <v>4.1.1</v>
      </c>
      <c r="E820" s="240" t="s">
        <v>3</v>
      </c>
      <c r="F820" s="258" t="str">
        <f>IF(region_name="","",region_name)</f>
        <v>Орловская область</v>
      </c>
      <c r="G820" s="260" t="s">
        <v>266</v>
      </c>
    </row>
    <row r="821" spans="3:21" ht="22.5">
      <c r="D821" s="232" t="s">
        <v>274</v>
      </c>
      <c r="E821" s="241" t="s">
        <v>267</v>
      </c>
      <c r="F821" s="258" t="s">
        <v>779</v>
      </c>
      <c r="G821" s="264" t="s">
        <v>268</v>
      </c>
    </row>
    <row r="822" spans="3:21" ht="56.25">
      <c r="D822" s="232" t="s">
        <v>275</v>
      </c>
      <c r="E822" s="242" t="s">
        <v>269</v>
      </c>
      <c r="F822" s="258" t="s">
        <v>1502</v>
      </c>
      <c r="G822" s="249" t="s">
        <v>332</v>
      </c>
    </row>
    <row r="823" spans="3:21" s="64" customFormat="1">
      <c r="D823" s="251"/>
      <c r="E823" s="219"/>
      <c r="F823" s="219"/>
      <c r="G823" s="219"/>
      <c r="U823" s="179"/>
    </row>
    <row r="824" spans="3:21" customFormat="1">
      <c r="C824" s="91">
        <v>90</v>
      </c>
      <c r="D824" s="459" t="s">
        <v>244</v>
      </c>
      <c r="E824" s="460"/>
      <c r="F824" s="460"/>
      <c r="G824" s="461"/>
      <c r="U824" s="183"/>
    </row>
    <row r="825" spans="3:21" ht="11.25" customHeight="1">
      <c r="D825" s="456" t="s">
        <v>233</v>
      </c>
      <c r="E825" s="456"/>
      <c r="F825" s="456"/>
      <c r="G825" s="457" t="s">
        <v>234</v>
      </c>
    </row>
    <row r="826" spans="3:21" ht="11.25" customHeight="1">
      <c r="D826" s="234" t="s">
        <v>25</v>
      </c>
      <c r="E826" s="137" t="s">
        <v>257</v>
      </c>
      <c r="F826" s="235" t="s">
        <v>223</v>
      </c>
      <c r="G826" s="458"/>
    </row>
    <row r="827" spans="3:21" ht="12" customHeight="1">
      <c r="D827" s="250" t="s">
        <v>26</v>
      </c>
      <c r="E827" s="236">
        <v>2</v>
      </c>
      <c r="F827" s="237">
        <v>3</v>
      </c>
      <c r="G827" s="238">
        <v>4</v>
      </c>
    </row>
    <row r="828" spans="3:21">
      <c r="D828" s="232">
        <v>1</v>
      </c>
      <c r="E828" s="239" t="s">
        <v>259</v>
      </c>
      <c r="F828" s="258" t="str">
        <f>IF(form_up_date="","",form_up_date)</f>
        <v>24.04.2023</v>
      </c>
      <c r="G828" s="260" t="s">
        <v>260</v>
      </c>
    </row>
    <row r="829" spans="3:21" ht="45">
      <c r="D829" s="232" t="s">
        <v>271</v>
      </c>
      <c r="E829" s="239" t="s">
        <v>261</v>
      </c>
      <c r="F829" s="258" t="s">
        <v>1384</v>
      </c>
      <c r="G829" s="225" t="s">
        <v>333</v>
      </c>
    </row>
    <row r="830" spans="3:21" ht="22.5">
      <c r="D830" s="232" t="s">
        <v>272</v>
      </c>
      <c r="E830" s="239" t="s">
        <v>262</v>
      </c>
      <c r="F830" s="258" t="s">
        <v>398</v>
      </c>
      <c r="G830" s="260" t="s">
        <v>263</v>
      </c>
    </row>
    <row r="831" spans="3:21" ht="22.5">
      <c r="D831" s="232" t="s">
        <v>273</v>
      </c>
      <c r="E831" s="239" t="s">
        <v>264</v>
      </c>
      <c r="F831" s="259" t="s">
        <v>265</v>
      </c>
      <c r="G831" s="225"/>
    </row>
    <row r="832" spans="3:21">
      <c r="D832" s="132" t="str">
        <f>D831&amp;".1"</f>
        <v>4.1.1</v>
      </c>
      <c r="E832" s="240" t="s">
        <v>3</v>
      </c>
      <c r="F832" s="258" t="str">
        <f>IF(region_name="","",region_name)</f>
        <v>Орловская область</v>
      </c>
      <c r="G832" s="260" t="s">
        <v>266</v>
      </c>
    </row>
    <row r="833" spans="3:21" ht="22.5">
      <c r="D833" s="232" t="s">
        <v>274</v>
      </c>
      <c r="E833" s="241" t="s">
        <v>267</v>
      </c>
      <c r="F833" s="258" t="s">
        <v>779</v>
      </c>
      <c r="G833" s="264" t="s">
        <v>268</v>
      </c>
    </row>
    <row r="834" spans="3:21" ht="56.25">
      <c r="D834" s="232" t="s">
        <v>275</v>
      </c>
      <c r="E834" s="242" t="s">
        <v>269</v>
      </c>
      <c r="F834" s="258" t="s">
        <v>1502</v>
      </c>
      <c r="G834" s="249" t="s">
        <v>332</v>
      </c>
    </row>
    <row r="835" spans="3:21" s="64" customFormat="1">
      <c r="D835" s="251"/>
      <c r="E835" s="219"/>
      <c r="F835" s="219"/>
      <c r="G835" s="219"/>
      <c r="U835" s="179"/>
    </row>
    <row r="836" spans="3:21" customFormat="1">
      <c r="C836" s="91">
        <v>91</v>
      </c>
      <c r="D836" s="459" t="s">
        <v>244</v>
      </c>
      <c r="E836" s="460"/>
      <c r="F836" s="460"/>
      <c r="G836" s="461"/>
      <c r="U836" s="183"/>
    </row>
    <row r="837" spans="3:21" ht="11.25" customHeight="1">
      <c r="D837" s="456" t="s">
        <v>233</v>
      </c>
      <c r="E837" s="456"/>
      <c r="F837" s="456"/>
      <c r="G837" s="457" t="s">
        <v>234</v>
      </c>
    </row>
    <row r="838" spans="3:21" ht="11.25" customHeight="1">
      <c r="D838" s="234" t="s">
        <v>25</v>
      </c>
      <c r="E838" s="137" t="s">
        <v>257</v>
      </c>
      <c r="F838" s="235" t="s">
        <v>223</v>
      </c>
      <c r="G838" s="458"/>
    </row>
    <row r="839" spans="3:21" ht="12" customHeight="1">
      <c r="D839" s="250" t="s">
        <v>26</v>
      </c>
      <c r="E839" s="236">
        <v>2</v>
      </c>
      <c r="F839" s="237">
        <v>3</v>
      </c>
      <c r="G839" s="238">
        <v>4</v>
      </c>
    </row>
    <row r="840" spans="3:21">
      <c r="D840" s="232">
        <v>1</v>
      </c>
      <c r="E840" s="239" t="s">
        <v>259</v>
      </c>
      <c r="F840" s="258" t="str">
        <f>IF(form_up_date="","",form_up_date)</f>
        <v>24.04.2023</v>
      </c>
      <c r="G840" s="260" t="s">
        <v>260</v>
      </c>
    </row>
    <row r="841" spans="3:21" ht="45">
      <c r="D841" s="232" t="s">
        <v>271</v>
      </c>
      <c r="E841" s="239" t="s">
        <v>261</v>
      </c>
      <c r="F841" s="258" t="s">
        <v>1385</v>
      </c>
      <c r="G841" s="225" t="s">
        <v>333</v>
      </c>
    </row>
    <row r="842" spans="3:21" ht="22.5">
      <c r="D842" s="232" t="s">
        <v>272</v>
      </c>
      <c r="E842" s="239" t="s">
        <v>262</v>
      </c>
      <c r="F842" s="258" t="s">
        <v>398</v>
      </c>
      <c r="G842" s="260" t="s">
        <v>263</v>
      </c>
    </row>
    <row r="843" spans="3:21" ht="22.5">
      <c r="D843" s="232" t="s">
        <v>273</v>
      </c>
      <c r="E843" s="239" t="s">
        <v>264</v>
      </c>
      <c r="F843" s="259" t="s">
        <v>265</v>
      </c>
      <c r="G843" s="225"/>
    </row>
    <row r="844" spans="3:21">
      <c r="D844" s="132" t="str">
        <f>D843&amp;".1"</f>
        <v>4.1.1</v>
      </c>
      <c r="E844" s="240" t="s">
        <v>3</v>
      </c>
      <c r="F844" s="258" t="str">
        <f>IF(region_name="","",region_name)</f>
        <v>Орловская область</v>
      </c>
      <c r="G844" s="260" t="s">
        <v>266</v>
      </c>
    </row>
    <row r="845" spans="3:21" ht="22.5">
      <c r="D845" s="232" t="s">
        <v>274</v>
      </c>
      <c r="E845" s="241" t="s">
        <v>267</v>
      </c>
      <c r="F845" s="258" t="s">
        <v>779</v>
      </c>
      <c r="G845" s="264" t="s">
        <v>268</v>
      </c>
    </row>
    <row r="846" spans="3:21" ht="56.25">
      <c r="D846" s="232" t="s">
        <v>275</v>
      </c>
      <c r="E846" s="242" t="s">
        <v>269</v>
      </c>
      <c r="F846" s="258" t="s">
        <v>1502</v>
      </c>
      <c r="G846" s="249" t="s">
        <v>332</v>
      </c>
    </row>
    <row r="847" spans="3:21" s="64" customFormat="1">
      <c r="D847" s="251"/>
      <c r="E847" s="219"/>
      <c r="F847" s="219"/>
      <c r="G847" s="219"/>
      <c r="U847" s="179"/>
    </row>
    <row r="848" spans="3:21" customFormat="1">
      <c r="C848" s="91">
        <v>92</v>
      </c>
      <c r="D848" s="459" t="s">
        <v>244</v>
      </c>
      <c r="E848" s="460"/>
      <c r="F848" s="460"/>
      <c r="G848" s="461"/>
      <c r="U848" s="183"/>
    </row>
    <row r="849" spans="3:21" ht="11.25" customHeight="1">
      <c r="D849" s="456" t="s">
        <v>233</v>
      </c>
      <c r="E849" s="456"/>
      <c r="F849" s="456"/>
      <c r="G849" s="457" t="s">
        <v>234</v>
      </c>
    </row>
    <row r="850" spans="3:21" ht="11.25" customHeight="1">
      <c r="D850" s="234" t="s">
        <v>25</v>
      </c>
      <c r="E850" s="137" t="s">
        <v>257</v>
      </c>
      <c r="F850" s="235" t="s">
        <v>223</v>
      </c>
      <c r="G850" s="458"/>
    </row>
    <row r="851" spans="3:21" ht="12" customHeight="1">
      <c r="D851" s="250" t="s">
        <v>26</v>
      </c>
      <c r="E851" s="236">
        <v>2</v>
      </c>
      <c r="F851" s="237">
        <v>3</v>
      </c>
      <c r="G851" s="238">
        <v>4</v>
      </c>
    </row>
    <row r="852" spans="3:21">
      <c r="D852" s="232">
        <v>1</v>
      </c>
      <c r="E852" s="239" t="s">
        <v>259</v>
      </c>
      <c r="F852" s="258" t="str">
        <f>IF(form_up_date="","",form_up_date)</f>
        <v>24.04.2023</v>
      </c>
      <c r="G852" s="260" t="s">
        <v>260</v>
      </c>
    </row>
    <row r="853" spans="3:21" ht="45">
      <c r="D853" s="232" t="s">
        <v>271</v>
      </c>
      <c r="E853" s="239" t="s">
        <v>261</v>
      </c>
      <c r="F853" s="258" t="s">
        <v>1386</v>
      </c>
      <c r="G853" s="225" t="s">
        <v>333</v>
      </c>
    </row>
    <row r="854" spans="3:21" ht="22.5">
      <c r="D854" s="232" t="s">
        <v>272</v>
      </c>
      <c r="E854" s="239" t="s">
        <v>262</v>
      </c>
      <c r="F854" s="258" t="s">
        <v>398</v>
      </c>
      <c r="G854" s="260" t="s">
        <v>263</v>
      </c>
    </row>
    <row r="855" spans="3:21" ht="22.5">
      <c r="D855" s="232" t="s">
        <v>273</v>
      </c>
      <c r="E855" s="239" t="s">
        <v>264</v>
      </c>
      <c r="F855" s="259" t="s">
        <v>265</v>
      </c>
      <c r="G855" s="225"/>
    </row>
    <row r="856" spans="3:21">
      <c r="D856" s="132" t="str">
        <f>D855&amp;".1"</f>
        <v>4.1.1</v>
      </c>
      <c r="E856" s="240" t="s">
        <v>3</v>
      </c>
      <c r="F856" s="258" t="str">
        <f>IF(region_name="","",region_name)</f>
        <v>Орловская область</v>
      </c>
      <c r="G856" s="260" t="s">
        <v>266</v>
      </c>
    </row>
    <row r="857" spans="3:21" ht="22.5">
      <c r="D857" s="232" t="s">
        <v>274</v>
      </c>
      <c r="E857" s="241" t="s">
        <v>267</v>
      </c>
      <c r="F857" s="258" t="s">
        <v>779</v>
      </c>
      <c r="G857" s="264" t="s">
        <v>268</v>
      </c>
    </row>
    <row r="858" spans="3:21" ht="56.25">
      <c r="D858" s="232" t="s">
        <v>275</v>
      </c>
      <c r="E858" s="242" t="s">
        <v>269</v>
      </c>
      <c r="F858" s="258" t="s">
        <v>1502</v>
      </c>
      <c r="G858" s="249" t="s">
        <v>332</v>
      </c>
    </row>
    <row r="859" spans="3:21" s="64" customFormat="1">
      <c r="D859" s="251"/>
      <c r="E859" s="219"/>
      <c r="F859" s="219"/>
      <c r="G859" s="219"/>
      <c r="U859" s="179"/>
    </row>
    <row r="860" spans="3:21" customFormat="1">
      <c r="C860" s="91">
        <v>93</v>
      </c>
      <c r="D860" s="459" t="s">
        <v>244</v>
      </c>
      <c r="E860" s="460"/>
      <c r="F860" s="460"/>
      <c r="G860" s="461"/>
      <c r="U860" s="183"/>
    </row>
    <row r="861" spans="3:21" ht="11.25" customHeight="1">
      <c r="D861" s="456" t="s">
        <v>233</v>
      </c>
      <c r="E861" s="456"/>
      <c r="F861" s="456"/>
      <c r="G861" s="457" t="s">
        <v>234</v>
      </c>
    </row>
    <row r="862" spans="3:21" ht="11.25" customHeight="1">
      <c r="D862" s="234" t="s">
        <v>25</v>
      </c>
      <c r="E862" s="137" t="s">
        <v>257</v>
      </c>
      <c r="F862" s="235" t="s">
        <v>223</v>
      </c>
      <c r="G862" s="458"/>
    </row>
    <row r="863" spans="3:21" ht="12" customHeight="1">
      <c r="D863" s="250" t="s">
        <v>26</v>
      </c>
      <c r="E863" s="236">
        <v>2</v>
      </c>
      <c r="F863" s="237">
        <v>3</v>
      </c>
      <c r="G863" s="238">
        <v>4</v>
      </c>
    </row>
    <row r="864" spans="3:21">
      <c r="D864" s="232">
        <v>1</v>
      </c>
      <c r="E864" s="239" t="s">
        <v>259</v>
      </c>
      <c r="F864" s="258" t="str">
        <f>IF(form_up_date="","",form_up_date)</f>
        <v>24.04.2023</v>
      </c>
      <c r="G864" s="260" t="s">
        <v>260</v>
      </c>
    </row>
    <row r="865" spans="3:21" ht="45">
      <c r="D865" s="232" t="s">
        <v>271</v>
      </c>
      <c r="E865" s="239" t="s">
        <v>261</v>
      </c>
      <c r="F865" s="258" t="s">
        <v>1387</v>
      </c>
      <c r="G865" s="225" t="s">
        <v>333</v>
      </c>
    </row>
    <row r="866" spans="3:21" ht="22.5">
      <c r="D866" s="232" t="s">
        <v>272</v>
      </c>
      <c r="E866" s="239" t="s">
        <v>262</v>
      </c>
      <c r="F866" s="258" t="s">
        <v>398</v>
      </c>
      <c r="G866" s="260" t="s">
        <v>263</v>
      </c>
    </row>
    <row r="867" spans="3:21" ht="22.5">
      <c r="D867" s="232" t="s">
        <v>273</v>
      </c>
      <c r="E867" s="239" t="s">
        <v>264</v>
      </c>
      <c r="F867" s="259" t="s">
        <v>265</v>
      </c>
      <c r="G867" s="225"/>
    </row>
    <row r="868" spans="3:21">
      <c r="D868" s="132" t="str">
        <f>D867&amp;".1"</f>
        <v>4.1.1</v>
      </c>
      <c r="E868" s="240" t="s">
        <v>3</v>
      </c>
      <c r="F868" s="258" t="str">
        <f>IF(region_name="","",region_name)</f>
        <v>Орловская область</v>
      </c>
      <c r="G868" s="260" t="s">
        <v>266</v>
      </c>
    </row>
    <row r="869" spans="3:21" ht="22.5">
      <c r="D869" s="232" t="s">
        <v>274</v>
      </c>
      <c r="E869" s="241" t="s">
        <v>267</v>
      </c>
      <c r="F869" s="258" t="s">
        <v>779</v>
      </c>
      <c r="G869" s="264" t="s">
        <v>268</v>
      </c>
    </row>
    <row r="870" spans="3:21" ht="56.25">
      <c r="D870" s="232" t="s">
        <v>275</v>
      </c>
      <c r="E870" s="242" t="s">
        <v>269</v>
      </c>
      <c r="F870" s="258" t="s">
        <v>1502</v>
      </c>
      <c r="G870" s="249" t="s">
        <v>332</v>
      </c>
    </row>
    <row r="871" spans="3:21" s="64" customFormat="1">
      <c r="D871" s="251"/>
      <c r="E871" s="219"/>
      <c r="F871" s="219"/>
      <c r="G871" s="219"/>
      <c r="U871" s="179"/>
    </row>
    <row r="872" spans="3:21" customFormat="1">
      <c r="C872" s="91">
        <v>94</v>
      </c>
      <c r="D872" s="459" t="s">
        <v>244</v>
      </c>
      <c r="E872" s="460"/>
      <c r="F872" s="460"/>
      <c r="G872" s="461"/>
      <c r="U872" s="183"/>
    </row>
    <row r="873" spans="3:21" ht="11.25" customHeight="1">
      <c r="D873" s="456" t="s">
        <v>233</v>
      </c>
      <c r="E873" s="456"/>
      <c r="F873" s="456"/>
      <c r="G873" s="457" t="s">
        <v>234</v>
      </c>
    </row>
    <row r="874" spans="3:21" ht="11.25" customHeight="1">
      <c r="D874" s="234" t="s">
        <v>25</v>
      </c>
      <c r="E874" s="137" t="s">
        <v>257</v>
      </c>
      <c r="F874" s="235" t="s">
        <v>223</v>
      </c>
      <c r="G874" s="458"/>
    </row>
    <row r="875" spans="3:21" ht="12" customHeight="1">
      <c r="D875" s="250" t="s">
        <v>26</v>
      </c>
      <c r="E875" s="236">
        <v>2</v>
      </c>
      <c r="F875" s="237">
        <v>3</v>
      </c>
      <c r="G875" s="238">
        <v>4</v>
      </c>
    </row>
    <row r="876" spans="3:21">
      <c r="D876" s="232">
        <v>1</v>
      </c>
      <c r="E876" s="239" t="s">
        <v>259</v>
      </c>
      <c r="F876" s="258" t="str">
        <f>IF(form_up_date="","",form_up_date)</f>
        <v>24.04.2023</v>
      </c>
      <c r="G876" s="260" t="s">
        <v>260</v>
      </c>
    </row>
    <row r="877" spans="3:21" ht="45">
      <c r="D877" s="232" t="s">
        <v>271</v>
      </c>
      <c r="E877" s="239" t="s">
        <v>261</v>
      </c>
      <c r="F877" s="258" t="s">
        <v>1388</v>
      </c>
      <c r="G877" s="225" t="s">
        <v>333</v>
      </c>
    </row>
    <row r="878" spans="3:21" ht="22.5">
      <c r="D878" s="232" t="s">
        <v>272</v>
      </c>
      <c r="E878" s="239" t="s">
        <v>262</v>
      </c>
      <c r="F878" s="258" t="s">
        <v>398</v>
      </c>
      <c r="G878" s="260" t="s">
        <v>263</v>
      </c>
    </row>
    <row r="879" spans="3:21" ht="22.5">
      <c r="D879" s="232" t="s">
        <v>273</v>
      </c>
      <c r="E879" s="239" t="s">
        <v>264</v>
      </c>
      <c r="F879" s="259" t="s">
        <v>265</v>
      </c>
      <c r="G879" s="225"/>
    </row>
    <row r="880" spans="3:21">
      <c r="D880" s="132" t="str">
        <f>D879&amp;".1"</f>
        <v>4.1.1</v>
      </c>
      <c r="E880" s="240" t="s">
        <v>3</v>
      </c>
      <c r="F880" s="258" t="str">
        <f>IF(region_name="","",region_name)</f>
        <v>Орловская область</v>
      </c>
      <c r="G880" s="260" t="s">
        <v>266</v>
      </c>
    </row>
    <row r="881" spans="3:21" ht="22.5">
      <c r="D881" s="232" t="s">
        <v>274</v>
      </c>
      <c r="E881" s="241" t="s">
        <v>267</v>
      </c>
      <c r="F881" s="258" t="s">
        <v>779</v>
      </c>
      <c r="G881" s="264" t="s">
        <v>268</v>
      </c>
    </row>
    <row r="882" spans="3:21" ht="56.25">
      <c r="D882" s="232" t="s">
        <v>275</v>
      </c>
      <c r="E882" s="242" t="s">
        <v>269</v>
      </c>
      <c r="F882" s="258" t="s">
        <v>1502</v>
      </c>
      <c r="G882" s="249" t="s">
        <v>332</v>
      </c>
    </row>
    <row r="883" spans="3:21" s="64" customFormat="1">
      <c r="D883" s="251"/>
      <c r="E883" s="219"/>
      <c r="F883" s="219"/>
      <c r="G883" s="219"/>
      <c r="U883" s="179"/>
    </row>
    <row r="884" spans="3:21" customFormat="1">
      <c r="C884" s="91">
        <v>95</v>
      </c>
      <c r="D884" s="459" t="s">
        <v>244</v>
      </c>
      <c r="E884" s="460"/>
      <c r="F884" s="460"/>
      <c r="G884" s="461"/>
      <c r="U884" s="183"/>
    </row>
    <row r="885" spans="3:21" ht="11.25" customHeight="1">
      <c r="D885" s="456" t="s">
        <v>233</v>
      </c>
      <c r="E885" s="456"/>
      <c r="F885" s="456"/>
      <c r="G885" s="457" t="s">
        <v>234</v>
      </c>
    </row>
    <row r="886" spans="3:21" ht="11.25" customHeight="1">
      <c r="D886" s="234" t="s">
        <v>25</v>
      </c>
      <c r="E886" s="137" t="s">
        <v>257</v>
      </c>
      <c r="F886" s="235" t="s">
        <v>223</v>
      </c>
      <c r="G886" s="458"/>
    </row>
    <row r="887" spans="3:21" ht="12" customHeight="1">
      <c r="D887" s="250" t="s">
        <v>26</v>
      </c>
      <c r="E887" s="236">
        <v>2</v>
      </c>
      <c r="F887" s="237">
        <v>3</v>
      </c>
      <c r="G887" s="238">
        <v>4</v>
      </c>
    </row>
    <row r="888" spans="3:21">
      <c r="D888" s="232">
        <v>1</v>
      </c>
      <c r="E888" s="239" t="s">
        <v>259</v>
      </c>
      <c r="F888" s="258" t="str">
        <f>IF(form_up_date="","",form_up_date)</f>
        <v>24.04.2023</v>
      </c>
      <c r="G888" s="260" t="s">
        <v>260</v>
      </c>
    </row>
    <row r="889" spans="3:21" ht="45">
      <c r="D889" s="232" t="s">
        <v>271</v>
      </c>
      <c r="E889" s="239" t="s">
        <v>261</v>
      </c>
      <c r="F889" s="258" t="s">
        <v>1389</v>
      </c>
      <c r="G889" s="225" t="s">
        <v>333</v>
      </c>
    </row>
    <row r="890" spans="3:21" ht="22.5">
      <c r="D890" s="232" t="s">
        <v>272</v>
      </c>
      <c r="E890" s="239" t="s">
        <v>262</v>
      </c>
      <c r="F890" s="258" t="s">
        <v>398</v>
      </c>
      <c r="G890" s="260" t="s">
        <v>263</v>
      </c>
    </row>
    <row r="891" spans="3:21" ht="22.5">
      <c r="D891" s="232" t="s">
        <v>273</v>
      </c>
      <c r="E891" s="239" t="s">
        <v>264</v>
      </c>
      <c r="F891" s="259" t="s">
        <v>265</v>
      </c>
      <c r="G891" s="225"/>
    </row>
    <row r="892" spans="3:21">
      <c r="D892" s="132" t="str">
        <f>D891&amp;".1"</f>
        <v>4.1.1</v>
      </c>
      <c r="E892" s="240" t="s">
        <v>3</v>
      </c>
      <c r="F892" s="258" t="str">
        <f>IF(region_name="","",region_name)</f>
        <v>Орловская область</v>
      </c>
      <c r="G892" s="260" t="s">
        <v>266</v>
      </c>
    </row>
    <row r="893" spans="3:21" ht="22.5">
      <c r="D893" s="232" t="s">
        <v>274</v>
      </c>
      <c r="E893" s="241" t="s">
        <v>267</v>
      </c>
      <c r="F893" s="258" t="s">
        <v>779</v>
      </c>
      <c r="G893" s="264" t="s">
        <v>268</v>
      </c>
    </row>
    <row r="894" spans="3:21" ht="56.25">
      <c r="D894" s="232" t="s">
        <v>275</v>
      </c>
      <c r="E894" s="242" t="s">
        <v>269</v>
      </c>
      <c r="F894" s="258" t="s">
        <v>1502</v>
      </c>
      <c r="G894" s="249" t="s">
        <v>332</v>
      </c>
    </row>
    <row r="895" spans="3:21" s="64" customFormat="1">
      <c r="D895" s="251"/>
      <c r="E895" s="219"/>
      <c r="F895" s="219"/>
      <c r="G895" s="219"/>
      <c r="U895" s="179"/>
    </row>
    <row r="896" spans="3:21" customFormat="1">
      <c r="C896" s="91">
        <v>96</v>
      </c>
      <c r="D896" s="459" t="s">
        <v>244</v>
      </c>
      <c r="E896" s="460"/>
      <c r="F896" s="460"/>
      <c r="G896" s="461"/>
      <c r="U896" s="183"/>
    </row>
    <row r="897" spans="3:21" ht="11.25" customHeight="1">
      <c r="D897" s="456" t="s">
        <v>233</v>
      </c>
      <c r="E897" s="456"/>
      <c r="F897" s="456"/>
      <c r="G897" s="457" t="s">
        <v>234</v>
      </c>
    </row>
    <row r="898" spans="3:21" ht="11.25" customHeight="1">
      <c r="D898" s="234" t="s">
        <v>25</v>
      </c>
      <c r="E898" s="137" t="s">
        <v>257</v>
      </c>
      <c r="F898" s="235" t="s">
        <v>223</v>
      </c>
      <c r="G898" s="458"/>
    </row>
    <row r="899" spans="3:21" ht="12" customHeight="1">
      <c r="D899" s="250" t="s">
        <v>26</v>
      </c>
      <c r="E899" s="236">
        <v>2</v>
      </c>
      <c r="F899" s="237">
        <v>3</v>
      </c>
      <c r="G899" s="238">
        <v>4</v>
      </c>
    </row>
    <row r="900" spans="3:21">
      <c r="D900" s="232">
        <v>1</v>
      </c>
      <c r="E900" s="239" t="s">
        <v>259</v>
      </c>
      <c r="F900" s="258" t="str">
        <f>IF(form_up_date="","",form_up_date)</f>
        <v>24.04.2023</v>
      </c>
      <c r="G900" s="260" t="s">
        <v>260</v>
      </c>
    </row>
    <row r="901" spans="3:21" ht="45">
      <c r="D901" s="232" t="s">
        <v>271</v>
      </c>
      <c r="E901" s="239" t="s">
        <v>261</v>
      </c>
      <c r="F901" s="258" t="s">
        <v>1390</v>
      </c>
      <c r="G901" s="225" t="s">
        <v>333</v>
      </c>
    </row>
    <row r="902" spans="3:21" ht="22.5">
      <c r="D902" s="232" t="s">
        <v>272</v>
      </c>
      <c r="E902" s="239" t="s">
        <v>262</v>
      </c>
      <c r="F902" s="258" t="s">
        <v>398</v>
      </c>
      <c r="G902" s="260" t="s">
        <v>263</v>
      </c>
    </row>
    <row r="903" spans="3:21" ht="22.5">
      <c r="D903" s="232" t="s">
        <v>273</v>
      </c>
      <c r="E903" s="239" t="s">
        <v>264</v>
      </c>
      <c r="F903" s="259" t="s">
        <v>265</v>
      </c>
      <c r="G903" s="225"/>
    </row>
    <row r="904" spans="3:21">
      <c r="D904" s="132" t="str">
        <f>D903&amp;".1"</f>
        <v>4.1.1</v>
      </c>
      <c r="E904" s="240" t="s">
        <v>3</v>
      </c>
      <c r="F904" s="258" t="str">
        <f>IF(region_name="","",region_name)</f>
        <v>Орловская область</v>
      </c>
      <c r="G904" s="260" t="s">
        <v>266</v>
      </c>
    </row>
    <row r="905" spans="3:21" ht="22.5">
      <c r="D905" s="232" t="s">
        <v>274</v>
      </c>
      <c r="E905" s="241" t="s">
        <v>267</v>
      </c>
      <c r="F905" s="258" t="s">
        <v>779</v>
      </c>
      <c r="G905" s="264" t="s">
        <v>268</v>
      </c>
    </row>
    <row r="906" spans="3:21" ht="56.25">
      <c r="D906" s="232" t="s">
        <v>275</v>
      </c>
      <c r="E906" s="242" t="s">
        <v>269</v>
      </c>
      <c r="F906" s="258" t="s">
        <v>1502</v>
      </c>
      <c r="G906" s="249" t="s">
        <v>332</v>
      </c>
    </row>
    <row r="907" spans="3:21" s="64" customFormat="1">
      <c r="D907" s="251"/>
      <c r="E907" s="219"/>
      <c r="F907" s="219"/>
      <c r="G907" s="219"/>
      <c r="U907" s="179"/>
    </row>
    <row r="908" spans="3:21" customFormat="1">
      <c r="C908" s="91">
        <v>97</v>
      </c>
      <c r="D908" s="459" t="s">
        <v>244</v>
      </c>
      <c r="E908" s="460"/>
      <c r="F908" s="460"/>
      <c r="G908" s="461"/>
      <c r="U908" s="183"/>
    </row>
    <row r="909" spans="3:21" ht="11.25" customHeight="1">
      <c r="D909" s="456" t="s">
        <v>233</v>
      </c>
      <c r="E909" s="456"/>
      <c r="F909" s="456"/>
      <c r="G909" s="457" t="s">
        <v>234</v>
      </c>
    </row>
    <row r="910" spans="3:21" ht="11.25" customHeight="1">
      <c r="D910" s="234" t="s">
        <v>25</v>
      </c>
      <c r="E910" s="137" t="s">
        <v>257</v>
      </c>
      <c r="F910" s="235" t="s">
        <v>223</v>
      </c>
      <c r="G910" s="458"/>
    </row>
    <row r="911" spans="3:21" ht="12" customHeight="1">
      <c r="D911" s="250" t="s">
        <v>26</v>
      </c>
      <c r="E911" s="236">
        <v>2</v>
      </c>
      <c r="F911" s="237">
        <v>3</v>
      </c>
      <c r="G911" s="238">
        <v>4</v>
      </c>
    </row>
    <row r="912" spans="3:21">
      <c r="D912" s="232">
        <v>1</v>
      </c>
      <c r="E912" s="239" t="s">
        <v>259</v>
      </c>
      <c r="F912" s="258" t="str">
        <f>IF(form_up_date="","",form_up_date)</f>
        <v>24.04.2023</v>
      </c>
      <c r="G912" s="260" t="s">
        <v>260</v>
      </c>
    </row>
    <row r="913" spans="3:21" ht="45">
      <c r="D913" s="232" t="s">
        <v>271</v>
      </c>
      <c r="E913" s="239" t="s">
        <v>261</v>
      </c>
      <c r="F913" s="258" t="s">
        <v>1391</v>
      </c>
      <c r="G913" s="225" t="s">
        <v>333</v>
      </c>
    </row>
    <row r="914" spans="3:21" ht="22.5">
      <c r="D914" s="232" t="s">
        <v>272</v>
      </c>
      <c r="E914" s="239" t="s">
        <v>262</v>
      </c>
      <c r="F914" s="258" t="s">
        <v>398</v>
      </c>
      <c r="G914" s="260" t="s">
        <v>263</v>
      </c>
    </row>
    <row r="915" spans="3:21" ht="22.5">
      <c r="D915" s="232" t="s">
        <v>273</v>
      </c>
      <c r="E915" s="239" t="s">
        <v>264</v>
      </c>
      <c r="F915" s="259" t="s">
        <v>265</v>
      </c>
      <c r="G915" s="225"/>
    </row>
    <row r="916" spans="3:21">
      <c r="D916" s="132" t="str">
        <f>D915&amp;".1"</f>
        <v>4.1.1</v>
      </c>
      <c r="E916" s="240" t="s">
        <v>3</v>
      </c>
      <c r="F916" s="258" t="str">
        <f>IF(region_name="","",region_name)</f>
        <v>Орловская область</v>
      </c>
      <c r="G916" s="260" t="s">
        <v>266</v>
      </c>
    </row>
    <row r="917" spans="3:21" ht="22.5">
      <c r="D917" s="232" t="s">
        <v>274</v>
      </c>
      <c r="E917" s="241" t="s">
        <v>267</v>
      </c>
      <c r="F917" s="258" t="s">
        <v>779</v>
      </c>
      <c r="G917" s="264" t="s">
        <v>268</v>
      </c>
    </row>
    <row r="918" spans="3:21" ht="56.25">
      <c r="D918" s="232" t="s">
        <v>275</v>
      </c>
      <c r="E918" s="242" t="s">
        <v>269</v>
      </c>
      <c r="F918" s="258" t="s">
        <v>1502</v>
      </c>
      <c r="G918" s="249" t="s">
        <v>332</v>
      </c>
    </row>
    <row r="919" spans="3:21" s="64" customFormat="1">
      <c r="D919" s="251"/>
      <c r="E919" s="219"/>
      <c r="F919" s="219"/>
      <c r="G919" s="219"/>
      <c r="U919" s="179"/>
    </row>
    <row r="920" spans="3:21" customFormat="1">
      <c r="C920" s="91">
        <v>98</v>
      </c>
      <c r="D920" s="459" t="s">
        <v>244</v>
      </c>
      <c r="E920" s="460"/>
      <c r="F920" s="460"/>
      <c r="G920" s="461"/>
      <c r="U920" s="183"/>
    </row>
    <row r="921" spans="3:21" ht="11.25" customHeight="1">
      <c r="D921" s="456" t="s">
        <v>233</v>
      </c>
      <c r="E921" s="456"/>
      <c r="F921" s="456"/>
      <c r="G921" s="457" t="s">
        <v>234</v>
      </c>
    </row>
    <row r="922" spans="3:21" ht="11.25" customHeight="1">
      <c r="D922" s="234" t="s">
        <v>25</v>
      </c>
      <c r="E922" s="137" t="s">
        <v>257</v>
      </c>
      <c r="F922" s="235" t="s">
        <v>223</v>
      </c>
      <c r="G922" s="458"/>
    </row>
    <row r="923" spans="3:21" ht="12" customHeight="1">
      <c r="D923" s="250" t="s">
        <v>26</v>
      </c>
      <c r="E923" s="236">
        <v>2</v>
      </c>
      <c r="F923" s="237">
        <v>3</v>
      </c>
      <c r="G923" s="238">
        <v>4</v>
      </c>
    </row>
    <row r="924" spans="3:21">
      <c r="D924" s="232">
        <v>1</v>
      </c>
      <c r="E924" s="239" t="s">
        <v>259</v>
      </c>
      <c r="F924" s="258" t="str">
        <f>IF(form_up_date="","",form_up_date)</f>
        <v>24.04.2023</v>
      </c>
      <c r="G924" s="260" t="s">
        <v>260</v>
      </c>
    </row>
    <row r="925" spans="3:21" ht="45">
      <c r="D925" s="232" t="s">
        <v>271</v>
      </c>
      <c r="E925" s="239" t="s">
        <v>261</v>
      </c>
      <c r="F925" s="258" t="s">
        <v>1392</v>
      </c>
      <c r="G925" s="225" t="s">
        <v>333</v>
      </c>
    </row>
    <row r="926" spans="3:21" ht="22.5">
      <c r="D926" s="232" t="s">
        <v>272</v>
      </c>
      <c r="E926" s="239" t="s">
        <v>262</v>
      </c>
      <c r="F926" s="258" t="s">
        <v>398</v>
      </c>
      <c r="G926" s="260" t="s">
        <v>263</v>
      </c>
    </row>
    <row r="927" spans="3:21" ht="22.5">
      <c r="D927" s="232" t="s">
        <v>273</v>
      </c>
      <c r="E927" s="239" t="s">
        <v>264</v>
      </c>
      <c r="F927" s="259" t="s">
        <v>265</v>
      </c>
      <c r="G927" s="225"/>
    </row>
    <row r="928" spans="3:21">
      <c r="D928" s="132" t="str">
        <f>D927&amp;".1"</f>
        <v>4.1.1</v>
      </c>
      <c r="E928" s="240" t="s">
        <v>3</v>
      </c>
      <c r="F928" s="258" t="str">
        <f>IF(region_name="","",region_name)</f>
        <v>Орловская область</v>
      </c>
      <c r="G928" s="260" t="s">
        <v>266</v>
      </c>
    </row>
    <row r="929" spans="3:21" ht="22.5">
      <c r="D929" s="232" t="s">
        <v>274</v>
      </c>
      <c r="E929" s="241" t="s">
        <v>267</v>
      </c>
      <c r="F929" s="258" t="s">
        <v>779</v>
      </c>
      <c r="G929" s="264" t="s">
        <v>268</v>
      </c>
    </row>
    <row r="930" spans="3:21" ht="56.25">
      <c r="D930" s="232" t="s">
        <v>275</v>
      </c>
      <c r="E930" s="242" t="s">
        <v>269</v>
      </c>
      <c r="F930" s="258" t="s">
        <v>1502</v>
      </c>
      <c r="G930" s="249" t="s">
        <v>332</v>
      </c>
    </row>
    <row r="931" spans="3:21" s="64" customFormat="1">
      <c r="D931" s="251"/>
      <c r="E931" s="219"/>
      <c r="F931" s="219"/>
      <c r="G931" s="219"/>
      <c r="U931" s="179"/>
    </row>
    <row r="932" spans="3:21" customFormat="1">
      <c r="C932" s="91">
        <v>99</v>
      </c>
      <c r="D932" s="459" t="s">
        <v>244</v>
      </c>
      <c r="E932" s="460"/>
      <c r="F932" s="460"/>
      <c r="G932" s="461"/>
      <c r="U932" s="183"/>
    </row>
    <row r="933" spans="3:21" ht="11.25" customHeight="1">
      <c r="D933" s="456" t="s">
        <v>233</v>
      </c>
      <c r="E933" s="456"/>
      <c r="F933" s="456"/>
      <c r="G933" s="457" t="s">
        <v>234</v>
      </c>
    </row>
    <row r="934" spans="3:21" ht="11.25" customHeight="1">
      <c r="D934" s="234" t="s">
        <v>25</v>
      </c>
      <c r="E934" s="137" t="s">
        <v>257</v>
      </c>
      <c r="F934" s="235" t="s">
        <v>223</v>
      </c>
      <c r="G934" s="458"/>
    </row>
    <row r="935" spans="3:21" ht="12" customHeight="1">
      <c r="D935" s="250" t="s">
        <v>26</v>
      </c>
      <c r="E935" s="236">
        <v>2</v>
      </c>
      <c r="F935" s="237">
        <v>3</v>
      </c>
      <c r="G935" s="238">
        <v>4</v>
      </c>
    </row>
    <row r="936" spans="3:21">
      <c r="D936" s="232">
        <v>1</v>
      </c>
      <c r="E936" s="239" t="s">
        <v>259</v>
      </c>
      <c r="F936" s="258" t="str">
        <f>IF(form_up_date="","",form_up_date)</f>
        <v>24.04.2023</v>
      </c>
      <c r="G936" s="260" t="s">
        <v>260</v>
      </c>
    </row>
    <row r="937" spans="3:21" ht="45">
      <c r="D937" s="232" t="s">
        <v>271</v>
      </c>
      <c r="E937" s="239" t="s">
        <v>261</v>
      </c>
      <c r="F937" s="258" t="s">
        <v>1393</v>
      </c>
      <c r="G937" s="225" t="s">
        <v>333</v>
      </c>
    </row>
    <row r="938" spans="3:21" ht="22.5">
      <c r="D938" s="232" t="s">
        <v>272</v>
      </c>
      <c r="E938" s="239" t="s">
        <v>262</v>
      </c>
      <c r="F938" s="258" t="s">
        <v>398</v>
      </c>
      <c r="G938" s="260" t="s">
        <v>263</v>
      </c>
    </row>
    <row r="939" spans="3:21" ht="22.5">
      <c r="D939" s="232" t="s">
        <v>273</v>
      </c>
      <c r="E939" s="239" t="s">
        <v>264</v>
      </c>
      <c r="F939" s="259" t="s">
        <v>265</v>
      </c>
      <c r="G939" s="225"/>
    </row>
    <row r="940" spans="3:21">
      <c r="D940" s="132" t="str">
        <f>D939&amp;".1"</f>
        <v>4.1.1</v>
      </c>
      <c r="E940" s="240" t="s">
        <v>3</v>
      </c>
      <c r="F940" s="258" t="str">
        <f>IF(region_name="","",region_name)</f>
        <v>Орловская область</v>
      </c>
      <c r="G940" s="260" t="s">
        <v>266</v>
      </c>
    </row>
    <row r="941" spans="3:21" ht="22.5">
      <c r="D941" s="232" t="s">
        <v>274</v>
      </c>
      <c r="E941" s="241" t="s">
        <v>267</v>
      </c>
      <c r="F941" s="258" t="s">
        <v>779</v>
      </c>
      <c r="G941" s="264" t="s">
        <v>268</v>
      </c>
    </row>
    <row r="942" spans="3:21" ht="56.25">
      <c r="D942" s="232" t="s">
        <v>275</v>
      </c>
      <c r="E942" s="242" t="s">
        <v>269</v>
      </c>
      <c r="F942" s="258" t="s">
        <v>1502</v>
      </c>
      <c r="G942" s="249" t="s">
        <v>332</v>
      </c>
    </row>
    <row r="943" spans="3:21" s="64" customFormat="1">
      <c r="D943" s="251"/>
      <c r="E943" s="219"/>
      <c r="F943" s="219"/>
      <c r="G943" s="219"/>
      <c r="U943" s="179"/>
    </row>
    <row r="944" spans="3:21" customFormat="1">
      <c r="C944" s="91">
        <v>100</v>
      </c>
      <c r="D944" s="459" t="s">
        <v>244</v>
      </c>
      <c r="E944" s="460"/>
      <c r="F944" s="460"/>
      <c r="G944" s="461"/>
      <c r="U944" s="183"/>
    </row>
    <row r="945" spans="3:21" ht="11.25" customHeight="1">
      <c r="D945" s="456" t="s">
        <v>233</v>
      </c>
      <c r="E945" s="456"/>
      <c r="F945" s="456"/>
      <c r="G945" s="457" t="s">
        <v>234</v>
      </c>
    </row>
    <row r="946" spans="3:21" ht="11.25" customHeight="1">
      <c r="D946" s="234" t="s">
        <v>25</v>
      </c>
      <c r="E946" s="137" t="s">
        <v>257</v>
      </c>
      <c r="F946" s="235" t="s">
        <v>223</v>
      </c>
      <c r="G946" s="458"/>
    </row>
    <row r="947" spans="3:21" ht="12" customHeight="1">
      <c r="D947" s="250" t="s">
        <v>26</v>
      </c>
      <c r="E947" s="236">
        <v>2</v>
      </c>
      <c r="F947" s="237">
        <v>3</v>
      </c>
      <c r="G947" s="238">
        <v>4</v>
      </c>
    </row>
    <row r="948" spans="3:21">
      <c r="D948" s="232">
        <v>1</v>
      </c>
      <c r="E948" s="239" t="s">
        <v>259</v>
      </c>
      <c r="F948" s="258" t="str">
        <f>IF(form_up_date="","",form_up_date)</f>
        <v>24.04.2023</v>
      </c>
      <c r="G948" s="260" t="s">
        <v>260</v>
      </c>
    </row>
    <row r="949" spans="3:21" ht="45">
      <c r="D949" s="232" t="s">
        <v>271</v>
      </c>
      <c r="E949" s="239" t="s">
        <v>261</v>
      </c>
      <c r="F949" s="258" t="s">
        <v>1394</v>
      </c>
      <c r="G949" s="225" t="s">
        <v>333</v>
      </c>
    </row>
    <row r="950" spans="3:21" ht="22.5">
      <c r="D950" s="232" t="s">
        <v>272</v>
      </c>
      <c r="E950" s="239" t="s">
        <v>262</v>
      </c>
      <c r="F950" s="258" t="s">
        <v>398</v>
      </c>
      <c r="G950" s="260" t="s">
        <v>263</v>
      </c>
    </row>
    <row r="951" spans="3:21" ht="22.5">
      <c r="D951" s="232" t="s">
        <v>273</v>
      </c>
      <c r="E951" s="239" t="s">
        <v>264</v>
      </c>
      <c r="F951" s="259" t="s">
        <v>265</v>
      </c>
      <c r="G951" s="225"/>
    </row>
    <row r="952" spans="3:21">
      <c r="D952" s="132" t="str">
        <f>D951&amp;".1"</f>
        <v>4.1.1</v>
      </c>
      <c r="E952" s="240" t="s">
        <v>3</v>
      </c>
      <c r="F952" s="258" t="str">
        <f>IF(region_name="","",region_name)</f>
        <v>Орловская область</v>
      </c>
      <c r="G952" s="260" t="s">
        <v>266</v>
      </c>
    </row>
    <row r="953" spans="3:21" ht="22.5">
      <c r="D953" s="232" t="s">
        <v>274</v>
      </c>
      <c r="E953" s="241" t="s">
        <v>267</v>
      </c>
      <c r="F953" s="258" t="s">
        <v>779</v>
      </c>
      <c r="G953" s="264" t="s">
        <v>268</v>
      </c>
    </row>
    <row r="954" spans="3:21" ht="56.25">
      <c r="D954" s="232" t="s">
        <v>275</v>
      </c>
      <c r="E954" s="242" t="s">
        <v>269</v>
      </c>
      <c r="F954" s="258" t="s">
        <v>1502</v>
      </c>
      <c r="G954" s="249" t="s">
        <v>332</v>
      </c>
    </row>
    <row r="955" spans="3:21" s="64" customFormat="1">
      <c r="D955" s="251"/>
      <c r="E955" s="219"/>
      <c r="F955" s="219"/>
      <c r="G955" s="219"/>
      <c r="U955" s="179"/>
    </row>
    <row r="956" spans="3:21" customFormat="1">
      <c r="C956" s="91">
        <v>101</v>
      </c>
      <c r="D956" s="459" t="s">
        <v>244</v>
      </c>
      <c r="E956" s="460"/>
      <c r="F956" s="460"/>
      <c r="G956" s="461"/>
      <c r="U956" s="183"/>
    </row>
    <row r="957" spans="3:21" ht="11.25" customHeight="1">
      <c r="D957" s="456" t="s">
        <v>233</v>
      </c>
      <c r="E957" s="456"/>
      <c r="F957" s="456"/>
      <c r="G957" s="457" t="s">
        <v>234</v>
      </c>
    </row>
    <row r="958" spans="3:21" ht="11.25" customHeight="1">
      <c r="D958" s="234" t="s">
        <v>25</v>
      </c>
      <c r="E958" s="137" t="s">
        <v>257</v>
      </c>
      <c r="F958" s="235" t="s">
        <v>223</v>
      </c>
      <c r="G958" s="458"/>
    </row>
    <row r="959" spans="3:21" ht="12" customHeight="1">
      <c r="D959" s="250" t="s">
        <v>26</v>
      </c>
      <c r="E959" s="236">
        <v>2</v>
      </c>
      <c r="F959" s="237">
        <v>3</v>
      </c>
      <c r="G959" s="238">
        <v>4</v>
      </c>
    </row>
    <row r="960" spans="3:21">
      <c r="D960" s="232">
        <v>1</v>
      </c>
      <c r="E960" s="239" t="s">
        <v>259</v>
      </c>
      <c r="F960" s="258" t="str">
        <f>IF(form_up_date="","",form_up_date)</f>
        <v>24.04.2023</v>
      </c>
      <c r="G960" s="260" t="s">
        <v>260</v>
      </c>
    </row>
    <row r="961" spans="3:21" ht="45">
      <c r="D961" s="232" t="s">
        <v>271</v>
      </c>
      <c r="E961" s="239" t="s">
        <v>261</v>
      </c>
      <c r="F961" s="258" t="s">
        <v>1395</v>
      </c>
      <c r="G961" s="225" t="s">
        <v>333</v>
      </c>
    </row>
    <row r="962" spans="3:21" ht="22.5">
      <c r="D962" s="232" t="s">
        <v>272</v>
      </c>
      <c r="E962" s="239" t="s">
        <v>262</v>
      </c>
      <c r="F962" s="258" t="s">
        <v>398</v>
      </c>
      <c r="G962" s="260" t="s">
        <v>263</v>
      </c>
    </row>
    <row r="963" spans="3:21" ht="22.5">
      <c r="D963" s="232" t="s">
        <v>273</v>
      </c>
      <c r="E963" s="239" t="s">
        <v>264</v>
      </c>
      <c r="F963" s="259" t="s">
        <v>265</v>
      </c>
      <c r="G963" s="225"/>
    </row>
    <row r="964" spans="3:21">
      <c r="D964" s="132" t="str">
        <f>D963&amp;".1"</f>
        <v>4.1.1</v>
      </c>
      <c r="E964" s="240" t="s">
        <v>3</v>
      </c>
      <c r="F964" s="258" t="str">
        <f>IF(region_name="","",region_name)</f>
        <v>Орловская область</v>
      </c>
      <c r="G964" s="260" t="s">
        <v>266</v>
      </c>
    </row>
    <row r="965" spans="3:21" ht="22.5">
      <c r="D965" s="232" t="s">
        <v>274</v>
      </c>
      <c r="E965" s="241" t="s">
        <v>267</v>
      </c>
      <c r="F965" s="258" t="s">
        <v>779</v>
      </c>
      <c r="G965" s="264" t="s">
        <v>268</v>
      </c>
    </row>
    <row r="966" spans="3:21" ht="56.25">
      <c r="D966" s="232" t="s">
        <v>275</v>
      </c>
      <c r="E966" s="242" t="s">
        <v>269</v>
      </c>
      <c r="F966" s="258" t="s">
        <v>1502</v>
      </c>
      <c r="G966" s="249" t="s">
        <v>332</v>
      </c>
    </row>
    <row r="967" spans="3:21" s="64" customFormat="1">
      <c r="D967" s="251"/>
      <c r="E967" s="219"/>
      <c r="F967" s="219"/>
      <c r="G967" s="219"/>
      <c r="U967" s="179"/>
    </row>
    <row r="968" spans="3:21" customFormat="1">
      <c r="C968" s="91">
        <v>102</v>
      </c>
      <c r="D968" s="459" t="s">
        <v>244</v>
      </c>
      <c r="E968" s="460"/>
      <c r="F968" s="460"/>
      <c r="G968" s="461"/>
      <c r="U968" s="183"/>
    </row>
    <row r="969" spans="3:21" ht="11.25" customHeight="1">
      <c r="D969" s="456" t="s">
        <v>233</v>
      </c>
      <c r="E969" s="456"/>
      <c r="F969" s="456"/>
      <c r="G969" s="457" t="s">
        <v>234</v>
      </c>
    </row>
    <row r="970" spans="3:21" ht="11.25" customHeight="1">
      <c r="D970" s="234" t="s">
        <v>25</v>
      </c>
      <c r="E970" s="137" t="s">
        <v>257</v>
      </c>
      <c r="F970" s="235" t="s">
        <v>223</v>
      </c>
      <c r="G970" s="458"/>
    </row>
    <row r="971" spans="3:21" ht="12" customHeight="1">
      <c r="D971" s="250" t="s">
        <v>26</v>
      </c>
      <c r="E971" s="236">
        <v>2</v>
      </c>
      <c r="F971" s="237">
        <v>3</v>
      </c>
      <c r="G971" s="238">
        <v>4</v>
      </c>
    </row>
    <row r="972" spans="3:21">
      <c r="D972" s="232">
        <v>1</v>
      </c>
      <c r="E972" s="239" t="s">
        <v>259</v>
      </c>
      <c r="F972" s="258" t="str">
        <f>IF(form_up_date="","",form_up_date)</f>
        <v>24.04.2023</v>
      </c>
      <c r="G972" s="260" t="s">
        <v>260</v>
      </c>
    </row>
    <row r="973" spans="3:21" ht="45">
      <c r="D973" s="232" t="s">
        <v>271</v>
      </c>
      <c r="E973" s="239" t="s">
        <v>261</v>
      </c>
      <c r="F973" s="258" t="s">
        <v>1396</v>
      </c>
      <c r="G973" s="225" t="s">
        <v>333</v>
      </c>
    </row>
    <row r="974" spans="3:21" ht="22.5">
      <c r="D974" s="232" t="s">
        <v>272</v>
      </c>
      <c r="E974" s="239" t="s">
        <v>262</v>
      </c>
      <c r="F974" s="258" t="s">
        <v>398</v>
      </c>
      <c r="G974" s="260" t="s">
        <v>263</v>
      </c>
    </row>
    <row r="975" spans="3:21" ht="22.5">
      <c r="D975" s="232" t="s">
        <v>273</v>
      </c>
      <c r="E975" s="239" t="s">
        <v>264</v>
      </c>
      <c r="F975" s="259" t="s">
        <v>265</v>
      </c>
      <c r="G975" s="225"/>
    </row>
    <row r="976" spans="3:21">
      <c r="D976" s="132" t="str">
        <f>D975&amp;".1"</f>
        <v>4.1.1</v>
      </c>
      <c r="E976" s="240" t="s">
        <v>3</v>
      </c>
      <c r="F976" s="258" t="str">
        <f>IF(region_name="","",region_name)</f>
        <v>Орловская область</v>
      </c>
      <c r="G976" s="260" t="s">
        <v>266</v>
      </c>
    </row>
    <row r="977" spans="3:21" ht="22.5">
      <c r="D977" s="232" t="s">
        <v>274</v>
      </c>
      <c r="E977" s="241" t="s">
        <v>267</v>
      </c>
      <c r="F977" s="258" t="s">
        <v>779</v>
      </c>
      <c r="G977" s="264" t="s">
        <v>268</v>
      </c>
    </row>
    <row r="978" spans="3:21" ht="56.25">
      <c r="D978" s="232" t="s">
        <v>275</v>
      </c>
      <c r="E978" s="242" t="s">
        <v>269</v>
      </c>
      <c r="F978" s="258" t="s">
        <v>1502</v>
      </c>
      <c r="G978" s="249" t="s">
        <v>332</v>
      </c>
    </row>
    <row r="979" spans="3:21" s="64" customFormat="1">
      <c r="D979" s="251"/>
      <c r="E979" s="219"/>
      <c r="F979" s="219"/>
      <c r="G979" s="219"/>
      <c r="U979" s="179"/>
    </row>
    <row r="980" spans="3:21" customFormat="1">
      <c r="C980" s="91">
        <v>103</v>
      </c>
      <c r="D980" s="459" t="s">
        <v>244</v>
      </c>
      <c r="E980" s="460"/>
      <c r="F980" s="460"/>
      <c r="G980" s="461"/>
      <c r="U980" s="183"/>
    </row>
    <row r="981" spans="3:21" ht="11.25" customHeight="1">
      <c r="D981" s="456" t="s">
        <v>233</v>
      </c>
      <c r="E981" s="456"/>
      <c r="F981" s="456"/>
      <c r="G981" s="457" t="s">
        <v>234</v>
      </c>
    </row>
    <row r="982" spans="3:21" ht="11.25" customHeight="1">
      <c r="D982" s="234" t="s">
        <v>25</v>
      </c>
      <c r="E982" s="137" t="s">
        <v>257</v>
      </c>
      <c r="F982" s="235" t="s">
        <v>223</v>
      </c>
      <c r="G982" s="458"/>
    </row>
    <row r="983" spans="3:21" ht="12" customHeight="1">
      <c r="D983" s="250" t="s">
        <v>26</v>
      </c>
      <c r="E983" s="236">
        <v>2</v>
      </c>
      <c r="F983" s="237">
        <v>3</v>
      </c>
      <c r="G983" s="238">
        <v>4</v>
      </c>
    </row>
    <row r="984" spans="3:21">
      <c r="D984" s="232">
        <v>1</v>
      </c>
      <c r="E984" s="239" t="s">
        <v>259</v>
      </c>
      <c r="F984" s="258" t="str">
        <f>IF(form_up_date="","",form_up_date)</f>
        <v>24.04.2023</v>
      </c>
      <c r="G984" s="260" t="s">
        <v>260</v>
      </c>
    </row>
    <row r="985" spans="3:21" ht="45">
      <c r="D985" s="232" t="s">
        <v>271</v>
      </c>
      <c r="E985" s="239" t="s">
        <v>261</v>
      </c>
      <c r="F985" s="258" t="s">
        <v>1397</v>
      </c>
      <c r="G985" s="225" t="s">
        <v>333</v>
      </c>
    </row>
    <row r="986" spans="3:21" ht="22.5">
      <c r="D986" s="232" t="s">
        <v>272</v>
      </c>
      <c r="E986" s="239" t="s">
        <v>262</v>
      </c>
      <c r="F986" s="258" t="s">
        <v>398</v>
      </c>
      <c r="G986" s="260" t="s">
        <v>263</v>
      </c>
    </row>
    <row r="987" spans="3:21" ht="22.5">
      <c r="D987" s="232" t="s">
        <v>273</v>
      </c>
      <c r="E987" s="239" t="s">
        <v>264</v>
      </c>
      <c r="F987" s="259" t="s">
        <v>265</v>
      </c>
      <c r="G987" s="225"/>
    </row>
    <row r="988" spans="3:21">
      <c r="D988" s="132" t="str">
        <f>D987&amp;".1"</f>
        <v>4.1.1</v>
      </c>
      <c r="E988" s="240" t="s">
        <v>3</v>
      </c>
      <c r="F988" s="258" t="str">
        <f>IF(region_name="","",region_name)</f>
        <v>Орловская область</v>
      </c>
      <c r="G988" s="260" t="s">
        <v>266</v>
      </c>
    </row>
    <row r="989" spans="3:21" ht="22.5">
      <c r="D989" s="232" t="s">
        <v>274</v>
      </c>
      <c r="E989" s="241" t="s">
        <v>267</v>
      </c>
      <c r="F989" s="258" t="s">
        <v>779</v>
      </c>
      <c r="G989" s="264" t="s">
        <v>268</v>
      </c>
    </row>
    <row r="990" spans="3:21" ht="56.25">
      <c r="D990" s="232" t="s">
        <v>275</v>
      </c>
      <c r="E990" s="242" t="s">
        <v>269</v>
      </c>
      <c r="F990" s="258" t="s">
        <v>1502</v>
      </c>
      <c r="G990" s="249" t="s">
        <v>332</v>
      </c>
    </row>
    <row r="991" spans="3:21" s="64" customFormat="1">
      <c r="D991" s="251"/>
      <c r="E991" s="219"/>
      <c r="F991" s="219"/>
      <c r="G991" s="219"/>
      <c r="U991" s="179"/>
    </row>
    <row r="992" spans="3:21" customFormat="1">
      <c r="C992" s="91">
        <v>104</v>
      </c>
      <c r="D992" s="459" t="s">
        <v>244</v>
      </c>
      <c r="E992" s="460"/>
      <c r="F992" s="460"/>
      <c r="G992" s="461"/>
      <c r="U992" s="183"/>
    </row>
    <row r="993" spans="3:21" ht="11.25" customHeight="1">
      <c r="D993" s="456" t="s">
        <v>233</v>
      </c>
      <c r="E993" s="456"/>
      <c r="F993" s="456"/>
      <c r="G993" s="457" t="s">
        <v>234</v>
      </c>
    </row>
    <row r="994" spans="3:21" ht="11.25" customHeight="1">
      <c r="D994" s="234" t="s">
        <v>25</v>
      </c>
      <c r="E994" s="137" t="s">
        <v>257</v>
      </c>
      <c r="F994" s="235" t="s">
        <v>223</v>
      </c>
      <c r="G994" s="458"/>
    </row>
    <row r="995" spans="3:21" ht="12" customHeight="1">
      <c r="D995" s="250" t="s">
        <v>26</v>
      </c>
      <c r="E995" s="236">
        <v>2</v>
      </c>
      <c r="F995" s="237">
        <v>3</v>
      </c>
      <c r="G995" s="238">
        <v>4</v>
      </c>
    </row>
    <row r="996" spans="3:21">
      <c r="D996" s="232">
        <v>1</v>
      </c>
      <c r="E996" s="239" t="s">
        <v>259</v>
      </c>
      <c r="F996" s="258" t="str">
        <f>IF(form_up_date="","",form_up_date)</f>
        <v>24.04.2023</v>
      </c>
      <c r="G996" s="260" t="s">
        <v>260</v>
      </c>
    </row>
    <row r="997" spans="3:21" ht="45">
      <c r="D997" s="232" t="s">
        <v>271</v>
      </c>
      <c r="E997" s="239" t="s">
        <v>261</v>
      </c>
      <c r="F997" s="258" t="s">
        <v>1398</v>
      </c>
      <c r="G997" s="225" t="s">
        <v>333</v>
      </c>
    </row>
    <row r="998" spans="3:21" ht="22.5">
      <c r="D998" s="232" t="s">
        <v>272</v>
      </c>
      <c r="E998" s="239" t="s">
        <v>262</v>
      </c>
      <c r="F998" s="258" t="s">
        <v>398</v>
      </c>
      <c r="G998" s="260" t="s">
        <v>263</v>
      </c>
    </row>
    <row r="999" spans="3:21" ht="22.5">
      <c r="D999" s="232" t="s">
        <v>273</v>
      </c>
      <c r="E999" s="239" t="s">
        <v>264</v>
      </c>
      <c r="F999" s="259" t="s">
        <v>265</v>
      </c>
      <c r="G999" s="225"/>
    </row>
    <row r="1000" spans="3:21">
      <c r="D1000" s="132" t="str">
        <f>D999&amp;".1"</f>
        <v>4.1.1</v>
      </c>
      <c r="E1000" s="240" t="s">
        <v>3</v>
      </c>
      <c r="F1000" s="258" t="str">
        <f>IF(region_name="","",region_name)</f>
        <v>Орловская область</v>
      </c>
      <c r="G1000" s="260" t="s">
        <v>266</v>
      </c>
    </row>
    <row r="1001" spans="3:21" ht="22.5">
      <c r="D1001" s="232" t="s">
        <v>274</v>
      </c>
      <c r="E1001" s="241" t="s">
        <v>267</v>
      </c>
      <c r="F1001" s="258" t="s">
        <v>779</v>
      </c>
      <c r="G1001" s="264" t="s">
        <v>268</v>
      </c>
    </row>
    <row r="1002" spans="3:21" ht="56.25">
      <c r="D1002" s="232" t="s">
        <v>275</v>
      </c>
      <c r="E1002" s="242" t="s">
        <v>269</v>
      </c>
      <c r="F1002" s="258" t="s">
        <v>1502</v>
      </c>
      <c r="G1002" s="249" t="s">
        <v>332</v>
      </c>
    </row>
    <row r="1003" spans="3:21" s="64" customFormat="1">
      <c r="D1003" s="251"/>
      <c r="E1003" s="219"/>
      <c r="F1003" s="219"/>
      <c r="G1003" s="219"/>
      <c r="U1003" s="179"/>
    </row>
    <row r="1004" spans="3:21" customFormat="1">
      <c r="C1004" s="91">
        <v>105</v>
      </c>
      <c r="D1004" s="459" t="s">
        <v>244</v>
      </c>
      <c r="E1004" s="460"/>
      <c r="F1004" s="460"/>
      <c r="G1004" s="461"/>
      <c r="U1004" s="183"/>
    </row>
    <row r="1005" spans="3:21" ht="11.25" customHeight="1">
      <c r="D1005" s="456" t="s">
        <v>233</v>
      </c>
      <c r="E1005" s="456"/>
      <c r="F1005" s="456"/>
      <c r="G1005" s="457" t="s">
        <v>234</v>
      </c>
    </row>
    <row r="1006" spans="3:21" ht="11.25" customHeight="1">
      <c r="D1006" s="234" t="s">
        <v>25</v>
      </c>
      <c r="E1006" s="137" t="s">
        <v>257</v>
      </c>
      <c r="F1006" s="235" t="s">
        <v>223</v>
      </c>
      <c r="G1006" s="458"/>
    </row>
    <row r="1007" spans="3:21" ht="12" customHeight="1">
      <c r="D1007" s="250" t="s">
        <v>26</v>
      </c>
      <c r="E1007" s="236">
        <v>2</v>
      </c>
      <c r="F1007" s="237">
        <v>3</v>
      </c>
      <c r="G1007" s="238">
        <v>4</v>
      </c>
    </row>
    <row r="1008" spans="3:21">
      <c r="D1008" s="232">
        <v>1</v>
      </c>
      <c r="E1008" s="239" t="s">
        <v>259</v>
      </c>
      <c r="F1008" s="258" t="str">
        <f>IF(form_up_date="","",form_up_date)</f>
        <v>24.04.2023</v>
      </c>
      <c r="G1008" s="260" t="s">
        <v>260</v>
      </c>
    </row>
    <row r="1009" spans="3:21" ht="45">
      <c r="D1009" s="232" t="s">
        <v>271</v>
      </c>
      <c r="E1009" s="239" t="s">
        <v>261</v>
      </c>
      <c r="F1009" s="258" t="s">
        <v>1399</v>
      </c>
      <c r="G1009" s="225" t="s">
        <v>333</v>
      </c>
    </row>
    <row r="1010" spans="3:21" ht="22.5">
      <c r="D1010" s="232" t="s">
        <v>272</v>
      </c>
      <c r="E1010" s="239" t="s">
        <v>262</v>
      </c>
      <c r="F1010" s="258" t="s">
        <v>398</v>
      </c>
      <c r="G1010" s="260" t="s">
        <v>263</v>
      </c>
    </row>
    <row r="1011" spans="3:21" ht="22.5">
      <c r="D1011" s="232" t="s">
        <v>273</v>
      </c>
      <c r="E1011" s="239" t="s">
        <v>264</v>
      </c>
      <c r="F1011" s="259" t="s">
        <v>265</v>
      </c>
      <c r="G1011" s="225"/>
    </row>
    <row r="1012" spans="3:21">
      <c r="D1012" s="132" t="str">
        <f>D1011&amp;".1"</f>
        <v>4.1.1</v>
      </c>
      <c r="E1012" s="240" t="s">
        <v>3</v>
      </c>
      <c r="F1012" s="258" t="str">
        <f>IF(region_name="","",region_name)</f>
        <v>Орловская область</v>
      </c>
      <c r="G1012" s="260" t="s">
        <v>266</v>
      </c>
    </row>
    <row r="1013" spans="3:21" ht="22.5">
      <c r="D1013" s="232" t="s">
        <v>274</v>
      </c>
      <c r="E1013" s="241" t="s">
        <v>267</v>
      </c>
      <c r="F1013" s="258" t="s">
        <v>779</v>
      </c>
      <c r="G1013" s="264" t="s">
        <v>268</v>
      </c>
    </row>
    <row r="1014" spans="3:21" ht="56.25">
      <c r="D1014" s="232" t="s">
        <v>275</v>
      </c>
      <c r="E1014" s="242" t="s">
        <v>269</v>
      </c>
      <c r="F1014" s="258" t="s">
        <v>1502</v>
      </c>
      <c r="G1014" s="249" t="s">
        <v>332</v>
      </c>
    </row>
    <row r="1015" spans="3:21" s="64" customFormat="1">
      <c r="D1015" s="251"/>
      <c r="E1015" s="219"/>
      <c r="F1015" s="219"/>
      <c r="G1015" s="219"/>
      <c r="U1015" s="179"/>
    </row>
    <row r="1016" spans="3:21" customFormat="1">
      <c r="C1016" s="91">
        <v>106</v>
      </c>
      <c r="D1016" s="459" t="s">
        <v>244</v>
      </c>
      <c r="E1016" s="460"/>
      <c r="F1016" s="460"/>
      <c r="G1016" s="461"/>
      <c r="U1016" s="183"/>
    </row>
    <row r="1017" spans="3:21" ht="11.25" customHeight="1">
      <c r="D1017" s="456" t="s">
        <v>233</v>
      </c>
      <c r="E1017" s="456"/>
      <c r="F1017" s="456"/>
      <c r="G1017" s="457" t="s">
        <v>234</v>
      </c>
    </row>
    <row r="1018" spans="3:21" ht="11.25" customHeight="1">
      <c r="D1018" s="234" t="s">
        <v>25</v>
      </c>
      <c r="E1018" s="137" t="s">
        <v>257</v>
      </c>
      <c r="F1018" s="235" t="s">
        <v>223</v>
      </c>
      <c r="G1018" s="458"/>
    </row>
    <row r="1019" spans="3:21" ht="12" customHeight="1">
      <c r="D1019" s="250" t="s">
        <v>26</v>
      </c>
      <c r="E1019" s="236">
        <v>2</v>
      </c>
      <c r="F1019" s="237">
        <v>3</v>
      </c>
      <c r="G1019" s="238">
        <v>4</v>
      </c>
    </row>
    <row r="1020" spans="3:21">
      <c r="D1020" s="232">
        <v>1</v>
      </c>
      <c r="E1020" s="239" t="s">
        <v>259</v>
      </c>
      <c r="F1020" s="258" t="str">
        <f>IF(form_up_date="","",form_up_date)</f>
        <v>24.04.2023</v>
      </c>
      <c r="G1020" s="260" t="s">
        <v>260</v>
      </c>
    </row>
    <row r="1021" spans="3:21" ht="45">
      <c r="D1021" s="232" t="s">
        <v>271</v>
      </c>
      <c r="E1021" s="239" t="s">
        <v>261</v>
      </c>
      <c r="F1021" s="258" t="s">
        <v>1400</v>
      </c>
      <c r="G1021" s="225" t="s">
        <v>333</v>
      </c>
    </row>
    <row r="1022" spans="3:21" ht="22.5">
      <c r="D1022" s="232" t="s">
        <v>272</v>
      </c>
      <c r="E1022" s="239" t="s">
        <v>262</v>
      </c>
      <c r="F1022" s="258" t="s">
        <v>398</v>
      </c>
      <c r="G1022" s="260" t="s">
        <v>263</v>
      </c>
    </row>
    <row r="1023" spans="3:21" ht="22.5">
      <c r="D1023" s="232" t="s">
        <v>273</v>
      </c>
      <c r="E1023" s="239" t="s">
        <v>264</v>
      </c>
      <c r="F1023" s="259" t="s">
        <v>265</v>
      </c>
      <c r="G1023" s="225"/>
    </row>
    <row r="1024" spans="3:21">
      <c r="D1024" s="132" t="str">
        <f>D1023&amp;".1"</f>
        <v>4.1.1</v>
      </c>
      <c r="E1024" s="240" t="s">
        <v>3</v>
      </c>
      <c r="F1024" s="258" t="str">
        <f>IF(region_name="","",region_name)</f>
        <v>Орловская область</v>
      </c>
      <c r="G1024" s="260" t="s">
        <v>266</v>
      </c>
    </row>
    <row r="1025" spans="3:21" ht="22.5">
      <c r="D1025" s="232" t="s">
        <v>274</v>
      </c>
      <c r="E1025" s="241" t="s">
        <v>267</v>
      </c>
      <c r="F1025" s="258" t="s">
        <v>779</v>
      </c>
      <c r="G1025" s="264" t="s">
        <v>268</v>
      </c>
    </row>
    <row r="1026" spans="3:21" ht="56.25">
      <c r="D1026" s="232" t="s">
        <v>275</v>
      </c>
      <c r="E1026" s="242" t="s">
        <v>269</v>
      </c>
      <c r="F1026" s="258" t="s">
        <v>1502</v>
      </c>
      <c r="G1026" s="249" t="s">
        <v>332</v>
      </c>
    </row>
    <row r="1027" spans="3:21" s="64" customFormat="1">
      <c r="D1027" s="251"/>
      <c r="E1027" s="219"/>
      <c r="F1027" s="219"/>
      <c r="G1027" s="219"/>
      <c r="U1027" s="179"/>
    </row>
    <row r="1028" spans="3:21" customFormat="1">
      <c r="C1028" s="91">
        <v>107</v>
      </c>
      <c r="D1028" s="459" t="s">
        <v>244</v>
      </c>
      <c r="E1028" s="460"/>
      <c r="F1028" s="460"/>
      <c r="G1028" s="461"/>
      <c r="U1028" s="183"/>
    </row>
    <row r="1029" spans="3:21" ht="11.25" customHeight="1">
      <c r="D1029" s="456" t="s">
        <v>233</v>
      </c>
      <c r="E1029" s="456"/>
      <c r="F1029" s="456"/>
      <c r="G1029" s="457" t="s">
        <v>234</v>
      </c>
    </row>
    <row r="1030" spans="3:21" ht="11.25" customHeight="1">
      <c r="D1030" s="234" t="s">
        <v>25</v>
      </c>
      <c r="E1030" s="137" t="s">
        <v>257</v>
      </c>
      <c r="F1030" s="235" t="s">
        <v>223</v>
      </c>
      <c r="G1030" s="458"/>
    </row>
    <row r="1031" spans="3:21" ht="12" customHeight="1">
      <c r="D1031" s="250" t="s">
        <v>26</v>
      </c>
      <c r="E1031" s="236">
        <v>2</v>
      </c>
      <c r="F1031" s="237">
        <v>3</v>
      </c>
      <c r="G1031" s="238">
        <v>4</v>
      </c>
    </row>
    <row r="1032" spans="3:21">
      <c r="D1032" s="232">
        <v>1</v>
      </c>
      <c r="E1032" s="239" t="s">
        <v>259</v>
      </c>
      <c r="F1032" s="258" t="str">
        <f>IF(form_up_date="","",form_up_date)</f>
        <v>24.04.2023</v>
      </c>
      <c r="G1032" s="260" t="s">
        <v>260</v>
      </c>
    </row>
    <row r="1033" spans="3:21" ht="45">
      <c r="D1033" s="232" t="s">
        <v>271</v>
      </c>
      <c r="E1033" s="239" t="s">
        <v>261</v>
      </c>
      <c r="F1033" s="258" t="s">
        <v>1401</v>
      </c>
      <c r="G1033" s="225" t="s">
        <v>333</v>
      </c>
    </row>
    <row r="1034" spans="3:21" ht="22.5">
      <c r="D1034" s="232" t="s">
        <v>272</v>
      </c>
      <c r="E1034" s="239" t="s">
        <v>262</v>
      </c>
      <c r="F1034" s="258" t="s">
        <v>398</v>
      </c>
      <c r="G1034" s="260" t="s">
        <v>263</v>
      </c>
    </row>
    <row r="1035" spans="3:21" ht="22.5">
      <c r="D1035" s="232" t="s">
        <v>273</v>
      </c>
      <c r="E1035" s="239" t="s">
        <v>264</v>
      </c>
      <c r="F1035" s="259" t="s">
        <v>265</v>
      </c>
      <c r="G1035" s="225"/>
    </row>
    <row r="1036" spans="3:21">
      <c r="D1036" s="132" t="str">
        <f>D1035&amp;".1"</f>
        <v>4.1.1</v>
      </c>
      <c r="E1036" s="240" t="s">
        <v>3</v>
      </c>
      <c r="F1036" s="258" t="str">
        <f>IF(region_name="","",region_name)</f>
        <v>Орловская область</v>
      </c>
      <c r="G1036" s="260" t="s">
        <v>266</v>
      </c>
    </row>
    <row r="1037" spans="3:21" ht="22.5">
      <c r="D1037" s="232" t="s">
        <v>274</v>
      </c>
      <c r="E1037" s="241" t="s">
        <v>267</v>
      </c>
      <c r="F1037" s="258" t="s">
        <v>779</v>
      </c>
      <c r="G1037" s="264" t="s">
        <v>268</v>
      </c>
    </row>
    <row r="1038" spans="3:21" ht="56.25">
      <c r="D1038" s="232" t="s">
        <v>275</v>
      </c>
      <c r="E1038" s="242" t="s">
        <v>269</v>
      </c>
      <c r="F1038" s="258" t="s">
        <v>1502</v>
      </c>
      <c r="G1038" s="249" t="s">
        <v>332</v>
      </c>
    </row>
    <row r="1039" spans="3:21" s="64" customFormat="1">
      <c r="D1039" s="251"/>
      <c r="E1039" s="219"/>
      <c r="F1039" s="219"/>
      <c r="G1039" s="219"/>
      <c r="U1039" s="179"/>
    </row>
    <row r="1040" spans="3:21" customFormat="1">
      <c r="C1040" s="91">
        <v>108</v>
      </c>
      <c r="D1040" s="459" t="s">
        <v>244</v>
      </c>
      <c r="E1040" s="460"/>
      <c r="F1040" s="460"/>
      <c r="G1040" s="461"/>
      <c r="U1040" s="183"/>
    </row>
    <row r="1041" spans="3:21" ht="11.25" customHeight="1">
      <c r="D1041" s="456" t="s">
        <v>233</v>
      </c>
      <c r="E1041" s="456"/>
      <c r="F1041" s="456"/>
      <c r="G1041" s="457" t="s">
        <v>234</v>
      </c>
    </row>
    <row r="1042" spans="3:21" ht="11.25" customHeight="1">
      <c r="D1042" s="234" t="s">
        <v>25</v>
      </c>
      <c r="E1042" s="137" t="s">
        <v>257</v>
      </c>
      <c r="F1042" s="235" t="s">
        <v>223</v>
      </c>
      <c r="G1042" s="458"/>
    </row>
    <row r="1043" spans="3:21" ht="12" customHeight="1">
      <c r="D1043" s="250" t="s">
        <v>26</v>
      </c>
      <c r="E1043" s="236">
        <v>2</v>
      </c>
      <c r="F1043" s="237">
        <v>3</v>
      </c>
      <c r="G1043" s="238">
        <v>4</v>
      </c>
    </row>
    <row r="1044" spans="3:21">
      <c r="D1044" s="232">
        <v>1</v>
      </c>
      <c r="E1044" s="239" t="s">
        <v>259</v>
      </c>
      <c r="F1044" s="258" t="str">
        <f>IF(form_up_date="","",form_up_date)</f>
        <v>24.04.2023</v>
      </c>
      <c r="G1044" s="260" t="s">
        <v>260</v>
      </c>
    </row>
    <row r="1045" spans="3:21" ht="45">
      <c r="D1045" s="232" t="s">
        <v>271</v>
      </c>
      <c r="E1045" s="239" t="s">
        <v>261</v>
      </c>
      <c r="F1045" s="258" t="s">
        <v>1402</v>
      </c>
      <c r="G1045" s="225" t="s">
        <v>333</v>
      </c>
    </row>
    <row r="1046" spans="3:21" ht="22.5">
      <c r="D1046" s="232" t="s">
        <v>272</v>
      </c>
      <c r="E1046" s="239" t="s">
        <v>262</v>
      </c>
      <c r="F1046" s="258" t="s">
        <v>398</v>
      </c>
      <c r="G1046" s="260" t="s">
        <v>263</v>
      </c>
    </row>
    <row r="1047" spans="3:21" ht="22.5">
      <c r="D1047" s="232" t="s">
        <v>273</v>
      </c>
      <c r="E1047" s="239" t="s">
        <v>264</v>
      </c>
      <c r="F1047" s="259" t="s">
        <v>265</v>
      </c>
      <c r="G1047" s="225"/>
    </row>
    <row r="1048" spans="3:21">
      <c r="D1048" s="132" t="str">
        <f>D1047&amp;".1"</f>
        <v>4.1.1</v>
      </c>
      <c r="E1048" s="240" t="s">
        <v>3</v>
      </c>
      <c r="F1048" s="258" t="str">
        <f>IF(region_name="","",region_name)</f>
        <v>Орловская область</v>
      </c>
      <c r="G1048" s="260" t="s">
        <v>266</v>
      </c>
    </row>
    <row r="1049" spans="3:21" ht="22.5">
      <c r="D1049" s="232" t="s">
        <v>274</v>
      </c>
      <c r="E1049" s="241" t="s">
        <v>267</v>
      </c>
      <c r="F1049" s="258" t="s">
        <v>779</v>
      </c>
      <c r="G1049" s="264" t="s">
        <v>268</v>
      </c>
    </row>
    <row r="1050" spans="3:21" ht="56.25">
      <c r="D1050" s="232" t="s">
        <v>275</v>
      </c>
      <c r="E1050" s="242" t="s">
        <v>269</v>
      </c>
      <c r="F1050" s="258" t="s">
        <v>1502</v>
      </c>
      <c r="G1050" s="249" t="s">
        <v>332</v>
      </c>
    </row>
    <row r="1051" spans="3:21" s="64" customFormat="1">
      <c r="D1051" s="251"/>
      <c r="E1051" s="219"/>
      <c r="F1051" s="219"/>
      <c r="G1051" s="219"/>
      <c r="U1051" s="179"/>
    </row>
    <row r="1052" spans="3:21" customFormat="1">
      <c r="C1052" s="91">
        <v>109</v>
      </c>
      <c r="D1052" s="459" t="s">
        <v>244</v>
      </c>
      <c r="E1052" s="460"/>
      <c r="F1052" s="460"/>
      <c r="G1052" s="461"/>
      <c r="U1052" s="183"/>
    </row>
    <row r="1053" spans="3:21" ht="11.25" customHeight="1">
      <c r="D1053" s="456" t="s">
        <v>233</v>
      </c>
      <c r="E1053" s="456"/>
      <c r="F1053" s="456"/>
      <c r="G1053" s="457" t="s">
        <v>234</v>
      </c>
    </row>
    <row r="1054" spans="3:21" ht="11.25" customHeight="1">
      <c r="D1054" s="234" t="s">
        <v>25</v>
      </c>
      <c r="E1054" s="137" t="s">
        <v>257</v>
      </c>
      <c r="F1054" s="235" t="s">
        <v>223</v>
      </c>
      <c r="G1054" s="458"/>
    </row>
    <row r="1055" spans="3:21" ht="12" customHeight="1">
      <c r="D1055" s="250" t="s">
        <v>26</v>
      </c>
      <c r="E1055" s="236">
        <v>2</v>
      </c>
      <c r="F1055" s="237">
        <v>3</v>
      </c>
      <c r="G1055" s="238">
        <v>4</v>
      </c>
    </row>
    <row r="1056" spans="3:21">
      <c r="D1056" s="232">
        <v>1</v>
      </c>
      <c r="E1056" s="239" t="s">
        <v>259</v>
      </c>
      <c r="F1056" s="258" t="str">
        <f>IF(form_up_date="","",form_up_date)</f>
        <v>24.04.2023</v>
      </c>
      <c r="G1056" s="260" t="s">
        <v>260</v>
      </c>
    </row>
    <row r="1057" spans="3:21" ht="45">
      <c r="D1057" s="232" t="s">
        <v>271</v>
      </c>
      <c r="E1057" s="239" t="s">
        <v>261</v>
      </c>
      <c r="F1057" s="258" t="s">
        <v>1403</v>
      </c>
      <c r="G1057" s="225" t="s">
        <v>333</v>
      </c>
    </row>
    <row r="1058" spans="3:21" ht="22.5">
      <c r="D1058" s="232" t="s">
        <v>272</v>
      </c>
      <c r="E1058" s="239" t="s">
        <v>262</v>
      </c>
      <c r="F1058" s="258" t="s">
        <v>398</v>
      </c>
      <c r="G1058" s="260" t="s">
        <v>263</v>
      </c>
    </row>
    <row r="1059" spans="3:21" ht="22.5">
      <c r="D1059" s="232" t="s">
        <v>273</v>
      </c>
      <c r="E1059" s="239" t="s">
        <v>264</v>
      </c>
      <c r="F1059" s="259" t="s">
        <v>265</v>
      </c>
      <c r="G1059" s="225"/>
    </row>
    <row r="1060" spans="3:21">
      <c r="D1060" s="132" t="str">
        <f>D1059&amp;".1"</f>
        <v>4.1.1</v>
      </c>
      <c r="E1060" s="240" t="s">
        <v>3</v>
      </c>
      <c r="F1060" s="258" t="str">
        <f>IF(region_name="","",region_name)</f>
        <v>Орловская область</v>
      </c>
      <c r="G1060" s="260" t="s">
        <v>266</v>
      </c>
    </row>
    <row r="1061" spans="3:21" ht="22.5">
      <c r="D1061" s="232" t="s">
        <v>274</v>
      </c>
      <c r="E1061" s="241" t="s">
        <v>267</v>
      </c>
      <c r="F1061" s="258" t="s">
        <v>779</v>
      </c>
      <c r="G1061" s="264" t="s">
        <v>268</v>
      </c>
    </row>
    <row r="1062" spans="3:21" ht="56.25">
      <c r="D1062" s="232" t="s">
        <v>275</v>
      </c>
      <c r="E1062" s="242" t="s">
        <v>269</v>
      </c>
      <c r="F1062" s="258" t="s">
        <v>1502</v>
      </c>
      <c r="G1062" s="249" t="s">
        <v>332</v>
      </c>
    </row>
    <row r="1063" spans="3:21" s="64" customFormat="1">
      <c r="D1063" s="251"/>
      <c r="E1063" s="219"/>
      <c r="F1063" s="219"/>
      <c r="G1063" s="219"/>
      <c r="U1063" s="179"/>
    </row>
    <row r="1064" spans="3:21" customFormat="1">
      <c r="C1064" s="91">
        <v>110</v>
      </c>
      <c r="D1064" s="459" t="s">
        <v>244</v>
      </c>
      <c r="E1064" s="460"/>
      <c r="F1064" s="460"/>
      <c r="G1064" s="461"/>
      <c r="U1064" s="183"/>
    </row>
    <row r="1065" spans="3:21" ht="11.25" customHeight="1">
      <c r="D1065" s="456" t="s">
        <v>233</v>
      </c>
      <c r="E1065" s="456"/>
      <c r="F1065" s="456"/>
      <c r="G1065" s="457" t="s">
        <v>234</v>
      </c>
    </row>
    <row r="1066" spans="3:21" ht="11.25" customHeight="1">
      <c r="D1066" s="234" t="s">
        <v>25</v>
      </c>
      <c r="E1066" s="137" t="s">
        <v>257</v>
      </c>
      <c r="F1066" s="235" t="s">
        <v>223</v>
      </c>
      <c r="G1066" s="458"/>
    </row>
    <row r="1067" spans="3:21" ht="12" customHeight="1">
      <c r="D1067" s="250" t="s">
        <v>26</v>
      </c>
      <c r="E1067" s="236">
        <v>2</v>
      </c>
      <c r="F1067" s="237">
        <v>3</v>
      </c>
      <c r="G1067" s="238">
        <v>4</v>
      </c>
    </row>
    <row r="1068" spans="3:21">
      <c r="D1068" s="232">
        <v>1</v>
      </c>
      <c r="E1068" s="239" t="s">
        <v>259</v>
      </c>
      <c r="F1068" s="258" t="str">
        <f>IF(form_up_date="","",form_up_date)</f>
        <v>24.04.2023</v>
      </c>
      <c r="G1068" s="260" t="s">
        <v>260</v>
      </c>
    </row>
    <row r="1069" spans="3:21" ht="45">
      <c r="D1069" s="232" t="s">
        <v>271</v>
      </c>
      <c r="E1069" s="239" t="s">
        <v>261</v>
      </c>
      <c r="F1069" s="258" t="s">
        <v>1404</v>
      </c>
      <c r="G1069" s="225" t="s">
        <v>333</v>
      </c>
    </row>
    <row r="1070" spans="3:21" ht="22.5">
      <c r="D1070" s="232" t="s">
        <v>272</v>
      </c>
      <c r="E1070" s="239" t="s">
        <v>262</v>
      </c>
      <c r="F1070" s="258" t="s">
        <v>398</v>
      </c>
      <c r="G1070" s="260" t="s">
        <v>263</v>
      </c>
    </row>
    <row r="1071" spans="3:21" ht="22.5">
      <c r="D1071" s="232" t="s">
        <v>273</v>
      </c>
      <c r="E1071" s="239" t="s">
        <v>264</v>
      </c>
      <c r="F1071" s="259" t="s">
        <v>265</v>
      </c>
      <c r="G1071" s="225"/>
    </row>
    <row r="1072" spans="3:21">
      <c r="D1072" s="132" t="str">
        <f>D1071&amp;".1"</f>
        <v>4.1.1</v>
      </c>
      <c r="E1072" s="240" t="s">
        <v>3</v>
      </c>
      <c r="F1072" s="258" t="str">
        <f>IF(region_name="","",region_name)</f>
        <v>Орловская область</v>
      </c>
      <c r="G1072" s="260" t="s">
        <v>266</v>
      </c>
    </row>
    <row r="1073" spans="3:21" ht="22.5">
      <c r="D1073" s="232" t="s">
        <v>274</v>
      </c>
      <c r="E1073" s="241" t="s">
        <v>267</v>
      </c>
      <c r="F1073" s="258" t="s">
        <v>779</v>
      </c>
      <c r="G1073" s="264" t="s">
        <v>268</v>
      </c>
    </row>
    <row r="1074" spans="3:21" ht="56.25">
      <c r="D1074" s="232" t="s">
        <v>275</v>
      </c>
      <c r="E1074" s="242" t="s">
        <v>269</v>
      </c>
      <c r="F1074" s="258" t="s">
        <v>1502</v>
      </c>
      <c r="G1074" s="249" t="s">
        <v>332</v>
      </c>
    </row>
    <row r="1075" spans="3:21" s="64" customFormat="1">
      <c r="D1075" s="251"/>
      <c r="E1075" s="219"/>
      <c r="F1075" s="219"/>
      <c r="G1075" s="219"/>
      <c r="U1075" s="179"/>
    </row>
    <row r="1076" spans="3:21" customFormat="1">
      <c r="C1076" s="91">
        <v>111</v>
      </c>
      <c r="D1076" s="459" t="s">
        <v>244</v>
      </c>
      <c r="E1076" s="460"/>
      <c r="F1076" s="460"/>
      <c r="G1076" s="461"/>
      <c r="U1076" s="183"/>
    </row>
    <row r="1077" spans="3:21" ht="11.25" customHeight="1">
      <c r="D1077" s="456" t="s">
        <v>233</v>
      </c>
      <c r="E1077" s="456"/>
      <c r="F1077" s="456"/>
      <c r="G1077" s="457" t="s">
        <v>234</v>
      </c>
    </row>
    <row r="1078" spans="3:21" ht="11.25" customHeight="1">
      <c r="D1078" s="234" t="s">
        <v>25</v>
      </c>
      <c r="E1078" s="137" t="s">
        <v>257</v>
      </c>
      <c r="F1078" s="235" t="s">
        <v>223</v>
      </c>
      <c r="G1078" s="458"/>
    </row>
    <row r="1079" spans="3:21" ht="12" customHeight="1">
      <c r="D1079" s="250" t="s">
        <v>26</v>
      </c>
      <c r="E1079" s="236">
        <v>2</v>
      </c>
      <c r="F1079" s="237">
        <v>3</v>
      </c>
      <c r="G1079" s="238">
        <v>4</v>
      </c>
    </row>
    <row r="1080" spans="3:21">
      <c r="D1080" s="232">
        <v>1</v>
      </c>
      <c r="E1080" s="239" t="s">
        <v>259</v>
      </c>
      <c r="F1080" s="258" t="str">
        <f>IF(form_up_date="","",form_up_date)</f>
        <v>24.04.2023</v>
      </c>
      <c r="G1080" s="260" t="s">
        <v>260</v>
      </c>
    </row>
    <row r="1081" spans="3:21" ht="45">
      <c r="D1081" s="232" t="s">
        <v>271</v>
      </c>
      <c r="E1081" s="239" t="s">
        <v>261</v>
      </c>
      <c r="F1081" s="258" t="s">
        <v>1405</v>
      </c>
      <c r="G1081" s="225" t="s">
        <v>333</v>
      </c>
    </row>
    <row r="1082" spans="3:21" ht="22.5">
      <c r="D1082" s="232" t="s">
        <v>272</v>
      </c>
      <c r="E1082" s="239" t="s">
        <v>262</v>
      </c>
      <c r="F1082" s="258" t="s">
        <v>398</v>
      </c>
      <c r="G1082" s="260" t="s">
        <v>263</v>
      </c>
    </row>
    <row r="1083" spans="3:21" ht="22.5">
      <c r="D1083" s="232" t="s">
        <v>273</v>
      </c>
      <c r="E1083" s="239" t="s">
        <v>264</v>
      </c>
      <c r="F1083" s="259" t="s">
        <v>265</v>
      </c>
      <c r="G1083" s="225"/>
    </row>
    <row r="1084" spans="3:21">
      <c r="D1084" s="132" t="str">
        <f>D1083&amp;".1"</f>
        <v>4.1.1</v>
      </c>
      <c r="E1084" s="240" t="s">
        <v>3</v>
      </c>
      <c r="F1084" s="258" t="str">
        <f>IF(region_name="","",region_name)</f>
        <v>Орловская область</v>
      </c>
      <c r="G1084" s="260" t="s">
        <v>266</v>
      </c>
    </row>
    <row r="1085" spans="3:21" ht="22.5">
      <c r="D1085" s="232" t="s">
        <v>274</v>
      </c>
      <c r="E1085" s="241" t="s">
        <v>267</v>
      </c>
      <c r="F1085" s="258" t="s">
        <v>779</v>
      </c>
      <c r="G1085" s="264" t="s">
        <v>268</v>
      </c>
    </row>
    <row r="1086" spans="3:21" ht="56.25">
      <c r="D1086" s="232" t="s">
        <v>275</v>
      </c>
      <c r="E1086" s="242" t="s">
        <v>269</v>
      </c>
      <c r="F1086" s="258" t="s">
        <v>1502</v>
      </c>
      <c r="G1086" s="249" t="s">
        <v>332</v>
      </c>
    </row>
    <row r="1087" spans="3:21" s="64" customFormat="1">
      <c r="D1087" s="251"/>
      <c r="E1087" s="219"/>
      <c r="F1087" s="219"/>
      <c r="G1087" s="219"/>
      <c r="U1087" s="179"/>
    </row>
    <row r="1088" spans="3:21" customFormat="1">
      <c r="C1088" s="91">
        <v>112</v>
      </c>
      <c r="D1088" s="459" t="s">
        <v>244</v>
      </c>
      <c r="E1088" s="460"/>
      <c r="F1088" s="460"/>
      <c r="G1088" s="461"/>
      <c r="U1088" s="183"/>
    </row>
    <row r="1089" spans="3:21" ht="11.25" customHeight="1">
      <c r="D1089" s="456" t="s">
        <v>233</v>
      </c>
      <c r="E1089" s="456"/>
      <c r="F1089" s="456"/>
      <c r="G1089" s="457" t="s">
        <v>234</v>
      </c>
    </row>
    <row r="1090" spans="3:21" ht="11.25" customHeight="1">
      <c r="D1090" s="234" t="s">
        <v>25</v>
      </c>
      <c r="E1090" s="137" t="s">
        <v>257</v>
      </c>
      <c r="F1090" s="235" t="s">
        <v>223</v>
      </c>
      <c r="G1090" s="458"/>
    </row>
    <row r="1091" spans="3:21" ht="12" customHeight="1">
      <c r="D1091" s="250" t="s">
        <v>26</v>
      </c>
      <c r="E1091" s="236">
        <v>2</v>
      </c>
      <c r="F1091" s="237">
        <v>3</v>
      </c>
      <c r="G1091" s="238">
        <v>4</v>
      </c>
    </row>
    <row r="1092" spans="3:21">
      <c r="D1092" s="232">
        <v>1</v>
      </c>
      <c r="E1092" s="239" t="s">
        <v>259</v>
      </c>
      <c r="F1092" s="258" t="str">
        <f>IF(form_up_date="","",form_up_date)</f>
        <v>24.04.2023</v>
      </c>
      <c r="G1092" s="260" t="s">
        <v>260</v>
      </c>
    </row>
    <row r="1093" spans="3:21" ht="45">
      <c r="D1093" s="232" t="s">
        <v>271</v>
      </c>
      <c r="E1093" s="239" t="s">
        <v>261</v>
      </c>
      <c r="F1093" s="258" t="s">
        <v>1406</v>
      </c>
      <c r="G1093" s="225" t="s">
        <v>333</v>
      </c>
    </row>
    <row r="1094" spans="3:21" ht="22.5">
      <c r="D1094" s="232" t="s">
        <v>272</v>
      </c>
      <c r="E1094" s="239" t="s">
        <v>262</v>
      </c>
      <c r="F1094" s="258" t="s">
        <v>398</v>
      </c>
      <c r="G1094" s="260" t="s">
        <v>263</v>
      </c>
    </row>
    <row r="1095" spans="3:21" ht="22.5">
      <c r="D1095" s="232" t="s">
        <v>273</v>
      </c>
      <c r="E1095" s="239" t="s">
        <v>264</v>
      </c>
      <c r="F1095" s="259" t="s">
        <v>265</v>
      </c>
      <c r="G1095" s="225"/>
    </row>
    <row r="1096" spans="3:21">
      <c r="D1096" s="132" t="str">
        <f>D1095&amp;".1"</f>
        <v>4.1.1</v>
      </c>
      <c r="E1096" s="240" t="s">
        <v>3</v>
      </c>
      <c r="F1096" s="258" t="str">
        <f>IF(region_name="","",region_name)</f>
        <v>Орловская область</v>
      </c>
      <c r="G1096" s="260" t="s">
        <v>266</v>
      </c>
    </row>
    <row r="1097" spans="3:21" ht="22.5">
      <c r="D1097" s="232" t="s">
        <v>274</v>
      </c>
      <c r="E1097" s="241" t="s">
        <v>267</v>
      </c>
      <c r="F1097" s="258" t="s">
        <v>779</v>
      </c>
      <c r="G1097" s="264" t="s">
        <v>268</v>
      </c>
    </row>
    <row r="1098" spans="3:21" ht="56.25">
      <c r="D1098" s="232" t="s">
        <v>275</v>
      </c>
      <c r="E1098" s="242" t="s">
        <v>269</v>
      </c>
      <c r="F1098" s="258" t="s">
        <v>1502</v>
      </c>
      <c r="G1098" s="249" t="s">
        <v>332</v>
      </c>
    </row>
    <row r="1099" spans="3:21" s="64" customFormat="1">
      <c r="D1099" s="251"/>
      <c r="E1099" s="219"/>
      <c r="F1099" s="219"/>
      <c r="G1099" s="219"/>
      <c r="U1099" s="179"/>
    </row>
    <row r="1100" spans="3:21" customFormat="1">
      <c r="C1100" s="91">
        <v>113</v>
      </c>
      <c r="D1100" s="459" t="s">
        <v>244</v>
      </c>
      <c r="E1100" s="460"/>
      <c r="F1100" s="460"/>
      <c r="G1100" s="461"/>
      <c r="U1100" s="183"/>
    </row>
    <row r="1101" spans="3:21" ht="11.25" customHeight="1">
      <c r="D1101" s="456" t="s">
        <v>233</v>
      </c>
      <c r="E1101" s="456"/>
      <c r="F1101" s="456"/>
      <c r="G1101" s="457" t="s">
        <v>234</v>
      </c>
    </row>
    <row r="1102" spans="3:21" ht="11.25" customHeight="1">
      <c r="D1102" s="234" t="s">
        <v>25</v>
      </c>
      <c r="E1102" s="137" t="s">
        <v>257</v>
      </c>
      <c r="F1102" s="235" t="s">
        <v>223</v>
      </c>
      <c r="G1102" s="458"/>
    </row>
    <row r="1103" spans="3:21" ht="12" customHeight="1">
      <c r="D1103" s="250" t="s">
        <v>26</v>
      </c>
      <c r="E1103" s="236">
        <v>2</v>
      </c>
      <c r="F1103" s="237">
        <v>3</v>
      </c>
      <c r="G1103" s="238">
        <v>4</v>
      </c>
    </row>
    <row r="1104" spans="3:21">
      <c r="D1104" s="232">
        <v>1</v>
      </c>
      <c r="E1104" s="239" t="s">
        <v>259</v>
      </c>
      <c r="F1104" s="258" t="str">
        <f>IF(form_up_date="","",form_up_date)</f>
        <v>24.04.2023</v>
      </c>
      <c r="G1104" s="260" t="s">
        <v>260</v>
      </c>
    </row>
    <row r="1105" spans="3:21" ht="45">
      <c r="D1105" s="232" t="s">
        <v>271</v>
      </c>
      <c r="E1105" s="239" t="s">
        <v>261</v>
      </c>
      <c r="F1105" s="258" t="s">
        <v>1407</v>
      </c>
      <c r="G1105" s="225" t="s">
        <v>333</v>
      </c>
    </row>
    <row r="1106" spans="3:21" ht="22.5">
      <c r="D1106" s="232" t="s">
        <v>272</v>
      </c>
      <c r="E1106" s="239" t="s">
        <v>262</v>
      </c>
      <c r="F1106" s="258" t="s">
        <v>398</v>
      </c>
      <c r="G1106" s="260" t="s">
        <v>263</v>
      </c>
    </row>
    <row r="1107" spans="3:21" ht="22.5">
      <c r="D1107" s="232" t="s">
        <v>273</v>
      </c>
      <c r="E1107" s="239" t="s">
        <v>264</v>
      </c>
      <c r="F1107" s="259" t="s">
        <v>265</v>
      </c>
      <c r="G1107" s="225"/>
    </row>
    <row r="1108" spans="3:21">
      <c r="D1108" s="132" t="str">
        <f>D1107&amp;".1"</f>
        <v>4.1.1</v>
      </c>
      <c r="E1108" s="240" t="s">
        <v>3</v>
      </c>
      <c r="F1108" s="258" t="str">
        <f>IF(region_name="","",region_name)</f>
        <v>Орловская область</v>
      </c>
      <c r="G1108" s="260" t="s">
        <v>266</v>
      </c>
    </row>
    <row r="1109" spans="3:21" ht="22.5">
      <c r="D1109" s="232" t="s">
        <v>274</v>
      </c>
      <c r="E1109" s="241" t="s">
        <v>267</v>
      </c>
      <c r="F1109" s="258" t="s">
        <v>779</v>
      </c>
      <c r="G1109" s="264" t="s">
        <v>268</v>
      </c>
    </row>
    <row r="1110" spans="3:21" ht="56.25">
      <c r="D1110" s="232" t="s">
        <v>275</v>
      </c>
      <c r="E1110" s="242" t="s">
        <v>269</v>
      </c>
      <c r="F1110" s="258" t="s">
        <v>1502</v>
      </c>
      <c r="G1110" s="249" t="s">
        <v>332</v>
      </c>
    </row>
    <row r="1111" spans="3:21" s="64" customFormat="1">
      <c r="D1111" s="251"/>
      <c r="E1111" s="219"/>
      <c r="F1111" s="219"/>
      <c r="G1111" s="219"/>
      <c r="U1111" s="179"/>
    </row>
    <row r="1112" spans="3:21" customFormat="1">
      <c r="C1112" s="91">
        <v>114</v>
      </c>
      <c r="D1112" s="459" t="s">
        <v>244</v>
      </c>
      <c r="E1112" s="460"/>
      <c r="F1112" s="460"/>
      <c r="G1112" s="461"/>
      <c r="U1112" s="183"/>
    </row>
    <row r="1113" spans="3:21" ht="11.25" customHeight="1">
      <c r="D1113" s="456" t="s">
        <v>233</v>
      </c>
      <c r="E1113" s="456"/>
      <c r="F1113" s="456"/>
      <c r="G1113" s="457" t="s">
        <v>234</v>
      </c>
    </row>
    <row r="1114" spans="3:21" ht="11.25" customHeight="1">
      <c r="D1114" s="234" t="s">
        <v>25</v>
      </c>
      <c r="E1114" s="137" t="s">
        <v>257</v>
      </c>
      <c r="F1114" s="235" t="s">
        <v>223</v>
      </c>
      <c r="G1114" s="458"/>
    </row>
    <row r="1115" spans="3:21" ht="12" customHeight="1">
      <c r="D1115" s="250" t="s">
        <v>26</v>
      </c>
      <c r="E1115" s="236">
        <v>2</v>
      </c>
      <c r="F1115" s="237">
        <v>3</v>
      </c>
      <c r="G1115" s="238">
        <v>4</v>
      </c>
    </row>
    <row r="1116" spans="3:21">
      <c r="D1116" s="232">
        <v>1</v>
      </c>
      <c r="E1116" s="239" t="s">
        <v>259</v>
      </c>
      <c r="F1116" s="258" t="str">
        <f>IF(form_up_date="","",form_up_date)</f>
        <v>24.04.2023</v>
      </c>
      <c r="G1116" s="260" t="s">
        <v>260</v>
      </c>
    </row>
    <row r="1117" spans="3:21" ht="45">
      <c r="D1117" s="232" t="s">
        <v>271</v>
      </c>
      <c r="E1117" s="239" t="s">
        <v>261</v>
      </c>
      <c r="F1117" s="258" t="s">
        <v>1408</v>
      </c>
      <c r="G1117" s="225" t="s">
        <v>333</v>
      </c>
    </row>
    <row r="1118" spans="3:21" ht="22.5">
      <c r="D1118" s="232" t="s">
        <v>272</v>
      </c>
      <c r="E1118" s="239" t="s">
        <v>262</v>
      </c>
      <c r="F1118" s="258" t="s">
        <v>398</v>
      </c>
      <c r="G1118" s="260" t="s">
        <v>263</v>
      </c>
    </row>
    <row r="1119" spans="3:21" ht="22.5">
      <c r="D1119" s="232" t="s">
        <v>273</v>
      </c>
      <c r="E1119" s="239" t="s">
        <v>264</v>
      </c>
      <c r="F1119" s="259" t="s">
        <v>265</v>
      </c>
      <c r="G1119" s="225"/>
    </row>
    <row r="1120" spans="3:21">
      <c r="D1120" s="132" t="str">
        <f>D1119&amp;".1"</f>
        <v>4.1.1</v>
      </c>
      <c r="E1120" s="240" t="s">
        <v>3</v>
      </c>
      <c r="F1120" s="258" t="str">
        <f>IF(region_name="","",region_name)</f>
        <v>Орловская область</v>
      </c>
      <c r="G1120" s="260" t="s">
        <v>266</v>
      </c>
    </row>
    <row r="1121" spans="1:7" ht="22.5">
      <c r="D1121" s="232" t="s">
        <v>274</v>
      </c>
      <c r="E1121" s="241" t="s">
        <v>267</v>
      </c>
      <c r="F1121" s="258" t="s">
        <v>779</v>
      </c>
      <c r="G1121" s="264" t="s">
        <v>268</v>
      </c>
    </row>
    <row r="1122" spans="1:7" ht="56.25">
      <c r="D1122" s="232" t="s">
        <v>275</v>
      </c>
      <c r="E1122" s="242" t="s">
        <v>269</v>
      </c>
      <c r="F1122" s="258" t="s">
        <v>1502</v>
      </c>
      <c r="G1122" s="249" t="s">
        <v>332</v>
      </c>
    </row>
    <row r="1123" spans="1:7">
      <c r="A1123" s="15"/>
      <c r="D1123" s="243"/>
      <c r="E1123" s="244"/>
      <c r="F1123" s="245"/>
      <c r="G1123" s="246"/>
    </row>
    <row r="1124" spans="1:7">
      <c r="A1124" s="15"/>
      <c r="D1124" s="247"/>
      <c r="E1124" s="462" t="s">
        <v>270</v>
      </c>
      <c r="F1124" s="462"/>
      <c r="G1124" s="248"/>
    </row>
  </sheetData>
  <sheetProtection algorithmName="SHA-512" hashValue="i0yr+Ucf9uokjNojcUeVZtPVJ0r/tQGkVDbmqtg6YJCx8fI46mKW6FUNKQdRkxUHFSOOKkCH9ZNBS72OdPis+Q==" saltValue="cEpxdxA5RQKBlu9RnIT5Vg==" spinCount="100000" sheet="1" objects="1" scenarios="1" formatColumns="0" formatRows="0"/>
  <mergeCells count="282">
    <mergeCell ref="D57:F57"/>
    <mergeCell ref="G57:G58"/>
    <mergeCell ref="D68:G68"/>
    <mergeCell ref="D69:F69"/>
    <mergeCell ref="G69:G70"/>
    <mergeCell ref="E1124:F1124"/>
    <mergeCell ref="D5:G5"/>
    <mergeCell ref="D6:G6"/>
    <mergeCell ref="D8:G8"/>
    <mergeCell ref="D9:F9"/>
    <mergeCell ref="G9:G10"/>
    <mergeCell ref="D20:G20"/>
    <mergeCell ref="D21:F21"/>
    <mergeCell ref="G21:G22"/>
    <mergeCell ref="D32:G32"/>
    <mergeCell ref="D33:F33"/>
    <mergeCell ref="G33:G34"/>
    <mergeCell ref="D44:G44"/>
    <mergeCell ref="D45:F45"/>
    <mergeCell ref="G45:G46"/>
    <mergeCell ref="D56:G56"/>
    <mergeCell ref="D104:G104"/>
    <mergeCell ref="D105:F105"/>
    <mergeCell ref="G105:G106"/>
    <mergeCell ref="D116:G116"/>
    <mergeCell ref="D117:F117"/>
    <mergeCell ref="G117:G118"/>
    <mergeCell ref="D80:G80"/>
    <mergeCell ref="D81:F81"/>
    <mergeCell ref="G81:G82"/>
    <mergeCell ref="D92:G92"/>
    <mergeCell ref="D93:F93"/>
    <mergeCell ref="G93:G94"/>
    <mergeCell ref="D152:G152"/>
    <mergeCell ref="D153:F153"/>
    <mergeCell ref="G153:G154"/>
    <mergeCell ref="D164:G164"/>
    <mergeCell ref="D165:F165"/>
    <mergeCell ref="G165:G166"/>
    <mergeCell ref="D128:G128"/>
    <mergeCell ref="D129:F129"/>
    <mergeCell ref="G129:G130"/>
    <mergeCell ref="D140:G140"/>
    <mergeCell ref="D141:F141"/>
    <mergeCell ref="G141:G142"/>
    <mergeCell ref="D200:G200"/>
    <mergeCell ref="D201:F201"/>
    <mergeCell ref="G201:G202"/>
    <mergeCell ref="D212:G212"/>
    <mergeCell ref="D213:F213"/>
    <mergeCell ref="G213:G214"/>
    <mergeCell ref="D176:G176"/>
    <mergeCell ref="D177:F177"/>
    <mergeCell ref="G177:G178"/>
    <mergeCell ref="D188:G188"/>
    <mergeCell ref="D189:F189"/>
    <mergeCell ref="G189:G190"/>
    <mergeCell ref="D248:G248"/>
    <mergeCell ref="D249:F249"/>
    <mergeCell ref="G249:G250"/>
    <mergeCell ref="D260:G260"/>
    <mergeCell ref="D261:F261"/>
    <mergeCell ref="G261:G262"/>
    <mergeCell ref="D224:G224"/>
    <mergeCell ref="D225:F225"/>
    <mergeCell ref="G225:G226"/>
    <mergeCell ref="D236:G236"/>
    <mergeCell ref="D237:F237"/>
    <mergeCell ref="G237:G238"/>
    <mergeCell ref="D296:G296"/>
    <mergeCell ref="D297:F297"/>
    <mergeCell ref="G297:G298"/>
    <mergeCell ref="D308:G308"/>
    <mergeCell ref="D309:F309"/>
    <mergeCell ref="G309:G310"/>
    <mergeCell ref="D272:G272"/>
    <mergeCell ref="D273:F273"/>
    <mergeCell ref="G273:G274"/>
    <mergeCell ref="D284:G284"/>
    <mergeCell ref="D285:F285"/>
    <mergeCell ref="G285:G286"/>
    <mergeCell ref="D344:G344"/>
    <mergeCell ref="D345:F345"/>
    <mergeCell ref="G345:G346"/>
    <mergeCell ref="D356:G356"/>
    <mergeCell ref="D357:F357"/>
    <mergeCell ref="G357:G358"/>
    <mergeCell ref="D320:G320"/>
    <mergeCell ref="D321:F321"/>
    <mergeCell ref="G321:G322"/>
    <mergeCell ref="D332:G332"/>
    <mergeCell ref="D333:F333"/>
    <mergeCell ref="G333:G334"/>
    <mergeCell ref="D392:G392"/>
    <mergeCell ref="D393:F393"/>
    <mergeCell ref="G393:G394"/>
    <mergeCell ref="D404:G404"/>
    <mergeCell ref="D405:F405"/>
    <mergeCell ref="G405:G406"/>
    <mergeCell ref="D368:G368"/>
    <mergeCell ref="D369:F369"/>
    <mergeCell ref="G369:G370"/>
    <mergeCell ref="D380:G380"/>
    <mergeCell ref="D381:F381"/>
    <mergeCell ref="G381:G382"/>
    <mergeCell ref="D440:G440"/>
    <mergeCell ref="D441:F441"/>
    <mergeCell ref="G441:G442"/>
    <mergeCell ref="D452:G452"/>
    <mergeCell ref="D453:F453"/>
    <mergeCell ref="G453:G454"/>
    <mergeCell ref="D416:G416"/>
    <mergeCell ref="D417:F417"/>
    <mergeCell ref="G417:G418"/>
    <mergeCell ref="D428:G428"/>
    <mergeCell ref="D429:F429"/>
    <mergeCell ref="G429:G430"/>
    <mergeCell ref="D488:G488"/>
    <mergeCell ref="D489:F489"/>
    <mergeCell ref="G489:G490"/>
    <mergeCell ref="D500:G500"/>
    <mergeCell ref="D501:F501"/>
    <mergeCell ref="G501:G502"/>
    <mergeCell ref="D464:G464"/>
    <mergeCell ref="D465:F465"/>
    <mergeCell ref="G465:G466"/>
    <mergeCell ref="D476:G476"/>
    <mergeCell ref="D477:F477"/>
    <mergeCell ref="G477:G478"/>
    <mergeCell ref="D536:G536"/>
    <mergeCell ref="D537:F537"/>
    <mergeCell ref="G537:G538"/>
    <mergeCell ref="D548:G548"/>
    <mergeCell ref="D549:F549"/>
    <mergeCell ref="G549:G550"/>
    <mergeCell ref="D512:G512"/>
    <mergeCell ref="D513:F513"/>
    <mergeCell ref="G513:G514"/>
    <mergeCell ref="D524:G524"/>
    <mergeCell ref="D525:F525"/>
    <mergeCell ref="G525:G526"/>
    <mergeCell ref="D584:G584"/>
    <mergeCell ref="D585:F585"/>
    <mergeCell ref="G585:G586"/>
    <mergeCell ref="D596:G596"/>
    <mergeCell ref="D597:F597"/>
    <mergeCell ref="G597:G598"/>
    <mergeCell ref="D560:G560"/>
    <mergeCell ref="D561:F561"/>
    <mergeCell ref="G561:G562"/>
    <mergeCell ref="D572:G572"/>
    <mergeCell ref="D573:F573"/>
    <mergeCell ref="G573:G574"/>
    <mergeCell ref="D632:G632"/>
    <mergeCell ref="D633:F633"/>
    <mergeCell ref="G633:G634"/>
    <mergeCell ref="D644:G644"/>
    <mergeCell ref="D645:F645"/>
    <mergeCell ref="G645:G646"/>
    <mergeCell ref="D608:G608"/>
    <mergeCell ref="D609:F609"/>
    <mergeCell ref="G609:G610"/>
    <mergeCell ref="D620:G620"/>
    <mergeCell ref="D621:F621"/>
    <mergeCell ref="G621:G622"/>
    <mergeCell ref="D680:G680"/>
    <mergeCell ref="D681:F681"/>
    <mergeCell ref="G681:G682"/>
    <mergeCell ref="D692:G692"/>
    <mergeCell ref="D693:F693"/>
    <mergeCell ref="G693:G694"/>
    <mergeCell ref="D656:G656"/>
    <mergeCell ref="D657:F657"/>
    <mergeCell ref="G657:G658"/>
    <mergeCell ref="D668:G668"/>
    <mergeCell ref="D669:F669"/>
    <mergeCell ref="G669:G670"/>
    <mergeCell ref="D728:G728"/>
    <mergeCell ref="D729:F729"/>
    <mergeCell ref="G729:G730"/>
    <mergeCell ref="D740:G740"/>
    <mergeCell ref="D741:F741"/>
    <mergeCell ref="G741:G742"/>
    <mergeCell ref="D704:G704"/>
    <mergeCell ref="D705:F705"/>
    <mergeCell ref="G705:G706"/>
    <mergeCell ref="D716:G716"/>
    <mergeCell ref="D717:F717"/>
    <mergeCell ref="G717:G718"/>
    <mergeCell ref="D776:G776"/>
    <mergeCell ref="D777:F777"/>
    <mergeCell ref="G777:G778"/>
    <mergeCell ref="D788:G788"/>
    <mergeCell ref="D789:F789"/>
    <mergeCell ref="G789:G790"/>
    <mergeCell ref="D752:G752"/>
    <mergeCell ref="D753:F753"/>
    <mergeCell ref="G753:G754"/>
    <mergeCell ref="D764:G764"/>
    <mergeCell ref="D765:F765"/>
    <mergeCell ref="G765:G766"/>
    <mergeCell ref="D824:G824"/>
    <mergeCell ref="D825:F825"/>
    <mergeCell ref="G825:G826"/>
    <mergeCell ref="D836:G836"/>
    <mergeCell ref="D837:F837"/>
    <mergeCell ref="G837:G838"/>
    <mergeCell ref="D800:G800"/>
    <mergeCell ref="D801:F801"/>
    <mergeCell ref="G801:G802"/>
    <mergeCell ref="D812:G812"/>
    <mergeCell ref="D813:F813"/>
    <mergeCell ref="G813:G814"/>
    <mergeCell ref="D872:G872"/>
    <mergeCell ref="D873:F873"/>
    <mergeCell ref="G873:G874"/>
    <mergeCell ref="D884:G884"/>
    <mergeCell ref="D885:F885"/>
    <mergeCell ref="G885:G886"/>
    <mergeCell ref="D848:G848"/>
    <mergeCell ref="D849:F849"/>
    <mergeCell ref="G849:G850"/>
    <mergeCell ref="D860:G860"/>
    <mergeCell ref="D861:F861"/>
    <mergeCell ref="G861:G862"/>
    <mergeCell ref="D920:G920"/>
    <mergeCell ref="D921:F921"/>
    <mergeCell ref="G921:G922"/>
    <mergeCell ref="D932:G932"/>
    <mergeCell ref="D933:F933"/>
    <mergeCell ref="G933:G934"/>
    <mergeCell ref="D896:G896"/>
    <mergeCell ref="D897:F897"/>
    <mergeCell ref="G897:G898"/>
    <mergeCell ref="D908:G908"/>
    <mergeCell ref="D909:F909"/>
    <mergeCell ref="G909:G910"/>
    <mergeCell ref="D968:G968"/>
    <mergeCell ref="D969:F969"/>
    <mergeCell ref="G969:G970"/>
    <mergeCell ref="D980:G980"/>
    <mergeCell ref="D981:F981"/>
    <mergeCell ref="G981:G982"/>
    <mergeCell ref="D944:G944"/>
    <mergeCell ref="D945:F945"/>
    <mergeCell ref="G945:G946"/>
    <mergeCell ref="D956:G956"/>
    <mergeCell ref="D957:F957"/>
    <mergeCell ref="G957:G958"/>
    <mergeCell ref="D1016:G1016"/>
    <mergeCell ref="D1017:F1017"/>
    <mergeCell ref="G1017:G1018"/>
    <mergeCell ref="D1028:G1028"/>
    <mergeCell ref="D1029:F1029"/>
    <mergeCell ref="G1029:G1030"/>
    <mergeCell ref="D992:G992"/>
    <mergeCell ref="D993:F993"/>
    <mergeCell ref="G993:G994"/>
    <mergeCell ref="D1004:G1004"/>
    <mergeCell ref="D1005:F1005"/>
    <mergeCell ref="G1005:G1006"/>
    <mergeCell ref="D1064:G1064"/>
    <mergeCell ref="D1065:F1065"/>
    <mergeCell ref="G1065:G1066"/>
    <mergeCell ref="D1076:G1076"/>
    <mergeCell ref="D1077:F1077"/>
    <mergeCell ref="G1077:G1078"/>
    <mergeCell ref="D1040:G1040"/>
    <mergeCell ref="D1041:F1041"/>
    <mergeCell ref="G1041:G1042"/>
    <mergeCell ref="D1052:G1052"/>
    <mergeCell ref="D1053:F1053"/>
    <mergeCell ref="G1053:G1054"/>
    <mergeCell ref="D1112:G1112"/>
    <mergeCell ref="D1113:F1113"/>
    <mergeCell ref="G1113:G1114"/>
    <mergeCell ref="D1088:G1088"/>
    <mergeCell ref="D1089:F1089"/>
    <mergeCell ref="G1089:G1090"/>
    <mergeCell ref="D1100:G1100"/>
    <mergeCell ref="D1101:F1101"/>
    <mergeCell ref="G1101:G1102"/>
  </mergeCells>
  <dataValidations count="1">
    <dataValidation type="textLength" operator="lessThanOrEqual" allowBlank="1" showInputMessage="1" showErrorMessage="1" errorTitle="Ошибка" error="Допускается ввод не более 900 символов!" sqref="G1123:G1124" xr:uid="{00000000-0002-0000-0600-000000000000}">
      <formula1>900</formula1>
    </dataValidation>
  </dataValidations>
  <pageMargins left="0.7" right="0.7" top="0.75" bottom="0.75" header="0.3" footer="0.3"/>
  <pageSetup paperSize="9" orientation="portrait" horizontalDpi="4294967293" verticalDpi="0"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01">
    <pageSetUpPr fitToPage="1"/>
  </sheetPr>
  <dimension ref="A1:DF110"/>
  <sheetViews>
    <sheetView showGridLines="0" topLeftCell="E102" zoomScaleNormal="100" workbookViewId="0">
      <pane xSplit="1" topLeftCell="CU1" activePane="topRight" state="frozen"/>
      <selection activeCell="E4" sqref="E4"/>
      <selection pane="topRight" activeCell="CU112" sqref="CU112"/>
    </sheetView>
  </sheetViews>
  <sheetFormatPr defaultColWidth="10.5703125" defaultRowHeight="15"/>
  <cols>
    <col min="1" max="1" width="9.140625" style="27" hidden="1" customWidth="1"/>
    <col min="2" max="2" width="9.140625" style="15" hidden="1" customWidth="1"/>
    <col min="3" max="3" width="4.7109375" style="32" hidden="1" customWidth="1"/>
    <col min="4" max="4" width="6.28515625" style="15" hidden="1" customWidth="1"/>
    <col min="5" max="5" width="36.7109375" style="15" customWidth="1"/>
    <col min="6" max="6" width="9.5703125" style="15" customWidth="1"/>
    <col min="7" max="99" width="40.7109375" style="15" customWidth="1"/>
    <col min="100" max="100" width="93.42578125" style="134" customWidth="1"/>
    <col min="101" max="109" width="10.5703125" style="15"/>
    <col min="110" max="110" width="10.5703125" style="176"/>
    <col min="111" max="16384" width="10.5703125" style="15"/>
  </cols>
  <sheetData>
    <row r="1" spans="1:110" s="134" customFormat="1" ht="15" hidden="1" customHeight="1">
      <c r="C1" s="167"/>
      <c r="G1" s="134">
        <v>4</v>
      </c>
      <c r="H1" s="134">
        <v>5</v>
      </c>
      <c r="I1" s="134">
        <v>6</v>
      </c>
      <c r="J1" s="134">
        <v>7</v>
      </c>
      <c r="K1" s="134">
        <v>8</v>
      </c>
      <c r="L1" s="134">
        <v>9</v>
      </c>
      <c r="M1" s="134">
        <v>10</v>
      </c>
      <c r="N1" s="134">
        <v>11</v>
      </c>
      <c r="O1" s="134">
        <v>12</v>
      </c>
      <c r="P1" s="134">
        <v>13</v>
      </c>
      <c r="Q1" s="134">
        <v>14</v>
      </c>
      <c r="R1" s="134">
        <v>15</v>
      </c>
      <c r="S1" s="134">
        <v>16</v>
      </c>
      <c r="T1" s="134">
        <v>17</v>
      </c>
      <c r="U1" s="134">
        <v>18</v>
      </c>
      <c r="V1" s="134">
        <v>19</v>
      </c>
      <c r="W1" s="134">
        <v>20</v>
      </c>
      <c r="X1" s="134">
        <v>21</v>
      </c>
      <c r="Y1" s="134">
        <v>22</v>
      </c>
      <c r="Z1" s="134">
        <v>23</v>
      </c>
      <c r="AA1" s="134">
        <v>24</v>
      </c>
      <c r="AB1" s="134">
        <v>25</v>
      </c>
      <c r="AC1" s="134">
        <v>26</v>
      </c>
      <c r="AD1" s="134">
        <v>27</v>
      </c>
      <c r="AE1" s="134">
        <v>28</v>
      </c>
      <c r="AF1" s="134">
        <v>29</v>
      </c>
      <c r="AG1" s="134">
        <v>30</v>
      </c>
      <c r="AH1" s="134">
        <v>31</v>
      </c>
      <c r="AI1" s="134">
        <v>32</v>
      </c>
      <c r="AJ1" s="134">
        <v>33</v>
      </c>
      <c r="AK1" s="134">
        <v>34</v>
      </c>
      <c r="AL1" s="134">
        <v>35</v>
      </c>
      <c r="AM1" s="134">
        <v>36</v>
      </c>
      <c r="AN1" s="134">
        <v>37</v>
      </c>
      <c r="AO1" s="134">
        <v>38</v>
      </c>
      <c r="AP1" s="134">
        <v>39</v>
      </c>
      <c r="AQ1" s="134">
        <v>40</v>
      </c>
      <c r="AR1" s="134">
        <v>41</v>
      </c>
      <c r="AS1" s="134">
        <v>42</v>
      </c>
      <c r="AT1" s="134">
        <v>43</v>
      </c>
      <c r="AU1" s="134">
        <v>44</v>
      </c>
      <c r="AV1" s="134">
        <v>45</v>
      </c>
      <c r="AW1" s="134">
        <v>46</v>
      </c>
      <c r="AX1" s="134">
        <v>47</v>
      </c>
      <c r="AY1" s="134">
        <v>48</v>
      </c>
      <c r="AZ1" s="134">
        <v>49</v>
      </c>
      <c r="BA1" s="134">
        <v>50</v>
      </c>
      <c r="BB1" s="134">
        <v>51</v>
      </c>
      <c r="BC1" s="134">
        <v>52</v>
      </c>
      <c r="BD1" s="134">
        <v>53</v>
      </c>
      <c r="BE1" s="134">
        <v>54</v>
      </c>
      <c r="BF1" s="134">
        <v>55</v>
      </c>
      <c r="BG1" s="134">
        <v>56</v>
      </c>
      <c r="BH1" s="134">
        <v>57</v>
      </c>
      <c r="BI1" s="134">
        <v>58</v>
      </c>
      <c r="BJ1" s="134">
        <v>59</v>
      </c>
      <c r="BK1" s="134">
        <v>60</v>
      </c>
      <c r="BL1" s="134">
        <v>61</v>
      </c>
      <c r="BM1" s="134">
        <v>62</v>
      </c>
      <c r="BN1" s="134">
        <v>63</v>
      </c>
      <c r="BO1" s="134">
        <v>64</v>
      </c>
      <c r="BP1" s="134">
        <v>65</v>
      </c>
      <c r="BQ1" s="134">
        <v>66</v>
      </c>
      <c r="BR1" s="134">
        <v>67</v>
      </c>
      <c r="BS1" s="134">
        <v>68</v>
      </c>
      <c r="BT1" s="134">
        <v>69</v>
      </c>
      <c r="BU1" s="134">
        <v>70</v>
      </c>
      <c r="BV1" s="134">
        <v>71</v>
      </c>
      <c r="BW1" s="134">
        <v>72</v>
      </c>
      <c r="BX1" s="134">
        <v>73</v>
      </c>
      <c r="BY1" s="134">
        <v>74</v>
      </c>
      <c r="BZ1" s="134">
        <v>75</v>
      </c>
      <c r="CA1" s="134">
        <v>76</v>
      </c>
      <c r="CB1" s="134">
        <v>77</v>
      </c>
      <c r="CC1" s="134">
        <v>78</v>
      </c>
      <c r="CD1" s="134">
        <v>79</v>
      </c>
      <c r="CE1" s="134">
        <v>80</v>
      </c>
      <c r="CF1" s="134">
        <v>81</v>
      </c>
      <c r="CG1" s="134">
        <v>82</v>
      </c>
      <c r="CH1" s="134">
        <v>83</v>
      </c>
      <c r="CI1" s="134">
        <v>84</v>
      </c>
      <c r="CJ1" s="134">
        <v>85</v>
      </c>
      <c r="CK1" s="134">
        <v>86</v>
      </c>
      <c r="CL1" s="134">
        <v>87</v>
      </c>
      <c r="CM1" s="134">
        <v>88</v>
      </c>
      <c r="CN1" s="134">
        <v>89</v>
      </c>
      <c r="CO1" s="134">
        <v>90</v>
      </c>
      <c r="CP1" s="134">
        <v>91</v>
      </c>
      <c r="CQ1" s="134">
        <v>92</v>
      </c>
      <c r="CR1" s="134">
        <v>93</v>
      </c>
      <c r="CS1" s="134">
        <v>94</v>
      </c>
      <c r="CT1" s="134">
        <v>95</v>
      </c>
      <c r="CU1" s="134">
        <v>96</v>
      </c>
      <c r="DF1" s="177"/>
    </row>
    <row r="2" spans="1:110" ht="56.25" hidden="1">
      <c r="D2" s="232"/>
      <c r="E2" s="257"/>
      <c r="F2" s="132" t="s">
        <v>71</v>
      </c>
      <c r="G2" s="233"/>
      <c r="H2" s="233"/>
      <c r="I2" s="233"/>
      <c r="J2" s="233"/>
      <c r="K2" s="233"/>
      <c r="L2" s="233"/>
      <c r="M2" s="233"/>
      <c r="N2" s="233"/>
      <c r="O2" s="233"/>
      <c r="P2" s="233"/>
      <c r="Q2" s="233"/>
      <c r="R2" s="233"/>
      <c r="S2" s="233"/>
      <c r="T2" s="233"/>
      <c r="U2" s="233"/>
      <c r="V2" s="233"/>
      <c r="W2" s="233"/>
      <c r="X2" s="233"/>
      <c r="Y2" s="233"/>
      <c r="Z2" s="233"/>
      <c r="AA2" s="233"/>
      <c r="AB2" s="233"/>
      <c r="AC2" s="233"/>
      <c r="AD2" s="233"/>
      <c r="AE2" s="233"/>
      <c r="AF2" s="233"/>
      <c r="AG2" s="233"/>
      <c r="AH2" s="233"/>
      <c r="AI2" s="233"/>
      <c r="AJ2" s="233"/>
      <c r="AK2" s="233"/>
      <c r="AL2" s="233"/>
      <c r="AM2" s="233"/>
      <c r="AN2" s="233"/>
      <c r="AO2" s="233"/>
      <c r="AP2" s="233"/>
      <c r="AQ2" s="233"/>
      <c r="AR2" s="233"/>
      <c r="AS2" s="233"/>
      <c r="AT2" s="233"/>
      <c r="AU2" s="233"/>
      <c r="AV2" s="233"/>
      <c r="AW2" s="233"/>
      <c r="AX2" s="233"/>
      <c r="AY2" s="233"/>
      <c r="AZ2" s="233"/>
      <c r="BA2" s="233"/>
      <c r="BB2" s="233"/>
      <c r="BC2" s="233"/>
      <c r="BD2" s="233"/>
      <c r="BE2" s="233"/>
      <c r="BF2" s="233"/>
      <c r="BG2" s="233"/>
      <c r="BH2" s="233"/>
      <c r="BI2" s="233"/>
      <c r="BJ2" s="233"/>
      <c r="BK2" s="233"/>
      <c r="BL2" s="233"/>
      <c r="BM2" s="233"/>
      <c r="BN2" s="233"/>
      <c r="BO2" s="233"/>
      <c r="BP2" s="233"/>
      <c r="BQ2" s="233"/>
      <c r="BR2" s="233"/>
      <c r="BS2" s="233"/>
      <c r="BT2" s="233"/>
      <c r="BU2" s="233"/>
      <c r="BV2" s="233"/>
      <c r="BW2" s="233"/>
      <c r="BX2" s="233"/>
      <c r="BY2" s="233"/>
      <c r="BZ2" s="233"/>
      <c r="CA2" s="233"/>
      <c r="CB2" s="233"/>
      <c r="CC2" s="233"/>
      <c r="CD2" s="233"/>
      <c r="CE2" s="233"/>
      <c r="CF2" s="233"/>
      <c r="CG2" s="233"/>
      <c r="CH2" s="233"/>
      <c r="CI2" s="233"/>
      <c r="CJ2" s="233"/>
      <c r="CK2" s="233"/>
      <c r="CL2" s="233"/>
      <c r="CM2" s="233"/>
      <c r="CN2" s="233"/>
      <c r="CO2" s="233"/>
      <c r="CP2" s="233"/>
      <c r="CQ2" s="233"/>
      <c r="CR2" s="233"/>
      <c r="CS2" s="233"/>
      <c r="CT2" s="233"/>
      <c r="CU2" s="233"/>
      <c r="CV2" s="225" t="s">
        <v>344</v>
      </c>
    </row>
    <row r="3" spans="1:110" s="134" customFormat="1" ht="15" hidden="1" customHeight="1">
      <c r="C3" s="167"/>
      <c r="DF3" s="177"/>
    </row>
    <row r="4" spans="1:110" ht="11.25" customHeight="1"/>
    <row r="5" spans="1:110" ht="36.75" customHeight="1">
      <c r="D5" s="463" t="str">
        <f>Титульный!E5</f>
        <v xml:space="preserve">Информация о наличии (отсутствии) технической возможности подключения к системе теплоснабжения, а также о регистрации и ходе реализации заявок о подключении к системе теплоснабжения </v>
      </c>
      <c r="E5" s="463"/>
      <c r="F5" s="463"/>
      <c r="G5" s="463"/>
      <c r="H5" s="268"/>
      <c r="I5" s="268"/>
      <c r="J5" s="268"/>
      <c r="K5" s="268"/>
      <c r="L5" s="268"/>
      <c r="M5" s="268"/>
      <c r="N5" s="268"/>
      <c r="O5" s="268"/>
      <c r="P5" s="268"/>
      <c r="Q5" s="268"/>
      <c r="R5" s="268"/>
      <c r="S5" s="268"/>
      <c r="T5" s="268"/>
      <c r="U5" s="268"/>
      <c r="V5" s="268"/>
      <c r="W5" s="268"/>
      <c r="X5" s="268"/>
      <c r="Y5" s="268"/>
      <c r="Z5" s="268"/>
      <c r="AA5" s="268"/>
      <c r="AB5" s="268"/>
      <c r="AC5" s="268"/>
      <c r="AD5" s="268"/>
      <c r="AE5" s="268"/>
      <c r="AF5" s="268"/>
      <c r="AG5" s="268"/>
      <c r="AH5" s="268"/>
      <c r="AI5" s="268"/>
      <c r="AJ5" s="268"/>
      <c r="AK5" s="268"/>
      <c r="AL5" s="268"/>
      <c r="AM5" s="268"/>
      <c r="AN5" s="268"/>
      <c r="AO5" s="268"/>
      <c r="AP5" s="268"/>
      <c r="AQ5" s="268"/>
      <c r="AR5" s="268"/>
      <c r="AS5" s="268"/>
      <c r="AT5" s="268"/>
      <c r="AU5" s="268"/>
      <c r="AV5" s="268"/>
      <c r="AW5" s="268"/>
      <c r="AX5" s="268"/>
      <c r="AY5" s="268"/>
      <c r="AZ5" s="268"/>
      <c r="BA5" s="268"/>
      <c r="BB5" s="268"/>
      <c r="BC5" s="268"/>
      <c r="BD5" s="268"/>
      <c r="BE5" s="268"/>
      <c r="BF5" s="268"/>
      <c r="BG5" s="268"/>
      <c r="BH5" s="268"/>
      <c r="BI5" s="268"/>
      <c r="BJ5" s="268"/>
      <c r="BK5" s="268"/>
      <c r="BL5" s="268"/>
      <c r="BM5" s="268"/>
      <c r="BN5" s="268"/>
      <c r="BO5" s="268"/>
      <c r="BP5" s="268"/>
      <c r="BQ5" s="268"/>
      <c r="BR5" s="268"/>
      <c r="BS5" s="268"/>
      <c r="BT5" s="268"/>
      <c r="BU5" s="268"/>
      <c r="BV5" s="268"/>
      <c r="BW5" s="268"/>
      <c r="BX5" s="268"/>
      <c r="BY5" s="268"/>
      <c r="BZ5" s="268"/>
      <c r="CA5" s="268"/>
      <c r="CB5" s="268"/>
      <c r="CC5" s="268"/>
      <c r="CD5" s="268"/>
      <c r="CE5" s="268"/>
      <c r="CF5" s="268"/>
      <c r="CG5" s="268"/>
      <c r="CH5" s="268"/>
      <c r="CI5" s="268"/>
      <c r="CJ5" s="268"/>
      <c r="CK5" s="268"/>
      <c r="CL5" s="268"/>
      <c r="CM5" s="268"/>
      <c r="CN5" s="268"/>
      <c r="CO5" s="268"/>
      <c r="CP5" s="268"/>
      <c r="CQ5" s="268"/>
      <c r="CR5" s="268"/>
      <c r="CS5" s="268"/>
      <c r="CT5" s="268"/>
      <c r="CU5" s="268"/>
    </row>
    <row r="6" spans="1:110" ht="15" customHeight="1">
      <c r="D6" s="464" t="str">
        <f>IF(org=0,"Не определено",org)</f>
        <v>АО "Орелгортеплоэнерго"</v>
      </c>
      <c r="E6" s="464"/>
      <c r="F6" s="464"/>
      <c r="G6" s="464"/>
      <c r="H6" s="268"/>
      <c r="I6" s="268"/>
      <c r="J6" s="268"/>
      <c r="K6" s="268"/>
      <c r="L6" s="268"/>
      <c r="M6" s="268"/>
      <c r="N6" s="268"/>
      <c r="O6" s="268"/>
      <c r="P6" s="268"/>
      <c r="Q6" s="268"/>
      <c r="R6" s="268"/>
      <c r="S6" s="268"/>
      <c r="T6" s="268"/>
      <c r="U6" s="268"/>
      <c r="V6" s="268"/>
      <c r="W6" s="268"/>
      <c r="X6" s="268"/>
      <c r="Y6" s="268"/>
      <c r="Z6" s="268"/>
      <c r="AA6" s="268"/>
      <c r="AB6" s="268"/>
      <c r="AC6" s="268"/>
      <c r="AD6" s="268"/>
      <c r="AE6" s="268"/>
      <c r="AF6" s="268"/>
      <c r="AG6" s="268"/>
      <c r="AH6" s="268"/>
      <c r="AI6" s="268"/>
      <c r="AJ6" s="268"/>
      <c r="AK6" s="268"/>
      <c r="AL6" s="268"/>
      <c r="AM6" s="268"/>
      <c r="AN6" s="268"/>
      <c r="AO6" s="268"/>
      <c r="AP6" s="268"/>
      <c r="AQ6" s="268"/>
      <c r="AR6" s="268"/>
      <c r="AS6" s="268"/>
      <c r="AT6" s="268"/>
      <c r="AU6" s="268"/>
      <c r="AV6" s="268"/>
      <c r="AW6" s="268"/>
      <c r="AX6" s="268"/>
      <c r="AY6" s="268"/>
      <c r="AZ6" s="268"/>
      <c r="BA6" s="268"/>
      <c r="BB6" s="268"/>
      <c r="BC6" s="268"/>
      <c r="BD6" s="268"/>
      <c r="BE6" s="268"/>
      <c r="BF6" s="268"/>
      <c r="BG6" s="268"/>
      <c r="BH6" s="268"/>
      <c r="BI6" s="268"/>
      <c r="BJ6" s="268"/>
      <c r="BK6" s="268"/>
      <c r="BL6" s="268"/>
      <c r="BM6" s="268"/>
      <c r="BN6" s="268"/>
      <c r="BO6" s="268"/>
      <c r="BP6" s="268"/>
      <c r="BQ6" s="268"/>
      <c r="BR6" s="268"/>
      <c r="BS6" s="268"/>
      <c r="BT6" s="268"/>
      <c r="BU6" s="268"/>
      <c r="BV6" s="268"/>
      <c r="BW6" s="268"/>
      <c r="BX6" s="268"/>
      <c r="BY6" s="268"/>
      <c r="BZ6" s="268"/>
      <c r="CA6" s="268"/>
      <c r="CB6" s="268"/>
      <c r="CC6" s="268"/>
      <c r="CD6" s="268"/>
      <c r="CE6" s="268"/>
      <c r="CF6" s="268"/>
      <c r="CG6" s="268"/>
      <c r="CH6" s="268"/>
      <c r="CI6" s="268"/>
      <c r="CJ6" s="268"/>
      <c r="CK6" s="268"/>
      <c r="CL6" s="268"/>
      <c r="CM6" s="268"/>
      <c r="CN6" s="268"/>
      <c r="CO6" s="268"/>
      <c r="CP6" s="268"/>
      <c r="CQ6" s="268"/>
      <c r="CR6" s="268"/>
      <c r="CS6" s="268"/>
      <c r="CT6" s="268"/>
      <c r="CU6" s="268"/>
    </row>
    <row r="7" spans="1:110" ht="11.25" customHeight="1">
      <c r="G7" s="134">
        <v>22</v>
      </c>
      <c r="H7" s="134">
        <v>23</v>
      </c>
      <c r="I7" s="134">
        <v>24</v>
      </c>
      <c r="J7" s="134">
        <v>25</v>
      </c>
      <c r="K7" s="134">
        <v>26</v>
      </c>
      <c r="L7" s="134">
        <v>27</v>
      </c>
      <c r="M7" s="134">
        <v>28</v>
      </c>
      <c r="N7" s="134">
        <v>29</v>
      </c>
      <c r="O7" s="134">
        <v>30</v>
      </c>
      <c r="P7" s="134">
        <v>31</v>
      </c>
      <c r="Q7" s="134">
        <v>32</v>
      </c>
      <c r="R7" s="134">
        <v>33</v>
      </c>
      <c r="S7" s="134">
        <v>34</v>
      </c>
      <c r="T7" s="134">
        <v>35</v>
      </c>
      <c r="U7" s="134">
        <v>36</v>
      </c>
      <c r="V7" s="134">
        <v>37</v>
      </c>
      <c r="W7" s="134">
        <v>38</v>
      </c>
      <c r="X7" s="134">
        <v>39</v>
      </c>
      <c r="Y7" s="134">
        <v>40</v>
      </c>
      <c r="Z7" s="134">
        <v>41</v>
      </c>
      <c r="AA7" s="134">
        <v>42</v>
      </c>
      <c r="AB7" s="134">
        <v>43</v>
      </c>
      <c r="AC7" s="134">
        <v>44</v>
      </c>
      <c r="AD7" s="134">
        <v>45</v>
      </c>
      <c r="AE7" s="134">
        <v>46</v>
      </c>
      <c r="AF7" s="134">
        <v>47</v>
      </c>
      <c r="AG7" s="134">
        <v>48</v>
      </c>
      <c r="AH7" s="134">
        <v>49</v>
      </c>
      <c r="AI7" s="134">
        <v>50</v>
      </c>
      <c r="AJ7" s="134">
        <v>51</v>
      </c>
      <c r="AK7" s="134">
        <v>52</v>
      </c>
      <c r="AL7" s="134">
        <v>53</v>
      </c>
      <c r="AM7" s="134">
        <v>54</v>
      </c>
      <c r="AN7" s="134">
        <v>55</v>
      </c>
      <c r="AO7" s="134">
        <v>56</v>
      </c>
      <c r="AP7" s="134">
        <v>57</v>
      </c>
      <c r="AQ7" s="134">
        <v>58</v>
      </c>
      <c r="AR7" s="134">
        <v>59</v>
      </c>
      <c r="AS7" s="134">
        <v>60</v>
      </c>
      <c r="AT7" s="134">
        <v>61</v>
      </c>
      <c r="AU7" s="134">
        <v>62</v>
      </c>
      <c r="AV7" s="134">
        <v>63</v>
      </c>
      <c r="AW7" s="134">
        <v>64</v>
      </c>
      <c r="AX7" s="134">
        <v>65</v>
      </c>
      <c r="AY7" s="134">
        <v>66</v>
      </c>
      <c r="AZ7" s="134">
        <v>67</v>
      </c>
      <c r="BA7" s="134">
        <v>68</v>
      </c>
      <c r="BB7" s="134">
        <v>69</v>
      </c>
      <c r="BC7" s="134">
        <v>70</v>
      </c>
      <c r="BD7" s="134">
        <v>71</v>
      </c>
      <c r="BE7" s="134">
        <v>72</v>
      </c>
      <c r="BF7" s="134">
        <v>73</v>
      </c>
      <c r="BG7" s="134">
        <v>74</v>
      </c>
      <c r="BH7" s="134">
        <v>75</v>
      </c>
      <c r="BI7" s="134">
        <v>76</v>
      </c>
      <c r="BJ7" s="134">
        <v>77</v>
      </c>
      <c r="BK7" s="134">
        <v>78</v>
      </c>
      <c r="BL7" s="134">
        <v>79</v>
      </c>
      <c r="BM7" s="134">
        <v>80</v>
      </c>
      <c r="BN7" s="134">
        <v>81</v>
      </c>
      <c r="BO7" s="134">
        <v>82</v>
      </c>
      <c r="BP7" s="134">
        <v>83</v>
      </c>
      <c r="BQ7" s="134">
        <v>84</v>
      </c>
      <c r="BR7" s="134">
        <v>85</v>
      </c>
      <c r="BS7" s="134">
        <v>86</v>
      </c>
      <c r="BT7" s="134">
        <v>87</v>
      </c>
      <c r="BU7" s="134">
        <v>88</v>
      </c>
      <c r="BV7" s="134">
        <v>89</v>
      </c>
      <c r="BW7" s="134">
        <v>90</v>
      </c>
      <c r="BX7" s="134">
        <v>91</v>
      </c>
      <c r="BY7" s="134">
        <v>92</v>
      </c>
      <c r="BZ7" s="134">
        <v>93</v>
      </c>
      <c r="CA7" s="134">
        <v>94</v>
      </c>
      <c r="CB7" s="134">
        <v>95</v>
      </c>
      <c r="CC7" s="134">
        <v>96</v>
      </c>
      <c r="CD7" s="134">
        <v>97</v>
      </c>
      <c r="CE7" s="134">
        <v>98</v>
      </c>
      <c r="CF7" s="134">
        <v>99</v>
      </c>
      <c r="CG7" s="134">
        <v>100</v>
      </c>
      <c r="CH7" s="134">
        <v>101</v>
      </c>
      <c r="CI7" s="134">
        <v>102</v>
      </c>
      <c r="CJ7" s="134">
        <v>103</v>
      </c>
      <c r="CK7" s="134">
        <v>104</v>
      </c>
      <c r="CL7" s="134">
        <v>105</v>
      </c>
      <c r="CM7" s="134">
        <v>106</v>
      </c>
      <c r="CN7" s="134">
        <v>107</v>
      </c>
      <c r="CO7" s="134">
        <v>108</v>
      </c>
      <c r="CP7" s="134">
        <v>109</v>
      </c>
      <c r="CQ7" s="134">
        <v>110</v>
      </c>
      <c r="CR7" s="134">
        <v>111</v>
      </c>
      <c r="CS7" s="134">
        <v>112</v>
      </c>
      <c r="CT7" s="134">
        <v>113</v>
      </c>
      <c r="CU7" s="134">
        <v>114</v>
      </c>
    </row>
    <row r="8" spans="1:110" ht="112.5">
      <c r="D8" s="468" t="s">
        <v>25</v>
      </c>
      <c r="E8" s="469" t="s">
        <v>257</v>
      </c>
      <c r="F8" s="469" t="s">
        <v>159</v>
      </c>
      <c r="G8" s="227" t="s">
        <v>1409</v>
      </c>
      <c r="H8" s="227" t="s">
        <v>1410</v>
      </c>
      <c r="I8" s="227" t="s">
        <v>1411</v>
      </c>
      <c r="J8" s="227" t="s">
        <v>1412</v>
      </c>
      <c r="K8" s="227" t="s">
        <v>1413</v>
      </c>
      <c r="L8" s="227" t="s">
        <v>1414</v>
      </c>
      <c r="M8" s="227" t="s">
        <v>1415</v>
      </c>
      <c r="N8" s="227" t="s">
        <v>1416</v>
      </c>
      <c r="O8" s="227" t="s">
        <v>1417</v>
      </c>
      <c r="P8" s="227" t="s">
        <v>1418</v>
      </c>
      <c r="Q8" s="227" t="s">
        <v>1419</v>
      </c>
      <c r="R8" s="227" t="s">
        <v>1420</v>
      </c>
      <c r="S8" s="227" t="s">
        <v>1421</v>
      </c>
      <c r="T8" s="227" t="s">
        <v>1422</v>
      </c>
      <c r="U8" s="227" t="s">
        <v>1423</v>
      </c>
      <c r="V8" s="227" t="s">
        <v>1424</v>
      </c>
      <c r="W8" s="227" t="s">
        <v>1425</v>
      </c>
      <c r="X8" s="227" t="s">
        <v>1426</v>
      </c>
      <c r="Y8" s="227" t="s">
        <v>1427</v>
      </c>
      <c r="Z8" s="227" t="s">
        <v>1428</v>
      </c>
      <c r="AA8" s="227" t="s">
        <v>1429</v>
      </c>
      <c r="AB8" s="227" t="s">
        <v>1430</v>
      </c>
      <c r="AC8" s="227" t="s">
        <v>1431</v>
      </c>
      <c r="AD8" s="227" t="s">
        <v>1432</v>
      </c>
      <c r="AE8" s="227" t="s">
        <v>1433</v>
      </c>
      <c r="AF8" s="227" t="s">
        <v>1434</v>
      </c>
      <c r="AG8" s="227" t="s">
        <v>1435</v>
      </c>
      <c r="AH8" s="227" t="s">
        <v>1436</v>
      </c>
      <c r="AI8" s="227" t="s">
        <v>1437</v>
      </c>
      <c r="AJ8" s="227" t="s">
        <v>1438</v>
      </c>
      <c r="AK8" s="227" t="s">
        <v>1439</v>
      </c>
      <c r="AL8" s="227" t="s">
        <v>1440</v>
      </c>
      <c r="AM8" s="227" t="s">
        <v>1441</v>
      </c>
      <c r="AN8" s="227" t="s">
        <v>1442</v>
      </c>
      <c r="AO8" s="227" t="s">
        <v>1443</v>
      </c>
      <c r="AP8" s="227" t="s">
        <v>1444</v>
      </c>
      <c r="AQ8" s="227" t="s">
        <v>1445</v>
      </c>
      <c r="AR8" s="227" t="s">
        <v>1446</v>
      </c>
      <c r="AS8" s="227" t="s">
        <v>1447</v>
      </c>
      <c r="AT8" s="227" t="s">
        <v>1448</v>
      </c>
      <c r="AU8" s="227" t="s">
        <v>1449</v>
      </c>
      <c r="AV8" s="227" t="s">
        <v>1450</v>
      </c>
      <c r="AW8" s="227" t="s">
        <v>1451</v>
      </c>
      <c r="AX8" s="227" t="s">
        <v>1452</v>
      </c>
      <c r="AY8" s="227" t="s">
        <v>1453</v>
      </c>
      <c r="AZ8" s="227" t="s">
        <v>1454</v>
      </c>
      <c r="BA8" s="227" t="s">
        <v>1455</v>
      </c>
      <c r="BB8" s="227" t="s">
        <v>1456</v>
      </c>
      <c r="BC8" s="227" t="s">
        <v>1457</v>
      </c>
      <c r="BD8" s="227" t="s">
        <v>1458</v>
      </c>
      <c r="BE8" s="227" t="s">
        <v>1459</v>
      </c>
      <c r="BF8" s="227" t="s">
        <v>1460</v>
      </c>
      <c r="BG8" s="227" t="s">
        <v>1461</v>
      </c>
      <c r="BH8" s="227" t="s">
        <v>1462</v>
      </c>
      <c r="BI8" s="227" t="s">
        <v>1463</v>
      </c>
      <c r="BJ8" s="227" t="s">
        <v>1464</v>
      </c>
      <c r="BK8" s="227" t="s">
        <v>1465</v>
      </c>
      <c r="BL8" s="227" t="s">
        <v>1466</v>
      </c>
      <c r="BM8" s="227" t="s">
        <v>1467</v>
      </c>
      <c r="BN8" s="227" t="s">
        <v>1468</v>
      </c>
      <c r="BO8" s="227" t="s">
        <v>1469</v>
      </c>
      <c r="BP8" s="227" t="s">
        <v>1470</v>
      </c>
      <c r="BQ8" s="227" t="s">
        <v>1471</v>
      </c>
      <c r="BR8" s="227" t="s">
        <v>1472</v>
      </c>
      <c r="BS8" s="227" t="s">
        <v>1473</v>
      </c>
      <c r="BT8" s="227" t="s">
        <v>1474</v>
      </c>
      <c r="BU8" s="227" t="s">
        <v>1475</v>
      </c>
      <c r="BV8" s="227" t="s">
        <v>1476</v>
      </c>
      <c r="BW8" s="227" t="s">
        <v>1477</v>
      </c>
      <c r="BX8" s="227" t="s">
        <v>1478</v>
      </c>
      <c r="BY8" s="227" t="s">
        <v>1479</v>
      </c>
      <c r="BZ8" s="227" t="s">
        <v>1480</v>
      </c>
      <c r="CA8" s="227" t="s">
        <v>1481</v>
      </c>
      <c r="CB8" s="227" t="s">
        <v>1482</v>
      </c>
      <c r="CC8" s="227" t="s">
        <v>1483</v>
      </c>
      <c r="CD8" s="227" t="s">
        <v>1484</v>
      </c>
      <c r="CE8" s="227" t="s">
        <v>1485</v>
      </c>
      <c r="CF8" s="227" t="s">
        <v>1486</v>
      </c>
      <c r="CG8" s="227" t="s">
        <v>1487</v>
      </c>
      <c r="CH8" s="227" t="s">
        <v>1488</v>
      </c>
      <c r="CI8" s="227" t="s">
        <v>1489</v>
      </c>
      <c r="CJ8" s="227" t="s">
        <v>1490</v>
      </c>
      <c r="CK8" s="227" t="s">
        <v>1491</v>
      </c>
      <c r="CL8" s="227" t="s">
        <v>1492</v>
      </c>
      <c r="CM8" s="227" t="s">
        <v>1493</v>
      </c>
      <c r="CN8" s="227" t="s">
        <v>1494</v>
      </c>
      <c r="CO8" s="227" t="s">
        <v>1495</v>
      </c>
      <c r="CP8" s="227" t="s">
        <v>1496</v>
      </c>
      <c r="CQ8" s="227" t="s">
        <v>1497</v>
      </c>
      <c r="CR8" s="227" t="s">
        <v>1498</v>
      </c>
      <c r="CS8" s="227" t="s">
        <v>1499</v>
      </c>
      <c r="CT8" s="227" t="s">
        <v>1500</v>
      </c>
      <c r="CU8" s="227" t="s">
        <v>1501</v>
      </c>
      <c r="CV8" s="467" t="s">
        <v>234</v>
      </c>
    </row>
    <row r="9" spans="1:110" ht="21" customHeight="1">
      <c r="D9" s="468"/>
      <c r="E9" s="469"/>
      <c r="F9" s="469"/>
      <c r="G9" s="228" t="s">
        <v>223</v>
      </c>
      <c r="H9" s="228" t="s">
        <v>223</v>
      </c>
      <c r="I9" s="228" t="s">
        <v>223</v>
      </c>
      <c r="J9" s="228" t="s">
        <v>223</v>
      </c>
      <c r="K9" s="228" t="s">
        <v>223</v>
      </c>
      <c r="L9" s="228" t="s">
        <v>223</v>
      </c>
      <c r="M9" s="228" t="s">
        <v>223</v>
      </c>
      <c r="N9" s="228" t="s">
        <v>223</v>
      </c>
      <c r="O9" s="228" t="s">
        <v>223</v>
      </c>
      <c r="P9" s="228" t="s">
        <v>223</v>
      </c>
      <c r="Q9" s="228" t="s">
        <v>223</v>
      </c>
      <c r="R9" s="228" t="s">
        <v>223</v>
      </c>
      <c r="S9" s="228" t="s">
        <v>223</v>
      </c>
      <c r="T9" s="228" t="s">
        <v>223</v>
      </c>
      <c r="U9" s="228" t="s">
        <v>223</v>
      </c>
      <c r="V9" s="228" t="s">
        <v>223</v>
      </c>
      <c r="W9" s="228" t="s">
        <v>223</v>
      </c>
      <c r="X9" s="228" t="s">
        <v>223</v>
      </c>
      <c r="Y9" s="228" t="s">
        <v>223</v>
      </c>
      <c r="Z9" s="228" t="s">
        <v>223</v>
      </c>
      <c r="AA9" s="228" t="s">
        <v>223</v>
      </c>
      <c r="AB9" s="228" t="s">
        <v>223</v>
      </c>
      <c r="AC9" s="228" t="s">
        <v>223</v>
      </c>
      <c r="AD9" s="228" t="s">
        <v>223</v>
      </c>
      <c r="AE9" s="228" t="s">
        <v>223</v>
      </c>
      <c r="AF9" s="228" t="s">
        <v>223</v>
      </c>
      <c r="AG9" s="228" t="s">
        <v>223</v>
      </c>
      <c r="AH9" s="228" t="s">
        <v>223</v>
      </c>
      <c r="AI9" s="228" t="s">
        <v>223</v>
      </c>
      <c r="AJ9" s="228" t="s">
        <v>223</v>
      </c>
      <c r="AK9" s="228" t="s">
        <v>223</v>
      </c>
      <c r="AL9" s="228" t="s">
        <v>223</v>
      </c>
      <c r="AM9" s="228" t="s">
        <v>223</v>
      </c>
      <c r="AN9" s="228" t="s">
        <v>223</v>
      </c>
      <c r="AO9" s="228" t="s">
        <v>223</v>
      </c>
      <c r="AP9" s="228" t="s">
        <v>223</v>
      </c>
      <c r="AQ9" s="228" t="s">
        <v>223</v>
      </c>
      <c r="AR9" s="228" t="s">
        <v>223</v>
      </c>
      <c r="AS9" s="228" t="s">
        <v>223</v>
      </c>
      <c r="AT9" s="228" t="s">
        <v>223</v>
      </c>
      <c r="AU9" s="228" t="s">
        <v>223</v>
      </c>
      <c r="AV9" s="228" t="s">
        <v>223</v>
      </c>
      <c r="AW9" s="228" t="s">
        <v>223</v>
      </c>
      <c r="AX9" s="228" t="s">
        <v>223</v>
      </c>
      <c r="AY9" s="228" t="s">
        <v>223</v>
      </c>
      <c r="AZ9" s="228" t="s">
        <v>223</v>
      </c>
      <c r="BA9" s="228" t="s">
        <v>223</v>
      </c>
      <c r="BB9" s="228" t="s">
        <v>223</v>
      </c>
      <c r="BC9" s="228" t="s">
        <v>223</v>
      </c>
      <c r="BD9" s="228" t="s">
        <v>223</v>
      </c>
      <c r="BE9" s="228" t="s">
        <v>223</v>
      </c>
      <c r="BF9" s="228" t="s">
        <v>223</v>
      </c>
      <c r="BG9" s="228" t="s">
        <v>223</v>
      </c>
      <c r="BH9" s="228" t="s">
        <v>223</v>
      </c>
      <c r="BI9" s="228" t="s">
        <v>223</v>
      </c>
      <c r="BJ9" s="228" t="s">
        <v>223</v>
      </c>
      <c r="BK9" s="228" t="s">
        <v>223</v>
      </c>
      <c r="BL9" s="228" t="s">
        <v>223</v>
      </c>
      <c r="BM9" s="228" t="s">
        <v>223</v>
      </c>
      <c r="BN9" s="228" t="s">
        <v>223</v>
      </c>
      <c r="BO9" s="228" t="s">
        <v>223</v>
      </c>
      <c r="BP9" s="228" t="s">
        <v>223</v>
      </c>
      <c r="BQ9" s="228" t="s">
        <v>223</v>
      </c>
      <c r="BR9" s="228" t="s">
        <v>223</v>
      </c>
      <c r="BS9" s="228" t="s">
        <v>223</v>
      </c>
      <c r="BT9" s="228" t="s">
        <v>223</v>
      </c>
      <c r="BU9" s="228" t="s">
        <v>223</v>
      </c>
      <c r="BV9" s="228" t="s">
        <v>223</v>
      </c>
      <c r="BW9" s="228" t="s">
        <v>223</v>
      </c>
      <c r="BX9" s="228" t="s">
        <v>223</v>
      </c>
      <c r="BY9" s="228" t="s">
        <v>223</v>
      </c>
      <c r="BZ9" s="228" t="s">
        <v>223</v>
      </c>
      <c r="CA9" s="228" t="s">
        <v>223</v>
      </c>
      <c r="CB9" s="228" t="s">
        <v>223</v>
      </c>
      <c r="CC9" s="228" t="s">
        <v>223</v>
      </c>
      <c r="CD9" s="228" t="s">
        <v>223</v>
      </c>
      <c r="CE9" s="228" t="s">
        <v>223</v>
      </c>
      <c r="CF9" s="228" t="s">
        <v>223</v>
      </c>
      <c r="CG9" s="228" t="s">
        <v>223</v>
      </c>
      <c r="CH9" s="228" t="s">
        <v>223</v>
      </c>
      <c r="CI9" s="228" t="s">
        <v>223</v>
      </c>
      <c r="CJ9" s="228" t="s">
        <v>223</v>
      </c>
      <c r="CK9" s="228" t="s">
        <v>223</v>
      </c>
      <c r="CL9" s="228" t="s">
        <v>223</v>
      </c>
      <c r="CM9" s="228" t="s">
        <v>223</v>
      </c>
      <c r="CN9" s="228" t="s">
        <v>223</v>
      </c>
      <c r="CO9" s="228" t="s">
        <v>223</v>
      </c>
      <c r="CP9" s="228" t="s">
        <v>223</v>
      </c>
      <c r="CQ9" s="228" t="s">
        <v>223</v>
      </c>
      <c r="CR9" s="228" t="s">
        <v>223</v>
      </c>
      <c r="CS9" s="228" t="s">
        <v>223</v>
      </c>
      <c r="CT9" s="228" t="s">
        <v>223</v>
      </c>
      <c r="CU9" s="228" t="s">
        <v>223</v>
      </c>
      <c r="CV9" s="456"/>
    </row>
    <row r="10" spans="1:110" ht="11.25" hidden="1" customHeight="1">
      <c r="D10" s="62" t="s">
        <v>26</v>
      </c>
      <c r="E10" s="62" t="s">
        <v>0</v>
      </c>
      <c r="F10" s="62" t="s">
        <v>1</v>
      </c>
      <c r="G10" s="168" t="str">
        <f t="shared" ref="G10:AL10" si="0">G1&amp;".1"</f>
        <v>4.1</v>
      </c>
      <c r="H10" s="168" t="str">
        <f t="shared" si="0"/>
        <v>5.1</v>
      </c>
      <c r="I10" s="168" t="str">
        <f t="shared" si="0"/>
        <v>6.1</v>
      </c>
      <c r="J10" s="168" t="str">
        <f t="shared" si="0"/>
        <v>7.1</v>
      </c>
      <c r="K10" s="168" t="str">
        <f t="shared" si="0"/>
        <v>8.1</v>
      </c>
      <c r="L10" s="168" t="str">
        <f t="shared" si="0"/>
        <v>9.1</v>
      </c>
      <c r="M10" s="168" t="str">
        <f t="shared" si="0"/>
        <v>10.1</v>
      </c>
      <c r="N10" s="168" t="str">
        <f t="shared" si="0"/>
        <v>11.1</v>
      </c>
      <c r="O10" s="168" t="str">
        <f t="shared" si="0"/>
        <v>12.1</v>
      </c>
      <c r="P10" s="168" t="str">
        <f t="shared" si="0"/>
        <v>13.1</v>
      </c>
      <c r="Q10" s="168" t="str">
        <f t="shared" si="0"/>
        <v>14.1</v>
      </c>
      <c r="R10" s="168" t="str">
        <f t="shared" si="0"/>
        <v>15.1</v>
      </c>
      <c r="S10" s="168" t="str">
        <f t="shared" si="0"/>
        <v>16.1</v>
      </c>
      <c r="T10" s="168" t="str">
        <f t="shared" si="0"/>
        <v>17.1</v>
      </c>
      <c r="U10" s="168" t="str">
        <f t="shared" si="0"/>
        <v>18.1</v>
      </c>
      <c r="V10" s="168" t="str">
        <f t="shared" si="0"/>
        <v>19.1</v>
      </c>
      <c r="W10" s="168" t="str">
        <f t="shared" si="0"/>
        <v>20.1</v>
      </c>
      <c r="X10" s="168" t="str">
        <f t="shared" si="0"/>
        <v>21.1</v>
      </c>
      <c r="Y10" s="168" t="str">
        <f t="shared" si="0"/>
        <v>22.1</v>
      </c>
      <c r="Z10" s="168" t="str">
        <f t="shared" si="0"/>
        <v>23.1</v>
      </c>
      <c r="AA10" s="168" t="str">
        <f t="shared" si="0"/>
        <v>24.1</v>
      </c>
      <c r="AB10" s="168" t="str">
        <f t="shared" si="0"/>
        <v>25.1</v>
      </c>
      <c r="AC10" s="168" t="str">
        <f t="shared" si="0"/>
        <v>26.1</v>
      </c>
      <c r="AD10" s="168" t="str">
        <f t="shared" si="0"/>
        <v>27.1</v>
      </c>
      <c r="AE10" s="168" t="str">
        <f t="shared" si="0"/>
        <v>28.1</v>
      </c>
      <c r="AF10" s="168" t="str">
        <f t="shared" si="0"/>
        <v>29.1</v>
      </c>
      <c r="AG10" s="168" t="str">
        <f t="shared" si="0"/>
        <v>30.1</v>
      </c>
      <c r="AH10" s="168" t="str">
        <f t="shared" si="0"/>
        <v>31.1</v>
      </c>
      <c r="AI10" s="168" t="str">
        <f t="shared" si="0"/>
        <v>32.1</v>
      </c>
      <c r="AJ10" s="168" t="str">
        <f t="shared" si="0"/>
        <v>33.1</v>
      </c>
      <c r="AK10" s="168" t="str">
        <f t="shared" si="0"/>
        <v>34.1</v>
      </c>
      <c r="AL10" s="168" t="str">
        <f t="shared" si="0"/>
        <v>35.1</v>
      </c>
      <c r="AM10" s="168" t="str">
        <f t="shared" ref="AM10:BR10" si="1">AM1&amp;".1"</f>
        <v>36.1</v>
      </c>
      <c r="AN10" s="168" t="str">
        <f t="shared" si="1"/>
        <v>37.1</v>
      </c>
      <c r="AO10" s="168" t="str">
        <f t="shared" si="1"/>
        <v>38.1</v>
      </c>
      <c r="AP10" s="168" t="str">
        <f t="shared" si="1"/>
        <v>39.1</v>
      </c>
      <c r="AQ10" s="168" t="str">
        <f t="shared" si="1"/>
        <v>40.1</v>
      </c>
      <c r="AR10" s="168" t="str">
        <f t="shared" si="1"/>
        <v>41.1</v>
      </c>
      <c r="AS10" s="168" t="str">
        <f t="shared" si="1"/>
        <v>42.1</v>
      </c>
      <c r="AT10" s="168" t="str">
        <f t="shared" si="1"/>
        <v>43.1</v>
      </c>
      <c r="AU10" s="168" t="str">
        <f t="shared" si="1"/>
        <v>44.1</v>
      </c>
      <c r="AV10" s="168" t="str">
        <f t="shared" si="1"/>
        <v>45.1</v>
      </c>
      <c r="AW10" s="168" t="str">
        <f t="shared" si="1"/>
        <v>46.1</v>
      </c>
      <c r="AX10" s="168" t="str">
        <f t="shared" si="1"/>
        <v>47.1</v>
      </c>
      <c r="AY10" s="168" t="str">
        <f t="shared" si="1"/>
        <v>48.1</v>
      </c>
      <c r="AZ10" s="168" t="str">
        <f t="shared" si="1"/>
        <v>49.1</v>
      </c>
      <c r="BA10" s="168" t="str">
        <f t="shared" si="1"/>
        <v>50.1</v>
      </c>
      <c r="BB10" s="168" t="str">
        <f t="shared" si="1"/>
        <v>51.1</v>
      </c>
      <c r="BC10" s="168" t="str">
        <f t="shared" si="1"/>
        <v>52.1</v>
      </c>
      <c r="BD10" s="168" t="str">
        <f t="shared" si="1"/>
        <v>53.1</v>
      </c>
      <c r="BE10" s="168" t="str">
        <f t="shared" si="1"/>
        <v>54.1</v>
      </c>
      <c r="BF10" s="168" t="str">
        <f t="shared" si="1"/>
        <v>55.1</v>
      </c>
      <c r="BG10" s="168" t="str">
        <f t="shared" si="1"/>
        <v>56.1</v>
      </c>
      <c r="BH10" s="168" t="str">
        <f t="shared" si="1"/>
        <v>57.1</v>
      </c>
      <c r="BI10" s="168" t="str">
        <f t="shared" si="1"/>
        <v>58.1</v>
      </c>
      <c r="BJ10" s="168" t="str">
        <f t="shared" si="1"/>
        <v>59.1</v>
      </c>
      <c r="BK10" s="168" t="str">
        <f t="shared" si="1"/>
        <v>60.1</v>
      </c>
      <c r="BL10" s="168" t="str">
        <f t="shared" si="1"/>
        <v>61.1</v>
      </c>
      <c r="BM10" s="168" t="str">
        <f t="shared" si="1"/>
        <v>62.1</v>
      </c>
      <c r="BN10" s="168" t="str">
        <f t="shared" si="1"/>
        <v>63.1</v>
      </c>
      <c r="BO10" s="168" t="str">
        <f t="shared" si="1"/>
        <v>64.1</v>
      </c>
      <c r="BP10" s="168" t="str">
        <f t="shared" si="1"/>
        <v>65.1</v>
      </c>
      <c r="BQ10" s="168" t="str">
        <f t="shared" si="1"/>
        <v>66.1</v>
      </c>
      <c r="BR10" s="168" t="str">
        <f t="shared" si="1"/>
        <v>67.1</v>
      </c>
      <c r="BS10" s="168" t="str">
        <f t="shared" ref="BS10:CU10" si="2">BS1&amp;".1"</f>
        <v>68.1</v>
      </c>
      <c r="BT10" s="168" t="str">
        <f t="shared" si="2"/>
        <v>69.1</v>
      </c>
      <c r="BU10" s="168" t="str">
        <f t="shared" si="2"/>
        <v>70.1</v>
      </c>
      <c r="BV10" s="168" t="str">
        <f t="shared" si="2"/>
        <v>71.1</v>
      </c>
      <c r="BW10" s="168" t="str">
        <f t="shared" si="2"/>
        <v>72.1</v>
      </c>
      <c r="BX10" s="168" t="str">
        <f t="shared" si="2"/>
        <v>73.1</v>
      </c>
      <c r="BY10" s="168" t="str">
        <f t="shared" si="2"/>
        <v>74.1</v>
      </c>
      <c r="BZ10" s="168" t="str">
        <f t="shared" si="2"/>
        <v>75.1</v>
      </c>
      <c r="CA10" s="168" t="str">
        <f t="shared" si="2"/>
        <v>76.1</v>
      </c>
      <c r="CB10" s="168" t="str">
        <f t="shared" si="2"/>
        <v>77.1</v>
      </c>
      <c r="CC10" s="168" t="str">
        <f t="shared" si="2"/>
        <v>78.1</v>
      </c>
      <c r="CD10" s="168" t="str">
        <f t="shared" si="2"/>
        <v>79.1</v>
      </c>
      <c r="CE10" s="168" t="str">
        <f t="shared" si="2"/>
        <v>80.1</v>
      </c>
      <c r="CF10" s="168" t="str">
        <f t="shared" si="2"/>
        <v>81.1</v>
      </c>
      <c r="CG10" s="168" t="str">
        <f t="shared" si="2"/>
        <v>82.1</v>
      </c>
      <c r="CH10" s="168" t="str">
        <f t="shared" si="2"/>
        <v>83.1</v>
      </c>
      <c r="CI10" s="168" t="str">
        <f t="shared" si="2"/>
        <v>84.1</v>
      </c>
      <c r="CJ10" s="168" t="str">
        <f t="shared" si="2"/>
        <v>85.1</v>
      </c>
      <c r="CK10" s="168" t="str">
        <f t="shared" si="2"/>
        <v>86.1</v>
      </c>
      <c r="CL10" s="168" t="str">
        <f t="shared" si="2"/>
        <v>87.1</v>
      </c>
      <c r="CM10" s="168" t="str">
        <f t="shared" si="2"/>
        <v>88.1</v>
      </c>
      <c r="CN10" s="168" t="str">
        <f t="shared" si="2"/>
        <v>89.1</v>
      </c>
      <c r="CO10" s="168" t="str">
        <f t="shared" si="2"/>
        <v>90.1</v>
      </c>
      <c r="CP10" s="168" t="str">
        <f t="shared" si="2"/>
        <v>91.1</v>
      </c>
      <c r="CQ10" s="168" t="str">
        <f t="shared" si="2"/>
        <v>92.1</v>
      </c>
      <c r="CR10" s="168" t="str">
        <f t="shared" si="2"/>
        <v>93.1</v>
      </c>
      <c r="CS10" s="168" t="str">
        <f t="shared" si="2"/>
        <v>94.1</v>
      </c>
      <c r="CT10" s="168" t="str">
        <f t="shared" si="2"/>
        <v>95.1</v>
      </c>
      <c r="CU10" s="168" t="str">
        <f t="shared" si="2"/>
        <v>96.1</v>
      </c>
      <c r="CV10" s="225"/>
    </row>
    <row r="11" spans="1:110" ht="22.5">
      <c r="A11" s="15"/>
      <c r="C11" s="34"/>
      <c r="D11" s="132">
        <v>1</v>
      </c>
      <c r="E11" s="165" t="s">
        <v>160</v>
      </c>
      <c r="F11" s="132" t="s">
        <v>255</v>
      </c>
      <c r="G11" s="229">
        <v>0</v>
      </c>
      <c r="H11" s="229">
        <v>0</v>
      </c>
      <c r="I11" s="229">
        <v>0</v>
      </c>
      <c r="J11" s="229">
        <v>0</v>
      </c>
      <c r="K11" s="229">
        <v>0</v>
      </c>
      <c r="L11" s="229">
        <v>0</v>
      </c>
      <c r="M11" s="229">
        <v>0</v>
      </c>
      <c r="N11" s="229">
        <v>0</v>
      </c>
      <c r="O11" s="229">
        <v>0</v>
      </c>
      <c r="P11" s="229">
        <v>0</v>
      </c>
      <c r="Q11" s="229">
        <v>0</v>
      </c>
      <c r="R11" s="229">
        <v>0</v>
      </c>
      <c r="S11" s="229">
        <v>0</v>
      </c>
      <c r="T11" s="229">
        <v>0</v>
      </c>
      <c r="U11" s="229">
        <v>0</v>
      </c>
      <c r="V11" s="229">
        <v>0</v>
      </c>
      <c r="W11" s="229">
        <v>0</v>
      </c>
      <c r="X11" s="229">
        <v>0</v>
      </c>
      <c r="Y11" s="229">
        <v>0</v>
      </c>
      <c r="Z11" s="229">
        <v>0</v>
      </c>
      <c r="AA11" s="229">
        <v>0</v>
      </c>
      <c r="AB11" s="229">
        <v>0</v>
      </c>
      <c r="AC11" s="229">
        <v>0</v>
      </c>
      <c r="AD11" s="229">
        <v>0</v>
      </c>
      <c r="AE11" s="229">
        <v>0</v>
      </c>
      <c r="AF11" s="229">
        <v>0</v>
      </c>
      <c r="AG11" s="229">
        <v>0</v>
      </c>
      <c r="AH11" s="229">
        <v>0</v>
      </c>
      <c r="AI11" s="229">
        <v>0</v>
      </c>
      <c r="AJ11" s="229">
        <v>0</v>
      </c>
      <c r="AK11" s="229">
        <v>0</v>
      </c>
      <c r="AL11" s="229">
        <v>0</v>
      </c>
      <c r="AM11" s="229">
        <v>0</v>
      </c>
      <c r="AN11" s="229">
        <v>0</v>
      </c>
      <c r="AO11" s="229">
        <v>0</v>
      </c>
      <c r="AP11" s="229">
        <v>0</v>
      </c>
      <c r="AQ11" s="229">
        <v>0</v>
      </c>
      <c r="AR11" s="229">
        <v>0</v>
      </c>
      <c r="AS11" s="229">
        <v>0</v>
      </c>
      <c r="AT11" s="229">
        <v>0</v>
      </c>
      <c r="AU11" s="229">
        <v>0</v>
      </c>
      <c r="AV11" s="229">
        <v>0</v>
      </c>
      <c r="AW11" s="229">
        <v>0</v>
      </c>
      <c r="AX11" s="229">
        <v>0</v>
      </c>
      <c r="AY11" s="229">
        <v>0</v>
      </c>
      <c r="AZ11" s="229">
        <v>0</v>
      </c>
      <c r="BA11" s="229">
        <v>0</v>
      </c>
      <c r="BB11" s="229">
        <v>0</v>
      </c>
      <c r="BC11" s="229">
        <v>0</v>
      </c>
      <c r="BD11" s="229">
        <v>0</v>
      </c>
      <c r="BE11" s="229">
        <v>0</v>
      </c>
      <c r="BF11" s="229">
        <v>0</v>
      </c>
      <c r="BG11" s="229">
        <v>0</v>
      </c>
      <c r="BH11" s="229">
        <v>0</v>
      </c>
      <c r="BI11" s="229">
        <v>0</v>
      </c>
      <c r="BJ11" s="229">
        <v>0</v>
      </c>
      <c r="BK11" s="229">
        <v>0</v>
      </c>
      <c r="BL11" s="229">
        <v>0</v>
      </c>
      <c r="BM11" s="229">
        <v>0</v>
      </c>
      <c r="BN11" s="229">
        <v>0</v>
      </c>
      <c r="BO11" s="229">
        <v>0</v>
      </c>
      <c r="BP11" s="229">
        <v>0</v>
      </c>
      <c r="BQ11" s="229">
        <v>0</v>
      </c>
      <c r="BR11" s="229">
        <v>0</v>
      </c>
      <c r="BS11" s="229">
        <v>0</v>
      </c>
      <c r="BT11" s="229">
        <v>0</v>
      </c>
      <c r="BU11" s="229">
        <v>0</v>
      </c>
      <c r="BV11" s="229">
        <v>0</v>
      </c>
      <c r="BW11" s="229">
        <v>0</v>
      </c>
      <c r="BX11" s="229">
        <v>0</v>
      </c>
      <c r="BY11" s="229">
        <v>0</v>
      </c>
      <c r="BZ11" s="229">
        <v>0</v>
      </c>
      <c r="CA11" s="229">
        <v>0</v>
      </c>
      <c r="CB11" s="229">
        <v>0</v>
      </c>
      <c r="CC11" s="229">
        <v>0</v>
      </c>
      <c r="CD11" s="229">
        <v>0</v>
      </c>
      <c r="CE11" s="229">
        <v>0</v>
      </c>
      <c r="CF11" s="229">
        <v>0</v>
      </c>
      <c r="CG11" s="229">
        <v>0</v>
      </c>
      <c r="CH11" s="229">
        <v>0</v>
      </c>
      <c r="CI11" s="229">
        <v>0</v>
      </c>
      <c r="CJ11" s="229">
        <v>0</v>
      </c>
      <c r="CK11" s="229">
        <v>0</v>
      </c>
      <c r="CL11" s="229">
        <v>0</v>
      </c>
      <c r="CM11" s="229">
        <v>0</v>
      </c>
      <c r="CN11" s="229">
        <v>0</v>
      </c>
      <c r="CO11" s="229">
        <v>0</v>
      </c>
      <c r="CP11" s="229">
        <v>0</v>
      </c>
      <c r="CQ11" s="229">
        <v>0</v>
      </c>
      <c r="CR11" s="229">
        <v>0</v>
      </c>
      <c r="CS11" s="229">
        <v>0</v>
      </c>
      <c r="CT11" s="229">
        <v>0</v>
      </c>
      <c r="CU11" s="229">
        <v>0</v>
      </c>
      <c r="CV11" s="225" t="s">
        <v>341</v>
      </c>
    </row>
    <row r="12" spans="1:110" ht="22.5">
      <c r="A12" s="15"/>
      <c r="C12" s="34"/>
      <c r="D12" s="132">
        <v>2</v>
      </c>
      <c r="E12" s="166" t="s">
        <v>161</v>
      </c>
      <c r="F12" s="132" t="s">
        <v>255</v>
      </c>
      <c r="G12" s="229">
        <v>0</v>
      </c>
      <c r="H12" s="229">
        <v>0</v>
      </c>
      <c r="I12" s="229">
        <v>0</v>
      </c>
      <c r="J12" s="229">
        <v>0</v>
      </c>
      <c r="K12" s="229">
        <v>0</v>
      </c>
      <c r="L12" s="229">
        <v>0</v>
      </c>
      <c r="M12" s="229">
        <v>0</v>
      </c>
      <c r="N12" s="229">
        <v>0</v>
      </c>
      <c r="O12" s="229">
        <v>0</v>
      </c>
      <c r="P12" s="229">
        <v>0</v>
      </c>
      <c r="Q12" s="229">
        <v>0</v>
      </c>
      <c r="R12" s="229">
        <v>0</v>
      </c>
      <c r="S12" s="229">
        <v>0</v>
      </c>
      <c r="T12" s="229">
        <v>0</v>
      </c>
      <c r="U12" s="229">
        <v>0</v>
      </c>
      <c r="V12" s="229">
        <v>0</v>
      </c>
      <c r="W12" s="229">
        <v>0</v>
      </c>
      <c r="X12" s="229">
        <v>0</v>
      </c>
      <c r="Y12" s="229">
        <v>0</v>
      </c>
      <c r="Z12" s="229">
        <v>0</v>
      </c>
      <c r="AA12" s="229">
        <v>0</v>
      </c>
      <c r="AB12" s="229">
        <v>0</v>
      </c>
      <c r="AC12" s="229">
        <v>0</v>
      </c>
      <c r="AD12" s="229">
        <v>0</v>
      </c>
      <c r="AE12" s="229">
        <v>0</v>
      </c>
      <c r="AF12" s="229">
        <v>0</v>
      </c>
      <c r="AG12" s="229">
        <v>0</v>
      </c>
      <c r="AH12" s="229">
        <v>0</v>
      </c>
      <c r="AI12" s="229">
        <v>0</v>
      </c>
      <c r="AJ12" s="229">
        <v>0</v>
      </c>
      <c r="AK12" s="229">
        <v>0</v>
      </c>
      <c r="AL12" s="229">
        <v>0</v>
      </c>
      <c r="AM12" s="229">
        <v>0</v>
      </c>
      <c r="AN12" s="229">
        <v>0</v>
      </c>
      <c r="AO12" s="229">
        <v>0</v>
      </c>
      <c r="AP12" s="229">
        <v>0</v>
      </c>
      <c r="AQ12" s="229">
        <v>0</v>
      </c>
      <c r="AR12" s="229">
        <v>0</v>
      </c>
      <c r="AS12" s="229">
        <v>0</v>
      </c>
      <c r="AT12" s="229">
        <v>0</v>
      </c>
      <c r="AU12" s="229">
        <v>0</v>
      </c>
      <c r="AV12" s="229">
        <v>0</v>
      </c>
      <c r="AW12" s="229">
        <v>0</v>
      </c>
      <c r="AX12" s="229">
        <v>0</v>
      </c>
      <c r="AY12" s="229">
        <v>0</v>
      </c>
      <c r="AZ12" s="229">
        <v>0</v>
      </c>
      <c r="BA12" s="229">
        <v>0</v>
      </c>
      <c r="BB12" s="229">
        <v>0</v>
      </c>
      <c r="BC12" s="229">
        <v>0</v>
      </c>
      <c r="BD12" s="229">
        <v>0</v>
      </c>
      <c r="BE12" s="229">
        <v>0</v>
      </c>
      <c r="BF12" s="229">
        <v>0</v>
      </c>
      <c r="BG12" s="229">
        <v>0</v>
      </c>
      <c r="BH12" s="229">
        <v>0</v>
      </c>
      <c r="BI12" s="229">
        <v>0</v>
      </c>
      <c r="BJ12" s="229">
        <v>0</v>
      </c>
      <c r="BK12" s="229">
        <v>0</v>
      </c>
      <c r="BL12" s="229">
        <v>0</v>
      </c>
      <c r="BM12" s="229">
        <v>0</v>
      </c>
      <c r="BN12" s="229">
        <v>0</v>
      </c>
      <c r="BO12" s="229">
        <v>0</v>
      </c>
      <c r="BP12" s="229">
        <v>0</v>
      </c>
      <c r="BQ12" s="229">
        <v>0</v>
      </c>
      <c r="BR12" s="229">
        <v>0</v>
      </c>
      <c r="BS12" s="229">
        <v>0</v>
      </c>
      <c r="BT12" s="229">
        <v>0</v>
      </c>
      <c r="BU12" s="229">
        <v>0</v>
      </c>
      <c r="BV12" s="229">
        <v>0</v>
      </c>
      <c r="BW12" s="229">
        <v>0</v>
      </c>
      <c r="BX12" s="229">
        <v>0</v>
      </c>
      <c r="BY12" s="229">
        <v>0</v>
      </c>
      <c r="BZ12" s="229">
        <v>0</v>
      </c>
      <c r="CA12" s="229">
        <v>0</v>
      </c>
      <c r="CB12" s="229">
        <v>0</v>
      </c>
      <c r="CC12" s="229">
        <v>0</v>
      </c>
      <c r="CD12" s="229">
        <v>0</v>
      </c>
      <c r="CE12" s="229">
        <v>0</v>
      </c>
      <c r="CF12" s="229">
        <v>0</v>
      </c>
      <c r="CG12" s="229">
        <v>0</v>
      </c>
      <c r="CH12" s="229">
        <v>0</v>
      </c>
      <c r="CI12" s="229">
        <v>0</v>
      </c>
      <c r="CJ12" s="229">
        <v>0</v>
      </c>
      <c r="CK12" s="229">
        <v>0</v>
      </c>
      <c r="CL12" s="229">
        <v>0</v>
      </c>
      <c r="CM12" s="229">
        <v>0</v>
      </c>
      <c r="CN12" s="229">
        <v>0</v>
      </c>
      <c r="CO12" s="229">
        <v>0</v>
      </c>
      <c r="CP12" s="229">
        <v>0</v>
      </c>
      <c r="CQ12" s="229">
        <v>0</v>
      </c>
      <c r="CR12" s="229">
        <v>0</v>
      </c>
      <c r="CS12" s="229">
        <v>0</v>
      </c>
      <c r="CT12" s="229">
        <v>0</v>
      </c>
      <c r="CU12" s="229">
        <v>0</v>
      </c>
      <c r="CV12" s="225" t="s">
        <v>342</v>
      </c>
    </row>
    <row r="13" spans="1:110" ht="22.5">
      <c r="A13" s="15"/>
      <c r="C13" s="34"/>
      <c r="D13" s="132">
        <v>3</v>
      </c>
      <c r="E13" s="166" t="s">
        <v>171</v>
      </c>
      <c r="F13" s="132" t="s">
        <v>255</v>
      </c>
      <c r="G13" s="229">
        <v>0</v>
      </c>
      <c r="H13" s="229">
        <v>0</v>
      </c>
      <c r="I13" s="229">
        <v>0</v>
      </c>
      <c r="J13" s="229">
        <v>0</v>
      </c>
      <c r="K13" s="229">
        <v>0</v>
      </c>
      <c r="L13" s="229">
        <v>0</v>
      </c>
      <c r="M13" s="229">
        <v>0</v>
      </c>
      <c r="N13" s="229">
        <v>0</v>
      </c>
      <c r="O13" s="229">
        <v>0</v>
      </c>
      <c r="P13" s="229">
        <v>0</v>
      </c>
      <c r="Q13" s="229">
        <v>0</v>
      </c>
      <c r="R13" s="229">
        <v>0</v>
      </c>
      <c r="S13" s="229">
        <v>0</v>
      </c>
      <c r="T13" s="229">
        <v>0</v>
      </c>
      <c r="U13" s="229">
        <v>0</v>
      </c>
      <c r="V13" s="229">
        <v>0</v>
      </c>
      <c r="W13" s="229">
        <v>0</v>
      </c>
      <c r="X13" s="229">
        <v>0</v>
      </c>
      <c r="Y13" s="229">
        <v>0</v>
      </c>
      <c r="Z13" s="229">
        <v>0</v>
      </c>
      <c r="AA13" s="229">
        <v>0</v>
      </c>
      <c r="AB13" s="229">
        <v>0</v>
      </c>
      <c r="AC13" s="229">
        <v>0</v>
      </c>
      <c r="AD13" s="229">
        <v>0</v>
      </c>
      <c r="AE13" s="229">
        <v>0</v>
      </c>
      <c r="AF13" s="229">
        <v>0</v>
      </c>
      <c r="AG13" s="229">
        <v>0</v>
      </c>
      <c r="AH13" s="229">
        <v>0</v>
      </c>
      <c r="AI13" s="229">
        <v>0</v>
      </c>
      <c r="AJ13" s="229">
        <v>0</v>
      </c>
      <c r="AK13" s="229">
        <v>0</v>
      </c>
      <c r="AL13" s="229">
        <v>0</v>
      </c>
      <c r="AM13" s="229">
        <v>0</v>
      </c>
      <c r="AN13" s="229">
        <v>0</v>
      </c>
      <c r="AO13" s="229">
        <v>0</v>
      </c>
      <c r="AP13" s="229">
        <v>0</v>
      </c>
      <c r="AQ13" s="229">
        <v>0</v>
      </c>
      <c r="AR13" s="229">
        <v>0</v>
      </c>
      <c r="AS13" s="229">
        <v>0</v>
      </c>
      <c r="AT13" s="229">
        <v>0</v>
      </c>
      <c r="AU13" s="229">
        <v>0</v>
      </c>
      <c r="AV13" s="229">
        <v>0</v>
      </c>
      <c r="AW13" s="229">
        <v>0</v>
      </c>
      <c r="AX13" s="229">
        <v>0</v>
      </c>
      <c r="AY13" s="229">
        <v>0</v>
      </c>
      <c r="AZ13" s="229">
        <v>0</v>
      </c>
      <c r="BA13" s="229">
        <v>0</v>
      </c>
      <c r="BB13" s="229">
        <v>0</v>
      </c>
      <c r="BC13" s="229">
        <v>0</v>
      </c>
      <c r="BD13" s="229">
        <v>0</v>
      </c>
      <c r="BE13" s="229">
        <v>0</v>
      </c>
      <c r="BF13" s="229">
        <v>0</v>
      </c>
      <c r="BG13" s="229">
        <v>0</v>
      </c>
      <c r="BH13" s="229">
        <v>0</v>
      </c>
      <c r="BI13" s="229">
        <v>0</v>
      </c>
      <c r="BJ13" s="229">
        <v>0</v>
      </c>
      <c r="BK13" s="229">
        <v>0</v>
      </c>
      <c r="BL13" s="229">
        <v>0</v>
      </c>
      <c r="BM13" s="229">
        <v>0</v>
      </c>
      <c r="BN13" s="229">
        <v>0</v>
      </c>
      <c r="BO13" s="229">
        <v>0</v>
      </c>
      <c r="BP13" s="229">
        <v>0</v>
      </c>
      <c r="BQ13" s="229">
        <v>0</v>
      </c>
      <c r="BR13" s="229">
        <v>0</v>
      </c>
      <c r="BS13" s="229">
        <v>0</v>
      </c>
      <c r="BT13" s="229">
        <v>0</v>
      </c>
      <c r="BU13" s="229">
        <v>0</v>
      </c>
      <c r="BV13" s="229">
        <v>0</v>
      </c>
      <c r="BW13" s="229">
        <v>0</v>
      </c>
      <c r="BX13" s="229">
        <v>0</v>
      </c>
      <c r="BY13" s="229">
        <v>0</v>
      </c>
      <c r="BZ13" s="229">
        <v>0</v>
      </c>
      <c r="CA13" s="229">
        <v>0</v>
      </c>
      <c r="CB13" s="229">
        <v>0</v>
      </c>
      <c r="CC13" s="229">
        <v>0</v>
      </c>
      <c r="CD13" s="229">
        <v>0</v>
      </c>
      <c r="CE13" s="229">
        <v>0</v>
      </c>
      <c r="CF13" s="229">
        <v>0</v>
      </c>
      <c r="CG13" s="229">
        <v>0</v>
      </c>
      <c r="CH13" s="229">
        <v>0</v>
      </c>
      <c r="CI13" s="229">
        <v>0</v>
      </c>
      <c r="CJ13" s="229">
        <v>0</v>
      </c>
      <c r="CK13" s="229">
        <v>0</v>
      </c>
      <c r="CL13" s="229">
        <v>0</v>
      </c>
      <c r="CM13" s="229">
        <v>0</v>
      </c>
      <c r="CN13" s="229">
        <v>0</v>
      </c>
      <c r="CO13" s="229">
        <v>0</v>
      </c>
      <c r="CP13" s="229">
        <v>0</v>
      </c>
      <c r="CQ13" s="229">
        <v>0</v>
      </c>
      <c r="CR13" s="229">
        <v>0</v>
      </c>
      <c r="CS13" s="229">
        <v>0</v>
      </c>
      <c r="CT13" s="229">
        <v>0</v>
      </c>
      <c r="CU13" s="229">
        <v>0</v>
      </c>
      <c r="CV13" s="225" t="s">
        <v>343</v>
      </c>
    </row>
    <row r="14" spans="1:110" ht="45">
      <c r="A14" s="15"/>
      <c r="C14" s="34"/>
      <c r="D14" s="132">
        <v>4</v>
      </c>
      <c r="E14" s="166" t="s">
        <v>254</v>
      </c>
      <c r="F14" s="132" t="s">
        <v>265</v>
      </c>
      <c r="G14" s="254"/>
      <c r="H14" s="254"/>
      <c r="I14" s="254"/>
      <c r="J14" s="254"/>
      <c r="K14" s="254"/>
      <c r="L14" s="254"/>
      <c r="M14" s="254"/>
      <c r="N14" s="254"/>
      <c r="O14" s="254"/>
      <c r="P14" s="254"/>
      <c r="Q14" s="254"/>
      <c r="R14" s="254"/>
      <c r="S14" s="254"/>
      <c r="T14" s="254"/>
      <c r="U14" s="254"/>
      <c r="V14" s="254"/>
      <c r="W14" s="254"/>
      <c r="X14" s="254"/>
      <c r="Y14" s="254"/>
      <c r="Z14" s="254"/>
      <c r="AA14" s="254"/>
      <c r="AB14" s="254"/>
      <c r="AC14" s="254"/>
      <c r="AD14" s="254"/>
      <c r="AE14" s="254"/>
      <c r="AF14" s="254"/>
      <c r="AG14" s="254"/>
      <c r="AH14" s="254"/>
      <c r="AI14" s="254"/>
      <c r="AJ14" s="254"/>
      <c r="AK14" s="254"/>
      <c r="AL14" s="254"/>
      <c r="AM14" s="254"/>
      <c r="AN14" s="254"/>
      <c r="AO14" s="254"/>
      <c r="AP14" s="254"/>
      <c r="AQ14" s="254"/>
      <c r="AR14" s="254"/>
      <c r="AS14" s="254"/>
      <c r="AT14" s="254"/>
      <c r="AU14" s="254"/>
      <c r="AV14" s="254"/>
      <c r="AW14" s="254"/>
      <c r="AX14" s="254"/>
      <c r="AY14" s="254"/>
      <c r="AZ14" s="254"/>
      <c r="BA14" s="254"/>
      <c r="BB14" s="254"/>
      <c r="BC14" s="254"/>
      <c r="BD14" s="254"/>
      <c r="BE14" s="254"/>
      <c r="BF14" s="254"/>
      <c r="BG14" s="254"/>
      <c r="BH14" s="254"/>
      <c r="BI14" s="254"/>
      <c r="BJ14" s="254"/>
      <c r="BK14" s="254"/>
      <c r="BL14" s="254"/>
      <c r="BM14" s="254"/>
      <c r="BN14" s="254"/>
      <c r="BO14" s="254"/>
      <c r="BP14" s="254"/>
      <c r="BQ14" s="254"/>
      <c r="BR14" s="254"/>
      <c r="BS14" s="254"/>
      <c r="BT14" s="254"/>
      <c r="BU14" s="254"/>
      <c r="BV14" s="254"/>
      <c r="BW14" s="254"/>
      <c r="BX14" s="254"/>
      <c r="BY14" s="254"/>
      <c r="BZ14" s="254"/>
      <c r="CA14" s="254"/>
      <c r="CB14" s="254"/>
      <c r="CC14" s="254"/>
      <c r="CD14" s="254"/>
      <c r="CE14" s="254"/>
      <c r="CF14" s="254"/>
      <c r="CG14" s="254"/>
      <c r="CH14" s="254"/>
      <c r="CI14" s="254"/>
      <c r="CJ14" s="254"/>
      <c r="CK14" s="254"/>
      <c r="CL14" s="254"/>
      <c r="CM14" s="254"/>
      <c r="CN14" s="254"/>
      <c r="CO14" s="254"/>
      <c r="CP14" s="254"/>
      <c r="CQ14" s="254"/>
      <c r="CR14" s="254"/>
      <c r="CS14" s="254"/>
      <c r="CT14" s="254"/>
      <c r="CU14" s="254"/>
      <c r="CV14" s="225" t="s">
        <v>346</v>
      </c>
    </row>
    <row r="15" spans="1:110" ht="67.5">
      <c r="A15" s="15"/>
      <c r="C15" s="34"/>
      <c r="D15" s="132">
        <v>5</v>
      </c>
      <c r="E15" s="166" t="s">
        <v>340</v>
      </c>
      <c r="F15" s="132" t="s">
        <v>71</v>
      </c>
      <c r="G15" s="230">
        <f t="shared" ref="G15:AL15" si="3">SUM(G16:G110)</f>
        <v>0</v>
      </c>
      <c r="H15" s="230">
        <f t="shared" si="3"/>
        <v>1.069</v>
      </c>
      <c r="I15" s="230">
        <f t="shared" si="3"/>
        <v>0.89100000000000001</v>
      </c>
      <c r="J15" s="230">
        <f t="shared" si="3"/>
        <v>0.374</v>
      </c>
      <c r="K15" s="230">
        <f t="shared" si="3"/>
        <v>0</v>
      </c>
      <c r="L15" s="230">
        <f t="shared" si="3"/>
        <v>4.6440000000000001</v>
      </c>
      <c r="M15" s="230">
        <f t="shared" si="3"/>
        <v>0.159</v>
      </c>
      <c r="N15" s="230">
        <f t="shared" si="3"/>
        <v>0.38100000000000001</v>
      </c>
      <c r="O15" s="230">
        <f t="shared" si="3"/>
        <v>0</v>
      </c>
      <c r="P15" s="230">
        <f t="shared" si="3"/>
        <v>0.41499999999999998</v>
      </c>
      <c r="Q15" s="230">
        <f t="shared" si="3"/>
        <v>0.16700000000000001</v>
      </c>
      <c r="R15" s="230">
        <f t="shared" si="3"/>
        <v>0</v>
      </c>
      <c r="S15" s="230">
        <f t="shared" si="3"/>
        <v>0.16400000000000001</v>
      </c>
      <c r="T15" s="230">
        <f t="shared" si="3"/>
        <v>0.24099999999999999</v>
      </c>
      <c r="U15" s="230">
        <f t="shared" si="3"/>
        <v>0.80400000000000005</v>
      </c>
      <c r="V15" s="230">
        <f t="shared" si="3"/>
        <v>0</v>
      </c>
      <c r="W15" s="230">
        <f t="shared" si="3"/>
        <v>2.3559999999999999</v>
      </c>
      <c r="X15" s="230">
        <f t="shared" si="3"/>
        <v>0.316</v>
      </c>
      <c r="Y15" s="230">
        <f t="shared" si="3"/>
        <v>0</v>
      </c>
      <c r="Z15" s="230">
        <f t="shared" si="3"/>
        <v>0.60199999999999998</v>
      </c>
      <c r="AA15" s="230">
        <f t="shared" si="3"/>
        <v>0</v>
      </c>
      <c r="AB15" s="230">
        <f t="shared" si="3"/>
        <v>0</v>
      </c>
      <c r="AC15" s="230">
        <f t="shared" si="3"/>
        <v>6.7000000000000004E-2</v>
      </c>
      <c r="AD15" s="230">
        <f t="shared" si="3"/>
        <v>0</v>
      </c>
      <c r="AE15" s="230">
        <f t="shared" si="3"/>
        <v>0</v>
      </c>
      <c r="AF15" s="230">
        <f t="shared" si="3"/>
        <v>0</v>
      </c>
      <c r="AG15" s="230">
        <f t="shared" si="3"/>
        <v>4.3999999999999997E-2</v>
      </c>
      <c r="AH15" s="230">
        <f t="shared" si="3"/>
        <v>2.8069999999999999</v>
      </c>
      <c r="AI15" s="230">
        <f t="shared" si="3"/>
        <v>0.17100000000000001</v>
      </c>
      <c r="AJ15" s="230">
        <f t="shared" si="3"/>
        <v>7.77</v>
      </c>
      <c r="AK15" s="230">
        <f t="shared" si="3"/>
        <v>0.47199999999999998</v>
      </c>
      <c r="AL15" s="230">
        <f t="shared" si="3"/>
        <v>0.40500000000000003</v>
      </c>
      <c r="AM15" s="230">
        <f t="shared" ref="AM15:BR15" si="4">SUM(AM16:AM110)</f>
        <v>0.94099999999999995</v>
      </c>
      <c r="AN15" s="230">
        <f t="shared" si="4"/>
        <v>0.68500000000000005</v>
      </c>
      <c r="AO15" s="230">
        <f t="shared" si="4"/>
        <v>0.377</v>
      </c>
      <c r="AP15" s="230">
        <f t="shared" si="4"/>
        <v>2.0779999999999998</v>
      </c>
      <c r="AQ15" s="230">
        <f t="shared" si="4"/>
        <v>0.59199999999999997</v>
      </c>
      <c r="AR15" s="230">
        <f t="shared" si="4"/>
        <v>2.9000000000000001E-2</v>
      </c>
      <c r="AS15" s="230">
        <f t="shared" si="4"/>
        <v>0.28000000000000003</v>
      </c>
      <c r="AT15" s="230">
        <f t="shared" si="4"/>
        <v>0.13100000000000001</v>
      </c>
      <c r="AU15" s="230">
        <f t="shared" si="4"/>
        <v>6.2E-2</v>
      </c>
      <c r="AV15" s="230">
        <f t="shared" si="4"/>
        <v>1.0249999999999999</v>
      </c>
      <c r="AW15" s="230">
        <f t="shared" si="4"/>
        <v>0.17199999999999999</v>
      </c>
      <c r="AX15" s="230">
        <f t="shared" si="4"/>
        <v>1.4139999999999999</v>
      </c>
      <c r="AY15" s="230">
        <f t="shared" si="4"/>
        <v>0.14599999999999999</v>
      </c>
      <c r="AZ15" s="230">
        <f t="shared" si="4"/>
        <v>0.44700000000000001</v>
      </c>
      <c r="BA15" s="230">
        <f t="shared" si="4"/>
        <v>0.29599999999999999</v>
      </c>
      <c r="BB15" s="230">
        <f t="shared" si="4"/>
        <v>0.28000000000000003</v>
      </c>
      <c r="BC15" s="230">
        <f t="shared" si="4"/>
        <v>0.56000000000000005</v>
      </c>
      <c r="BD15" s="230">
        <f t="shared" si="4"/>
        <v>0</v>
      </c>
      <c r="BE15" s="230">
        <f t="shared" si="4"/>
        <v>0.55600000000000005</v>
      </c>
      <c r="BF15" s="230">
        <f t="shared" si="4"/>
        <v>0.42199999999999999</v>
      </c>
      <c r="BG15" s="230">
        <f t="shared" si="4"/>
        <v>0.79200000000000004</v>
      </c>
      <c r="BH15" s="230">
        <f t="shared" si="4"/>
        <v>0.377</v>
      </c>
      <c r="BI15" s="230">
        <f t="shared" si="4"/>
        <v>0.255</v>
      </c>
      <c r="BJ15" s="230">
        <f t="shared" si="4"/>
        <v>0.23699999999999999</v>
      </c>
      <c r="BK15" s="230">
        <f t="shared" si="4"/>
        <v>4.7859999999999996</v>
      </c>
      <c r="BL15" s="230">
        <f t="shared" si="4"/>
        <v>0.05</v>
      </c>
      <c r="BM15" s="230">
        <f t="shared" si="4"/>
        <v>0</v>
      </c>
      <c r="BN15" s="230">
        <f t="shared" si="4"/>
        <v>0</v>
      </c>
      <c r="BO15" s="230">
        <f t="shared" si="4"/>
        <v>0</v>
      </c>
      <c r="BP15" s="230">
        <f t="shared" si="4"/>
        <v>0.253</v>
      </c>
      <c r="BQ15" s="230">
        <f t="shared" si="4"/>
        <v>0</v>
      </c>
      <c r="BR15" s="230">
        <f t="shared" si="4"/>
        <v>0</v>
      </c>
      <c r="BS15" s="230">
        <f t="shared" ref="BS15:CX15" si="5">SUM(BS16:BS110)</f>
        <v>0</v>
      </c>
      <c r="BT15" s="230">
        <f t="shared" si="5"/>
        <v>2.52</v>
      </c>
      <c r="BU15" s="230">
        <f t="shared" si="5"/>
        <v>0.183</v>
      </c>
      <c r="BV15" s="230">
        <f t="shared" si="5"/>
        <v>1.3440000000000001</v>
      </c>
      <c r="BW15" s="230">
        <f t="shared" si="5"/>
        <v>0.19600000000000001</v>
      </c>
      <c r="BX15" s="230">
        <f t="shared" si="5"/>
        <v>8.0000000000000002E-3</v>
      </c>
      <c r="BY15" s="230">
        <f t="shared" si="5"/>
        <v>0</v>
      </c>
      <c r="BZ15" s="230">
        <f t="shared" si="5"/>
        <v>0</v>
      </c>
      <c r="CA15" s="230">
        <f t="shared" si="5"/>
        <v>4.7E-2</v>
      </c>
      <c r="CB15" s="230">
        <f t="shared" si="5"/>
        <v>0</v>
      </c>
      <c r="CC15" s="230">
        <f t="shared" si="5"/>
        <v>7.3999999999999996E-2</v>
      </c>
      <c r="CD15" s="230">
        <f t="shared" si="5"/>
        <v>0.623</v>
      </c>
      <c r="CE15" s="230">
        <f t="shared" si="5"/>
        <v>0.21</v>
      </c>
      <c r="CF15" s="230">
        <f t="shared" si="5"/>
        <v>2.0249999999999999</v>
      </c>
      <c r="CG15" s="230">
        <f t="shared" si="5"/>
        <v>1.585</v>
      </c>
      <c r="CH15" s="230">
        <f t="shared" si="5"/>
        <v>0.26800000000000002</v>
      </c>
      <c r="CI15" s="230">
        <f t="shared" si="5"/>
        <v>0.79900000000000004</v>
      </c>
      <c r="CJ15" s="230">
        <f t="shared" si="5"/>
        <v>1E-3</v>
      </c>
      <c r="CK15" s="230">
        <f t="shared" si="5"/>
        <v>0.02</v>
      </c>
      <c r="CL15" s="230">
        <f t="shared" si="5"/>
        <v>0</v>
      </c>
      <c r="CM15" s="230">
        <f t="shared" si="5"/>
        <v>0.42</v>
      </c>
      <c r="CN15" s="230">
        <f t="shared" si="5"/>
        <v>1.794</v>
      </c>
      <c r="CO15" s="230">
        <f t="shared" si="5"/>
        <v>0.186</v>
      </c>
      <c r="CP15" s="230">
        <f t="shared" si="5"/>
        <v>4.7E-2</v>
      </c>
      <c r="CQ15" s="230">
        <f t="shared" si="5"/>
        <v>3.1E-2</v>
      </c>
      <c r="CR15" s="230">
        <f t="shared" si="5"/>
        <v>0</v>
      </c>
      <c r="CS15" s="230">
        <f t="shared" si="5"/>
        <v>0.151</v>
      </c>
      <c r="CT15" s="230">
        <f t="shared" si="5"/>
        <v>1.6679999999999999</v>
      </c>
      <c r="CU15" s="230">
        <f t="shared" si="5"/>
        <v>9.8000000000000004E-2</v>
      </c>
      <c r="CV15" s="225" t="s">
        <v>345</v>
      </c>
    </row>
    <row r="16" spans="1:110" ht="15" hidden="1" customHeight="1">
      <c r="D16" s="15" t="s">
        <v>256</v>
      </c>
      <c r="E16" s="164"/>
    </row>
    <row r="17" spans="3:100" ht="56.25">
      <c r="C17" s="34"/>
      <c r="D17" s="232" t="s">
        <v>283</v>
      </c>
      <c r="E17" s="256" t="s">
        <v>1316</v>
      </c>
      <c r="F17" s="132" t="s">
        <v>71</v>
      </c>
      <c r="G17" s="233">
        <v>0</v>
      </c>
      <c r="H17" s="233"/>
      <c r="I17" s="233"/>
      <c r="J17" s="233"/>
      <c r="K17" s="233"/>
      <c r="L17" s="233"/>
      <c r="M17" s="233"/>
      <c r="N17" s="233"/>
      <c r="O17" s="233"/>
      <c r="P17" s="233"/>
      <c r="Q17" s="233"/>
      <c r="R17" s="233"/>
      <c r="S17" s="233"/>
      <c r="T17" s="233"/>
      <c r="U17" s="233"/>
      <c r="V17" s="233"/>
      <c r="W17" s="233"/>
      <c r="X17" s="233"/>
      <c r="Y17" s="233"/>
      <c r="Z17" s="233"/>
      <c r="AA17" s="233"/>
      <c r="AB17" s="233"/>
      <c r="AC17" s="233"/>
      <c r="AD17" s="233"/>
      <c r="AE17" s="233"/>
      <c r="AF17" s="233"/>
      <c r="AG17" s="233"/>
      <c r="AH17" s="233"/>
      <c r="AI17" s="233"/>
      <c r="AJ17" s="233"/>
      <c r="AK17" s="233"/>
      <c r="AL17" s="233"/>
      <c r="AM17" s="233"/>
      <c r="AN17" s="233"/>
      <c r="AO17" s="233"/>
      <c r="AP17" s="233"/>
      <c r="AQ17" s="233"/>
      <c r="AR17" s="233"/>
      <c r="AS17" s="233"/>
      <c r="AT17" s="233"/>
      <c r="AU17" s="233"/>
      <c r="AV17" s="233"/>
      <c r="AW17" s="233"/>
      <c r="AX17" s="233"/>
      <c r="AY17" s="233"/>
      <c r="AZ17" s="233"/>
      <c r="BA17" s="233"/>
      <c r="BB17" s="233"/>
      <c r="BC17" s="233"/>
      <c r="BD17" s="233"/>
      <c r="BE17" s="233"/>
      <c r="BF17" s="233"/>
      <c r="BG17" s="233"/>
      <c r="BH17" s="233"/>
      <c r="BI17" s="233"/>
      <c r="BJ17" s="233"/>
      <c r="BK17" s="233"/>
      <c r="BL17" s="233"/>
      <c r="BM17" s="233"/>
      <c r="BN17" s="233"/>
      <c r="BO17" s="233"/>
      <c r="BP17" s="233"/>
      <c r="BQ17" s="233"/>
      <c r="BR17" s="233"/>
      <c r="BS17" s="233"/>
      <c r="BT17" s="233"/>
      <c r="BU17" s="233"/>
      <c r="BV17" s="233"/>
      <c r="BW17" s="233"/>
      <c r="BX17" s="233"/>
      <c r="BY17" s="233"/>
      <c r="BZ17" s="233"/>
      <c r="CA17" s="233"/>
      <c r="CB17" s="233"/>
      <c r="CC17" s="233"/>
      <c r="CD17" s="233"/>
      <c r="CE17" s="233"/>
      <c r="CF17" s="233"/>
      <c r="CG17" s="233"/>
      <c r="CH17" s="233"/>
      <c r="CI17" s="233"/>
      <c r="CJ17" s="233"/>
      <c r="CK17" s="233"/>
      <c r="CL17" s="233"/>
      <c r="CM17" s="233"/>
      <c r="CN17" s="233"/>
      <c r="CO17" s="233"/>
      <c r="CP17" s="233"/>
      <c r="CQ17" s="233"/>
      <c r="CR17" s="233"/>
      <c r="CS17" s="233"/>
      <c r="CT17" s="233"/>
      <c r="CU17" s="233"/>
      <c r="CV17" s="225" t="s">
        <v>344</v>
      </c>
    </row>
    <row r="18" spans="3:100" ht="56.25">
      <c r="C18" s="34" t="s">
        <v>1229</v>
      </c>
      <c r="D18" s="232" t="s">
        <v>1503</v>
      </c>
      <c r="E18" s="256" t="s">
        <v>1317</v>
      </c>
      <c r="F18" s="132" t="s">
        <v>71</v>
      </c>
      <c r="G18" s="233"/>
      <c r="H18" s="233">
        <v>1.069</v>
      </c>
      <c r="I18" s="233"/>
      <c r="J18" s="233"/>
      <c r="K18" s="233"/>
      <c r="L18" s="233"/>
      <c r="M18" s="233"/>
      <c r="N18" s="233"/>
      <c r="O18" s="233"/>
      <c r="P18" s="233"/>
      <c r="Q18" s="233"/>
      <c r="R18" s="233"/>
      <c r="S18" s="233"/>
      <c r="T18" s="233"/>
      <c r="U18" s="233"/>
      <c r="V18" s="233"/>
      <c r="W18" s="233"/>
      <c r="X18" s="233"/>
      <c r="Y18" s="233"/>
      <c r="Z18" s="233"/>
      <c r="AA18" s="233"/>
      <c r="AB18" s="233"/>
      <c r="AC18" s="233"/>
      <c r="AD18" s="233"/>
      <c r="AE18" s="233"/>
      <c r="AF18" s="233"/>
      <c r="AG18" s="233"/>
      <c r="AH18" s="233"/>
      <c r="AI18" s="233"/>
      <c r="AJ18" s="233"/>
      <c r="AK18" s="233"/>
      <c r="AL18" s="233"/>
      <c r="AM18" s="233"/>
      <c r="AN18" s="233"/>
      <c r="AO18" s="233"/>
      <c r="AP18" s="233"/>
      <c r="AQ18" s="233"/>
      <c r="AR18" s="233"/>
      <c r="AS18" s="233"/>
      <c r="AT18" s="233"/>
      <c r="AU18" s="233"/>
      <c r="AV18" s="233"/>
      <c r="AW18" s="233"/>
      <c r="AX18" s="233"/>
      <c r="AY18" s="233"/>
      <c r="AZ18" s="233"/>
      <c r="BA18" s="233"/>
      <c r="BB18" s="233"/>
      <c r="BC18" s="233"/>
      <c r="BD18" s="233"/>
      <c r="BE18" s="233"/>
      <c r="BF18" s="233"/>
      <c r="BG18" s="233"/>
      <c r="BH18" s="233"/>
      <c r="BI18" s="233"/>
      <c r="BJ18" s="233"/>
      <c r="BK18" s="233"/>
      <c r="BL18" s="233"/>
      <c r="BM18" s="233"/>
      <c r="BN18" s="233"/>
      <c r="BO18" s="233"/>
      <c r="BP18" s="233"/>
      <c r="BQ18" s="233"/>
      <c r="BR18" s="233"/>
      <c r="BS18" s="233"/>
      <c r="BT18" s="233"/>
      <c r="BU18" s="233"/>
      <c r="BV18" s="233"/>
      <c r="BW18" s="233"/>
      <c r="BX18" s="233"/>
      <c r="BY18" s="233"/>
      <c r="BZ18" s="233"/>
      <c r="CA18" s="233"/>
      <c r="CB18" s="233"/>
      <c r="CC18" s="233"/>
      <c r="CD18" s="233"/>
      <c r="CE18" s="233"/>
      <c r="CF18" s="233"/>
      <c r="CG18" s="233"/>
      <c r="CH18" s="233"/>
      <c r="CI18" s="233"/>
      <c r="CJ18" s="233"/>
      <c r="CK18" s="233"/>
      <c r="CL18" s="233"/>
      <c r="CM18" s="233"/>
      <c r="CN18" s="233"/>
      <c r="CO18" s="233"/>
      <c r="CP18" s="233"/>
      <c r="CQ18" s="233"/>
      <c r="CR18" s="233"/>
      <c r="CS18" s="233"/>
      <c r="CT18" s="233"/>
      <c r="CU18" s="233"/>
      <c r="CV18" s="225" t="s">
        <v>344</v>
      </c>
    </row>
    <row r="19" spans="3:100" ht="56.25">
      <c r="C19" s="34" t="s">
        <v>1229</v>
      </c>
      <c r="D19" s="232" t="s">
        <v>1504</v>
      </c>
      <c r="E19" s="256" t="s">
        <v>1318</v>
      </c>
      <c r="F19" s="132" t="s">
        <v>71</v>
      </c>
      <c r="G19" s="233"/>
      <c r="H19" s="233"/>
      <c r="I19" s="233">
        <v>0.89100000000000001</v>
      </c>
      <c r="J19" s="233"/>
      <c r="K19" s="233"/>
      <c r="L19" s="233"/>
      <c r="M19" s="233"/>
      <c r="N19" s="233"/>
      <c r="O19" s="233"/>
      <c r="P19" s="233"/>
      <c r="Q19" s="233"/>
      <c r="R19" s="233"/>
      <c r="S19" s="233"/>
      <c r="T19" s="233"/>
      <c r="U19" s="233"/>
      <c r="V19" s="233"/>
      <c r="W19" s="233"/>
      <c r="X19" s="233"/>
      <c r="Y19" s="233"/>
      <c r="Z19" s="233"/>
      <c r="AA19" s="233"/>
      <c r="AB19" s="233"/>
      <c r="AC19" s="233"/>
      <c r="AD19" s="233"/>
      <c r="AE19" s="233"/>
      <c r="AF19" s="233"/>
      <c r="AG19" s="233"/>
      <c r="AH19" s="233"/>
      <c r="AI19" s="233"/>
      <c r="AJ19" s="233"/>
      <c r="AK19" s="233"/>
      <c r="AL19" s="233"/>
      <c r="AM19" s="233"/>
      <c r="AN19" s="233"/>
      <c r="AO19" s="233"/>
      <c r="AP19" s="233"/>
      <c r="AQ19" s="233"/>
      <c r="AR19" s="233"/>
      <c r="AS19" s="233"/>
      <c r="AT19" s="233"/>
      <c r="AU19" s="233"/>
      <c r="AV19" s="233"/>
      <c r="AW19" s="233"/>
      <c r="AX19" s="233"/>
      <c r="AY19" s="233"/>
      <c r="AZ19" s="233"/>
      <c r="BA19" s="233"/>
      <c r="BB19" s="233"/>
      <c r="BC19" s="233"/>
      <c r="BD19" s="233"/>
      <c r="BE19" s="233"/>
      <c r="BF19" s="233"/>
      <c r="BG19" s="233"/>
      <c r="BH19" s="233"/>
      <c r="BI19" s="233"/>
      <c r="BJ19" s="233"/>
      <c r="BK19" s="233"/>
      <c r="BL19" s="233"/>
      <c r="BM19" s="233"/>
      <c r="BN19" s="233"/>
      <c r="BO19" s="233"/>
      <c r="BP19" s="233"/>
      <c r="BQ19" s="233"/>
      <c r="BR19" s="233"/>
      <c r="BS19" s="233"/>
      <c r="BT19" s="233"/>
      <c r="BU19" s="233"/>
      <c r="BV19" s="233"/>
      <c r="BW19" s="233"/>
      <c r="BX19" s="233"/>
      <c r="BY19" s="233"/>
      <c r="BZ19" s="233"/>
      <c r="CA19" s="233"/>
      <c r="CB19" s="233"/>
      <c r="CC19" s="233"/>
      <c r="CD19" s="233"/>
      <c r="CE19" s="233"/>
      <c r="CF19" s="233"/>
      <c r="CG19" s="233"/>
      <c r="CH19" s="233"/>
      <c r="CI19" s="233"/>
      <c r="CJ19" s="233"/>
      <c r="CK19" s="233"/>
      <c r="CL19" s="233"/>
      <c r="CM19" s="233"/>
      <c r="CN19" s="233"/>
      <c r="CO19" s="233"/>
      <c r="CP19" s="233"/>
      <c r="CQ19" s="233"/>
      <c r="CR19" s="233"/>
      <c r="CS19" s="233"/>
      <c r="CT19" s="233"/>
      <c r="CU19" s="233"/>
      <c r="CV19" s="225" t="s">
        <v>344</v>
      </c>
    </row>
    <row r="20" spans="3:100" ht="56.25">
      <c r="C20" s="34" t="s">
        <v>1229</v>
      </c>
      <c r="D20" s="232" t="s">
        <v>1505</v>
      </c>
      <c r="E20" s="256" t="s">
        <v>1319</v>
      </c>
      <c r="F20" s="132" t="s">
        <v>71</v>
      </c>
      <c r="G20" s="233"/>
      <c r="H20" s="233"/>
      <c r="I20" s="233"/>
      <c r="J20" s="233">
        <v>0.374</v>
      </c>
      <c r="K20" s="233"/>
      <c r="L20" s="233"/>
      <c r="M20" s="233"/>
      <c r="N20" s="233"/>
      <c r="O20" s="233"/>
      <c r="P20" s="233"/>
      <c r="Q20" s="233"/>
      <c r="R20" s="233"/>
      <c r="S20" s="233"/>
      <c r="T20" s="233"/>
      <c r="U20" s="233"/>
      <c r="V20" s="233"/>
      <c r="W20" s="233"/>
      <c r="X20" s="233"/>
      <c r="Y20" s="233"/>
      <c r="Z20" s="233"/>
      <c r="AA20" s="233"/>
      <c r="AB20" s="233"/>
      <c r="AC20" s="233"/>
      <c r="AD20" s="233"/>
      <c r="AE20" s="233"/>
      <c r="AF20" s="233"/>
      <c r="AG20" s="233"/>
      <c r="AH20" s="233"/>
      <c r="AI20" s="233"/>
      <c r="AJ20" s="233"/>
      <c r="AK20" s="233"/>
      <c r="AL20" s="233"/>
      <c r="AM20" s="233"/>
      <c r="AN20" s="233"/>
      <c r="AO20" s="233"/>
      <c r="AP20" s="233"/>
      <c r="AQ20" s="233"/>
      <c r="AR20" s="233"/>
      <c r="AS20" s="233"/>
      <c r="AT20" s="233"/>
      <c r="AU20" s="233"/>
      <c r="AV20" s="233"/>
      <c r="AW20" s="233"/>
      <c r="AX20" s="233"/>
      <c r="AY20" s="233"/>
      <c r="AZ20" s="233"/>
      <c r="BA20" s="233"/>
      <c r="BB20" s="233"/>
      <c r="BC20" s="233"/>
      <c r="BD20" s="233"/>
      <c r="BE20" s="233"/>
      <c r="BF20" s="233"/>
      <c r="BG20" s="233"/>
      <c r="BH20" s="233"/>
      <c r="BI20" s="233"/>
      <c r="BJ20" s="233"/>
      <c r="BK20" s="233"/>
      <c r="BL20" s="233"/>
      <c r="BM20" s="233"/>
      <c r="BN20" s="233"/>
      <c r="BO20" s="233"/>
      <c r="BP20" s="233"/>
      <c r="BQ20" s="233"/>
      <c r="BR20" s="233"/>
      <c r="BS20" s="233"/>
      <c r="BT20" s="233"/>
      <c r="BU20" s="233"/>
      <c r="BV20" s="233"/>
      <c r="BW20" s="233"/>
      <c r="BX20" s="233"/>
      <c r="BY20" s="233"/>
      <c r="BZ20" s="233"/>
      <c r="CA20" s="233"/>
      <c r="CB20" s="233"/>
      <c r="CC20" s="233"/>
      <c r="CD20" s="233"/>
      <c r="CE20" s="233"/>
      <c r="CF20" s="233"/>
      <c r="CG20" s="233"/>
      <c r="CH20" s="233"/>
      <c r="CI20" s="233"/>
      <c r="CJ20" s="233"/>
      <c r="CK20" s="233"/>
      <c r="CL20" s="233"/>
      <c r="CM20" s="233"/>
      <c r="CN20" s="233"/>
      <c r="CO20" s="233"/>
      <c r="CP20" s="233"/>
      <c r="CQ20" s="233"/>
      <c r="CR20" s="233"/>
      <c r="CS20" s="233"/>
      <c r="CT20" s="233"/>
      <c r="CU20" s="233"/>
      <c r="CV20" s="225" t="s">
        <v>344</v>
      </c>
    </row>
    <row r="21" spans="3:100" ht="56.25">
      <c r="C21" s="34" t="s">
        <v>1229</v>
      </c>
      <c r="D21" s="232" t="s">
        <v>1506</v>
      </c>
      <c r="E21" s="256" t="s">
        <v>1320</v>
      </c>
      <c r="F21" s="132" t="s">
        <v>71</v>
      </c>
      <c r="G21" s="233"/>
      <c r="H21" s="233"/>
      <c r="I21" s="233"/>
      <c r="J21" s="233"/>
      <c r="K21" s="233">
        <v>0</v>
      </c>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3"/>
      <c r="AY21" s="233"/>
      <c r="AZ21" s="233"/>
      <c r="BA21" s="233"/>
      <c r="BB21" s="233"/>
      <c r="BC21" s="233"/>
      <c r="BD21" s="233"/>
      <c r="BE21" s="233"/>
      <c r="BF21" s="233"/>
      <c r="BG21" s="233"/>
      <c r="BH21" s="233"/>
      <c r="BI21" s="233"/>
      <c r="BJ21" s="233"/>
      <c r="BK21" s="233"/>
      <c r="BL21" s="233"/>
      <c r="BM21" s="233"/>
      <c r="BN21" s="233"/>
      <c r="BO21" s="233"/>
      <c r="BP21" s="233"/>
      <c r="BQ21" s="233"/>
      <c r="BR21" s="233"/>
      <c r="BS21" s="233"/>
      <c r="BT21" s="233"/>
      <c r="BU21" s="233"/>
      <c r="BV21" s="233"/>
      <c r="BW21" s="233"/>
      <c r="BX21" s="233"/>
      <c r="BY21" s="233"/>
      <c r="BZ21" s="233"/>
      <c r="CA21" s="233"/>
      <c r="CB21" s="233"/>
      <c r="CC21" s="233"/>
      <c r="CD21" s="233"/>
      <c r="CE21" s="233"/>
      <c r="CF21" s="233"/>
      <c r="CG21" s="233"/>
      <c r="CH21" s="233"/>
      <c r="CI21" s="233"/>
      <c r="CJ21" s="233"/>
      <c r="CK21" s="233"/>
      <c r="CL21" s="233"/>
      <c r="CM21" s="233"/>
      <c r="CN21" s="233"/>
      <c r="CO21" s="233"/>
      <c r="CP21" s="233"/>
      <c r="CQ21" s="233"/>
      <c r="CR21" s="233"/>
      <c r="CS21" s="233"/>
      <c r="CT21" s="233"/>
      <c r="CU21" s="233"/>
      <c r="CV21" s="225" t="s">
        <v>344</v>
      </c>
    </row>
    <row r="22" spans="3:100" ht="56.25">
      <c r="C22" s="34" t="s">
        <v>1229</v>
      </c>
      <c r="D22" s="232" t="s">
        <v>1507</v>
      </c>
      <c r="E22" s="256" t="s">
        <v>1321</v>
      </c>
      <c r="F22" s="132" t="s">
        <v>71</v>
      </c>
      <c r="G22" s="233"/>
      <c r="H22" s="233"/>
      <c r="I22" s="233"/>
      <c r="J22" s="233"/>
      <c r="K22" s="233"/>
      <c r="L22" s="233">
        <v>4.6440000000000001</v>
      </c>
      <c r="M22" s="233"/>
      <c r="N22" s="233"/>
      <c r="O22" s="233"/>
      <c r="P22" s="233"/>
      <c r="Q22" s="233"/>
      <c r="R22" s="233"/>
      <c r="S22" s="233"/>
      <c r="T22" s="233"/>
      <c r="U22" s="233"/>
      <c r="V22" s="233"/>
      <c r="W22" s="233"/>
      <c r="X22" s="233"/>
      <c r="Y22" s="233"/>
      <c r="Z22" s="233"/>
      <c r="AA22" s="233"/>
      <c r="AB22" s="233"/>
      <c r="AC22" s="233"/>
      <c r="AD22" s="233"/>
      <c r="AE22" s="233"/>
      <c r="AF22" s="233"/>
      <c r="AG22" s="233"/>
      <c r="AH22" s="233"/>
      <c r="AI22" s="233"/>
      <c r="AJ22" s="233"/>
      <c r="AK22" s="233"/>
      <c r="AL22" s="233"/>
      <c r="AM22" s="233"/>
      <c r="AN22" s="233"/>
      <c r="AO22" s="233"/>
      <c r="AP22" s="233"/>
      <c r="AQ22" s="233"/>
      <c r="AR22" s="233"/>
      <c r="AS22" s="233"/>
      <c r="AT22" s="233"/>
      <c r="AU22" s="233"/>
      <c r="AV22" s="233"/>
      <c r="AW22" s="233"/>
      <c r="AX22" s="233"/>
      <c r="AY22" s="233"/>
      <c r="AZ22" s="233"/>
      <c r="BA22" s="233"/>
      <c r="BB22" s="233"/>
      <c r="BC22" s="233"/>
      <c r="BD22" s="233"/>
      <c r="BE22" s="233"/>
      <c r="BF22" s="233"/>
      <c r="BG22" s="233"/>
      <c r="BH22" s="233"/>
      <c r="BI22" s="233"/>
      <c r="BJ22" s="233"/>
      <c r="BK22" s="233"/>
      <c r="BL22" s="233"/>
      <c r="BM22" s="233"/>
      <c r="BN22" s="233"/>
      <c r="BO22" s="233"/>
      <c r="BP22" s="233"/>
      <c r="BQ22" s="233"/>
      <c r="BR22" s="233"/>
      <c r="BS22" s="233"/>
      <c r="BT22" s="233"/>
      <c r="BU22" s="233"/>
      <c r="BV22" s="233"/>
      <c r="BW22" s="233"/>
      <c r="BX22" s="233"/>
      <c r="BY22" s="233"/>
      <c r="BZ22" s="233"/>
      <c r="CA22" s="233"/>
      <c r="CB22" s="233"/>
      <c r="CC22" s="233"/>
      <c r="CD22" s="233"/>
      <c r="CE22" s="233"/>
      <c r="CF22" s="233"/>
      <c r="CG22" s="233"/>
      <c r="CH22" s="233"/>
      <c r="CI22" s="233"/>
      <c r="CJ22" s="233"/>
      <c r="CK22" s="233"/>
      <c r="CL22" s="233"/>
      <c r="CM22" s="233"/>
      <c r="CN22" s="233"/>
      <c r="CO22" s="233"/>
      <c r="CP22" s="233"/>
      <c r="CQ22" s="233"/>
      <c r="CR22" s="233"/>
      <c r="CS22" s="233"/>
      <c r="CT22" s="233"/>
      <c r="CU22" s="233"/>
      <c r="CV22" s="225" t="s">
        <v>344</v>
      </c>
    </row>
    <row r="23" spans="3:100" ht="56.25">
      <c r="C23" s="34" t="s">
        <v>1229</v>
      </c>
      <c r="D23" s="232" t="s">
        <v>1508</v>
      </c>
      <c r="E23" s="256" t="s">
        <v>1322</v>
      </c>
      <c r="F23" s="132" t="s">
        <v>71</v>
      </c>
      <c r="G23" s="233"/>
      <c r="H23" s="233"/>
      <c r="I23" s="233"/>
      <c r="J23" s="233"/>
      <c r="K23" s="233"/>
      <c r="L23" s="233"/>
      <c r="M23" s="233">
        <v>0.159</v>
      </c>
      <c r="N23" s="233"/>
      <c r="O23" s="233"/>
      <c r="P23" s="233"/>
      <c r="Q23" s="233"/>
      <c r="R23" s="233"/>
      <c r="S23" s="233"/>
      <c r="T23" s="233"/>
      <c r="U23" s="233"/>
      <c r="V23" s="233"/>
      <c r="W23" s="233"/>
      <c r="X23" s="233"/>
      <c r="Y23" s="233"/>
      <c r="Z23" s="233"/>
      <c r="AA23" s="233"/>
      <c r="AB23" s="233"/>
      <c r="AC23" s="233"/>
      <c r="AD23" s="233"/>
      <c r="AE23" s="233"/>
      <c r="AF23" s="233"/>
      <c r="AG23" s="233"/>
      <c r="AH23" s="233"/>
      <c r="AI23" s="233"/>
      <c r="AJ23" s="233"/>
      <c r="AK23" s="233"/>
      <c r="AL23" s="233"/>
      <c r="AM23" s="233"/>
      <c r="AN23" s="233"/>
      <c r="AO23" s="233"/>
      <c r="AP23" s="233"/>
      <c r="AQ23" s="233"/>
      <c r="AR23" s="233"/>
      <c r="AS23" s="233"/>
      <c r="AT23" s="233"/>
      <c r="AU23" s="233"/>
      <c r="AV23" s="233"/>
      <c r="AW23" s="233"/>
      <c r="AX23" s="233"/>
      <c r="AY23" s="233"/>
      <c r="AZ23" s="233"/>
      <c r="BA23" s="233"/>
      <c r="BB23" s="233"/>
      <c r="BC23" s="233"/>
      <c r="BD23" s="233"/>
      <c r="BE23" s="233"/>
      <c r="BF23" s="233"/>
      <c r="BG23" s="233"/>
      <c r="BH23" s="233"/>
      <c r="BI23" s="233"/>
      <c r="BJ23" s="233"/>
      <c r="BK23" s="233"/>
      <c r="BL23" s="233"/>
      <c r="BM23" s="233"/>
      <c r="BN23" s="233"/>
      <c r="BO23" s="233"/>
      <c r="BP23" s="233"/>
      <c r="BQ23" s="233"/>
      <c r="BR23" s="233"/>
      <c r="BS23" s="233"/>
      <c r="BT23" s="233"/>
      <c r="BU23" s="233"/>
      <c r="BV23" s="233"/>
      <c r="BW23" s="233"/>
      <c r="BX23" s="233"/>
      <c r="BY23" s="233"/>
      <c r="BZ23" s="233"/>
      <c r="CA23" s="233"/>
      <c r="CB23" s="233"/>
      <c r="CC23" s="233"/>
      <c r="CD23" s="233"/>
      <c r="CE23" s="233"/>
      <c r="CF23" s="233"/>
      <c r="CG23" s="233"/>
      <c r="CH23" s="233"/>
      <c r="CI23" s="233"/>
      <c r="CJ23" s="233"/>
      <c r="CK23" s="233"/>
      <c r="CL23" s="233"/>
      <c r="CM23" s="233"/>
      <c r="CN23" s="233"/>
      <c r="CO23" s="233"/>
      <c r="CP23" s="233"/>
      <c r="CQ23" s="233"/>
      <c r="CR23" s="233"/>
      <c r="CS23" s="233"/>
      <c r="CT23" s="233"/>
      <c r="CU23" s="233"/>
      <c r="CV23" s="225" t="s">
        <v>344</v>
      </c>
    </row>
    <row r="24" spans="3:100" ht="56.25">
      <c r="C24" s="34" t="s">
        <v>1229</v>
      </c>
      <c r="D24" s="232" t="s">
        <v>1509</v>
      </c>
      <c r="E24" s="256" t="s">
        <v>1323</v>
      </c>
      <c r="F24" s="132" t="s">
        <v>71</v>
      </c>
      <c r="G24" s="233"/>
      <c r="H24" s="233"/>
      <c r="I24" s="233"/>
      <c r="J24" s="233"/>
      <c r="K24" s="233"/>
      <c r="L24" s="233"/>
      <c r="M24" s="233"/>
      <c r="N24" s="233">
        <v>0.38100000000000001</v>
      </c>
      <c r="O24" s="233"/>
      <c r="P24" s="233"/>
      <c r="Q24" s="233"/>
      <c r="R24" s="233"/>
      <c r="S24" s="233"/>
      <c r="T24" s="233"/>
      <c r="U24" s="233"/>
      <c r="V24" s="233"/>
      <c r="W24" s="233"/>
      <c r="X24" s="233"/>
      <c r="Y24" s="233"/>
      <c r="Z24" s="233"/>
      <c r="AA24" s="233"/>
      <c r="AB24" s="233"/>
      <c r="AC24" s="233"/>
      <c r="AD24" s="233"/>
      <c r="AE24" s="233"/>
      <c r="AF24" s="233"/>
      <c r="AG24" s="233"/>
      <c r="AH24" s="233"/>
      <c r="AI24" s="233"/>
      <c r="AJ24" s="233"/>
      <c r="AK24" s="233"/>
      <c r="AL24" s="233"/>
      <c r="AM24" s="233"/>
      <c r="AN24" s="233"/>
      <c r="AO24" s="233"/>
      <c r="AP24" s="233"/>
      <c r="AQ24" s="233"/>
      <c r="AR24" s="233"/>
      <c r="AS24" s="233"/>
      <c r="AT24" s="233"/>
      <c r="AU24" s="233"/>
      <c r="AV24" s="233"/>
      <c r="AW24" s="233"/>
      <c r="AX24" s="233"/>
      <c r="AY24" s="233"/>
      <c r="AZ24" s="233"/>
      <c r="BA24" s="233"/>
      <c r="BB24" s="233"/>
      <c r="BC24" s="233"/>
      <c r="BD24" s="233"/>
      <c r="BE24" s="233"/>
      <c r="BF24" s="233"/>
      <c r="BG24" s="233"/>
      <c r="BH24" s="233"/>
      <c r="BI24" s="233"/>
      <c r="BJ24" s="233"/>
      <c r="BK24" s="233"/>
      <c r="BL24" s="233"/>
      <c r="BM24" s="233"/>
      <c r="BN24" s="233"/>
      <c r="BO24" s="233"/>
      <c r="BP24" s="233"/>
      <c r="BQ24" s="233"/>
      <c r="BR24" s="233"/>
      <c r="BS24" s="233"/>
      <c r="BT24" s="233"/>
      <c r="BU24" s="233"/>
      <c r="BV24" s="233"/>
      <c r="BW24" s="233"/>
      <c r="BX24" s="233"/>
      <c r="BY24" s="233"/>
      <c r="BZ24" s="233"/>
      <c r="CA24" s="233"/>
      <c r="CB24" s="233"/>
      <c r="CC24" s="233"/>
      <c r="CD24" s="233"/>
      <c r="CE24" s="233"/>
      <c r="CF24" s="233"/>
      <c r="CG24" s="233"/>
      <c r="CH24" s="233"/>
      <c r="CI24" s="233"/>
      <c r="CJ24" s="233"/>
      <c r="CK24" s="233"/>
      <c r="CL24" s="233"/>
      <c r="CM24" s="233"/>
      <c r="CN24" s="233"/>
      <c r="CO24" s="233"/>
      <c r="CP24" s="233"/>
      <c r="CQ24" s="233"/>
      <c r="CR24" s="233"/>
      <c r="CS24" s="233"/>
      <c r="CT24" s="233"/>
      <c r="CU24" s="233"/>
      <c r="CV24" s="225" t="s">
        <v>344</v>
      </c>
    </row>
    <row r="25" spans="3:100" ht="56.25">
      <c r="C25" s="34" t="s">
        <v>1229</v>
      </c>
      <c r="D25" s="232" t="s">
        <v>1510</v>
      </c>
      <c r="E25" s="256" t="s">
        <v>1324</v>
      </c>
      <c r="F25" s="132" t="s">
        <v>71</v>
      </c>
      <c r="G25" s="233"/>
      <c r="H25" s="233"/>
      <c r="I25" s="233"/>
      <c r="J25" s="233"/>
      <c r="K25" s="233"/>
      <c r="L25" s="233"/>
      <c r="M25" s="233"/>
      <c r="N25" s="233"/>
      <c r="O25" s="233">
        <v>0</v>
      </c>
      <c r="P25" s="233"/>
      <c r="Q25" s="233"/>
      <c r="R25" s="233"/>
      <c r="S25" s="233"/>
      <c r="T25" s="233"/>
      <c r="U25" s="233"/>
      <c r="V25" s="233"/>
      <c r="W25" s="233"/>
      <c r="X25" s="233"/>
      <c r="Y25" s="233"/>
      <c r="Z25" s="233"/>
      <c r="AA25" s="233"/>
      <c r="AB25" s="233"/>
      <c r="AC25" s="233"/>
      <c r="AD25" s="233"/>
      <c r="AE25" s="233"/>
      <c r="AF25" s="233"/>
      <c r="AG25" s="233"/>
      <c r="AH25" s="233"/>
      <c r="AI25" s="233"/>
      <c r="AJ25" s="233"/>
      <c r="AK25" s="233"/>
      <c r="AL25" s="233"/>
      <c r="AM25" s="233"/>
      <c r="AN25" s="233"/>
      <c r="AO25" s="233"/>
      <c r="AP25" s="233"/>
      <c r="AQ25" s="233"/>
      <c r="AR25" s="233"/>
      <c r="AS25" s="233"/>
      <c r="AT25" s="233"/>
      <c r="AU25" s="233"/>
      <c r="AV25" s="233"/>
      <c r="AW25" s="233"/>
      <c r="AX25" s="233"/>
      <c r="AY25" s="233"/>
      <c r="AZ25" s="233"/>
      <c r="BA25" s="233"/>
      <c r="BB25" s="233"/>
      <c r="BC25" s="233"/>
      <c r="BD25" s="233"/>
      <c r="BE25" s="233"/>
      <c r="BF25" s="233"/>
      <c r="BG25" s="233"/>
      <c r="BH25" s="233"/>
      <c r="BI25" s="233"/>
      <c r="BJ25" s="233"/>
      <c r="BK25" s="233"/>
      <c r="BL25" s="233"/>
      <c r="BM25" s="233"/>
      <c r="BN25" s="233"/>
      <c r="BO25" s="233"/>
      <c r="BP25" s="233"/>
      <c r="BQ25" s="233"/>
      <c r="BR25" s="233"/>
      <c r="BS25" s="233"/>
      <c r="BT25" s="233"/>
      <c r="BU25" s="233"/>
      <c r="BV25" s="233"/>
      <c r="BW25" s="233"/>
      <c r="BX25" s="233"/>
      <c r="BY25" s="233"/>
      <c r="BZ25" s="233"/>
      <c r="CA25" s="233"/>
      <c r="CB25" s="233"/>
      <c r="CC25" s="233"/>
      <c r="CD25" s="233"/>
      <c r="CE25" s="233"/>
      <c r="CF25" s="233"/>
      <c r="CG25" s="233"/>
      <c r="CH25" s="233"/>
      <c r="CI25" s="233"/>
      <c r="CJ25" s="233"/>
      <c r="CK25" s="233"/>
      <c r="CL25" s="233"/>
      <c r="CM25" s="233"/>
      <c r="CN25" s="233"/>
      <c r="CO25" s="233"/>
      <c r="CP25" s="233"/>
      <c r="CQ25" s="233"/>
      <c r="CR25" s="233"/>
      <c r="CS25" s="233"/>
      <c r="CT25" s="233"/>
      <c r="CU25" s="233"/>
      <c r="CV25" s="225" t="s">
        <v>344</v>
      </c>
    </row>
    <row r="26" spans="3:100" ht="56.25">
      <c r="C26" s="34" t="s">
        <v>1229</v>
      </c>
      <c r="D26" s="232" t="s">
        <v>1511</v>
      </c>
      <c r="E26" s="256" t="s">
        <v>1325</v>
      </c>
      <c r="F26" s="132" t="s">
        <v>71</v>
      </c>
      <c r="G26" s="233"/>
      <c r="H26" s="233"/>
      <c r="I26" s="233"/>
      <c r="J26" s="233"/>
      <c r="K26" s="233"/>
      <c r="L26" s="233"/>
      <c r="M26" s="233"/>
      <c r="N26" s="233"/>
      <c r="O26" s="233"/>
      <c r="P26" s="233">
        <v>0.41499999999999998</v>
      </c>
      <c r="Q26" s="233"/>
      <c r="R26" s="233"/>
      <c r="S26" s="233"/>
      <c r="T26" s="233"/>
      <c r="U26" s="233"/>
      <c r="V26" s="233"/>
      <c r="W26" s="233"/>
      <c r="X26" s="233"/>
      <c r="Y26" s="233"/>
      <c r="Z26" s="233"/>
      <c r="AA26" s="233"/>
      <c r="AB26" s="233"/>
      <c r="AC26" s="233"/>
      <c r="AD26" s="233"/>
      <c r="AE26" s="233"/>
      <c r="AF26" s="233"/>
      <c r="AG26" s="233"/>
      <c r="AH26" s="233"/>
      <c r="AI26" s="233"/>
      <c r="AJ26" s="233"/>
      <c r="AK26" s="233"/>
      <c r="AL26" s="233"/>
      <c r="AM26" s="233"/>
      <c r="AN26" s="233"/>
      <c r="AO26" s="233"/>
      <c r="AP26" s="233"/>
      <c r="AQ26" s="233"/>
      <c r="AR26" s="233"/>
      <c r="AS26" s="233"/>
      <c r="AT26" s="233"/>
      <c r="AU26" s="233"/>
      <c r="AV26" s="233"/>
      <c r="AW26" s="233"/>
      <c r="AX26" s="233"/>
      <c r="AY26" s="233"/>
      <c r="AZ26" s="233"/>
      <c r="BA26" s="233"/>
      <c r="BB26" s="233"/>
      <c r="BC26" s="233"/>
      <c r="BD26" s="233"/>
      <c r="BE26" s="233"/>
      <c r="BF26" s="233"/>
      <c r="BG26" s="233"/>
      <c r="BH26" s="233"/>
      <c r="BI26" s="233"/>
      <c r="BJ26" s="233"/>
      <c r="BK26" s="233"/>
      <c r="BL26" s="233"/>
      <c r="BM26" s="233"/>
      <c r="BN26" s="233"/>
      <c r="BO26" s="233"/>
      <c r="BP26" s="233"/>
      <c r="BQ26" s="233"/>
      <c r="BR26" s="233"/>
      <c r="BS26" s="233"/>
      <c r="BT26" s="233"/>
      <c r="BU26" s="233"/>
      <c r="BV26" s="233"/>
      <c r="BW26" s="233"/>
      <c r="BX26" s="233"/>
      <c r="BY26" s="233"/>
      <c r="BZ26" s="233"/>
      <c r="CA26" s="233"/>
      <c r="CB26" s="233"/>
      <c r="CC26" s="233"/>
      <c r="CD26" s="233"/>
      <c r="CE26" s="233"/>
      <c r="CF26" s="233"/>
      <c r="CG26" s="233"/>
      <c r="CH26" s="233"/>
      <c r="CI26" s="233"/>
      <c r="CJ26" s="233"/>
      <c r="CK26" s="233"/>
      <c r="CL26" s="233"/>
      <c r="CM26" s="233"/>
      <c r="CN26" s="233"/>
      <c r="CO26" s="233"/>
      <c r="CP26" s="233"/>
      <c r="CQ26" s="233"/>
      <c r="CR26" s="233"/>
      <c r="CS26" s="233"/>
      <c r="CT26" s="233"/>
      <c r="CU26" s="233"/>
      <c r="CV26" s="225" t="s">
        <v>344</v>
      </c>
    </row>
    <row r="27" spans="3:100" ht="56.25">
      <c r="C27" s="34" t="s">
        <v>1229</v>
      </c>
      <c r="D27" s="232" t="s">
        <v>1512</v>
      </c>
      <c r="E27" s="256" t="s">
        <v>1326</v>
      </c>
      <c r="F27" s="132" t="s">
        <v>71</v>
      </c>
      <c r="G27" s="233"/>
      <c r="H27" s="233"/>
      <c r="I27" s="233"/>
      <c r="J27" s="233"/>
      <c r="K27" s="233"/>
      <c r="L27" s="233"/>
      <c r="M27" s="233"/>
      <c r="N27" s="233"/>
      <c r="O27" s="233"/>
      <c r="P27" s="233"/>
      <c r="Q27" s="233">
        <v>0.16700000000000001</v>
      </c>
      <c r="R27" s="233"/>
      <c r="S27" s="233"/>
      <c r="T27" s="233"/>
      <c r="U27" s="233"/>
      <c r="V27" s="233"/>
      <c r="W27" s="233"/>
      <c r="X27" s="233"/>
      <c r="Y27" s="233"/>
      <c r="Z27" s="233"/>
      <c r="AA27" s="233"/>
      <c r="AB27" s="233"/>
      <c r="AC27" s="233"/>
      <c r="AD27" s="233"/>
      <c r="AE27" s="233"/>
      <c r="AF27" s="233"/>
      <c r="AG27" s="233"/>
      <c r="AH27" s="233"/>
      <c r="AI27" s="233"/>
      <c r="AJ27" s="233"/>
      <c r="AK27" s="233"/>
      <c r="AL27" s="233"/>
      <c r="AM27" s="233"/>
      <c r="AN27" s="233"/>
      <c r="AO27" s="233"/>
      <c r="AP27" s="233"/>
      <c r="AQ27" s="233"/>
      <c r="AR27" s="233"/>
      <c r="AS27" s="233"/>
      <c r="AT27" s="233"/>
      <c r="AU27" s="233"/>
      <c r="AV27" s="233"/>
      <c r="AW27" s="233"/>
      <c r="AX27" s="233"/>
      <c r="AY27" s="233"/>
      <c r="AZ27" s="233"/>
      <c r="BA27" s="233"/>
      <c r="BB27" s="233"/>
      <c r="BC27" s="233"/>
      <c r="BD27" s="233"/>
      <c r="BE27" s="233"/>
      <c r="BF27" s="233"/>
      <c r="BG27" s="233"/>
      <c r="BH27" s="233"/>
      <c r="BI27" s="233"/>
      <c r="BJ27" s="233"/>
      <c r="BK27" s="233"/>
      <c r="BL27" s="233"/>
      <c r="BM27" s="233"/>
      <c r="BN27" s="233"/>
      <c r="BO27" s="233"/>
      <c r="BP27" s="233"/>
      <c r="BQ27" s="233"/>
      <c r="BR27" s="233"/>
      <c r="BS27" s="233"/>
      <c r="BT27" s="233"/>
      <c r="BU27" s="233"/>
      <c r="BV27" s="233"/>
      <c r="BW27" s="233"/>
      <c r="BX27" s="233"/>
      <c r="BY27" s="233"/>
      <c r="BZ27" s="233"/>
      <c r="CA27" s="233"/>
      <c r="CB27" s="233"/>
      <c r="CC27" s="233"/>
      <c r="CD27" s="233"/>
      <c r="CE27" s="233"/>
      <c r="CF27" s="233"/>
      <c r="CG27" s="233"/>
      <c r="CH27" s="233"/>
      <c r="CI27" s="233"/>
      <c r="CJ27" s="233"/>
      <c r="CK27" s="233"/>
      <c r="CL27" s="233"/>
      <c r="CM27" s="233"/>
      <c r="CN27" s="233"/>
      <c r="CO27" s="233"/>
      <c r="CP27" s="233"/>
      <c r="CQ27" s="233"/>
      <c r="CR27" s="233"/>
      <c r="CS27" s="233"/>
      <c r="CT27" s="233"/>
      <c r="CU27" s="233"/>
      <c r="CV27" s="225" t="s">
        <v>344</v>
      </c>
    </row>
    <row r="28" spans="3:100" ht="56.25">
      <c r="C28" s="34" t="s">
        <v>1229</v>
      </c>
      <c r="D28" s="232" t="s">
        <v>1513</v>
      </c>
      <c r="E28" s="256" t="s">
        <v>1327</v>
      </c>
      <c r="F28" s="132" t="s">
        <v>71</v>
      </c>
      <c r="G28" s="233"/>
      <c r="H28" s="233"/>
      <c r="I28" s="233"/>
      <c r="J28" s="233"/>
      <c r="K28" s="233"/>
      <c r="L28" s="233"/>
      <c r="M28" s="233"/>
      <c r="N28" s="233"/>
      <c r="O28" s="233"/>
      <c r="P28" s="233"/>
      <c r="Q28" s="233"/>
      <c r="R28" s="233">
        <v>0</v>
      </c>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3"/>
      <c r="AY28" s="233"/>
      <c r="AZ28" s="233"/>
      <c r="BA28" s="233"/>
      <c r="BB28" s="233"/>
      <c r="BC28" s="233"/>
      <c r="BD28" s="233"/>
      <c r="BE28" s="233"/>
      <c r="BF28" s="233"/>
      <c r="BG28" s="233"/>
      <c r="BH28" s="233"/>
      <c r="BI28" s="233"/>
      <c r="BJ28" s="233"/>
      <c r="BK28" s="233"/>
      <c r="BL28" s="233"/>
      <c r="BM28" s="233"/>
      <c r="BN28" s="233"/>
      <c r="BO28" s="233"/>
      <c r="BP28" s="233"/>
      <c r="BQ28" s="233"/>
      <c r="BR28" s="233"/>
      <c r="BS28" s="233"/>
      <c r="BT28" s="233"/>
      <c r="BU28" s="233"/>
      <c r="BV28" s="233"/>
      <c r="BW28" s="233"/>
      <c r="BX28" s="233"/>
      <c r="BY28" s="233"/>
      <c r="BZ28" s="233"/>
      <c r="CA28" s="233"/>
      <c r="CB28" s="233"/>
      <c r="CC28" s="233"/>
      <c r="CD28" s="233"/>
      <c r="CE28" s="233"/>
      <c r="CF28" s="233"/>
      <c r="CG28" s="233"/>
      <c r="CH28" s="233"/>
      <c r="CI28" s="233"/>
      <c r="CJ28" s="233"/>
      <c r="CK28" s="233"/>
      <c r="CL28" s="233"/>
      <c r="CM28" s="233"/>
      <c r="CN28" s="233"/>
      <c r="CO28" s="233"/>
      <c r="CP28" s="233"/>
      <c r="CQ28" s="233"/>
      <c r="CR28" s="233"/>
      <c r="CS28" s="233"/>
      <c r="CT28" s="233"/>
      <c r="CU28" s="233"/>
      <c r="CV28" s="225" t="s">
        <v>344</v>
      </c>
    </row>
    <row r="29" spans="3:100" ht="56.25">
      <c r="C29" s="34" t="s">
        <v>1229</v>
      </c>
      <c r="D29" s="232" t="s">
        <v>1514</v>
      </c>
      <c r="E29" s="256" t="s">
        <v>1328</v>
      </c>
      <c r="F29" s="132" t="s">
        <v>71</v>
      </c>
      <c r="G29" s="233"/>
      <c r="H29" s="233"/>
      <c r="I29" s="233"/>
      <c r="J29" s="233"/>
      <c r="K29" s="233"/>
      <c r="L29" s="233"/>
      <c r="M29" s="233"/>
      <c r="N29" s="233"/>
      <c r="O29" s="233"/>
      <c r="P29" s="233"/>
      <c r="Q29" s="233"/>
      <c r="R29" s="233"/>
      <c r="S29" s="233">
        <v>0.16400000000000001</v>
      </c>
      <c r="T29" s="233"/>
      <c r="U29" s="233"/>
      <c r="V29" s="233"/>
      <c r="W29" s="233"/>
      <c r="X29" s="233"/>
      <c r="Y29" s="233"/>
      <c r="Z29" s="233"/>
      <c r="AA29" s="233"/>
      <c r="AB29" s="233"/>
      <c r="AC29" s="233"/>
      <c r="AD29" s="233"/>
      <c r="AE29" s="233"/>
      <c r="AF29" s="233"/>
      <c r="AG29" s="233"/>
      <c r="AH29" s="233"/>
      <c r="AI29" s="233"/>
      <c r="AJ29" s="233"/>
      <c r="AK29" s="233"/>
      <c r="AL29" s="233"/>
      <c r="AM29" s="233"/>
      <c r="AN29" s="233"/>
      <c r="AO29" s="233"/>
      <c r="AP29" s="233"/>
      <c r="AQ29" s="233"/>
      <c r="AR29" s="233"/>
      <c r="AS29" s="233"/>
      <c r="AT29" s="233"/>
      <c r="AU29" s="233"/>
      <c r="AV29" s="233"/>
      <c r="AW29" s="233"/>
      <c r="AX29" s="233"/>
      <c r="AY29" s="233"/>
      <c r="AZ29" s="233"/>
      <c r="BA29" s="233"/>
      <c r="BB29" s="233"/>
      <c r="BC29" s="233"/>
      <c r="BD29" s="233"/>
      <c r="BE29" s="233"/>
      <c r="BF29" s="233"/>
      <c r="BG29" s="233"/>
      <c r="BH29" s="233"/>
      <c r="BI29" s="233"/>
      <c r="BJ29" s="233"/>
      <c r="BK29" s="233"/>
      <c r="BL29" s="233"/>
      <c r="BM29" s="233"/>
      <c r="BN29" s="233"/>
      <c r="BO29" s="233"/>
      <c r="BP29" s="233"/>
      <c r="BQ29" s="233"/>
      <c r="BR29" s="233"/>
      <c r="BS29" s="233"/>
      <c r="BT29" s="233"/>
      <c r="BU29" s="233"/>
      <c r="BV29" s="233"/>
      <c r="BW29" s="233"/>
      <c r="BX29" s="233"/>
      <c r="BY29" s="233"/>
      <c r="BZ29" s="233"/>
      <c r="CA29" s="233"/>
      <c r="CB29" s="233"/>
      <c r="CC29" s="233"/>
      <c r="CD29" s="233"/>
      <c r="CE29" s="233"/>
      <c r="CF29" s="233"/>
      <c r="CG29" s="233"/>
      <c r="CH29" s="233"/>
      <c r="CI29" s="233"/>
      <c r="CJ29" s="233"/>
      <c r="CK29" s="233"/>
      <c r="CL29" s="233"/>
      <c r="CM29" s="233"/>
      <c r="CN29" s="233"/>
      <c r="CO29" s="233"/>
      <c r="CP29" s="233"/>
      <c r="CQ29" s="233"/>
      <c r="CR29" s="233"/>
      <c r="CS29" s="233"/>
      <c r="CT29" s="233"/>
      <c r="CU29" s="233"/>
      <c r="CV29" s="225" t="s">
        <v>344</v>
      </c>
    </row>
    <row r="30" spans="3:100" ht="56.25">
      <c r="C30" s="34" t="s">
        <v>1229</v>
      </c>
      <c r="D30" s="232" t="s">
        <v>1515</v>
      </c>
      <c r="E30" s="256" t="s">
        <v>1329</v>
      </c>
      <c r="F30" s="132" t="s">
        <v>71</v>
      </c>
      <c r="G30" s="233"/>
      <c r="H30" s="233"/>
      <c r="I30" s="233"/>
      <c r="J30" s="233"/>
      <c r="K30" s="233"/>
      <c r="L30" s="233"/>
      <c r="M30" s="233"/>
      <c r="N30" s="233"/>
      <c r="O30" s="233"/>
      <c r="P30" s="233"/>
      <c r="Q30" s="233"/>
      <c r="R30" s="233"/>
      <c r="S30" s="233"/>
      <c r="T30" s="233">
        <v>0.24099999999999999</v>
      </c>
      <c r="U30" s="233"/>
      <c r="V30" s="233"/>
      <c r="W30" s="233"/>
      <c r="X30" s="233"/>
      <c r="Y30" s="233"/>
      <c r="Z30" s="233"/>
      <c r="AA30" s="233"/>
      <c r="AB30" s="233"/>
      <c r="AC30" s="233"/>
      <c r="AD30" s="233"/>
      <c r="AE30" s="233"/>
      <c r="AF30" s="233"/>
      <c r="AG30" s="233"/>
      <c r="AH30" s="233"/>
      <c r="AI30" s="233"/>
      <c r="AJ30" s="233"/>
      <c r="AK30" s="233"/>
      <c r="AL30" s="233"/>
      <c r="AM30" s="233"/>
      <c r="AN30" s="233"/>
      <c r="AO30" s="233"/>
      <c r="AP30" s="233"/>
      <c r="AQ30" s="233"/>
      <c r="AR30" s="233"/>
      <c r="AS30" s="233"/>
      <c r="AT30" s="233"/>
      <c r="AU30" s="233"/>
      <c r="AV30" s="233"/>
      <c r="AW30" s="233"/>
      <c r="AX30" s="233"/>
      <c r="AY30" s="233"/>
      <c r="AZ30" s="233"/>
      <c r="BA30" s="233"/>
      <c r="BB30" s="233"/>
      <c r="BC30" s="233"/>
      <c r="BD30" s="233"/>
      <c r="BE30" s="233"/>
      <c r="BF30" s="233"/>
      <c r="BG30" s="233"/>
      <c r="BH30" s="233"/>
      <c r="BI30" s="233"/>
      <c r="BJ30" s="233"/>
      <c r="BK30" s="233"/>
      <c r="BL30" s="233"/>
      <c r="BM30" s="233"/>
      <c r="BN30" s="233"/>
      <c r="BO30" s="233"/>
      <c r="BP30" s="233"/>
      <c r="BQ30" s="233"/>
      <c r="BR30" s="233"/>
      <c r="BS30" s="233"/>
      <c r="BT30" s="233"/>
      <c r="BU30" s="233"/>
      <c r="BV30" s="233"/>
      <c r="BW30" s="233"/>
      <c r="BX30" s="233"/>
      <c r="BY30" s="233"/>
      <c r="BZ30" s="233"/>
      <c r="CA30" s="233"/>
      <c r="CB30" s="233"/>
      <c r="CC30" s="233"/>
      <c r="CD30" s="233"/>
      <c r="CE30" s="233"/>
      <c r="CF30" s="233"/>
      <c r="CG30" s="233"/>
      <c r="CH30" s="233"/>
      <c r="CI30" s="233"/>
      <c r="CJ30" s="233"/>
      <c r="CK30" s="233"/>
      <c r="CL30" s="233"/>
      <c r="CM30" s="233"/>
      <c r="CN30" s="233"/>
      <c r="CO30" s="233"/>
      <c r="CP30" s="233"/>
      <c r="CQ30" s="233"/>
      <c r="CR30" s="233"/>
      <c r="CS30" s="233"/>
      <c r="CT30" s="233"/>
      <c r="CU30" s="233"/>
      <c r="CV30" s="225" t="s">
        <v>344</v>
      </c>
    </row>
    <row r="31" spans="3:100" ht="56.25">
      <c r="C31" s="34" t="s">
        <v>1229</v>
      </c>
      <c r="D31" s="232" t="s">
        <v>1516</v>
      </c>
      <c r="E31" s="256" t="s">
        <v>1330</v>
      </c>
      <c r="F31" s="132" t="s">
        <v>71</v>
      </c>
      <c r="G31" s="233"/>
      <c r="H31" s="233"/>
      <c r="I31" s="233"/>
      <c r="J31" s="233"/>
      <c r="K31" s="233"/>
      <c r="L31" s="233"/>
      <c r="M31" s="233"/>
      <c r="N31" s="233"/>
      <c r="O31" s="233"/>
      <c r="P31" s="233"/>
      <c r="Q31" s="233"/>
      <c r="R31" s="233"/>
      <c r="S31" s="233"/>
      <c r="T31" s="233"/>
      <c r="U31" s="233">
        <v>0.80400000000000005</v>
      </c>
      <c r="V31" s="233"/>
      <c r="W31" s="233"/>
      <c r="X31" s="233"/>
      <c r="Y31" s="233"/>
      <c r="Z31" s="233"/>
      <c r="AA31" s="233"/>
      <c r="AB31" s="233"/>
      <c r="AC31" s="233"/>
      <c r="AD31" s="233"/>
      <c r="AE31" s="233"/>
      <c r="AF31" s="233"/>
      <c r="AG31" s="233"/>
      <c r="AH31" s="233"/>
      <c r="AI31" s="233"/>
      <c r="AJ31" s="233"/>
      <c r="AK31" s="233"/>
      <c r="AL31" s="233"/>
      <c r="AM31" s="233"/>
      <c r="AN31" s="233"/>
      <c r="AO31" s="233"/>
      <c r="AP31" s="233"/>
      <c r="AQ31" s="233"/>
      <c r="AR31" s="233"/>
      <c r="AS31" s="233"/>
      <c r="AT31" s="233"/>
      <c r="AU31" s="233"/>
      <c r="AV31" s="233"/>
      <c r="AW31" s="233"/>
      <c r="AX31" s="233"/>
      <c r="AY31" s="233"/>
      <c r="AZ31" s="233"/>
      <c r="BA31" s="233"/>
      <c r="BB31" s="233"/>
      <c r="BC31" s="233"/>
      <c r="BD31" s="233"/>
      <c r="BE31" s="233"/>
      <c r="BF31" s="233"/>
      <c r="BG31" s="233"/>
      <c r="BH31" s="233"/>
      <c r="BI31" s="233"/>
      <c r="BJ31" s="233"/>
      <c r="BK31" s="233"/>
      <c r="BL31" s="233"/>
      <c r="BM31" s="233"/>
      <c r="BN31" s="233"/>
      <c r="BO31" s="233"/>
      <c r="BP31" s="233"/>
      <c r="BQ31" s="233"/>
      <c r="BR31" s="233"/>
      <c r="BS31" s="233"/>
      <c r="BT31" s="233"/>
      <c r="BU31" s="233"/>
      <c r="BV31" s="233"/>
      <c r="BW31" s="233"/>
      <c r="BX31" s="233"/>
      <c r="BY31" s="233"/>
      <c r="BZ31" s="233"/>
      <c r="CA31" s="233"/>
      <c r="CB31" s="233"/>
      <c r="CC31" s="233"/>
      <c r="CD31" s="233"/>
      <c r="CE31" s="233"/>
      <c r="CF31" s="233"/>
      <c r="CG31" s="233"/>
      <c r="CH31" s="233"/>
      <c r="CI31" s="233"/>
      <c r="CJ31" s="233"/>
      <c r="CK31" s="233"/>
      <c r="CL31" s="233"/>
      <c r="CM31" s="233"/>
      <c r="CN31" s="233"/>
      <c r="CO31" s="233"/>
      <c r="CP31" s="233"/>
      <c r="CQ31" s="233"/>
      <c r="CR31" s="233"/>
      <c r="CS31" s="233"/>
      <c r="CT31" s="233"/>
      <c r="CU31" s="233"/>
      <c r="CV31" s="225" t="s">
        <v>344</v>
      </c>
    </row>
    <row r="32" spans="3:100" ht="56.25">
      <c r="C32" s="34" t="s">
        <v>1229</v>
      </c>
      <c r="D32" s="232" t="s">
        <v>1517</v>
      </c>
      <c r="E32" s="256" t="s">
        <v>1331</v>
      </c>
      <c r="F32" s="132" t="s">
        <v>71</v>
      </c>
      <c r="G32" s="233"/>
      <c r="H32" s="233"/>
      <c r="I32" s="233"/>
      <c r="J32" s="233"/>
      <c r="K32" s="233"/>
      <c r="L32" s="233"/>
      <c r="M32" s="233"/>
      <c r="N32" s="233"/>
      <c r="O32" s="233"/>
      <c r="P32" s="233"/>
      <c r="Q32" s="233"/>
      <c r="R32" s="233"/>
      <c r="S32" s="233"/>
      <c r="T32" s="233"/>
      <c r="U32" s="233"/>
      <c r="V32" s="233">
        <v>0</v>
      </c>
      <c r="W32" s="233"/>
      <c r="X32" s="233"/>
      <c r="Y32" s="233"/>
      <c r="Z32" s="233"/>
      <c r="AA32" s="233"/>
      <c r="AB32" s="233"/>
      <c r="AC32" s="233"/>
      <c r="AD32" s="233"/>
      <c r="AE32" s="233"/>
      <c r="AF32" s="233"/>
      <c r="AG32" s="233"/>
      <c r="AH32" s="233"/>
      <c r="AI32" s="233"/>
      <c r="AJ32" s="233"/>
      <c r="AK32" s="233"/>
      <c r="AL32" s="233"/>
      <c r="AM32" s="233"/>
      <c r="AN32" s="233"/>
      <c r="AO32" s="233"/>
      <c r="AP32" s="233"/>
      <c r="AQ32" s="233"/>
      <c r="AR32" s="233"/>
      <c r="AS32" s="233"/>
      <c r="AT32" s="233"/>
      <c r="AU32" s="233"/>
      <c r="AV32" s="233"/>
      <c r="AW32" s="233"/>
      <c r="AX32" s="233"/>
      <c r="AY32" s="233"/>
      <c r="AZ32" s="233"/>
      <c r="BA32" s="233"/>
      <c r="BB32" s="233"/>
      <c r="BC32" s="233"/>
      <c r="BD32" s="233"/>
      <c r="BE32" s="233"/>
      <c r="BF32" s="233"/>
      <c r="BG32" s="233"/>
      <c r="BH32" s="233"/>
      <c r="BI32" s="233"/>
      <c r="BJ32" s="233"/>
      <c r="BK32" s="233"/>
      <c r="BL32" s="233"/>
      <c r="BM32" s="233"/>
      <c r="BN32" s="233"/>
      <c r="BO32" s="233"/>
      <c r="BP32" s="233"/>
      <c r="BQ32" s="233"/>
      <c r="BR32" s="233"/>
      <c r="BS32" s="233"/>
      <c r="BT32" s="233"/>
      <c r="BU32" s="233"/>
      <c r="BV32" s="233"/>
      <c r="BW32" s="233"/>
      <c r="BX32" s="233"/>
      <c r="BY32" s="233"/>
      <c r="BZ32" s="233"/>
      <c r="CA32" s="233"/>
      <c r="CB32" s="233"/>
      <c r="CC32" s="233"/>
      <c r="CD32" s="233"/>
      <c r="CE32" s="233"/>
      <c r="CF32" s="233"/>
      <c r="CG32" s="233"/>
      <c r="CH32" s="233"/>
      <c r="CI32" s="233"/>
      <c r="CJ32" s="233"/>
      <c r="CK32" s="233"/>
      <c r="CL32" s="233"/>
      <c r="CM32" s="233"/>
      <c r="CN32" s="233"/>
      <c r="CO32" s="233"/>
      <c r="CP32" s="233"/>
      <c r="CQ32" s="233"/>
      <c r="CR32" s="233"/>
      <c r="CS32" s="233"/>
      <c r="CT32" s="233"/>
      <c r="CU32" s="233"/>
      <c r="CV32" s="225" t="s">
        <v>344</v>
      </c>
    </row>
    <row r="33" spans="3:100" ht="56.25">
      <c r="C33" s="34" t="s">
        <v>1229</v>
      </c>
      <c r="D33" s="232" t="s">
        <v>1518</v>
      </c>
      <c r="E33" s="256" t="s">
        <v>1332</v>
      </c>
      <c r="F33" s="132" t="s">
        <v>71</v>
      </c>
      <c r="G33" s="233"/>
      <c r="H33" s="233"/>
      <c r="I33" s="233"/>
      <c r="J33" s="233"/>
      <c r="K33" s="233"/>
      <c r="L33" s="233"/>
      <c r="M33" s="233"/>
      <c r="N33" s="233"/>
      <c r="O33" s="233"/>
      <c r="P33" s="233"/>
      <c r="Q33" s="233"/>
      <c r="R33" s="233"/>
      <c r="S33" s="233"/>
      <c r="T33" s="233"/>
      <c r="U33" s="233"/>
      <c r="V33" s="233"/>
      <c r="W33" s="233">
        <v>2.3559999999999999</v>
      </c>
      <c r="X33" s="233"/>
      <c r="Y33" s="233"/>
      <c r="Z33" s="233"/>
      <c r="AA33" s="233"/>
      <c r="AB33" s="233"/>
      <c r="AC33" s="233"/>
      <c r="AD33" s="233"/>
      <c r="AE33" s="233"/>
      <c r="AF33" s="233"/>
      <c r="AG33" s="233"/>
      <c r="AH33" s="233"/>
      <c r="AI33" s="233"/>
      <c r="AJ33" s="233"/>
      <c r="AK33" s="233"/>
      <c r="AL33" s="233"/>
      <c r="AM33" s="233"/>
      <c r="AN33" s="233"/>
      <c r="AO33" s="233"/>
      <c r="AP33" s="233"/>
      <c r="AQ33" s="233"/>
      <c r="AR33" s="233"/>
      <c r="AS33" s="233"/>
      <c r="AT33" s="233"/>
      <c r="AU33" s="233"/>
      <c r="AV33" s="233"/>
      <c r="AW33" s="233"/>
      <c r="AX33" s="233"/>
      <c r="AY33" s="233"/>
      <c r="AZ33" s="233"/>
      <c r="BA33" s="233"/>
      <c r="BB33" s="233"/>
      <c r="BC33" s="233"/>
      <c r="BD33" s="233"/>
      <c r="BE33" s="233"/>
      <c r="BF33" s="233"/>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C33" s="233"/>
      <c r="CD33" s="233"/>
      <c r="CE33" s="233"/>
      <c r="CF33" s="233"/>
      <c r="CG33" s="233"/>
      <c r="CH33" s="233"/>
      <c r="CI33" s="233"/>
      <c r="CJ33" s="233"/>
      <c r="CK33" s="233"/>
      <c r="CL33" s="233"/>
      <c r="CM33" s="233"/>
      <c r="CN33" s="233"/>
      <c r="CO33" s="233"/>
      <c r="CP33" s="233"/>
      <c r="CQ33" s="233"/>
      <c r="CR33" s="233"/>
      <c r="CS33" s="233"/>
      <c r="CT33" s="233"/>
      <c r="CU33" s="233"/>
      <c r="CV33" s="225" t="s">
        <v>344</v>
      </c>
    </row>
    <row r="34" spans="3:100" ht="56.25">
      <c r="C34" s="34" t="s">
        <v>1229</v>
      </c>
      <c r="D34" s="232" t="s">
        <v>1519</v>
      </c>
      <c r="E34" s="256" t="s">
        <v>1333</v>
      </c>
      <c r="F34" s="132" t="s">
        <v>71</v>
      </c>
      <c r="G34" s="233"/>
      <c r="H34" s="233"/>
      <c r="I34" s="233"/>
      <c r="J34" s="233"/>
      <c r="K34" s="233"/>
      <c r="L34" s="233"/>
      <c r="M34" s="233"/>
      <c r="N34" s="233"/>
      <c r="O34" s="233"/>
      <c r="P34" s="233"/>
      <c r="Q34" s="233"/>
      <c r="R34" s="233"/>
      <c r="S34" s="233"/>
      <c r="T34" s="233"/>
      <c r="U34" s="233"/>
      <c r="V34" s="233"/>
      <c r="W34" s="233"/>
      <c r="X34" s="233">
        <v>0.316</v>
      </c>
      <c r="Y34" s="233"/>
      <c r="Z34" s="233"/>
      <c r="AA34" s="233"/>
      <c r="AB34" s="233"/>
      <c r="AC34" s="233"/>
      <c r="AD34" s="233"/>
      <c r="AE34" s="233"/>
      <c r="AF34" s="233"/>
      <c r="AG34" s="233"/>
      <c r="AH34" s="233"/>
      <c r="AI34" s="233"/>
      <c r="AJ34" s="233"/>
      <c r="AK34" s="233"/>
      <c r="AL34" s="233"/>
      <c r="AM34" s="233"/>
      <c r="AN34" s="233"/>
      <c r="AO34" s="233"/>
      <c r="AP34" s="233"/>
      <c r="AQ34" s="233"/>
      <c r="AR34" s="233"/>
      <c r="AS34" s="233"/>
      <c r="AT34" s="233"/>
      <c r="AU34" s="233"/>
      <c r="AV34" s="233"/>
      <c r="AW34" s="233"/>
      <c r="AX34" s="233"/>
      <c r="AY34" s="233"/>
      <c r="AZ34" s="233"/>
      <c r="BA34" s="233"/>
      <c r="BB34" s="233"/>
      <c r="BC34" s="233"/>
      <c r="BD34" s="233"/>
      <c r="BE34" s="233"/>
      <c r="BF34" s="233"/>
      <c r="BG34" s="233"/>
      <c r="BH34" s="233"/>
      <c r="BI34" s="233"/>
      <c r="BJ34" s="233"/>
      <c r="BK34" s="233"/>
      <c r="BL34" s="233"/>
      <c r="BM34" s="233"/>
      <c r="BN34" s="233"/>
      <c r="BO34" s="233"/>
      <c r="BP34" s="233"/>
      <c r="BQ34" s="233"/>
      <c r="BR34" s="233"/>
      <c r="BS34" s="233"/>
      <c r="BT34" s="233"/>
      <c r="BU34" s="233"/>
      <c r="BV34" s="233"/>
      <c r="BW34" s="233"/>
      <c r="BX34" s="233"/>
      <c r="BY34" s="233"/>
      <c r="BZ34" s="233"/>
      <c r="CA34" s="233"/>
      <c r="CB34" s="233"/>
      <c r="CC34" s="233"/>
      <c r="CD34" s="233"/>
      <c r="CE34" s="233"/>
      <c r="CF34" s="233"/>
      <c r="CG34" s="233"/>
      <c r="CH34" s="233"/>
      <c r="CI34" s="233"/>
      <c r="CJ34" s="233"/>
      <c r="CK34" s="233"/>
      <c r="CL34" s="233"/>
      <c r="CM34" s="233"/>
      <c r="CN34" s="233"/>
      <c r="CO34" s="233"/>
      <c r="CP34" s="233"/>
      <c r="CQ34" s="233"/>
      <c r="CR34" s="233"/>
      <c r="CS34" s="233"/>
      <c r="CT34" s="233"/>
      <c r="CU34" s="233"/>
      <c r="CV34" s="225" t="s">
        <v>344</v>
      </c>
    </row>
    <row r="35" spans="3:100" ht="56.25">
      <c r="C35" s="34" t="s">
        <v>1229</v>
      </c>
      <c r="D35" s="232" t="s">
        <v>1520</v>
      </c>
      <c r="E35" s="256" t="s">
        <v>1334</v>
      </c>
      <c r="F35" s="132" t="s">
        <v>71</v>
      </c>
      <c r="G35" s="233"/>
      <c r="H35" s="233"/>
      <c r="I35" s="233"/>
      <c r="J35" s="233"/>
      <c r="K35" s="233"/>
      <c r="L35" s="233"/>
      <c r="M35" s="233"/>
      <c r="N35" s="233"/>
      <c r="O35" s="233"/>
      <c r="P35" s="233"/>
      <c r="Q35" s="233"/>
      <c r="R35" s="233"/>
      <c r="S35" s="233"/>
      <c r="T35" s="233"/>
      <c r="U35" s="233"/>
      <c r="V35" s="233"/>
      <c r="W35" s="233"/>
      <c r="X35" s="233"/>
      <c r="Y35" s="233">
        <v>0</v>
      </c>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3"/>
      <c r="AY35" s="233"/>
      <c r="AZ35" s="233"/>
      <c r="BA35" s="233"/>
      <c r="BB35" s="233"/>
      <c r="BC35" s="233"/>
      <c r="BD35" s="233"/>
      <c r="BE35" s="233"/>
      <c r="BF35" s="233"/>
      <c r="BG35" s="233"/>
      <c r="BH35" s="233"/>
      <c r="BI35" s="233"/>
      <c r="BJ35" s="233"/>
      <c r="BK35" s="233"/>
      <c r="BL35" s="233"/>
      <c r="BM35" s="233"/>
      <c r="BN35" s="233"/>
      <c r="BO35" s="233"/>
      <c r="BP35" s="233"/>
      <c r="BQ35" s="233"/>
      <c r="BR35" s="233"/>
      <c r="BS35" s="233"/>
      <c r="BT35" s="233"/>
      <c r="BU35" s="233"/>
      <c r="BV35" s="233"/>
      <c r="BW35" s="233"/>
      <c r="BX35" s="233"/>
      <c r="BY35" s="233"/>
      <c r="BZ35" s="233"/>
      <c r="CA35" s="233"/>
      <c r="CB35" s="233"/>
      <c r="CC35" s="233"/>
      <c r="CD35" s="233"/>
      <c r="CE35" s="233"/>
      <c r="CF35" s="233"/>
      <c r="CG35" s="233"/>
      <c r="CH35" s="233"/>
      <c r="CI35" s="233"/>
      <c r="CJ35" s="233"/>
      <c r="CK35" s="233"/>
      <c r="CL35" s="233"/>
      <c r="CM35" s="233"/>
      <c r="CN35" s="233"/>
      <c r="CO35" s="233"/>
      <c r="CP35" s="233"/>
      <c r="CQ35" s="233"/>
      <c r="CR35" s="233"/>
      <c r="CS35" s="233"/>
      <c r="CT35" s="233"/>
      <c r="CU35" s="233"/>
      <c r="CV35" s="225" t="s">
        <v>344</v>
      </c>
    </row>
    <row r="36" spans="3:100" ht="56.25">
      <c r="C36" s="34" t="s">
        <v>1229</v>
      </c>
      <c r="D36" s="232" t="s">
        <v>1521</v>
      </c>
      <c r="E36" s="256" t="s">
        <v>1335</v>
      </c>
      <c r="F36" s="132" t="s">
        <v>71</v>
      </c>
      <c r="G36" s="233"/>
      <c r="H36" s="233"/>
      <c r="I36" s="233"/>
      <c r="J36" s="233"/>
      <c r="K36" s="233"/>
      <c r="L36" s="233"/>
      <c r="M36" s="233"/>
      <c r="N36" s="233"/>
      <c r="O36" s="233"/>
      <c r="P36" s="233"/>
      <c r="Q36" s="233"/>
      <c r="R36" s="233"/>
      <c r="S36" s="233"/>
      <c r="T36" s="233"/>
      <c r="U36" s="233"/>
      <c r="V36" s="233"/>
      <c r="W36" s="233"/>
      <c r="X36" s="233"/>
      <c r="Y36" s="233"/>
      <c r="Z36" s="233">
        <v>0.60199999999999998</v>
      </c>
      <c r="AA36" s="233"/>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3"/>
      <c r="AY36" s="233"/>
      <c r="AZ36" s="233"/>
      <c r="BA36" s="233"/>
      <c r="BB36" s="233"/>
      <c r="BC36" s="233"/>
      <c r="BD36" s="233"/>
      <c r="BE36" s="233"/>
      <c r="BF36" s="233"/>
      <c r="BG36" s="233"/>
      <c r="BH36" s="233"/>
      <c r="BI36" s="233"/>
      <c r="BJ36" s="233"/>
      <c r="BK36" s="233"/>
      <c r="BL36" s="233"/>
      <c r="BM36" s="233"/>
      <c r="BN36" s="233"/>
      <c r="BO36" s="233"/>
      <c r="BP36" s="233"/>
      <c r="BQ36" s="233"/>
      <c r="BR36" s="233"/>
      <c r="BS36" s="233"/>
      <c r="BT36" s="233"/>
      <c r="BU36" s="233"/>
      <c r="BV36" s="233"/>
      <c r="BW36" s="233"/>
      <c r="BX36" s="233"/>
      <c r="BY36" s="233"/>
      <c r="BZ36" s="233"/>
      <c r="CA36" s="233"/>
      <c r="CB36" s="233"/>
      <c r="CC36" s="233"/>
      <c r="CD36" s="233"/>
      <c r="CE36" s="233"/>
      <c r="CF36" s="233"/>
      <c r="CG36" s="233"/>
      <c r="CH36" s="233"/>
      <c r="CI36" s="233"/>
      <c r="CJ36" s="233"/>
      <c r="CK36" s="233"/>
      <c r="CL36" s="233"/>
      <c r="CM36" s="233"/>
      <c r="CN36" s="233"/>
      <c r="CO36" s="233"/>
      <c r="CP36" s="233"/>
      <c r="CQ36" s="233"/>
      <c r="CR36" s="233"/>
      <c r="CS36" s="233"/>
      <c r="CT36" s="233"/>
      <c r="CU36" s="233"/>
      <c r="CV36" s="225" t="s">
        <v>344</v>
      </c>
    </row>
    <row r="37" spans="3:100" ht="56.25">
      <c r="C37" s="34" t="s">
        <v>1229</v>
      </c>
      <c r="D37" s="232" t="s">
        <v>1522</v>
      </c>
      <c r="E37" s="256" t="s">
        <v>1336</v>
      </c>
      <c r="F37" s="132" t="s">
        <v>71</v>
      </c>
      <c r="G37" s="233"/>
      <c r="H37" s="233"/>
      <c r="I37" s="233"/>
      <c r="J37" s="233"/>
      <c r="K37" s="233"/>
      <c r="L37" s="233"/>
      <c r="M37" s="233"/>
      <c r="N37" s="233"/>
      <c r="O37" s="233"/>
      <c r="P37" s="233"/>
      <c r="Q37" s="233"/>
      <c r="R37" s="233"/>
      <c r="S37" s="233"/>
      <c r="T37" s="233"/>
      <c r="U37" s="233"/>
      <c r="V37" s="233"/>
      <c r="W37" s="233"/>
      <c r="X37" s="233"/>
      <c r="Y37" s="233"/>
      <c r="Z37" s="233"/>
      <c r="AA37" s="233">
        <v>0</v>
      </c>
      <c r="AB37" s="233"/>
      <c r="AC37" s="233"/>
      <c r="AD37" s="233"/>
      <c r="AE37" s="233"/>
      <c r="AF37" s="233"/>
      <c r="AG37" s="233"/>
      <c r="AH37" s="233"/>
      <c r="AI37" s="233"/>
      <c r="AJ37" s="233"/>
      <c r="AK37" s="233"/>
      <c r="AL37" s="233"/>
      <c r="AM37" s="233"/>
      <c r="AN37" s="233"/>
      <c r="AO37" s="233"/>
      <c r="AP37" s="233"/>
      <c r="AQ37" s="233"/>
      <c r="AR37" s="233"/>
      <c r="AS37" s="233"/>
      <c r="AT37" s="233"/>
      <c r="AU37" s="233"/>
      <c r="AV37" s="233"/>
      <c r="AW37" s="233"/>
      <c r="AX37" s="233"/>
      <c r="AY37" s="233"/>
      <c r="AZ37" s="233"/>
      <c r="BA37" s="233"/>
      <c r="BB37" s="233"/>
      <c r="BC37" s="233"/>
      <c r="BD37" s="233"/>
      <c r="BE37" s="233"/>
      <c r="BF37" s="233"/>
      <c r="BG37" s="233"/>
      <c r="BH37" s="233"/>
      <c r="BI37" s="233"/>
      <c r="BJ37" s="233"/>
      <c r="BK37" s="233"/>
      <c r="BL37" s="233"/>
      <c r="BM37" s="233"/>
      <c r="BN37" s="233"/>
      <c r="BO37" s="233"/>
      <c r="BP37" s="233"/>
      <c r="BQ37" s="233"/>
      <c r="BR37" s="233"/>
      <c r="BS37" s="233"/>
      <c r="BT37" s="233"/>
      <c r="BU37" s="233"/>
      <c r="BV37" s="233"/>
      <c r="BW37" s="233"/>
      <c r="BX37" s="233"/>
      <c r="BY37" s="233"/>
      <c r="BZ37" s="233"/>
      <c r="CA37" s="233"/>
      <c r="CB37" s="233"/>
      <c r="CC37" s="233"/>
      <c r="CD37" s="233"/>
      <c r="CE37" s="233"/>
      <c r="CF37" s="233"/>
      <c r="CG37" s="233"/>
      <c r="CH37" s="233"/>
      <c r="CI37" s="233"/>
      <c r="CJ37" s="233"/>
      <c r="CK37" s="233"/>
      <c r="CL37" s="233"/>
      <c r="CM37" s="233"/>
      <c r="CN37" s="233"/>
      <c r="CO37" s="233"/>
      <c r="CP37" s="233"/>
      <c r="CQ37" s="233"/>
      <c r="CR37" s="233"/>
      <c r="CS37" s="233"/>
      <c r="CT37" s="233"/>
      <c r="CU37" s="233"/>
      <c r="CV37" s="225" t="s">
        <v>344</v>
      </c>
    </row>
    <row r="38" spans="3:100" ht="56.25">
      <c r="C38" s="34" t="s">
        <v>1229</v>
      </c>
      <c r="D38" s="232" t="s">
        <v>1523</v>
      </c>
      <c r="E38" s="256" t="s">
        <v>1337</v>
      </c>
      <c r="F38" s="132" t="s">
        <v>71</v>
      </c>
      <c r="G38" s="233"/>
      <c r="H38" s="233"/>
      <c r="I38" s="233"/>
      <c r="J38" s="233"/>
      <c r="K38" s="233"/>
      <c r="L38" s="233"/>
      <c r="M38" s="233"/>
      <c r="N38" s="233"/>
      <c r="O38" s="233"/>
      <c r="P38" s="233"/>
      <c r="Q38" s="233"/>
      <c r="R38" s="233"/>
      <c r="S38" s="233"/>
      <c r="T38" s="233"/>
      <c r="U38" s="233"/>
      <c r="V38" s="233"/>
      <c r="W38" s="233"/>
      <c r="X38" s="233"/>
      <c r="Y38" s="233"/>
      <c r="Z38" s="233"/>
      <c r="AA38" s="233"/>
      <c r="AB38" s="233">
        <v>0</v>
      </c>
      <c r="AC38" s="233"/>
      <c r="AD38" s="233"/>
      <c r="AE38" s="233"/>
      <c r="AF38" s="233"/>
      <c r="AG38" s="233"/>
      <c r="AH38" s="233"/>
      <c r="AI38" s="233"/>
      <c r="AJ38" s="233"/>
      <c r="AK38" s="233"/>
      <c r="AL38" s="233"/>
      <c r="AM38" s="233"/>
      <c r="AN38" s="233"/>
      <c r="AO38" s="233"/>
      <c r="AP38" s="233"/>
      <c r="AQ38" s="233"/>
      <c r="AR38" s="233"/>
      <c r="AS38" s="233"/>
      <c r="AT38" s="233"/>
      <c r="AU38" s="233"/>
      <c r="AV38" s="233"/>
      <c r="AW38" s="233"/>
      <c r="AX38" s="233"/>
      <c r="AY38" s="233"/>
      <c r="AZ38" s="233"/>
      <c r="BA38" s="233"/>
      <c r="BB38" s="233"/>
      <c r="BC38" s="233"/>
      <c r="BD38" s="233"/>
      <c r="BE38" s="233"/>
      <c r="BF38" s="233"/>
      <c r="BG38" s="233"/>
      <c r="BH38" s="233"/>
      <c r="BI38" s="233"/>
      <c r="BJ38" s="233"/>
      <c r="BK38" s="233"/>
      <c r="BL38" s="233"/>
      <c r="BM38" s="233"/>
      <c r="BN38" s="233"/>
      <c r="BO38" s="233"/>
      <c r="BP38" s="233"/>
      <c r="BQ38" s="233"/>
      <c r="BR38" s="233"/>
      <c r="BS38" s="233"/>
      <c r="BT38" s="233"/>
      <c r="BU38" s="233"/>
      <c r="BV38" s="233"/>
      <c r="BW38" s="233"/>
      <c r="BX38" s="233"/>
      <c r="BY38" s="233"/>
      <c r="BZ38" s="233"/>
      <c r="CA38" s="233"/>
      <c r="CB38" s="233"/>
      <c r="CC38" s="233"/>
      <c r="CD38" s="233"/>
      <c r="CE38" s="233"/>
      <c r="CF38" s="233"/>
      <c r="CG38" s="233"/>
      <c r="CH38" s="233"/>
      <c r="CI38" s="233"/>
      <c r="CJ38" s="233"/>
      <c r="CK38" s="233"/>
      <c r="CL38" s="233"/>
      <c r="CM38" s="233"/>
      <c r="CN38" s="233"/>
      <c r="CO38" s="233"/>
      <c r="CP38" s="233"/>
      <c r="CQ38" s="233"/>
      <c r="CR38" s="233"/>
      <c r="CS38" s="233"/>
      <c r="CT38" s="233"/>
      <c r="CU38" s="233"/>
      <c r="CV38" s="225" t="s">
        <v>344</v>
      </c>
    </row>
    <row r="39" spans="3:100" ht="56.25">
      <c r="C39" s="34" t="s">
        <v>1229</v>
      </c>
      <c r="D39" s="232" t="s">
        <v>1524</v>
      </c>
      <c r="E39" s="256" t="s">
        <v>1338</v>
      </c>
      <c r="F39" s="132" t="s">
        <v>71</v>
      </c>
      <c r="G39" s="233"/>
      <c r="H39" s="233"/>
      <c r="I39" s="233"/>
      <c r="J39" s="233"/>
      <c r="K39" s="233"/>
      <c r="L39" s="233"/>
      <c r="M39" s="233"/>
      <c r="N39" s="233"/>
      <c r="O39" s="233"/>
      <c r="P39" s="233"/>
      <c r="Q39" s="233"/>
      <c r="R39" s="233"/>
      <c r="S39" s="233"/>
      <c r="T39" s="233"/>
      <c r="U39" s="233"/>
      <c r="V39" s="233"/>
      <c r="W39" s="233"/>
      <c r="X39" s="233"/>
      <c r="Y39" s="233"/>
      <c r="Z39" s="233"/>
      <c r="AA39" s="233"/>
      <c r="AB39" s="233"/>
      <c r="AC39" s="233">
        <v>6.7000000000000004E-2</v>
      </c>
      <c r="AD39" s="233"/>
      <c r="AE39" s="233"/>
      <c r="AF39" s="233"/>
      <c r="AG39" s="233"/>
      <c r="AH39" s="233"/>
      <c r="AI39" s="233"/>
      <c r="AJ39" s="233"/>
      <c r="AK39" s="233"/>
      <c r="AL39" s="233"/>
      <c r="AM39" s="233"/>
      <c r="AN39" s="233"/>
      <c r="AO39" s="233"/>
      <c r="AP39" s="233"/>
      <c r="AQ39" s="233"/>
      <c r="AR39" s="233"/>
      <c r="AS39" s="233"/>
      <c r="AT39" s="233"/>
      <c r="AU39" s="233"/>
      <c r="AV39" s="233"/>
      <c r="AW39" s="233"/>
      <c r="AX39" s="233"/>
      <c r="AY39" s="233"/>
      <c r="AZ39" s="233"/>
      <c r="BA39" s="233"/>
      <c r="BB39" s="233"/>
      <c r="BC39" s="233"/>
      <c r="BD39" s="233"/>
      <c r="BE39" s="233"/>
      <c r="BF39" s="233"/>
      <c r="BG39" s="233"/>
      <c r="BH39" s="233"/>
      <c r="BI39" s="233"/>
      <c r="BJ39" s="233"/>
      <c r="BK39" s="233"/>
      <c r="BL39" s="233"/>
      <c r="BM39" s="233"/>
      <c r="BN39" s="233"/>
      <c r="BO39" s="233"/>
      <c r="BP39" s="233"/>
      <c r="BQ39" s="233"/>
      <c r="BR39" s="233"/>
      <c r="BS39" s="233"/>
      <c r="BT39" s="233"/>
      <c r="BU39" s="233"/>
      <c r="BV39" s="233"/>
      <c r="BW39" s="233"/>
      <c r="BX39" s="233"/>
      <c r="BY39" s="233"/>
      <c r="BZ39" s="233"/>
      <c r="CA39" s="233"/>
      <c r="CB39" s="233"/>
      <c r="CC39" s="233"/>
      <c r="CD39" s="233"/>
      <c r="CE39" s="233"/>
      <c r="CF39" s="233"/>
      <c r="CG39" s="233"/>
      <c r="CH39" s="233"/>
      <c r="CI39" s="233"/>
      <c r="CJ39" s="233"/>
      <c r="CK39" s="233"/>
      <c r="CL39" s="233"/>
      <c r="CM39" s="233"/>
      <c r="CN39" s="233"/>
      <c r="CO39" s="233"/>
      <c r="CP39" s="233"/>
      <c r="CQ39" s="233"/>
      <c r="CR39" s="233"/>
      <c r="CS39" s="233"/>
      <c r="CT39" s="233"/>
      <c r="CU39" s="233"/>
      <c r="CV39" s="225" t="s">
        <v>344</v>
      </c>
    </row>
    <row r="40" spans="3:100" ht="56.25">
      <c r="C40" s="34" t="s">
        <v>1229</v>
      </c>
      <c r="D40" s="232" t="s">
        <v>1525</v>
      </c>
      <c r="E40" s="256" t="s">
        <v>1339</v>
      </c>
      <c r="F40" s="132" t="s">
        <v>71</v>
      </c>
      <c r="G40" s="233"/>
      <c r="H40" s="233"/>
      <c r="I40" s="233"/>
      <c r="J40" s="233"/>
      <c r="K40" s="233"/>
      <c r="L40" s="233"/>
      <c r="M40" s="233"/>
      <c r="N40" s="233"/>
      <c r="O40" s="233"/>
      <c r="P40" s="233"/>
      <c r="Q40" s="233"/>
      <c r="R40" s="233"/>
      <c r="S40" s="233"/>
      <c r="T40" s="233"/>
      <c r="U40" s="233"/>
      <c r="V40" s="233"/>
      <c r="W40" s="233"/>
      <c r="X40" s="233"/>
      <c r="Y40" s="233"/>
      <c r="Z40" s="233"/>
      <c r="AA40" s="233"/>
      <c r="AB40" s="233"/>
      <c r="AC40" s="233"/>
      <c r="AD40" s="233">
        <v>0</v>
      </c>
      <c r="AE40" s="233"/>
      <c r="AF40" s="233"/>
      <c r="AG40" s="233"/>
      <c r="AH40" s="233"/>
      <c r="AI40" s="233"/>
      <c r="AJ40" s="233"/>
      <c r="AK40" s="233"/>
      <c r="AL40" s="233"/>
      <c r="AM40" s="233"/>
      <c r="AN40" s="233"/>
      <c r="AO40" s="233"/>
      <c r="AP40" s="233"/>
      <c r="AQ40" s="233"/>
      <c r="AR40" s="233"/>
      <c r="AS40" s="233"/>
      <c r="AT40" s="233"/>
      <c r="AU40" s="233"/>
      <c r="AV40" s="233"/>
      <c r="AW40" s="233"/>
      <c r="AX40" s="233"/>
      <c r="AY40" s="233"/>
      <c r="AZ40" s="233"/>
      <c r="BA40" s="233"/>
      <c r="BB40" s="233"/>
      <c r="BC40" s="233"/>
      <c r="BD40" s="233"/>
      <c r="BE40" s="233"/>
      <c r="BF40" s="233"/>
      <c r="BG40" s="233"/>
      <c r="BH40" s="233"/>
      <c r="BI40" s="233"/>
      <c r="BJ40" s="233"/>
      <c r="BK40" s="233"/>
      <c r="BL40" s="233"/>
      <c r="BM40" s="233"/>
      <c r="BN40" s="233"/>
      <c r="BO40" s="233"/>
      <c r="BP40" s="233"/>
      <c r="BQ40" s="233"/>
      <c r="BR40" s="233"/>
      <c r="BS40" s="233"/>
      <c r="BT40" s="233"/>
      <c r="BU40" s="233"/>
      <c r="BV40" s="233"/>
      <c r="BW40" s="233"/>
      <c r="BX40" s="233"/>
      <c r="BY40" s="233"/>
      <c r="BZ40" s="233"/>
      <c r="CA40" s="233"/>
      <c r="CB40" s="233"/>
      <c r="CC40" s="233"/>
      <c r="CD40" s="233"/>
      <c r="CE40" s="233"/>
      <c r="CF40" s="233"/>
      <c r="CG40" s="233"/>
      <c r="CH40" s="233"/>
      <c r="CI40" s="233"/>
      <c r="CJ40" s="233"/>
      <c r="CK40" s="233"/>
      <c r="CL40" s="233"/>
      <c r="CM40" s="233"/>
      <c r="CN40" s="233"/>
      <c r="CO40" s="233"/>
      <c r="CP40" s="233"/>
      <c r="CQ40" s="233"/>
      <c r="CR40" s="233"/>
      <c r="CS40" s="233"/>
      <c r="CT40" s="233"/>
      <c r="CU40" s="233"/>
      <c r="CV40" s="225" t="s">
        <v>344</v>
      </c>
    </row>
    <row r="41" spans="3:100" ht="56.25">
      <c r="C41" s="34" t="s">
        <v>1229</v>
      </c>
      <c r="D41" s="232" t="s">
        <v>1526</v>
      </c>
      <c r="E41" s="256" t="s">
        <v>1340</v>
      </c>
      <c r="F41" s="132" t="s">
        <v>71</v>
      </c>
      <c r="G41" s="233"/>
      <c r="H41" s="233"/>
      <c r="I41" s="233"/>
      <c r="J41" s="233"/>
      <c r="K41" s="233"/>
      <c r="L41" s="233"/>
      <c r="M41" s="233"/>
      <c r="N41" s="233"/>
      <c r="O41" s="233"/>
      <c r="P41" s="233"/>
      <c r="Q41" s="233"/>
      <c r="R41" s="233"/>
      <c r="S41" s="233"/>
      <c r="T41" s="233"/>
      <c r="U41" s="233"/>
      <c r="V41" s="233"/>
      <c r="W41" s="233"/>
      <c r="X41" s="233"/>
      <c r="Y41" s="233"/>
      <c r="Z41" s="233"/>
      <c r="AA41" s="233"/>
      <c r="AB41" s="233"/>
      <c r="AC41" s="233"/>
      <c r="AD41" s="233"/>
      <c r="AE41" s="233">
        <v>0</v>
      </c>
      <c r="AF41" s="233"/>
      <c r="AG41" s="233"/>
      <c r="AH41" s="233"/>
      <c r="AI41" s="233"/>
      <c r="AJ41" s="233"/>
      <c r="AK41" s="233"/>
      <c r="AL41" s="233"/>
      <c r="AM41" s="233"/>
      <c r="AN41" s="233"/>
      <c r="AO41" s="233"/>
      <c r="AP41" s="233"/>
      <c r="AQ41" s="233"/>
      <c r="AR41" s="233"/>
      <c r="AS41" s="233"/>
      <c r="AT41" s="233"/>
      <c r="AU41" s="233"/>
      <c r="AV41" s="233"/>
      <c r="AW41" s="233"/>
      <c r="AX41" s="233"/>
      <c r="AY41" s="233"/>
      <c r="AZ41" s="233"/>
      <c r="BA41" s="233"/>
      <c r="BB41" s="233"/>
      <c r="BC41" s="233"/>
      <c r="BD41" s="233"/>
      <c r="BE41" s="233"/>
      <c r="BF41" s="233"/>
      <c r="BG41" s="233"/>
      <c r="BH41" s="233"/>
      <c r="BI41" s="233"/>
      <c r="BJ41" s="233"/>
      <c r="BK41" s="233"/>
      <c r="BL41" s="233"/>
      <c r="BM41" s="233"/>
      <c r="BN41" s="233"/>
      <c r="BO41" s="233"/>
      <c r="BP41" s="233"/>
      <c r="BQ41" s="233"/>
      <c r="BR41" s="233"/>
      <c r="BS41" s="233"/>
      <c r="BT41" s="233"/>
      <c r="BU41" s="233"/>
      <c r="BV41" s="233"/>
      <c r="BW41" s="233"/>
      <c r="BX41" s="233"/>
      <c r="BY41" s="233"/>
      <c r="BZ41" s="233"/>
      <c r="CA41" s="233"/>
      <c r="CB41" s="233"/>
      <c r="CC41" s="233"/>
      <c r="CD41" s="233"/>
      <c r="CE41" s="233"/>
      <c r="CF41" s="233"/>
      <c r="CG41" s="233"/>
      <c r="CH41" s="233"/>
      <c r="CI41" s="233"/>
      <c r="CJ41" s="233"/>
      <c r="CK41" s="233"/>
      <c r="CL41" s="233"/>
      <c r="CM41" s="233"/>
      <c r="CN41" s="233"/>
      <c r="CO41" s="233"/>
      <c r="CP41" s="233"/>
      <c r="CQ41" s="233"/>
      <c r="CR41" s="233"/>
      <c r="CS41" s="233"/>
      <c r="CT41" s="233"/>
      <c r="CU41" s="233"/>
      <c r="CV41" s="225" t="s">
        <v>344</v>
      </c>
    </row>
    <row r="42" spans="3:100" ht="56.25">
      <c r="C42" s="34" t="s">
        <v>1229</v>
      </c>
      <c r="D42" s="232" t="s">
        <v>1527</v>
      </c>
      <c r="E42" s="256" t="s">
        <v>1341</v>
      </c>
      <c r="F42" s="132" t="s">
        <v>71</v>
      </c>
      <c r="G42" s="233"/>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v>0</v>
      </c>
      <c r="AG42" s="233"/>
      <c r="AH42" s="233"/>
      <c r="AI42" s="233"/>
      <c r="AJ42" s="233"/>
      <c r="AK42" s="233"/>
      <c r="AL42" s="233"/>
      <c r="AM42" s="233"/>
      <c r="AN42" s="233"/>
      <c r="AO42" s="233"/>
      <c r="AP42" s="233"/>
      <c r="AQ42" s="233"/>
      <c r="AR42" s="233"/>
      <c r="AS42" s="233"/>
      <c r="AT42" s="233"/>
      <c r="AU42" s="233"/>
      <c r="AV42" s="233"/>
      <c r="AW42" s="233"/>
      <c r="AX42" s="233"/>
      <c r="AY42" s="233"/>
      <c r="AZ42" s="233"/>
      <c r="BA42" s="233"/>
      <c r="BB42" s="233"/>
      <c r="BC42" s="233"/>
      <c r="BD42" s="233"/>
      <c r="BE42" s="233"/>
      <c r="BF42" s="233"/>
      <c r="BG42" s="233"/>
      <c r="BH42" s="233"/>
      <c r="BI42" s="233"/>
      <c r="BJ42" s="233"/>
      <c r="BK42" s="233"/>
      <c r="BL42" s="233"/>
      <c r="BM42" s="233"/>
      <c r="BN42" s="233"/>
      <c r="BO42" s="233"/>
      <c r="BP42" s="233"/>
      <c r="BQ42" s="233"/>
      <c r="BR42" s="233"/>
      <c r="BS42" s="233"/>
      <c r="BT42" s="233"/>
      <c r="BU42" s="233"/>
      <c r="BV42" s="233"/>
      <c r="BW42" s="233"/>
      <c r="BX42" s="233"/>
      <c r="BY42" s="233"/>
      <c r="BZ42" s="233"/>
      <c r="CA42" s="233"/>
      <c r="CB42" s="233"/>
      <c r="CC42" s="233"/>
      <c r="CD42" s="233"/>
      <c r="CE42" s="233"/>
      <c r="CF42" s="233"/>
      <c r="CG42" s="233"/>
      <c r="CH42" s="233"/>
      <c r="CI42" s="233"/>
      <c r="CJ42" s="233"/>
      <c r="CK42" s="233"/>
      <c r="CL42" s="233"/>
      <c r="CM42" s="233"/>
      <c r="CN42" s="233"/>
      <c r="CO42" s="233"/>
      <c r="CP42" s="233"/>
      <c r="CQ42" s="233"/>
      <c r="CR42" s="233"/>
      <c r="CS42" s="233"/>
      <c r="CT42" s="233"/>
      <c r="CU42" s="233"/>
      <c r="CV42" s="225" t="s">
        <v>344</v>
      </c>
    </row>
    <row r="43" spans="3:100" ht="56.25">
      <c r="C43" s="34" t="s">
        <v>1229</v>
      </c>
      <c r="D43" s="232" t="s">
        <v>1528</v>
      </c>
      <c r="E43" s="256" t="s">
        <v>1342</v>
      </c>
      <c r="F43" s="132" t="s">
        <v>71</v>
      </c>
      <c r="G43" s="233"/>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v>4.3999999999999997E-2</v>
      </c>
      <c r="AH43" s="233"/>
      <c r="AI43" s="233"/>
      <c r="AJ43" s="233"/>
      <c r="AK43" s="233"/>
      <c r="AL43" s="233"/>
      <c r="AM43" s="233"/>
      <c r="AN43" s="233"/>
      <c r="AO43" s="233"/>
      <c r="AP43" s="233"/>
      <c r="AQ43" s="233"/>
      <c r="AR43" s="233"/>
      <c r="AS43" s="233"/>
      <c r="AT43" s="233"/>
      <c r="AU43" s="233"/>
      <c r="AV43" s="233"/>
      <c r="AW43" s="233"/>
      <c r="AX43" s="233"/>
      <c r="AY43" s="233"/>
      <c r="AZ43" s="233"/>
      <c r="BA43" s="233"/>
      <c r="BB43" s="233"/>
      <c r="BC43" s="233"/>
      <c r="BD43" s="233"/>
      <c r="BE43" s="233"/>
      <c r="BF43" s="233"/>
      <c r="BG43" s="233"/>
      <c r="BH43" s="233"/>
      <c r="BI43" s="233"/>
      <c r="BJ43" s="233"/>
      <c r="BK43" s="233"/>
      <c r="BL43" s="233"/>
      <c r="BM43" s="233"/>
      <c r="BN43" s="233"/>
      <c r="BO43" s="233"/>
      <c r="BP43" s="233"/>
      <c r="BQ43" s="233"/>
      <c r="BR43" s="233"/>
      <c r="BS43" s="233"/>
      <c r="BT43" s="233"/>
      <c r="BU43" s="233"/>
      <c r="BV43" s="233"/>
      <c r="BW43" s="233"/>
      <c r="BX43" s="233"/>
      <c r="BY43" s="233"/>
      <c r="BZ43" s="233"/>
      <c r="CA43" s="233"/>
      <c r="CB43" s="233"/>
      <c r="CC43" s="233"/>
      <c r="CD43" s="233"/>
      <c r="CE43" s="233"/>
      <c r="CF43" s="233"/>
      <c r="CG43" s="233"/>
      <c r="CH43" s="233"/>
      <c r="CI43" s="233"/>
      <c r="CJ43" s="233"/>
      <c r="CK43" s="233"/>
      <c r="CL43" s="233"/>
      <c r="CM43" s="233"/>
      <c r="CN43" s="233"/>
      <c r="CO43" s="233"/>
      <c r="CP43" s="233"/>
      <c r="CQ43" s="233"/>
      <c r="CR43" s="233"/>
      <c r="CS43" s="233"/>
      <c r="CT43" s="233"/>
      <c r="CU43" s="233"/>
      <c r="CV43" s="225" t="s">
        <v>344</v>
      </c>
    </row>
    <row r="44" spans="3:100" ht="56.25">
      <c r="C44" s="34" t="s">
        <v>1229</v>
      </c>
      <c r="D44" s="232" t="s">
        <v>1529</v>
      </c>
      <c r="E44" s="256" t="s">
        <v>1343</v>
      </c>
      <c r="F44" s="132" t="s">
        <v>71</v>
      </c>
      <c r="G44" s="233"/>
      <c r="H44" s="233"/>
      <c r="I44" s="233"/>
      <c r="J44" s="233"/>
      <c r="K44" s="233"/>
      <c r="L44" s="233"/>
      <c r="M44" s="233"/>
      <c r="N44" s="233"/>
      <c r="O44" s="233"/>
      <c r="P44" s="233"/>
      <c r="Q44" s="233"/>
      <c r="R44" s="233"/>
      <c r="S44" s="233"/>
      <c r="T44" s="233"/>
      <c r="U44" s="233"/>
      <c r="V44" s="233"/>
      <c r="W44" s="233"/>
      <c r="X44" s="233"/>
      <c r="Y44" s="233"/>
      <c r="Z44" s="233"/>
      <c r="AA44" s="233"/>
      <c r="AB44" s="233"/>
      <c r="AC44" s="233"/>
      <c r="AD44" s="233"/>
      <c r="AE44" s="233"/>
      <c r="AF44" s="233"/>
      <c r="AG44" s="233"/>
      <c r="AH44" s="233">
        <v>2.8069999999999999</v>
      </c>
      <c r="AI44" s="233"/>
      <c r="AJ44" s="233"/>
      <c r="AK44" s="233"/>
      <c r="AL44" s="233"/>
      <c r="AM44" s="233"/>
      <c r="AN44" s="233"/>
      <c r="AO44" s="233"/>
      <c r="AP44" s="233"/>
      <c r="AQ44" s="233"/>
      <c r="AR44" s="233"/>
      <c r="AS44" s="233"/>
      <c r="AT44" s="233"/>
      <c r="AU44" s="233"/>
      <c r="AV44" s="233"/>
      <c r="AW44" s="233"/>
      <c r="AX44" s="233"/>
      <c r="AY44" s="233"/>
      <c r="AZ44" s="233"/>
      <c r="BA44" s="233"/>
      <c r="BB44" s="233"/>
      <c r="BC44" s="233"/>
      <c r="BD44" s="233"/>
      <c r="BE44" s="233"/>
      <c r="BF44" s="233"/>
      <c r="BG44" s="233"/>
      <c r="BH44" s="233"/>
      <c r="BI44" s="233"/>
      <c r="BJ44" s="233"/>
      <c r="BK44" s="233"/>
      <c r="BL44" s="233"/>
      <c r="BM44" s="233"/>
      <c r="BN44" s="233"/>
      <c r="BO44" s="233"/>
      <c r="BP44" s="233"/>
      <c r="BQ44" s="233"/>
      <c r="BR44" s="233"/>
      <c r="BS44" s="233"/>
      <c r="BT44" s="233"/>
      <c r="BU44" s="233"/>
      <c r="BV44" s="233"/>
      <c r="BW44" s="233"/>
      <c r="BX44" s="233"/>
      <c r="BY44" s="233"/>
      <c r="BZ44" s="233"/>
      <c r="CA44" s="233"/>
      <c r="CB44" s="233"/>
      <c r="CC44" s="233"/>
      <c r="CD44" s="233"/>
      <c r="CE44" s="233"/>
      <c r="CF44" s="233"/>
      <c r="CG44" s="233"/>
      <c r="CH44" s="233"/>
      <c r="CI44" s="233"/>
      <c r="CJ44" s="233"/>
      <c r="CK44" s="233"/>
      <c r="CL44" s="233"/>
      <c r="CM44" s="233"/>
      <c r="CN44" s="233"/>
      <c r="CO44" s="233"/>
      <c r="CP44" s="233"/>
      <c r="CQ44" s="233"/>
      <c r="CR44" s="233"/>
      <c r="CS44" s="233"/>
      <c r="CT44" s="233"/>
      <c r="CU44" s="233"/>
      <c r="CV44" s="225" t="s">
        <v>344</v>
      </c>
    </row>
    <row r="45" spans="3:100" ht="56.25">
      <c r="C45" s="34" t="s">
        <v>1229</v>
      </c>
      <c r="D45" s="232" t="s">
        <v>1530</v>
      </c>
      <c r="E45" s="256" t="s">
        <v>1344</v>
      </c>
      <c r="F45" s="132" t="s">
        <v>71</v>
      </c>
      <c r="G45" s="233"/>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v>0.17100000000000001</v>
      </c>
      <c r="AJ45" s="233"/>
      <c r="AK45" s="233"/>
      <c r="AL45" s="233"/>
      <c r="AM45" s="233"/>
      <c r="AN45" s="233"/>
      <c r="AO45" s="233"/>
      <c r="AP45" s="233"/>
      <c r="AQ45" s="233"/>
      <c r="AR45" s="233"/>
      <c r="AS45" s="233"/>
      <c r="AT45" s="233"/>
      <c r="AU45" s="233"/>
      <c r="AV45" s="233"/>
      <c r="AW45" s="233"/>
      <c r="AX45" s="233"/>
      <c r="AY45" s="233"/>
      <c r="AZ45" s="233"/>
      <c r="BA45" s="233"/>
      <c r="BB45" s="233"/>
      <c r="BC45" s="233"/>
      <c r="BD45" s="233"/>
      <c r="BE45" s="233"/>
      <c r="BF45" s="233"/>
      <c r="BG45" s="233"/>
      <c r="BH45" s="233"/>
      <c r="BI45" s="233"/>
      <c r="BJ45" s="233"/>
      <c r="BK45" s="233"/>
      <c r="BL45" s="233"/>
      <c r="BM45" s="233"/>
      <c r="BN45" s="233"/>
      <c r="BO45" s="233"/>
      <c r="BP45" s="233"/>
      <c r="BQ45" s="233"/>
      <c r="BR45" s="233"/>
      <c r="BS45" s="233"/>
      <c r="BT45" s="233"/>
      <c r="BU45" s="233"/>
      <c r="BV45" s="233"/>
      <c r="BW45" s="233"/>
      <c r="BX45" s="233"/>
      <c r="BY45" s="233"/>
      <c r="BZ45" s="233"/>
      <c r="CA45" s="233"/>
      <c r="CB45" s="233"/>
      <c r="CC45" s="233"/>
      <c r="CD45" s="233"/>
      <c r="CE45" s="233"/>
      <c r="CF45" s="233"/>
      <c r="CG45" s="233"/>
      <c r="CH45" s="233"/>
      <c r="CI45" s="233"/>
      <c r="CJ45" s="233"/>
      <c r="CK45" s="233"/>
      <c r="CL45" s="233"/>
      <c r="CM45" s="233"/>
      <c r="CN45" s="233"/>
      <c r="CO45" s="233"/>
      <c r="CP45" s="233"/>
      <c r="CQ45" s="233"/>
      <c r="CR45" s="233"/>
      <c r="CS45" s="233"/>
      <c r="CT45" s="233"/>
      <c r="CU45" s="233"/>
      <c r="CV45" s="225" t="s">
        <v>344</v>
      </c>
    </row>
    <row r="46" spans="3:100" ht="56.25">
      <c r="C46" s="34" t="s">
        <v>1229</v>
      </c>
      <c r="D46" s="232" t="s">
        <v>1531</v>
      </c>
      <c r="E46" s="256" t="s">
        <v>1345</v>
      </c>
      <c r="F46" s="132" t="s">
        <v>71</v>
      </c>
      <c r="G46" s="233"/>
      <c r="H46" s="233"/>
      <c r="I46" s="233"/>
      <c r="J46" s="233"/>
      <c r="K46" s="233"/>
      <c r="L46" s="233"/>
      <c r="M46" s="233"/>
      <c r="N46" s="233"/>
      <c r="O46" s="233"/>
      <c r="P46" s="233"/>
      <c r="Q46" s="233"/>
      <c r="R46" s="233"/>
      <c r="S46" s="233"/>
      <c r="T46" s="233"/>
      <c r="U46" s="233"/>
      <c r="V46" s="233"/>
      <c r="W46" s="233"/>
      <c r="X46" s="233"/>
      <c r="Y46" s="233"/>
      <c r="Z46" s="233"/>
      <c r="AA46" s="233"/>
      <c r="AB46" s="233"/>
      <c r="AC46" s="233"/>
      <c r="AD46" s="233"/>
      <c r="AE46" s="233"/>
      <c r="AF46" s="233"/>
      <c r="AG46" s="233"/>
      <c r="AH46" s="233"/>
      <c r="AI46" s="233"/>
      <c r="AJ46" s="233">
        <v>7.77</v>
      </c>
      <c r="AK46" s="233"/>
      <c r="AL46" s="233"/>
      <c r="AM46" s="233"/>
      <c r="AN46" s="233"/>
      <c r="AO46" s="233"/>
      <c r="AP46" s="233"/>
      <c r="AQ46" s="233"/>
      <c r="AR46" s="233"/>
      <c r="AS46" s="233"/>
      <c r="AT46" s="233"/>
      <c r="AU46" s="233"/>
      <c r="AV46" s="233"/>
      <c r="AW46" s="233"/>
      <c r="AX46" s="233"/>
      <c r="AY46" s="233"/>
      <c r="AZ46" s="233"/>
      <c r="BA46" s="233"/>
      <c r="BB46" s="233"/>
      <c r="BC46" s="233"/>
      <c r="BD46" s="233"/>
      <c r="BE46" s="233"/>
      <c r="BF46" s="233"/>
      <c r="BG46" s="233"/>
      <c r="BH46" s="233"/>
      <c r="BI46" s="233"/>
      <c r="BJ46" s="233"/>
      <c r="BK46" s="233"/>
      <c r="BL46" s="233"/>
      <c r="BM46" s="233"/>
      <c r="BN46" s="233"/>
      <c r="BO46" s="233"/>
      <c r="BP46" s="233"/>
      <c r="BQ46" s="233"/>
      <c r="BR46" s="233"/>
      <c r="BS46" s="233"/>
      <c r="BT46" s="233"/>
      <c r="BU46" s="233"/>
      <c r="BV46" s="233"/>
      <c r="BW46" s="233"/>
      <c r="BX46" s="233"/>
      <c r="BY46" s="233"/>
      <c r="BZ46" s="233"/>
      <c r="CA46" s="233"/>
      <c r="CB46" s="233"/>
      <c r="CC46" s="233"/>
      <c r="CD46" s="233"/>
      <c r="CE46" s="233"/>
      <c r="CF46" s="233"/>
      <c r="CG46" s="233"/>
      <c r="CH46" s="233"/>
      <c r="CI46" s="233"/>
      <c r="CJ46" s="233"/>
      <c r="CK46" s="233"/>
      <c r="CL46" s="233"/>
      <c r="CM46" s="233"/>
      <c r="CN46" s="233"/>
      <c r="CO46" s="233"/>
      <c r="CP46" s="233"/>
      <c r="CQ46" s="233"/>
      <c r="CR46" s="233"/>
      <c r="CS46" s="233"/>
      <c r="CT46" s="233"/>
      <c r="CU46" s="233"/>
      <c r="CV46" s="225" t="s">
        <v>344</v>
      </c>
    </row>
    <row r="47" spans="3:100" ht="56.25">
      <c r="C47" s="34" t="s">
        <v>1229</v>
      </c>
      <c r="D47" s="232" t="s">
        <v>1532</v>
      </c>
      <c r="E47" s="256" t="s">
        <v>1346</v>
      </c>
      <c r="F47" s="132" t="s">
        <v>71</v>
      </c>
      <c r="G47" s="233"/>
      <c r="H47" s="233"/>
      <c r="I47" s="233"/>
      <c r="J47" s="233"/>
      <c r="K47" s="233"/>
      <c r="L47" s="233"/>
      <c r="M47" s="233"/>
      <c r="N47" s="233"/>
      <c r="O47" s="233"/>
      <c r="P47" s="233"/>
      <c r="Q47" s="233"/>
      <c r="R47" s="233"/>
      <c r="S47" s="233"/>
      <c r="T47" s="233"/>
      <c r="U47" s="233"/>
      <c r="V47" s="233"/>
      <c r="W47" s="233"/>
      <c r="X47" s="233"/>
      <c r="Y47" s="233"/>
      <c r="Z47" s="233"/>
      <c r="AA47" s="233"/>
      <c r="AB47" s="233"/>
      <c r="AC47" s="233"/>
      <c r="AD47" s="233"/>
      <c r="AE47" s="233"/>
      <c r="AF47" s="233"/>
      <c r="AG47" s="233"/>
      <c r="AH47" s="233"/>
      <c r="AI47" s="233"/>
      <c r="AJ47" s="233"/>
      <c r="AK47" s="233">
        <v>0.47199999999999998</v>
      </c>
      <c r="AL47" s="233"/>
      <c r="AM47" s="233"/>
      <c r="AN47" s="233"/>
      <c r="AO47" s="233"/>
      <c r="AP47" s="233"/>
      <c r="AQ47" s="233"/>
      <c r="AR47" s="233"/>
      <c r="AS47" s="233"/>
      <c r="AT47" s="233"/>
      <c r="AU47" s="233"/>
      <c r="AV47" s="233"/>
      <c r="AW47" s="233"/>
      <c r="AX47" s="233"/>
      <c r="AY47" s="233"/>
      <c r="AZ47" s="233"/>
      <c r="BA47" s="233"/>
      <c r="BB47" s="233"/>
      <c r="BC47" s="233"/>
      <c r="BD47" s="233"/>
      <c r="BE47" s="233"/>
      <c r="BF47" s="233"/>
      <c r="BG47" s="233"/>
      <c r="BH47" s="233"/>
      <c r="BI47" s="233"/>
      <c r="BJ47" s="233"/>
      <c r="BK47" s="233"/>
      <c r="BL47" s="233"/>
      <c r="BM47" s="233"/>
      <c r="BN47" s="233"/>
      <c r="BO47" s="233"/>
      <c r="BP47" s="233"/>
      <c r="BQ47" s="233"/>
      <c r="BR47" s="233"/>
      <c r="BS47" s="233"/>
      <c r="BT47" s="233"/>
      <c r="BU47" s="233"/>
      <c r="BV47" s="233"/>
      <c r="BW47" s="233"/>
      <c r="BX47" s="233"/>
      <c r="BY47" s="233"/>
      <c r="BZ47" s="233"/>
      <c r="CA47" s="233"/>
      <c r="CB47" s="233"/>
      <c r="CC47" s="233"/>
      <c r="CD47" s="233"/>
      <c r="CE47" s="233"/>
      <c r="CF47" s="233"/>
      <c r="CG47" s="233"/>
      <c r="CH47" s="233"/>
      <c r="CI47" s="233"/>
      <c r="CJ47" s="233"/>
      <c r="CK47" s="233"/>
      <c r="CL47" s="233"/>
      <c r="CM47" s="233"/>
      <c r="CN47" s="233"/>
      <c r="CO47" s="233"/>
      <c r="CP47" s="233"/>
      <c r="CQ47" s="233"/>
      <c r="CR47" s="233"/>
      <c r="CS47" s="233"/>
      <c r="CT47" s="233"/>
      <c r="CU47" s="233"/>
      <c r="CV47" s="225" t="s">
        <v>344</v>
      </c>
    </row>
    <row r="48" spans="3:100" ht="56.25">
      <c r="C48" s="34" t="s">
        <v>1229</v>
      </c>
      <c r="D48" s="232" t="s">
        <v>1533</v>
      </c>
      <c r="E48" s="256" t="s">
        <v>1347</v>
      </c>
      <c r="F48" s="132" t="s">
        <v>71</v>
      </c>
      <c r="G48" s="233"/>
      <c r="H48" s="233"/>
      <c r="I48" s="233"/>
      <c r="J48" s="233"/>
      <c r="K48" s="233"/>
      <c r="L48" s="233"/>
      <c r="M48" s="233"/>
      <c r="N48" s="233"/>
      <c r="O48" s="233"/>
      <c r="P48" s="233"/>
      <c r="Q48" s="233"/>
      <c r="R48" s="233"/>
      <c r="S48" s="233"/>
      <c r="T48" s="233"/>
      <c r="U48" s="233"/>
      <c r="V48" s="233"/>
      <c r="W48" s="233"/>
      <c r="X48" s="233"/>
      <c r="Y48" s="233"/>
      <c r="Z48" s="233"/>
      <c r="AA48" s="233"/>
      <c r="AB48" s="233"/>
      <c r="AC48" s="233"/>
      <c r="AD48" s="233"/>
      <c r="AE48" s="233"/>
      <c r="AF48" s="233"/>
      <c r="AG48" s="233"/>
      <c r="AH48" s="233"/>
      <c r="AI48" s="233"/>
      <c r="AJ48" s="233"/>
      <c r="AK48" s="233"/>
      <c r="AL48" s="233">
        <v>0.40500000000000003</v>
      </c>
      <c r="AM48" s="233"/>
      <c r="AN48" s="233"/>
      <c r="AO48" s="233"/>
      <c r="AP48" s="233"/>
      <c r="AQ48" s="233"/>
      <c r="AR48" s="233"/>
      <c r="AS48" s="233"/>
      <c r="AT48" s="233"/>
      <c r="AU48" s="233"/>
      <c r="AV48" s="233"/>
      <c r="AW48" s="233"/>
      <c r="AX48" s="233"/>
      <c r="AY48" s="233"/>
      <c r="AZ48" s="233"/>
      <c r="BA48" s="233"/>
      <c r="BB48" s="233"/>
      <c r="BC48" s="233"/>
      <c r="BD48" s="233"/>
      <c r="BE48" s="233"/>
      <c r="BF48" s="233"/>
      <c r="BG48" s="233"/>
      <c r="BH48" s="233"/>
      <c r="BI48" s="233"/>
      <c r="BJ48" s="233"/>
      <c r="BK48" s="233"/>
      <c r="BL48" s="233"/>
      <c r="BM48" s="233"/>
      <c r="BN48" s="233"/>
      <c r="BO48" s="233"/>
      <c r="BP48" s="233"/>
      <c r="BQ48" s="233"/>
      <c r="BR48" s="233"/>
      <c r="BS48" s="233"/>
      <c r="BT48" s="233"/>
      <c r="BU48" s="233"/>
      <c r="BV48" s="233"/>
      <c r="BW48" s="233"/>
      <c r="BX48" s="233"/>
      <c r="BY48" s="233"/>
      <c r="BZ48" s="233"/>
      <c r="CA48" s="233"/>
      <c r="CB48" s="233"/>
      <c r="CC48" s="233"/>
      <c r="CD48" s="233"/>
      <c r="CE48" s="233"/>
      <c r="CF48" s="233"/>
      <c r="CG48" s="233"/>
      <c r="CH48" s="233"/>
      <c r="CI48" s="233"/>
      <c r="CJ48" s="233"/>
      <c r="CK48" s="233"/>
      <c r="CL48" s="233"/>
      <c r="CM48" s="233"/>
      <c r="CN48" s="233"/>
      <c r="CO48" s="233"/>
      <c r="CP48" s="233"/>
      <c r="CQ48" s="233"/>
      <c r="CR48" s="233"/>
      <c r="CS48" s="233"/>
      <c r="CT48" s="233"/>
      <c r="CU48" s="233"/>
      <c r="CV48" s="225" t="s">
        <v>344</v>
      </c>
    </row>
    <row r="49" spans="3:100" ht="56.25">
      <c r="C49" s="34" t="s">
        <v>1229</v>
      </c>
      <c r="D49" s="232" t="s">
        <v>1534</v>
      </c>
      <c r="E49" s="256" t="s">
        <v>1348</v>
      </c>
      <c r="F49" s="132" t="s">
        <v>71</v>
      </c>
      <c r="G49" s="233"/>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v>0.94099999999999995</v>
      </c>
      <c r="AN49" s="233"/>
      <c r="AO49" s="233"/>
      <c r="AP49" s="233"/>
      <c r="AQ49" s="233"/>
      <c r="AR49" s="233"/>
      <c r="AS49" s="233"/>
      <c r="AT49" s="233"/>
      <c r="AU49" s="233"/>
      <c r="AV49" s="233"/>
      <c r="AW49" s="233"/>
      <c r="AX49" s="233"/>
      <c r="AY49" s="233"/>
      <c r="AZ49" s="233"/>
      <c r="BA49" s="233"/>
      <c r="BB49" s="233"/>
      <c r="BC49" s="233"/>
      <c r="BD49" s="233"/>
      <c r="BE49" s="233"/>
      <c r="BF49" s="233"/>
      <c r="BG49" s="233"/>
      <c r="BH49" s="233"/>
      <c r="BI49" s="233"/>
      <c r="BJ49" s="233"/>
      <c r="BK49" s="233"/>
      <c r="BL49" s="233"/>
      <c r="BM49" s="233"/>
      <c r="BN49" s="233"/>
      <c r="BO49" s="233"/>
      <c r="BP49" s="233"/>
      <c r="BQ49" s="233"/>
      <c r="BR49" s="233"/>
      <c r="BS49" s="233"/>
      <c r="BT49" s="233"/>
      <c r="BU49" s="233"/>
      <c r="BV49" s="233"/>
      <c r="BW49" s="233"/>
      <c r="BX49" s="233"/>
      <c r="BY49" s="233"/>
      <c r="BZ49" s="233"/>
      <c r="CA49" s="233"/>
      <c r="CB49" s="233"/>
      <c r="CC49" s="233"/>
      <c r="CD49" s="233"/>
      <c r="CE49" s="233"/>
      <c r="CF49" s="233"/>
      <c r="CG49" s="233"/>
      <c r="CH49" s="233"/>
      <c r="CI49" s="233"/>
      <c r="CJ49" s="233"/>
      <c r="CK49" s="233"/>
      <c r="CL49" s="233"/>
      <c r="CM49" s="233"/>
      <c r="CN49" s="233"/>
      <c r="CO49" s="233"/>
      <c r="CP49" s="233"/>
      <c r="CQ49" s="233"/>
      <c r="CR49" s="233"/>
      <c r="CS49" s="233"/>
      <c r="CT49" s="233"/>
      <c r="CU49" s="233"/>
      <c r="CV49" s="225" t="s">
        <v>344</v>
      </c>
    </row>
    <row r="50" spans="3:100" ht="56.25">
      <c r="C50" s="34" t="s">
        <v>1229</v>
      </c>
      <c r="D50" s="232" t="s">
        <v>1535</v>
      </c>
      <c r="E50" s="256" t="s">
        <v>1349</v>
      </c>
      <c r="F50" s="132" t="s">
        <v>71</v>
      </c>
      <c r="G50" s="233"/>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v>0.68500000000000005</v>
      </c>
      <c r="AO50" s="233"/>
      <c r="AP50" s="233"/>
      <c r="AQ50" s="233"/>
      <c r="AR50" s="233"/>
      <c r="AS50" s="233"/>
      <c r="AT50" s="233"/>
      <c r="AU50" s="233"/>
      <c r="AV50" s="233"/>
      <c r="AW50" s="233"/>
      <c r="AX50" s="233"/>
      <c r="AY50" s="233"/>
      <c r="AZ50" s="233"/>
      <c r="BA50" s="233"/>
      <c r="BB50" s="233"/>
      <c r="BC50" s="233"/>
      <c r="BD50" s="233"/>
      <c r="BE50" s="233"/>
      <c r="BF50" s="233"/>
      <c r="BG50" s="233"/>
      <c r="BH50" s="233"/>
      <c r="BI50" s="233"/>
      <c r="BJ50" s="233"/>
      <c r="BK50" s="233"/>
      <c r="BL50" s="233"/>
      <c r="BM50" s="233"/>
      <c r="BN50" s="233"/>
      <c r="BO50" s="233"/>
      <c r="BP50" s="233"/>
      <c r="BQ50" s="233"/>
      <c r="BR50" s="233"/>
      <c r="BS50" s="233"/>
      <c r="BT50" s="233"/>
      <c r="BU50" s="233"/>
      <c r="BV50" s="233"/>
      <c r="BW50" s="233"/>
      <c r="BX50" s="233"/>
      <c r="BY50" s="233"/>
      <c r="BZ50" s="233"/>
      <c r="CA50" s="233"/>
      <c r="CB50" s="233"/>
      <c r="CC50" s="233"/>
      <c r="CD50" s="233"/>
      <c r="CE50" s="233"/>
      <c r="CF50" s="233"/>
      <c r="CG50" s="233"/>
      <c r="CH50" s="233"/>
      <c r="CI50" s="233"/>
      <c r="CJ50" s="233"/>
      <c r="CK50" s="233"/>
      <c r="CL50" s="233"/>
      <c r="CM50" s="233"/>
      <c r="CN50" s="233"/>
      <c r="CO50" s="233"/>
      <c r="CP50" s="233"/>
      <c r="CQ50" s="233"/>
      <c r="CR50" s="233"/>
      <c r="CS50" s="233"/>
      <c r="CT50" s="233"/>
      <c r="CU50" s="233"/>
      <c r="CV50" s="225" t="s">
        <v>344</v>
      </c>
    </row>
    <row r="51" spans="3:100" ht="56.25">
      <c r="C51" s="34" t="s">
        <v>1229</v>
      </c>
      <c r="D51" s="232" t="s">
        <v>1536</v>
      </c>
      <c r="E51" s="256" t="s">
        <v>1350</v>
      </c>
      <c r="F51" s="132" t="s">
        <v>71</v>
      </c>
      <c r="G51" s="233"/>
      <c r="H51" s="233"/>
      <c r="I51" s="233"/>
      <c r="J51" s="233"/>
      <c r="K51" s="233"/>
      <c r="L51" s="233"/>
      <c r="M51" s="233"/>
      <c r="N51" s="233"/>
      <c r="O51" s="233"/>
      <c r="P51" s="233"/>
      <c r="Q51" s="233"/>
      <c r="R51" s="233"/>
      <c r="S51" s="233"/>
      <c r="T51" s="233"/>
      <c r="U51" s="233"/>
      <c r="V51" s="233"/>
      <c r="W51" s="233"/>
      <c r="X51" s="233"/>
      <c r="Y51" s="233"/>
      <c r="Z51" s="233"/>
      <c r="AA51" s="233"/>
      <c r="AB51" s="233"/>
      <c r="AC51" s="233"/>
      <c r="AD51" s="233"/>
      <c r="AE51" s="233"/>
      <c r="AF51" s="233"/>
      <c r="AG51" s="233"/>
      <c r="AH51" s="233"/>
      <c r="AI51" s="233"/>
      <c r="AJ51" s="233"/>
      <c r="AK51" s="233"/>
      <c r="AL51" s="233"/>
      <c r="AM51" s="233"/>
      <c r="AN51" s="233"/>
      <c r="AO51" s="233">
        <v>0.377</v>
      </c>
      <c r="AP51" s="233"/>
      <c r="AQ51" s="233"/>
      <c r="AR51" s="233"/>
      <c r="AS51" s="233"/>
      <c r="AT51" s="233"/>
      <c r="AU51" s="233"/>
      <c r="AV51" s="233"/>
      <c r="AW51" s="233"/>
      <c r="AX51" s="233"/>
      <c r="AY51" s="233"/>
      <c r="AZ51" s="233"/>
      <c r="BA51" s="233"/>
      <c r="BB51" s="233"/>
      <c r="BC51" s="233"/>
      <c r="BD51" s="233"/>
      <c r="BE51" s="233"/>
      <c r="BF51" s="233"/>
      <c r="BG51" s="233"/>
      <c r="BH51" s="233"/>
      <c r="BI51" s="233"/>
      <c r="BJ51" s="233"/>
      <c r="BK51" s="233"/>
      <c r="BL51" s="233"/>
      <c r="BM51" s="233"/>
      <c r="BN51" s="233"/>
      <c r="BO51" s="233"/>
      <c r="BP51" s="233"/>
      <c r="BQ51" s="233"/>
      <c r="BR51" s="233"/>
      <c r="BS51" s="233"/>
      <c r="BT51" s="233"/>
      <c r="BU51" s="233"/>
      <c r="BV51" s="233"/>
      <c r="BW51" s="233"/>
      <c r="BX51" s="233"/>
      <c r="BY51" s="233"/>
      <c r="BZ51" s="233"/>
      <c r="CA51" s="233"/>
      <c r="CB51" s="233"/>
      <c r="CC51" s="233"/>
      <c r="CD51" s="233"/>
      <c r="CE51" s="233"/>
      <c r="CF51" s="233"/>
      <c r="CG51" s="233"/>
      <c r="CH51" s="233"/>
      <c r="CI51" s="233"/>
      <c r="CJ51" s="233"/>
      <c r="CK51" s="233"/>
      <c r="CL51" s="233"/>
      <c r="CM51" s="233"/>
      <c r="CN51" s="233"/>
      <c r="CO51" s="233"/>
      <c r="CP51" s="233"/>
      <c r="CQ51" s="233"/>
      <c r="CR51" s="233"/>
      <c r="CS51" s="233"/>
      <c r="CT51" s="233"/>
      <c r="CU51" s="233"/>
      <c r="CV51" s="225" t="s">
        <v>344</v>
      </c>
    </row>
    <row r="52" spans="3:100" ht="56.25">
      <c r="C52" s="34" t="s">
        <v>1229</v>
      </c>
      <c r="D52" s="232" t="s">
        <v>1537</v>
      </c>
      <c r="E52" s="256" t="s">
        <v>1351</v>
      </c>
      <c r="F52" s="132" t="s">
        <v>71</v>
      </c>
      <c r="G52" s="233"/>
      <c r="H52" s="233"/>
      <c r="I52" s="233"/>
      <c r="J52" s="233"/>
      <c r="K52" s="233"/>
      <c r="L52" s="233"/>
      <c r="M52" s="233"/>
      <c r="N52" s="233"/>
      <c r="O52" s="233"/>
      <c r="P52" s="233"/>
      <c r="Q52" s="233"/>
      <c r="R52" s="233"/>
      <c r="S52" s="233"/>
      <c r="T52" s="233"/>
      <c r="U52" s="233"/>
      <c r="V52" s="233"/>
      <c r="W52" s="233"/>
      <c r="X52" s="233"/>
      <c r="Y52" s="233"/>
      <c r="Z52" s="233"/>
      <c r="AA52" s="233"/>
      <c r="AB52" s="233"/>
      <c r="AC52" s="233"/>
      <c r="AD52" s="233"/>
      <c r="AE52" s="233"/>
      <c r="AF52" s="233"/>
      <c r="AG52" s="233"/>
      <c r="AH52" s="233"/>
      <c r="AI52" s="233"/>
      <c r="AJ52" s="233"/>
      <c r="AK52" s="233"/>
      <c r="AL52" s="233"/>
      <c r="AM52" s="233"/>
      <c r="AN52" s="233"/>
      <c r="AO52" s="233"/>
      <c r="AP52" s="233">
        <v>2.0779999999999998</v>
      </c>
      <c r="AQ52" s="233"/>
      <c r="AR52" s="233"/>
      <c r="AS52" s="233"/>
      <c r="AT52" s="233"/>
      <c r="AU52" s="233"/>
      <c r="AV52" s="233"/>
      <c r="AW52" s="233"/>
      <c r="AX52" s="233"/>
      <c r="AY52" s="233"/>
      <c r="AZ52" s="233"/>
      <c r="BA52" s="233"/>
      <c r="BB52" s="233"/>
      <c r="BC52" s="233"/>
      <c r="BD52" s="233"/>
      <c r="BE52" s="233"/>
      <c r="BF52" s="233"/>
      <c r="BG52" s="233"/>
      <c r="BH52" s="233"/>
      <c r="BI52" s="233"/>
      <c r="BJ52" s="233"/>
      <c r="BK52" s="233"/>
      <c r="BL52" s="233"/>
      <c r="BM52" s="233"/>
      <c r="BN52" s="233"/>
      <c r="BO52" s="233"/>
      <c r="BP52" s="233"/>
      <c r="BQ52" s="233"/>
      <c r="BR52" s="233"/>
      <c r="BS52" s="233"/>
      <c r="BT52" s="233"/>
      <c r="BU52" s="233"/>
      <c r="BV52" s="233"/>
      <c r="BW52" s="233"/>
      <c r="BX52" s="233"/>
      <c r="BY52" s="233"/>
      <c r="BZ52" s="233"/>
      <c r="CA52" s="233"/>
      <c r="CB52" s="233"/>
      <c r="CC52" s="233"/>
      <c r="CD52" s="233"/>
      <c r="CE52" s="233"/>
      <c r="CF52" s="233"/>
      <c r="CG52" s="233"/>
      <c r="CH52" s="233"/>
      <c r="CI52" s="233"/>
      <c r="CJ52" s="233"/>
      <c r="CK52" s="233"/>
      <c r="CL52" s="233"/>
      <c r="CM52" s="233"/>
      <c r="CN52" s="233"/>
      <c r="CO52" s="233"/>
      <c r="CP52" s="233"/>
      <c r="CQ52" s="233"/>
      <c r="CR52" s="233"/>
      <c r="CS52" s="233"/>
      <c r="CT52" s="233"/>
      <c r="CU52" s="233"/>
      <c r="CV52" s="225" t="s">
        <v>344</v>
      </c>
    </row>
    <row r="53" spans="3:100" ht="56.25">
      <c r="C53" s="34" t="s">
        <v>1229</v>
      </c>
      <c r="D53" s="232" t="s">
        <v>1538</v>
      </c>
      <c r="E53" s="256" t="s">
        <v>1352</v>
      </c>
      <c r="F53" s="132" t="s">
        <v>71</v>
      </c>
      <c r="G53" s="233"/>
      <c r="H53" s="233"/>
      <c r="I53" s="233"/>
      <c r="J53" s="233"/>
      <c r="K53" s="233"/>
      <c r="L53" s="233"/>
      <c r="M53" s="233"/>
      <c r="N53" s="233"/>
      <c r="O53" s="233"/>
      <c r="P53" s="233"/>
      <c r="Q53" s="233"/>
      <c r="R53" s="233"/>
      <c r="S53" s="233"/>
      <c r="T53" s="233"/>
      <c r="U53" s="233"/>
      <c r="V53" s="233"/>
      <c r="W53" s="233"/>
      <c r="X53" s="233"/>
      <c r="Y53" s="233"/>
      <c r="Z53" s="233"/>
      <c r="AA53" s="233"/>
      <c r="AB53" s="233"/>
      <c r="AC53" s="233"/>
      <c r="AD53" s="233"/>
      <c r="AE53" s="233"/>
      <c r="AF53" s="233"/>
      <c r="AG53" s="233"/>
      <c r="AH53" s="233"/>
      <c r="AI53" s="233"/>
      <c r="AJ53" s="233"/>
      <c r="AK53" s="233"/>
      <c r="AL53" s="233"/>
      <c r="AM53" s="233"/>
      <c r="AN53" s="233"/>
      <c r="AO53" s="233"/>
      <c r="AP53" s="233"/>
      <c r="AQ53" s="233">
        <v>0.59199999999999997</v>
      </c>
      <c r="AR53" s="233"/>
      <c r="AS53" s="233"/>
      <c r="AT53" s="233"/>
      <c r="AU53" s="233"/>
      <c r="AV53" s="233"/>
      <c r="AW53" s="233"/>
      <c r="AX53" s="233"/>
      <c r="AY53" s="233"/>
      <c r="AZ53" s="233"/>
      <c r="BA53" s="233"/>
      <c r="BB53" s="233"/>
      <c r="BC53" s="233"/>
      <c r="BD53" s="233"/>
      <c r="BE53" s="233"/>
      <c r="BF53" s="233"/>
      <c r="BG53" s="233"/>
      <c r="BH53" s="233"/>
      <c r="BI53" s="233"/>
      <c r="BJ53" s="233"/>
      <c r="BK53" s="233"/>
      <c r="BL53" s="233"/>
      <c r="BM53" s="233"/>
      <c r="BN53" s="233"/>
      <c r="BO53" s="233"/>
      <c r="BP53" s="233"/>
      <c r="BQ53" s="233"/>
      <c r="BR53" s="233"/>
      <c r="BS53" s="233"/>
      <c r="BT53" s="233"/>
      <c r="BU53" s="233"/>
      <c r="BV53" s="233"/>
      <c r="BW53" s="233"/>
      <c r="BX53" s="233"/>
      <c r="BY53" s="233"/>
      <c r="BZ53" s="233"/>
      <c r="CA53" s="233"/>
      <c r="CB53" s="233"/>
      <c r="CC53" s="233"/>
      <c r="CD53" s="233"/>
      <c r="CE53" s="233"/>
      <c r="CF53" s="233"/>
      <c r="CG53" s="233"/>
      <c r="CH53" s="233"/>
      <c r="CI53" s="233"/>
      <c r="CJ53" s="233"/>
      <c r="CK53" s="233"/>
      <c r="CL53" s="233"/>
      <c r="CM53" s="233"/>
      <c r="CN53" s="233"/>
      <c r="CO53" s="233"/>
      <c r="CP53" s="233"/>
      <c r="CQ53" s="233"/>
      <c r="CR53" s="233"/>
      <c r="CS53" s="233"/>
      <c r="CT53" s="233"/>
      <c r="CU53" s="233"/>
      <c r="CV53" s="225" t="s">
        <v>344</v>
      </c>
    </row>
    <row r="54" spans="3:100" ht="56.25">
      <c r="C54" s="34" t="s">
        <v>1229</v>
      </c>
      <c r="D54" s="232" t="s">
        <v>1539</v>
      </c>
      <c r="E54" s="256" t="s">
        <v>1353</v>
      </c>
      <c r="F54" s="132" t="s">
        <v>71</v>
      </c>
      <c r="G54" s="233"/>
      <c r="H54" s="233"/>
      <c r="I54" s="233"/>
      <c r="J54" s="233"/>
      <c r="K54" s="233"/>
      <c r="L54" s="233"/>
      <c r="M54" s="233"/>
      <c r="N54" s="233"/>
      <c r="O54" s="233"/>
      <c r="P54" s="233"/>
      <c r="Q54" s="233"/>
      <c r="R54" s="233"/>
      <c r="S54" s="233"/>
      <c r="T54" s="233"/>
      <c r="U54" s="233"/>
      <c r="V54" s="233"/>
      <c r="W54" s="233"/>
      <c r="X54" s="233"/>
      <c r="Y54" s="233"/>
      <c r="Z54" s="233"/>
      <c r="AA54" s="233"/>
      <c r="AB54" s="233"/>
      <c r="AC54" s="233"/>
      <c r="AD54" s="233"/>
      <c r="AE54" s="233"/>
      <c r="AF54" s="233"/>
      <c r="AG54" s="233"/>
      <c r="AH54" s="233"/>
      <c r="AI54" s="233"/>
      <c r="AJ54" s="233"/>
      <c r="AK54" s="233"/>
      <c r="AL54" s="233"/>
      <c r="AM54" s="233"/>
      <c r="AN54" s="233"/>
      <c r="AO54" s="233"/>
      <c r="AP54" s="233"/>
      <c r="AQ54" s="233"/>
      <c r="AR54" s="233">
        <v>2.9000000000000001E-2</v>
      </c>
      <c r="AS54" s="233"/>
      <c r="AT54" s="233"/>
      <c r="AU54" s="233"/>
      <c r="AV54" s="233"/>
      <c r="AW54" s="233"/>
      <c r="AX54" s="233"/>
      <c r="AY54" s="233"/>
      <c r="AZ54" s="233"/>
      <c r="BA54" s="233"/>
      <c r="BB54" s="233"/>
      <c r="BC54" s="233"/>
      <c r="BD54" s="233"/>
      <c r="BE54" s="233"/>
      <c r="BF54" s="233"/>
      <c r="BG54" s="233"/>
      <c r="BH54" s="233"/>
      <c r="BI54" s="233"/>
      <c r="BJ54" s="233"/>
      <c r="BK54" s="233"/>
      <c r="BL54" s="233"/>
      <c r="BM54" s="233"/>
      <c r="BN54" s="233"/>
      <c r="BO54" s="233"/>
      <c r="BP54" s="233"/>
      <c r="BQ54" s="233"/>
      <c r="BR54" s="233"/>
      <c r="BS54" s="233"/>
      <c r="BT54" s="233"/>
      <c r="BU54" s="233"/>
      <c r="BV54" s="233"/>
      <c r="BW54" s="233"/>
      <c r="BX54" s="233"/>
      <c r="BY54" s="233"/>
      <c r="BZ54" s="233"/>
      <c r="CA54" s="233"/>
      <c r="CB54" s="233"/>
      <c r="CC54" s="233"/>
      <c r="CD54" s="233"/>
      <c r="CE54" s="233"/>
      <c r="CF54" s="233"/>
      <c r="CG54" s="233"/>
      <c r="CH54" s="233"/>
      <c r="CI54" s="233"/>
      <c r="CJ54" s="233"/>
      <c r="CK54" s="233"/>
      <c r="CL54" s="233"/>
      <c r="CM54" s="233"/>
      <c r="CN54" s="233"/>
      <c r="CO54" s="233"/>
      <c r="CP54" s="233"/>
      <c r="CQ54" s="233"/>
      <c r="CR54" s="233"/>
      <c r="CS54" s="233"/>
      <c r="CT54" s="233"/>
      <c r="CU54" s="233"/>
      <c r="CV54" s="225" t="s">
        <v>344</v>
      </c>
    </row>
    <row r="55" spans="3:100" ht="56.25">
      <c r="C55" s="34" t="s">
        <v>1229</v>
      </c>
      <c r="D55" s="232" t="s">
        <v>1540</v>
      </c>
      <c r="E55" s="256" t="s">
        <v>1354</v>
      </c>
      <c r="F55" s="132" t="s">
        <v>71</v>
      </c>
      <c r="G55" s="233"/>
      <c r="H55" s="233"/>
      <c r="I55" s="233"/>
      <c r="J55" s="233"/>
      <c r="K55" s="233"/>
      <c r="L55" s="233"/>
      <c r="M55" s="233"/>
      <c r="N55" s="233"/>
      <c r="O55" s="233"/>
      <c r="P55" s="233"/>
      <c r="Q55" s="233"/>
      <c r="R55" s="233"/>
      <c r="S55" s="233"/>
      <c r="T55" s="233"/>
      <c r="U55" s="233"/>
      <c r="V55" s="233"/>
      <c r="W55" s="233"/>
      <c r="X55" s="233"/>
      <c r="Y55" s="233"/>
      <c r="Z55" s="233"/>
      <c r="AA55" s="233"/>
      <c r="AB55" s="233"/>
      <c r="AC55" s="233"/>
      <c r="AD55" s="233"/>
      <c r="AE55" s="233"/>
      <c r="AF55" s="233"/>
      <c r="AG55" s="233"/>
      <c r="AH55" s="233"/>
      <c r="AI55" s="233"/>
      <c r="AJ55" s="233"/>
      <c r="AK55" s="233"/>
      <c r="AL55" s="233"/>
      <c r="AM55" s="233"/>
      <c r="AN55" s="233"/>
      <c r="AO55" s="233"/>
      <c r="AP55" s="233"/>
      <c r="AQ55" s="233"/>
      <c r="AR55" s="233"/>
      <c r="AS55" s="233">
        <v>0.28000000000000003</v>
      </c>
      <c r="AT55" s="233"/>
      <c r="AU55" s="233"/>
      <c r="AV55" s="233"/>
      <c r="AW55" s="233"/>
      <c r="AX55" s="233"/>
      <c r="AY55" s="233"/>
      <c r="AZ55" s="233"/>
      <c r="BA55" s="233"/>
      <c r="BB55" s="233"/>
      <c r="BC55" s="233"/>
      <c r="BD55" s="233"/>
      <c r="BE55" s="233"/>
      <c r="BF55" s="233"/>
      <c r="BG55" s="233"/>
      <c r="BH55" s="233"/>
      <c r="BI55" s="233"/>
      <c r="BJ55" s="233"/>
      <c r="BK55" s="233"/>
      <c r="BL55" s="233"/>
      <c r="BM55" s="233"/>
      <c r="BN55" s="233"/>
      <c r="BO55" s="233"/>
      <c r="BP55" s="233"/>
      <c r="BQ55" s="233"/>
      <c r="BR55" s="233"/>
      <c r="BS55" s="233"/>
      <c r="BT55" s="233"/>
      <c r="BU55" s="233"/>
      <c r="BV55" s="233"/>
      <c r="BW55" s="233"/>
      <c r="BX55" s="233"/>
      <c r="BY55" s="233"/>
      <c r="BZ55" s="233"/>
      <c r="CA55" s="233"/>
      <c r="CB55" s="233"/>
      <c r="CC55" s="233"/>
      <c r="CD55" s="233"/>
      <c r="CE55" s="233"/>
      <c r="CF55" s="233"/>
      <c r="CG55" s="233"/>
      <c r="CH55" s="233"/>
      <c r="CI55" s="233"/>
      <c r="CJ55" s="233"/>
      <c r="CK55" s="233"/>
      <c r="CL55" s="233"/>
      <c r="CM55" s="233"/>
      <c r="CN55" s="233"/>
      <c r="CO55" s="233"/>
      <c r="CP55" s="233"/>
      <c r="CQ55" s="233"/>
      <c r="CR55" s="233"/>
      <c r="CS55" s="233"/>
      <c r="CT55" s="233"/>
      <c r="CU55" s="233"/>
      <c r="CV55" s="225" t="s">
        <v>344</v>
      </c>
    </row>
    <row r="56" spans="3:100" ht="56.25">
      <c r="C56" s="34" t="s">
        <v>1229</v>
      </c>
      <c r="D56" s="232" t="s">
        <v>1541</v>
      </c>
      <c r="E56" s="256" t="s">
        <v>1355</v>
      </c>
      <c r="F56" s="132" t="s">
        <v>71</v>
      </c>
      <c r="G56" s="233"/>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v>0.13100000000000001</v>
      </c>
      <c r="AU56" s="233"/>
      <c r="AV56" s="233"/>
      <c r="AW56" s="233"/>
      <c r="AX56" s="233"/>
      <c r="AY56" s="233"/>
      <c r="AZ56" s="233"/>
      <c r="BA56" s="233"/>
      <c r="BB56" s="233"/>
      <c r="BC56" s="233"/>
      <c r="BD56" s="233"/>
      <c r="BE56" s="233"/>
      <c r="BF56" s="233"/>
      <c r="BG56" s="233"/>
      <c r="BH56" s="233"/>
      <c r="BI56" s="233"/>
      <c r="BJ56" s="233"/>
      <c r="BK56" s="233"/>
      <c r="BL56" s="233"/>
      <c r="BM56" s="233"/>
      <c r="BN56" s="233"/>
      <c r="BO56" s="233"/>
      <c r="BP56" s="233"/>
      <c r="BQ56" s="233"/>
      <c r="BR56" s="233"/>
      <c r="BS56" s="233"/>
      <c r="BT56" s="233"/>
      <c r="BU56" s="233"/>
      <c r="BV56" s="233"/>
      <c r="BW56" s="233"/>
      <c r="BX56" s="233"/>
      <c r="BY56" s="233"/>
      <c r="BZ56" s="233"/>
      <c r="CA56" s="233"/>
      <c r="CB56" s="233"/>
      <c r="CC56" s="233"/>
      <c r="CD56" s="233"/>
      <c r="CE56" s="233"/>
      <c r="CF56" s="233"/>
      <c r="CG56" s="233"/>
      <c r="CH56" s="233"/>
      <c r="CI56" s="233"/>
      <c r="CJ56" s="233"/>
      <c r="CK56" s="233"/>
      <c r="CL56" s="233"/>
      <c r="CM56" s="233"/>
      <c r="CN56" s="233"/>
      <c r="CO56" s="233"/>
      <c r="CP56" s="233"/>
      <c r="CQ56" s="233"/>
      <c r="CR56" s="233"/>
      <c r="CS56" s="233"/>
      <c r="CT56" s="233"/>
      <c r="CU56" s="233"/>
      <c r="CV56" s="225" t="s">
        <v>344</v>
      </c>
    </row>
    <row r="57" spans="3:100" ht="56.25">
      <c r="C57" s="34" t="s">
        <v>1229</v>
      </c>
      <c r="D57" s="232" t="s">
        <v>1542</v>
      </c>
      <c r="E57" s="256" t="s">
        <v>1356</v>
      </c>
      <c r="F57" s="132" t="s">
        <v>71</v>
      </c>
      <c r="G57" s="233"/>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v>6.2E-2</v>
      </c>
      <c r="AV57" s="233"/>
      <c r="AW57" s="233"/>
      <c r="AX57" s="233"/>
      <c r="AY57" s="233"/>
      <c r="AZ57" s="233"/>
      <c r="BA57" s="233"/>
      <c r="BB57" s="233"/>
      <c r="BC57" s="233"/>
      <c r="BD57" s="233"/>
      <c r="BE57" s="233"/>
      <c r="BF57" s="233"/>
      <c r="BG57" s="233"/>
      <c r="BH57" s="233"/>
      <c r="BI57" s="233"/>
      <c r="BJ57" s="233"/>
      <c r="BK57" s="233"/>
      <c r="BL57" s="233"/>
      <c r="BM57" s="233"/>
      <c r="BN57" s="233"/>
      <c r="BO57" s="233"/>
      <c r="BP57" s="233"/>
      <c r="BQ57" s="233"/>
      <c r="BR57" s="233"/>
      <c r="BS57" s="233"/>
      <c r="BT57" s="233"/>
      <c r="BU57" s="233"/>
      <c r="BV57" s="233"/>
      <c r="BW57" s="233"/>
      <c r="BX57" s="233"/>
      <c r="BY57" s="233"/>
      <c r="BZ57" s="233"/>
      <c r="CA57" s="233"/>
      <c r="CB57" s="233"/>
      <c r="CC57" s="233"/>
      <c r="CD57" s="233"/>
      <c r="CE57" s="233"/>
      <c r="CF57" s="233"/>
      <c r="CG57" s="233"/>
      <c r="CH57" s="233"/>
      <c r="CI57" s="233"/>
      <c r="CJ57" s="233"/>
      <c r="CK57" s="233"/>
      <c r="CL57" s="233"/>
      <c r="CM57" s="233"/>
      <c r="CN57" s="233"/>
      <c r="CO57" s="233"/>
      <c r="CP57" s="233"/>
      <c r="CQ57" s="233"/>
      <c r="CR57" s="233"/>
      <c r="CS57" s="233"/>
      <c r="CT57" s="233"/>
      <c r="CU57" s="233"/>
      <c r="CV57" s="225" t="s">
        <v>344</v>
      </c>
    </row>
    <row r="58" spans="3:100" ht="56.25">
      <c r="C58" s="34" t="s">
        <v>1229</v>
      </c>
      <c r="D58" s="232" t="s">
        <v>1543</v>
      </c>
      <c r="E58" s="256" t="s">
        <v>1357</v>
      </c>
      <c r="F58" s="132" t="s">
        <v>71</v>
      </c>
      <c r="G58" s="233"/>
      <c r="H58" s="233"/>
      <c r="I58" s="233"/>
      <c r="J58" s="233"/>
      <c r="K58" s="233"/>
      <c r="L58" s="233"/>
      <c r="M58" s="233"/>
      <c r="N58" s="233"/>
      <c r="O58" s="233"/>
      <c r="P58" s="233"/>
      <c r="Q58" s="233"/>
      <c r="R58" s="233"/>
      <c r="S58" s="233"/>
      <c r="T58" s="233"/>
      <c r="U58" s="233"/>
      <c r="V58" s="233"/>
      <c r="W58" s="233"/>
      <c r="X58" s="233"/>
      <c r="Y58" s="233"/>
      <c r="Z58" s="233"/>
      <c r="AA58" s="233"/>
      <c r="AB58" s="233"/>
      <c r="AC58" s="233"/>
      <c r="AD58" s="233"/>
      <c r="AE58" s="233"/>
      <c r="AF58" s="233"/>
      <c r="AG58" s="233"/>
      <c r="AH58" s="233"/>
      <c r="AI58" s="233"/>
      <c r="AJ58" s="233"/>
      <c r="AK58" s="233"/>
      <c r="AL58" s="233"/>
      <c r="AM58" s="233"/>
      <c r="AN58" s="233"/>
      <c r="AO58" s="233"/>
      <c r="AP58" s="233"/>
      <c r="AQ58" s="233"/>
      <c r="AR58" s="233"/>
      <c r="AS58" s="233"/>
      <c r="AT58" s="233"/>
      <c r="AU58" s="233"/>
      <c r="AV58" s="233">
        <v>1.0249999999999999</v>
      </c>
      <c r="AW58" s="233"/>
      <c r="AX58" s="233"/>
      <c r="AY58" s="233"/>
      <c r="AZ58" s="233"/>
      <c r="BA58" s="233"/>
      <c r="BB58" s="233"/>
      <c r="BC58" s="233"/>
      <c r="BD58" s="233"/>
      <c r="BE58" s="233"/>
      <c r="BF58" s="233"/>
      <c r="BG58" s="233"/>
      <c r="BH58" s="233"/>
      <c r="BI58" s="233"/>
      <c r="BJ58" s="233"/>
      <c r="BK58" s="233"/>
      <c r="BL58" s="233"/>
      <c r="BM58" s="233"/>
      <c r="BN58" s="233"/>
      <c r="BO58" s="233"/>
      <c r="BP58" s="233"/>
      <c r="BQ58" s="233"/>
      <c r="BR58" s="233"/>
      <c r="BS58" s="233"/>
      <c r="BT58" s="233"/>
      <c r="BU58" s="233"/>
      <c r="BV58" s="233"/>
      <c r="BW58" s="233"/>
      <c r="BX58" s="233"/>
      <c r="BY58" s="233"/>
      <c r="BZ58" s="233"/>
      <c r="CA58" s="233"/>
      <c r="CB58" s="233"/>
      <c r="CC58" s="233"/>
      <c r="CD58" s="233"/>
      <c r="CE58" s="233"/>
      <c r="CF58" s="233"/>
      <c r="CG58" s="233"/>
      <c r="CH58" s="233"/>
      <c r="CI58" s="233"/>
      <c r="CJ58" s="233"/>
      <c r="CK58" s="233"/>
      <c r="CL58" s="233"/>
      <c r="CM58" s="233"/>
      <c r="CN58" s="233"/>
      <c r="CO58" s="233"/>
      <c r="CP58" s="233"/>
      <c r="CQ58" s="233"/>
      <c r="CR58" s="233"/>
      <c r="CS58" s="233"/>
      <c r="CT58" s="233"/>
      <c r="CU58" s="233"/>
      <c r="CV58" s="225" t="s">
        <v>344</v>
      </c>
    </row>
    <row r="59" spans="3:100" ht="56.25">
      <c r="C59" s="34" t="s">
        <v>1229</v>
      </c>
      <c r="D59" s="232" t="s">
        <v>1544</v>
      </c>
      <c r="E59" s="256" t="s">
        <v>1358</v>
      </c>
      <c r="F59" s="132" t="s">
        <v>71</v>
      </c>
      <c r="G59" s="233"/>
      <c r="H59" s="233"/>
      <c r="I59" s="233"/>
      <c r="J59" s="233"/>
      <c r="K59" s="233"/>
      <c r="L59" s="233"/>
      <c r="M59" s="233"/>
      <c r="N59" s="233"/>
      <c r="O59" s="233"/>
      <c r="P59" s="233"/>
      <c r="Q59" s="233"/>
      <c r="R59" s="233"/>
      <c r="S59" s="233"/>
      <c r="T59" s="233"/>
      <c r="U59" s="233"/>
      <c r="V59" s="233"/>
      <c r="W59" s="233"/>
      <c r="X59" s="233"/>
      <c r="Y59" s="233"/>
      <c r="Z59" s="233"/>
      <c r="AA59" s="233"/>
      <c r="AB59" s="233"/>
      <c r="AC59" s="233"/>
      <c r="AD59" s="233"/>
      <c r="AE59" s="233"/>
      <c r="AF59" s="233"/>
      <c r="AG59" s="233"/>
      <c r="AH59" s="233"/>
      <c r="AI59" s="233"/>
      <c r="AJ59" s="233"/>
      <c r="AK59" s="233"/>
      <c r="AL59" s="233"/>
      <c r="AM59" s="233"/>
      <c r="AN59" s="233"/>
      <c r="AO59" s="233"/>
      <c r="AP59" s="233"/>
      <c r="AQ59" s="233"/>
      <c r="AR59" s="233"/>
      <c r="AS59" s="233"/>
      <c r="AT59" s="233"/>
      <c r="AU59" s="233"/>
      <c r="AV59" s="233"/>
      <c r="AW59" s="233">
        <v>0.17199999999999999</v>
      </c>
      <c r="AX59" s="233"/>
      <c r="AY59" s="233"/>
      <c r="AZ59" s="233"/>
      <c r="BA59" s="233"/>
      <c r="BB59" s="233"/>
      <c r="BC59" s="233"/>
      <c r="BD59" s="233"/>
      <c r="BE59" s="233"/>
      <c r="BF59" s="233"/>
      <c r="BG59" s="233"/>
      <c r="BH59" s="233"/>
      <c r="BI59" s="233"/>
      <c r="BJ59" s="233"/>
      <c r="BK59" s="233"/>
      <c r="BL59" s="233"/>
      <c r="BM59" s="233"/>
      <c r="BN59" s="233"/>
      <c r="BO59" s="233"/>
      <c r="BP59" s="233"/>
      <c r="BQ59" s="233"/>
      <c r="BR59" s="233"/>
      <c r="BS59" s="233"/>
      <c r="BT59" s="233"/>
      <c r="BU59" s="233"/>
      <c r="BV59" s="233"/>
      <c r="BW59" s="233"/>
      <c r="BX59" s="233"/>
      <c r="BY59" s="233"/>
      <c r="BZ59" s="233"/>
      <c r="CA59" s="233"/>
      <c r="CB59" s="233"/>
      <c r="CC59" s="233"/>
      <c r="CD59" s="233"/>
      <c r="CE59" s="233"/>
      <c r="CF59" s="233"/>
      <c r="CG59" s="233"/>
      <c r="CH59" s="233"/>
      <c r="CI59" s="233"/>
      <c r="CJ59" s="233"/>
      <c r="CK59" s="233"/>
      <c r="CL59" s="233"/>
      <c r="CM59" s="233"/>
      <c r="CN59" s="233"/>
      <c r="CO59" s="233"/>
      <c r="CP59" s="233"/>
      <c r="CQ59" s="233"/>
      <c r="CR59" s="233"/>
      <c r="CS59" s="233"/>
      <c r="CT59" s="233"/>
      <c r="CU59" s="233"/>
      <c r="CV59" s="225" t="s">
        <v>344</v>
      </c>
    </row>
    <row r="60" spans="3:100" ht="56.25">
      <c r="C60" s="34" t="s">
        <v>1229</v>
      </c>
      <c r="D60" s="232" t="s">
        <v>1545</v>
      </c>
      <c r="E60" s="256" t="s">
        <v>1359</v>
      </c>
      <c r="F60" s="132" t="s">
        <v>71</v>
      </c>
      <c r="G60" s="233"/>
      <c r="H60" s="233"/>
      <c r="I60" s="233"/>
      <c r="J60" s="233"/>
      <c r="K60" s="233"/>
      <c r="L60" s="233"/>
      <c r="M60" s="233"/>
      <c r="N60" s="233"/>
      <c r="O60" s="233"/>
      <c r="P60" s="233"/>
      <c r="Q60" s="233"/>
      <c r="R60" s="233"/>
      <c r="S60" s="233"/>
      <c r="T60" s="233"/>
      <c r="U60" s="233"/>
      <c r="V60" s="233"/>
      <c r="W60" s="233"/>
      <c r="X60" s="233"/>
      <c r="Y60" s="233"/>
      <c r="Z60" s="233"/>
      <c r="AA60" s="233"/>
      <c r="AB60" s="233"/>
      <c r="AC60" s="233"/>
      <c r="AD60" s="233"/>
      <c r="AE60" s="233"/>
      <c r="AF60" s="233"/>
      <c r="AG60" s="233"/>
      <c r="AH60" s="233"/>
      <c r="AI60" s="233"/>
      <c r="AJ60" s="233"/>
      <c r="AK60" s="233"/>
      <c r="AL60" s="233"/>
      <c r="AM60" s="233"/>
      <c r="AN60" s="233"/>
      <c r="AO60" s="233"/>
      <c r="AP60" s="233"/>
      <c r="AQ60" s="233"/>
      <c r="AR60" s="233"/>
      <c r="AS60" s="233"/>
      <c r="AT60" s="233"/>
      <c r="AU60" s="233"/>
      <c r="AV60" s="233"/>
      <c r="AW60" s="233"/>
      <c r="AX60" s="233">
        <v>1.4139999999999999</v>
      </c>
      <c r="AY60" s="233"/>
      <c r="AZ60" s="233"/>
      <c r="BA60" s="233"/>
      <c r="BB60" s="233"/>
      <c r="BC60" s="233"/>
      <c r="BD60" s="233"/>
      <c r="BE60" s="233"/>
      <c r="BF60" s="233"/>
      <c r="BG60" s="233"/>
      <c r="BH60" s="233"/>
      <c r="BI60" s="233"/>
      <c r="BJ60" s="233"/>
      <c r="BK60" s="233"/>
      <c r="BL60" s="233"/>
      <c r="BM60" s="233"/>
      <c r="BN60" s="233"/>
      <c r="BO60" s="233"/>
      <c r="BP60" s="233"/>
      <c r="BQ60" s="233"/>
      <c r="BR60" s="233"/>
      <c r="BS60" s="233"/>
      <c r="BT60" s="233"/>
      <c r="BU60" s="233"/>
      <c r="BV60" s="233"/>
      <c r="BW60" s="233"/>
      <c r="BX60" s="233"/>
      <c r="BY60" s="233"/>
      <c r="BZ60" s="233"/>
      <c r="CA60" s="233"/>
      <c r="CB60" s="233"/>
      <c r="CC60" s="233"/>
      <c r="CD60" s="233"/>
      <c r="CE60" s="233"/>
      <c r="CF60" s="233"/>
      <c r="CG60" s="233"/>
      <c r="CH60" s="233"/>
      <c r="CI60" s="233"/>
      <c r="CJ60" s="233"/>
      <c r="CK60" s="233"/>
      <c r="CL60" s="233"/>
      <c r="CM60" s="233"/>
      <c r="CN60" s="233"/>
      <c r="CO60" s="233"/>
      <c r="CP60" s="233"/>
      <c r="CQ60" s="233"/>
      <c r="CR60" s="233"/>
      <c r="CS60" s="233"/>
      <c r="CT60" s="233"/>
      <c r="CU60" s="233"/>
      <c r="CV60" s="225" t="s">
        <v>344</v>
      </c>
    </row>
    <row r="61" spans="3:100" ht="56.25">
      <c r="C61" s="34" t="s">
        <v>1229</v>
      </c>
      <c r="D61" s="232" t="s">
        <v>1546</v>
      </c>
      <c r="E61" s="256" t="s">
        <v>1360</v>
      </c>
      <c r="F61" s="132" t="s">
        <v>71</v>
      </c>
      <c r="G61" s="233"/>
      <c r="H61" s="233"/>
      <c r="I61" s="233"/>
      <c r="J61" s="233"/>
      <c r="K61" s="233"/>
      <c r="L61" s="233"/>
      <c r="M61" s="233"/>
      <c r="N61" s="233"/>
      <c r="O61" s="233"/>
      <c r="P61" s="233"/>
      <c r="Q61" s="233"/>
      <c r="R61" s="233"/>
      <c r="S61" s="233"/>
      <c r="T61" s="233"/>
      <c r="U61" s="233"/>
      <c r="V61" s="233"/>
      <c r="W61" s="233"/>
      <c r="X61" s="233"/>
      <c r="Y61" s="233"/>
      <c r="Z61" s="233"/>
      <c r="AA61" s="233"/>
      <c r="AB61" s="233"/>
      <c r="AC61" s="233"/>
      <c r="AD61" s="233"/>
      <c r="AE61" s="233"/>
      <c r="AF61" s="233"/>
      <c r="AG61" s="233"/>
      <c r="AH61" s="233"/>
      <c r="AI61" s="233"/>
      <c r="AJ61" s="233"/>
      <c r="AK61" s="233"/>
      <c r="AL61" s="233"/>
      <c r="AM61" s="233"/>
      <c r="AN61" s="233"/>
      <c r="AO61" s="233"/>
      <c r="AP61" s="233"/>
      <c r="AQ61" s="233"/>
      <c r="AR61" s="233"/>
      <c r="AS61" s="233"/>
      <c r="AT61" s="233"/>
      <c r="AU61" s="233"/>
      <c r="AV61" s="233"/>
      <c r="AW61" s="233"/>
      <c r="AX61" s="233"/>
      <c r="AY61" s="233">
        <v>0.14599999999999999</v>
      </c>
      <c r="AZ61" s="233"/>
      <c r="BA61" s="233"/>
      <c r="BB61" s="233"/>
      <c r="BC61" s="233"/>
      <c r="BD61" s="233"/>
      <c r="BE61" s="233"/>
      <c r="BF61" s="233"/>
      <c r="BG61" s="233"/>
      <c r="BH61" s="233"/>
      <c r="BI61" s="233"/>
      <c r="BJ61" s="233"/>
      <c r="BK61" s="233"/>
      <c r="BL61" s="233"/>
      <c r="BM61" s="233"/>
      <c r="BN61" s="233"/>
      <c r="BO61" s="233"/>
      <c r="BP61" s="233"/>
      <c r="BQ61" s="233"/>
      <c r="BR61" s="233"/>
      <c r="BS61" s="233"/>
      <c r="BT61" s="233"/>
      <c r="BU61" s="233"/>
      <c r="BV61" s="233"/>
      <c r="BW61" s="233"/>
      <c r="BX61" s="233"/>
      <c r="BY61" s="233"/>
      <c r="BZ61" s="233"/>
      <c r="CA61" s="233"/>
      <c r="CB61" s="233"/>
      <c r="CC61" s="233"/>
      <c r="CD61" s="233"/>
      <c r="CE61" s="233"/>
      <c r="CF61" s="233"/>
      <c r="CG61" s="233"/>
      <c r="CH61" s="233"/>
      <c r="CI61" s="233"/>
      <c r="CJ61" s="233"/>
      <c r="CK61" s="233"/>
      <c r="CL61" s="233"/>
      <c r="CM61" s="233"/>
      <c r="CN61" s="233"/>
      <c r="CO61" s="233"/>
      <c r="CP61" s="233"/>
      <c r="CQ61" s="233"/>
      <c r="CR61" s="233"/>
      <c r="CS61" s="233"/>
      <c r="CT61" s="233"/>
      <c r="CU61" s="233"/>
      <c r="CV61" s="225" t="s">
        <v>344</v>
      </c>
    </row>
    <row r="62" spans="3:100" ht="56.25">
      <c r="C62" s="34" t="s">
        <v>1229</v>
      </c>
      <c r="D62" s="232" t="s">
        <v>1547</v>
      </c>
      <c r="E62" s="256" t="s">
        <v>1361</v>
      </c>
      <c r="F62" s="132" t="s">
        <v>71</v>
      </c>
      <c r="G62" s="233"/>
      <c r="H62" s="233"/>
      <c r="I62" s="233"/>
      <c r="J62" s="233"/>
      <c r="K62" s="233"/>
      <c r="L62" s="233"/>
      <c r="M62" s="233"/>
      <c r="N62" s="233"/>
      <c r="O62" s="233"/>
      <c r="P62" s="233"/>
      <c r="Q62" s="233"/>
      <c r="R62" s="233"/>
      <c r="S62" s="233"/>
      <c r="T62" s="233"/>
      <c r="U62" s="233"/>
      <c r="V62" s="233"/>
      <c r="W62" s="233"/>
      <c r="X62" s="233"/>
      <c r="Y62" s="233"/>
      <c r="Z62" s="233"/>
      <c r="AA62" s="233"/>
      <c r="AB62" s="233"/>
      <c r="AC62" s="233"/>
      <c r="AD62" s="233"/>
      <c r="AE62" s="233"/>
      <c r="AF62" s="233"/>
      <c r="AG62" s="233"/>
      <c r="AH62" s="233"/>
      <c r="AI62" s="233"/>
      <c r="AJ62" s="233"/>
      <c r="AK62" s="233"/>
      <c r="AL62" s="233"/>
      <c r="AM62" s="233"/>
      <c r="AN62" s="233"/>
      <c r="AO62" s="233"/>
      <c r="AP62" s="233"/>
      <c r="AQ62" s="233"/>
      <c r="AR62" s="233"/>
      <c r="AS62" s="233"/>
      <c r="AT62" s="233"/>
      <c r="AU62" s="233"/>
      <c r="AV62" s="233"/>
      <c r="AW62" s="233"/>
      <c r="AX62" s="233"/>
      <c r="AY62" s="233"/>
      <c r="AZ62" s="233">
        <v>0.44700000000000001</v>
      </c>
      <c r="BA62" s="233"/>
      <c r="BB62" s="233"/>
      <c r="BC62" s="233"/>
      <c r="BD62" s="233"/>
      <c r="BE62" s="233"/>
      <c r="BF62" s="233"/>
      <c r="BG62" s="233"/>
      <c r="BH62" s="233"/>
      <c r="BI62" s="233"/>
      <c r="BJ62" s="233"/>
      <c r="BK62" s="233"/>
      <c r="BL62" s="233"/>
      <c r="BM62" s="233"/>
      <c r="BN62" s="233"/>
      <c r="BO62" s="233"/>
      <c r="BP62" s="233"/>
      <c r="BQ62" s="233"/>
      <c r="BR62" s="233"/>
      <c r="BS62" s="233"/>
      <c r="BT62" s="233"/>
      <c r="BU62" s="233"/>
      <c r="BV62" s="233"/>
      <c r="BW62" s="233"/>
      <c r="BX62" s="233"/>
      <c r="BY62" s="233"/>
      <c r="BZ62" s="233"/>
      <c r="CA62" s="233"/>
      <c r="CB62" s="233"/>
      <c r="CC62" s="233"/>
      <c r="CD62" s="233"/>
      <c r="CE62" s="233"/>
      <c r="CF62" s="233"/>
      <c r="CG62" s="233"/>
      <c r="CH62" s="233"/>
      <c r="CI62" s="233"/>
      <c r="CJ62" s="233"/>
      <c r="CK62" s="233"/>
      <c r="CL62" s="233"/>
      <c r="CM62" s="233"/>
      <c r="CN62" s="233"/>
      <c r="CO62" s="233"/>
      <c r="CP62" s="233"/>
      <c r="CQ62" s="233"/>
      <c r="CR62" s="233"/>
      <c r="CS62" s="233"/>
      <c r="CT62" s="233"/>
      <c r="CU62" s="233"/>
      <c r="CV62" s="225" t="s">
        <v>344</v>
      </c>
    </row>
    <row r="63" spans="3:100" ht="56.25">
      <c r="C63" s="34" t="s">
        <v>1229</v>
      </c>
      <c r="D63" s="232" t="s">
        <v>1548</v>
      </c>
      <c r="E63" s="256" t="s">
        <v>1362</v>
      </c>
      <c r="F63" s="132" t="s">
        <v>71</v>
      </c>
      <c r="G63" s="233"/>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3"/>
      <c r="AY63" s="233"/>
      <c r="AZ63" s="233"/>
      <c r="BA63" s="233">
        <v>0.29599999999999999</v>
      </c>
      <c r="BB63" s="233"/>
      <c r="BC63" s="233"/>
      <c r="BD63" s="233"/>
      <c r="BE63" s="233"/>
      <c r="BF63" s="233"/>
      <c r="BG63" s="233"/>
      <c r="BH63" s="233"/>
      <c r="BI63" s="233"/>
      <c r="BJ63" s="233"/>
      <c r="BK63" s="233"/>
      <c r="BL63" s="233"/>
      <c r="BM63" s="233"/>
      <c r="BN63" s="233"/>
      <c r="BO63" s="233"/>
      <c r="BP63" s="233"/>
      <c r="BQ63" s="233"/>
      <c r="BR63" s="233"/>
      <c r="BS63" s="233"/>
      <c r="BT63" s="233"/>
      <c r="BU63" s="233"/>
      <c r="BV63" s="233"/>
      <c r="BW63" s="233"/>
      <c r="BX63" s="233"/>
      <c r="BY63" s="233"/>
      <c r="BZ63" s="233"/>
      <c r="CA63" s="233"/>
      <c r="CB63" s="233"/>
      <c r="CC63" s="233"/>
      <c r="CD63" s="233"/>
      <c r="CE63" s="233"/>
      <c r="CF63" s="233"/>
      <c r="CG63" s="233"/>
      <c r="CH63" s="233"/>
      <c r="CI63" s="233"/>
      <c r="CJ63" s="233"/>
      <c r="CK63" s="233"/>
      <c r="CL63" s="233"/>
      <c r="CM63" s="233"/>
      <c r="CN63" s="233"/>
      <c r="CO63" s="233"/>
      <c r="CP63" s="233"/>
      <c r="CQ63" s="233"/>
      <c r="CR63" s="233"/>
      <c r="CS63" s="233"/>
      <c r="CT63" s="233"/>
      <c r="CU63" s="233"/>
      <c r="CV63" s="225" t="s">
        <v>344</v>
      </c>
    </row>
    <row r="64" spans="3:100" ht="56.25">
      <c r="C64" s="34" t="s">
        <v>1229</v>
      </c>
      <c r="D64" s="232" t="s">
        <v>1549</v>
      </c>
      <c r="E64" s="256" t="s">
        <v>1363</v>
      </c>
      <c r="F64" s="132" t="s">
        <v>71</v>
      </c>
      <c r="G64" s="233"/>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3"/>
      <c r="AY64" s="233"/>
      <c r="AZ64" s="233"/>
      <c r="BA64" s="233"/>
      <c r="BB64" s="233">
        <v>0.28000000000000003</v>
      </c>
      <c r="BC64" s="233"/>
      <c r="BD64" s="233"/>
      <c r="BE64" s="233"/>
      <c r="BF64" s="233"/>
      <c r="BG64" s="233"/>
      <c r="BH64" s="233"/>
      <c r="BI64" s="233"/>
      <c r="BJ64" s="233"/>
      <c r="BK64" s="233"/>
      <c r="BL64" s="233"/>
      <c r="BM64" s="233"/>
      <c r="BN64" s="233"/>
      <c r="BO64" s="233"/>
      <c r="BP64" s="233"/>
      <c r="BQ64" s="233"/>
      <c r="BR64" s="233"/>
      <c r="BS64" s="233"/>
      <c r="BT64" s="233"/>
      <c r="BU64" s="233"/>
      <c r="BV64" s="233"/>
      <c r="BW64" s="233"/>
      <c r="BX64" s="233"/>
      <c r="BY64" s="233"/>
      <c r="BZ64" s="233"/>
      <c r="CA64" s="233"/>
      <c r="CB64" s="233"/>
      <c r="CC64" s="233"/>
      <c r="CD64" s="233"/>
      <c r="CE64" s="233"/>
      <c r="CF64" s="233"/>
      <c r="CG64" s="233"/>
      <c r="CH64" s="233"/>
      <c r="CI64" s="233"/>
      <c r="CJ64" s="233"/>
      <c r="CK64" s="233"/>
      <c r="CL64" s="233"/>
      <c r="CM64" s="233"/>
      <c r="CN64" s="233"/>
      <c r="CO64" s="233"/>
      <c r="CP64" s="233"/>
      <c r="CQ64" s="233"/>
      <c r="CR64" s="233"/>
      <c r="CS64" s="233"/>
      <c r="CT64" s="233"/>
      <c r="CU64" s="233"/>
      <c r="CV64" s="225" t="s">
        <v>344</v>
      </c>
    </row>
    <row r="65" spans="3:100" ht="56.25">
      <c r="C65" s="34" t="s">
        <v>1229</v>
      </c>
      <c r="D65" s="232" t="s">
        <v>1550</v>
      </c>
      <c r="E65" s="256" t="s">
        <v>1364</v>
      </c>
      <c r="F65" s="132" t="s">
        <v>71</v>
      </c>
      <c r="G65" s="233"/>
      <c r="H65" s="233"/>
      <c r="I65" s="233"/>
      <c r="J65" s="233"/>
      <c r="K65" s="233"/>
      <c r="L65" s="233"/>
      <c r="M65" s="233"/>
      <c r="N65" s="233"/>
      <c r="O65" s="233"/>
      <c r="P65" s="233"/>
      <c r="Q65" s="233"/>
      <c r="R65" s="233"/>
      <c r="S65" s="233"/>
      <c r="T65" s="233"/>
      <c r="U65" s="233"/>
      <c r="V65" s="233"/>
      <c r="W65" s="233"/>
      <c r="X65" s="233"/>
      <c r="Y65" s="233"/>
      <c r="Z65" s="233"/>
      <c r="AA65" s="233"/>
      <c r="AB65" s="233"/>
      <c r="AC65" s="233"/>
      <c r="AD65" s="233"/>
      <c r="AE65" s="233"/>
      <c r="AF65" s="233"/>
      <c r="AG65" s="233"/>
      <c r="AH65" s="233"/>
      <c r="AI65" s="233"/>
      <c r="AJ65" s="233"/>
      <c r="AK65" s="233"/>
      <c r="AL65" s="233"/>
      <c r="AM65" s="233"/>
      <c r="AN65" s="233"/>
      <c r="AO65" s="233"/>
      <c r="AP65" s="233"/>
      <c r="AQ65" s="233"/>
      <c r="AR65" s="233"/>
      <c r="AS65" s="233"/>
      <c r="AT65" s="233"/>
      <c r="AU65" s="233"/>
      <c r="AV65" s="233"/>
      <c r="AW65" s="233"/>
      <c r="AX65" s="233"/>
      <c r="AY65" s="233"/>
      <c r="AZ65" s="233"/>
      <c r="BA65" s="233"/>
      <c r="BB65" s="233"/>
      <c r="BC65" s="233">
        <v>0.56000000000000005</v>
      </c>
      <c r="BD65" s="233"/>
      <c r="BE65" s="233"/>
      <c r="BF65" s="233"/>
      <c r="BG65" s="233"/>
      <c r="BH65" s="233"/>
      <c r="BI65" s="233"/>
      <c r="BJ65" s="233"/>
      <c r="BK65" s="233"/>
      <c r="BL65" s="233"/>
      <c r="BM65" s="233"/>
      <c r="BN65" s="233"/>
      <c r="BO65" s="233"/>
      <c r="BP65" s="233"/>
      <c r="BQ65" s="233"/>
      <c r="BR65" s="233"/>
      <c r="BS65" s="233"/>
      <c r="BT65" s="233"/>
      <c r="BU65" s="233"/>
      <c r="BV65" s="233"/>
      <c r="BW65" s="233"/>
      <c r="BX65" s="233"/>
      <c r="BY65" s="233"/>
      <c r="BZ65" s="233"/>
      <c r="CA65" s="233"/>
      <c r="CB65" s="233"/>
      <c r="CC65" s="233"/>
      <c r="CD65" s="233"/>
      <c r="CE65" s="233"/>
      <c r="CF65" s="233"/>
      <c r="CG65" s="233"/>
      <c r="CH65" s="233"/>
      <c r="CI65" s="233"/>
      <c r="CJ65" s="233"/>
      <c r="CK65" s="233"/>
      <c r="CL65" s="233"/>
      <c r="CM65" s="233"/>
      <c r="CN65" s="233"/>
      <c r="CO65" s="233"/>
      <c r="CP65" s="233"/>
      <c r="CQ65" s="233"/>
      <c r="CR65" s="233"/>
      <c r="CS65" s="233"/>
      <c r="CT65" s="233"/>
      <c r="CU65" s="233"/>
      <c r="CV65" s="225" t="s">
        <v>344</v>
      </c>
    </row>
    <row r="66" spans="3:100" ht="56.25">
      <c r="C66" s="34" t="s">
        <v>1229</v>
      </c>
      <c r="D66" s="232" t="s">
        <v>1551</v>
      </c>
      <c r="E66" s="256" t="s">
        <v>1365</v>
      </c>
      <c r="F66" s="132" t="s">
        <v>71</v>
      </c>
      <c r="G66" s="233"/>
      <c r="H66" s="233"/>
      <c r="I66" s="233"/>
      <c r="J66" s="233"/>
      <c r="K66" s="233"/>
      <c r="L66" s="233"/>
      <c r="M66" s="233"/>
      <c r="N66" s="233"/>
      <c r="O66" s="233"/>
      <c r="P66" s="233"/>
      <c r="Q66" s="233"/>
      <c r="R66" s="233"/>
      <c r="S66" s="233"/>
      <c r="T66" s="233"/>
      <c r="U66" s="233"/>
      <c r="V66" s="233"/>
      <c r="W66" s="233"/>
      <c r="X66" s="233"/>
      <c r="Y66" s="233"/>
      <c r="Z66" s="233"/>
      <c r="AA66" s="233"/>
      <c r="AB66" s="233"/>
      <c r="AC66" s="233"/>
      <c r="AD66" s="233"/>
      <c r="AE66" s="233"/>
      <c r="AF66" s="233"/>
      <c r="AG66" s="233"/>
      <c r="AH66" s="233"/>
      <c r="AI66" s="233"/>
      <c r="AJ66" s="233"/>
      <c r="AK66" s="233"/>
      <c r="AL66" s="233"/>
      <c r="AM66" s="233"/>
      <c r="AN66" s="233"/>
      <c r="AO66" s="233"/>
      <c r="AP66" s="233"/>
      <c r="AQ66" s="233"/>
      <c r="AR66" s="233"/>
      <c r="AS66" s="233"/>
      <c r="AT66" s="233"/>
      <c r="AU66" s="233"/>
      <c r="AV66" s="233"/>
      <c r="AW66" s="233"/>
      <c r="AX66" s="233"/>
      <c r="AY66" s="233"/>
      <c r="AZ66" s="233"/>
      <c r="BA66" s="233"/>
      <c r="BB66" s="233"/>
      <c r="BC66" s="233"/>
      <c r="BD66" s="233">
        <v>0</v>
      </c>
      <c r="BE66" s="233"/>
      <c r="BF66" s="233"/>
      <c r="BG66" s="233"/>
      <c r="BH66" s="233"/>
      <c r="BI66" s="233"/>
      <c r="BJ66" s="233"/>
      <c r="BK66" s="233"/>
      <c r="BL66" s="233"/>
      <c r="BM66" s="233"/>
      <c r="BN66" s="233"/>
      <c r="BO66" s="233"/>
      <c r="BP66" s="233"/>
      <c r="BQ66" s="233"/>
      <c r="BR66" s="233"/>
      <c r="BS66" s="233"/>
      <c r="BT66" s="233"/>
      <c r="BU66" s="233"/>
      <c r="BV66" s="233"/>
      <c r="BW66" s="233"/>
      <c r="BX66" s="233"/>
      <c r="BY66" s="233"/>
      <c r="BZ66" s="233"/>
      <c r="CA66" s="233"/>
      <c r="CB66" s="233"/>
      <c r="CC66" s="233"/>
      <c r="CD66" s="233"/>
      <c r="CE66" s="233"/>
      <c r="CF66" s="233"/>
      <c r="CG66" s="233"/>
      <c r="CH66" s="233"/>
      <c r="CI66" s="233"/>
      <c r="CJ66" s="233"/>
      <c r="CK66" s="233"/>
      <c r="CL66" s="233"/>
      <c r="CM66" s="233"/>
      <c r="CN66" s="233"/>
      <c r="CO66" s="233"/>
      <c r="CP66" s="233"/>
      <c r="CQ66" s="233"/>
      <c r="CR66" s="233"/>
      <c r="CS66" s="233"/>
      <c r="CT66" s="233"/>
      <c r="CU66" s="233"/>
      <c r="CV66" s="225" t="s">
        <v>344</v>
      </c>
    </row>
    <row r="67" spans="3:100" ht="56.25">
      <c r="C67" s="34" t="s">
        <v>1229</v>
      </c>
      <c r="D67" s="232" t="s">
        <v>1552</v>
      </c>
      <c r="E67" s="256" t="s">
        <v>1366</v>
      </c>
      <c r="F67" s="132" t="s">
        <v>71</v>
      </c>
      <c r="G67" s="233"/>
      <c r="H67" s="233"/>
      <c r="I67" s="233"/>
      <c r="J67" s="233"/>
      <c r="K67" s="233"/>
      <c r="L67" s="233"/>
      <c r="M67" s="233"/>
      <c r="N67" s="233"/>
      <c r="O67" s="233"/>
      <c r="P67" s="233"/>
      <c r="Q67" s="233"/>
      <c r="R67" s="233"/>
      <c r="S67" s="233"/>
      <c r="T67" s="233"/>
      <c r="U67" s="233"/>
      <c r="V67" s="233"/>
      <c r="W67" s="233"/>
      <c r="X67" s="233"/>
      <c r="Y67" s="233"/>
      <c r="Z67" s="233"/>
      <c r="AA67" s="233"/>
      <c r="AB67" s="233"/>
      <c r="AC67" s="233"/>
      <c r="AD67" s="233"/>
      <c r="AE67" s="233"/>
      <c r="AF67" s="233"/>
      <c r="AG67" s="233"/>
      <c r="AH67" s="233"/>
      <c r="AI67" s="233"/>
      <c r="AJ67" s="233"/>
      <c r="AK67" s="233"/>
      <c r="AL67" s="233"/>
      <c r="AM67" s="233"/>
      <c r="AN67" s="233"/>
      <c r="AO67" s="233"/>
      <c r="AP67" s="233"/>
      <c r="AQ67" s="233"/>
      <c r="AR67" s="233"/>
      <c r="AS67" s="233"/>
      <c r="AT67" s="233"/>
      <c r="AU67" s="233"/>
      <c r="AV67" s="233"/>
      <c r="AW67" s="233"/>
      <c r="AX67" s="233"/>
      <c r="AY67" s="233"/>
      <c r="AZ67" s="233"/>
      <c r="BA67" s="233"/>
      <c r="BB67" s="233"/>
      <c r="BC67" s="233"/>
      <c r="BD67" s="233"/>
      <c r="BE67" s="233">
        <v>0.55600000000000005</v>
      </c>
      <c r="BF67" s="233"/>
      <c r="BG67" s="233"/>
      <c r="BH67" s="233"/>
      <c r="BI67" s="233"/>
      <c r="BJ67" s="233"/>
      <c r="BK67" s="233"/>
      <c r="BL67" s="233"/>
      <c r="BM67" s="233"/>
      <c r="BN67" s="233"/>
      <c r="BO67" s="233"/>
      <c r="BP67" s="233"/>
      <c r="BQ67" s="233"/>
      <c r="BR67" s="233"/>
      <c r="BS67" s="233"/>
      <c r="BT67" s="233"/>
      <c r="BU67" s="233"/>
      <c r="BV67" s="233"/>
      <c r="BW67" s="233"/>
      <c r="BX67" s="233"/>
      <c r="BY67" s="233"/>
      <c r="BZ67" s="233"/>
      <c r="CA67" s="233"/>
      <c r="CB67" s="233"/>
      <c r="CC67" s="233"/>
      <c r="CD67" s="233"/>
      <c r="CE67" s="233"/>
      <c r="CF67" s="233"/>
      <c r="CG67" s="233"/>
      <c r="CH67" s="233"/>
      <c r="CI67" s="233"/>
      <c r="CJ67" s="233"/>
      <c r="CK67" s="233"/>
      <c r="CL67" s="233"/>
      <c r="CM67" s="233"/>
      <c r="CN67" s="233"/>
      <c r="CO67" s="233"/>
      <c r="CP67" s="233"/>
      <c r="CQ67" s="233"/>
      <c r="CR67" s="233"/>
      <c r="CS67" s="233"/>
      <c r="CT67" s="233"/>
      <c r="CU67" s="233"/>
      <c r="CV67" s="225" t="s">
        <v>344</v>
      </c>
    </row>
    <row r="68" spans="3:100" ht="56.25">
      <c r="C68" s="34" t="s">
        <v>1229</v>
      </c>
      <c r="D68" s="232" t="s">
        <v>1553</v>
      </c>
      <c r="E68" s="256" t="s">
        <v>1367</v>
      </c>
      <c r="F68" s="132" t="s">
        <v>71</v>
      </c>
      <c r="G68" s="233"/>
      <c r="H68" s="233"/>
      <c r="I68" s="233"/>
      <c r="J68" s="233"/>
      <c r="K68" s="233"/>
      <c r="L68" s="233"/>
      <c r="M68" s="233"/>
      <c r="N68" s="233"/>
      <c r="O68" s="233"/>
      <c r="P68" s="233"/>
      <c r="Q68" s="233"/>
      <c r="R68" s="233"/>
      <c r="S68" s="233"/>
      <c r="T68" s="233"/>
      <c r="U68" s="233"/>
      <c r="V68" s="233"/>
      <c r="W68" s="233"/>
      <c r="X68" s="233"/>
      <c r="Y68" s="233"/>
      <c r="Z68" s="233"/>
      <c r="AA68" s="233"/>
      <c r="AB68" s="233"/>
      <c r="AC68" s="233"/>
      <c r="AD68" s="233"/>
      <c r="AE68" s="233"/>
      <c r="AF68" s="233"/>
      <c r="AG68" s="233"/>
      <c r="AH68" s="233"/>
      <c r="AI68" s="233"/>
      <c r="AJ68" s="233"/>
      <c r="AK68" s="233"/>
      <c r="AL68" s="233"/>
      <c r="AM68" s="233"/>
      <c r="AN68" s="233"/>
      <c r="AO68" s="233"/>
      <c r="AP68" s="233"/>
      <c r="AQ68" s="233"/>
      <c r="AR68" s="233"/>
      <c r="AS68" s="233"/>
      <c r="AT68" s="233"/>
      <c r="AU68" s="233"/>
      <c r="AV68" s="233"/>
      <c r="AW68" s="233"/>
      <c r="AX68" s="233"/>
      <c r="AY68" s="233"/>
      <c r="AZ68" s="233"/>
      <c r="BA68" s="233"/>
      <c r="BB68" s="233"/>
      <c r="BC68" s="233"/>
      <c r="BD68" s="233"/>
      <c r="BE68" s="233"/>
      <c r="BF68" s="233">
        <v>0.42199999999999999</v>
      </c>
      <c r="BG68" s="233"/>
      <c r="BH68" s="233"/>
      <c r="BI68" s="233"/>
      <c r="BJ68" s="233"/>
      <c r="BK68" s="233"/>
      <c r="BL68" s="233"/>
      <c r="BM68" s="233"/>
      <c r="BN68" s="233"/>
      <c r="BO68" s="233"/>
      <c r="BP68" s="233"/>
      <c r="BQ68" s="233"/>
      <c r="BR68" s="233"/>
      <c r="BS68" s="233"/>
      <c r="BT68" s="233"/>
      <c r="BU68" s="233"/>
      <c r="BV68" s="233"/>
      <c r="BW68" s="233"/>
      <c r="BX68" s="233"/>
      <c r="BY68" s="233"/>
      <c r="BZ68" s="233"/>
      <c r="CA68" s="233"/>
      <c r="CB68" s="233"/>
      <c r="CC68" s="233"/>
      <c r="CD68" s="233"/>
      <c r="CE68" s="233"/>
      <c r="CF68" s="233"/>
      <c r="CG68" s="233"/>
      <c r="CH68" s="233"/>
      <c r="CI68" s="233"/>
      <c r="CJ68" s="233"/>
      <c r="CK68" s="233"/>
      <c r="CL68" s="233"/>
      <c r="CM68" s="233"/>
      <c r="CN68" s="233"/>
      <c r="CO68" s="233"/>
      <c r="CP68" s="233"/>
      <c r="CQ68" s="233"/>
      <c r="CR68" s="233"/>
      <c r="CS68" s="233"/>
      <c r="CT68" s="233"/>
      <c r="CU68" s="233"/>
      <c r="CV68" s="225" t="s">
        <v>344</v>
      </c>
    </row>
    <row r="69" spans="3:100" ht="56.25">
      <c r="C69" s="34" t="s">
        <v>1229</v>
      </c>
      <c r="D69" s="232" t="s">
        <v>1554</v>
      </c>
      <c r="E69" s="256" t="s">
        <v>1368</v>
      </c>
      <c r="F69" s="132" t="s">
        <v>71</v>
      </c>
      <c r="G69" s="233"/>
      <c r="H69" s="233"/>
      <c r="I69" s="233"/>
      <c r="J69" s="233"/>
      <c r="K69" s="233"/>
      <c r="L69" s="233"/>
      <c r="M69" s="233"/>
      <c r="N69" s="233"/>
      <c r="O69" s="233"/>
      <c r="P69" s="233"/>
      <c r="Q69" s="233"/>
      <c r="R69" s="233"/>
      <c r="S69" s="233"/>
      <c r="T69" s="233"/>
      <c r="U69" s="233"/>
      <c r="V69" s="233"/>
      <c r="W69" s="233"/>
      <c r="X69" s="233"/>
      <c r="Y69" s="233"/>
      <c r="Z69" s="233"/>
      <c r="AA69" s="233"/>
      <c r="AB69" s="233"/>
      <c r="AC69" s="233"/>
      <c r="AD69" s="233"/>
      <c r="AE69" s="233"/>
      <c r="AF69" s="233"/>
      <c r="AG69" s="233"/>
      <c r="AH69" s="233"/>
      <c r="AI69" s="233"/>
      <c r="AJ69" s="233"/>
      <c r="AK69" s="233"/>
      <c r="AL69" s="233"/>
      <c r="AM69" s="233"/>
      <c r="AN69" s="233"/>
      <c r="AO69" s="233"/>
      <c r="AP69" s="233"/>
      <c r="AQ69" s="233"/>
      <c r="AR69" s="233"/>
      <c r="AS69" s="233"/>
      <c r="AT69" s="233"/>
      <c r="AU69" s="233"/>
      <c r="AV69" s="233"/>
      <c r="AW69" s="233"/>
      <c r="AX69" s="233"/>
      <c r="AY69" s="233"/>
      <c r="AZ69" s="233"/>
      <c r="BA69" s="233"/>
      <c r="BB69" s="233"/>
      <c r="BC69" s="233"/>
      <c r="BD69" s="233"/>
      <c r="BE69" s="233"/>
      <c r="BF69" s="233"/>
      <c r="BG69" s="233">
        <v>0.79200000000000004</v>
      </c>
      <c r="BH69" s="233"/>
      <c r="BI69" s="233"/>
      <c r="BJ69" s="233"/>
      <c r="BK69" s="233"/>
      <c r="BL69" s="233"/>
      <c r="BM69" s="233"/>
      <c r="BN69" s="233"/>
      <c r="BO69" s="233"/>
      <c r="BP69" s="233"/>
      <c r="BQ69" s="233"/>
      <c r="BR69" s="233"/>
      <c r="BS69" s="233"/>
      <c r="BT69" s="233"/>
      <c r="BU69" s="233"/>
      <c r="BV69" s="233"/>
      <c r="BW69" s="233"/>
      <c r="BX69" s="233"/>
      <c r="BY69" s="233"/>
      <c r="BZ69" s="233"/>
      <c r="CA69" s="233"/>
      <c r="CB69" s="233"/>
      <c r="CC69" s="233"/>
      <c r="CD69" s="233"/>
      <c r="CE69" s="233"/>
      <c r="CF69" s="233"/>
      <c r="CG69" s="233"/>
      <c r="CH69" s="233"/>
      <c r="CI69" s="233"/>
      <c r="CJ69" s="233"/>
      <c r="CK69" s="233"/>
      <c r="CL69" s="233"/>
      <c r="CM69" s="233"/>
      <c r="CN69" s="233"/>
      <c r="CO69" s="233"/>
      <c r="CP69" s="233"/>
      <c r="CQ69" s="233"/>
      <c r="CR69" s="233"/>
      <c r="CS69" s="233"/>
      <c r="CT69" s="233"/>
      <c r="CU69" s="233"/>
      <c r="CV69" s="225" t="s">
        <v>344</v>
      </c>
    </row>
    <row r="70" spans="3:100" ht="56.25">
      <c r="C70" s="34" t="s">
        <v>1229</v>
      </c>
      <c r="D70" s="232" t="s">
        <v>1555</v>
      </c>
      <c r="E70" s="256" t="s">
        <v>1369</v>
      </c>
      <c r="F70" s="132" t="s">
        <v>71</v>
      </c>
      <c r="G70" s="233"/>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3"/>
      <c r="AY70" s="233"/>
      <c r="AZ70" s="233"/>
      <c r="BA70" s="233"/>
      <c r="BB70" s="233"/>
      <c r="BC70" s="233"/>
      <c r="BD70" s="233"/>
      <c r="BE70" s="233"/>
      <c r="BF70" s="233"/>
      <c r="BG70" s="233"/>
      <c r="BH70" s="233">
        <v>0.377</v>
      </c>
      <c r="BI70" s="233"/>
      <c r="BJ70" s="233"/>
      <c r="BK70" s="233"/>
      <c r="BL70" s="233"/>
      <c r="BM70" s="233"/>
      <c r="BN70" s="233"/>
      <c r="BO70" s="233"/>
      <c r="BP70" s="233"/>
      <c r="BQ70" s="233"/>
      <c r="BR70" s="233"/>
      <c r="BS70" s="233"/>
      <c r="BT70" s="233"/>
      <c r="BU70" s="233"/>
      <c r="BV70" s="233"/>
      <c r="BW70" s="233"/>
      <c r="BX70" s="233"/>
      <c r="BY70" s="233"/>
      <c r="BZ70" s="233"/>
      <c r="CA70" s="233"/>
      <c r="CB70" s="233"/>
      <c r="CC70" s="233"/>
      <c r="CD70" s="233"/>
      <c r="CE70" s="233"/>
      <c r="CF70" s="233"/>
      <c r="CG70" s="233"/>
      <c r="CH70" s="233"/>
      <c r="CI70" s="233"/>
      <c r="CJ70" s="233"/>
      <c r="CK70" s="233"/>
      <c r="CL70" s="233"/>
      <c r="CM70" s="233"/>
      <c r="CN70" s="233"/>
      <c r="CO70" s="233"/>
      <c r="CP70" s="233"/>
      <c r="CQ70" s="233"/>
      <c r="CR70" s="233"/>
      <c r="CS70" s="233"/>
      <c r="CT70" s="233"/>
      <c r="CU70" s="233"/>
      <c r="CV70" s="225" t="s">
        <v>344</v>
      </c>
    </row>
    <row r="71" spans="3:100" ht="56.25">
      <c r="C71" s="34" t="s">
        <v>1229</v>
      </c>
      <c r="D71" s="232" t="s">
        <v>1556</v>
      </c>
      <c r="E71" s="256" t="s">
        <v>1370</v>
      </c>
      <c r="F71" s="132" t="s">
        <v>71</v>
      </c>
      <c r="G71" s="233"/>
      <c r="H71" s="233"/>
      <c r="I71" s="233"/>
      <c r="J71" s="233"/>
      <c r="K71" s="233"/>
      <c r="L71" s="233"/>
      <c r="M71" s="233"/>
      <c r="N71" s="233"/>
      <c r="O71" s="233"/>
      <c r="P71" s="233"/>
      <c r="Q71" s="233"/>
      <c r="R71" s="233"/>
      <c r="S71" s="233"/>
      <c r="T71" s="233"/>
      <c r="U71" s="233"/>
      <c r="V71" s="233"/>
      <c r="W71" s="233"/>
      <c r="X71" s="233"/>
      <c r="Y71" s="233"/>
      <c r="Z71" s="233"/>
      <c r="AA71" s="233"/>
      <c r="AB71" s="233"/>
      <c r="AC71" s="233"/>
      <c r="AD71" s="233"/>
      <c r="AE71" s="233"/>
      <c r="AF71" s="233"/>
      <c r="AG71" s="233"/>
      <c r="AH71" s="233"/>
      <c r="AI71" s="233"/>
      <c r="AJ71" s="233"/>
      <c r="AK71" s="233"/>
      <c r="AL71" s="233"/>
      <c r="AM71" s="233"/>
      <c r="AN71" s="233"/>
      <c r="AO71" s="233"/>
      <c r="AP71" s="233"/>
      <c r="AQ71" s="233"/>
      <c r="AR71" s="233"/>
      <c r="AS71" s="233"/>
      <c r="AT71" s="233"/>
      <c r="AU71" s="233"/>
      <c r="AV71" s="233"/>
      <c r="AW71" s="233"/>
      <c r="AX71" s="233"/>
      <c r="AY71" s="233"/>
      <c r="AZ71" s="233"/>
      <c r="BA71" s="233"/>
      <c r="BB71" s="233"/>
      <c r="BC71" s="233"/>
      <c r="BD71" s="233"/>
      <c r="BE71" s="233"/>
      <c r="BF71" s="233"/>
      <c r="BG71" s="233"/>
      <c r="BH71" s="233"/>
      <c r="BI71" s="233">
        <v>0.255</v>
      </c>
      <c r="BJ71" s="233"/>
      <c r="BK71" s="233"/>
      <c r="BL71" s="233"/>
      <c r="BM71" s="233"/>
      <c r="BN71" s="233"/>
      <c r="BO71" s="233"/>
      <c r="BP71" s="233"/>
      <c r="BQ71" s="233"/>
      <c r="BR71" s="233"/>
      <c r="BS71" s="233"/>
      <c r="BT71" s="233"/>
      <c r="BU71" s="233"/>
      <c r="BV71" s="233"/>
      <c r="BW71" s="233"/>
      <c r="BX71" s="233"/>
      <c r="BY71" s="233"/>
      <c r="BZ71" s="233"/>
      <c r="CA71" s="233"/>
      <c r="CB71" s="233"/>
      <c r="CC71" s="233"/>
      <c r="CD71" s="233"/>
      <c r="CE71" s="233"/>
      <c r="CF71" s="233"/>
      <c r="CG71" s="233"/>
      <c r="CH71" s="233"/>
      <c r="CI71" s="233"/>
      <c r="CJ71" s="233"/>
      <c r="CK71" s="233"/>
      <c r="CL71" s="233"/>
      <c r="CM71" s="233"/>
      <c r="CN71" s="233"/>
      <c r="CO71" s="233"/>
      <c r="CP71" s="233"/>
      <c r="CQ71" s="233"/>
      <c r="CR71" s="233"/>
      <c r="CS71" s="233"/>
      <c r="CT71" s="233"/>
      <c r="CU71" s="233"/>
      <c r="CV71" s="225" t="s">
        <v>344</v>
      </c>
    </row>
    <row r="72" spans="3:100" ht="56.25">
      <c r="C72" s="34" t="s">
        <v>1229</v>
      </c>
      <c r="D72" s="232" t="s">
        <v>1557</v>
      </c>
      <c r="E72" s="256" t="s">
        <v>1371</v>
      </c>
      <c r="F72" s="132" t="s">
        <v>71</v>
      </c>
      <c r="G72" s="233"/>
      <c r="H72" s="233"/>
      <c r="I72" s="233"/>
      <c r="J72" s="233"/>
      <c r="K72" s="233"/>
      <c r="L72" s="233"/>
      <c r="M72" s="233"/>
      <c r="N72" s="233"/>
      <c r="O72" s="233"/>
      <c r="P72" s="233"/>
      <c r="Q72" s="233"/>
      <c r="R72" s="233"/>
      <c r="S72" s="233"/>
      <c r="T72" s="233"/>
      <c r="U72" s="233"/>
      <c r="V72" s="233"/>
      <c r="W72" s="233"/>
      <c r="X72" s="233"/>
      <c r="Y72" s="233"/>
      <c r="Z72" s="233"/>
      <c r="AA72" s="233"/>
      <c r="AB72" s="233"/>
      <c r="AC72" s="233"/>
      <c r="AD72" s="233"/>
      <c r="AE72" s="233"/>
      <c r="AF72" s="233"/>
      <c r="AG72" s="233"/>
      <c r="AH72" s="233"/>
      <c r="AI72" s="233"/>
      <c r="AJ72" s="233"/>
      <c r="AK72" s="233"/>
      <c r="AL72" s="233"/>
      <c r="AM72" s="233"/>
      <c r="AN72" s="233"/>
      <c r="AO72" s="233"/>
      <c r="AP72" s="233"/>
      <c r="AQ72" s="233"/>
      <c r="AR72" s="233"/>
      <c r="AS72" s="233"/>
      <c r="AT72" s="233"/>
      <c r="AU72" s="233"/>
      <c r="AV72" s="233"/>
      <c r="AW72" s="233"/>
      <c r="AX72" s="233"/>
      <c r="AY72" s="233"/>
      <c r="AZ72" s="233"/>
      <c r="BA72" s="233"/>
      <c r="BB72" s="233"/>
      <c r="BC72" s="233"/>
      <c r="BD72" s="233"/>
      <c r="BE72" s="233"/>
      <c r="BF72" s="233"/>
      <c r="BG72" s="233"/>
      <c r="BH72" s="233"/>
      <c r="BI72" s="233"/>
      <c r="BJ72" s="233">
        <v>0.23699999999999999</v>
      </c>
      <c r="BK72" s="233"/>
      <c r="BL72" s="233"/>
      <c r="BM72" s="233"/>
      <c r="BN72" s="233"/>
      <c r="BO72" s="233"/>
      <c r="BP72" s="233"/>
      <c r="BQ72" s="233"/>
      <c r="BR72" s="233"/>
      <c r="BS72" s="233"/>
      <c r="BT72" s="233"/>
      <c r="BU72" s="233"/>
      <c r="BV72" s="233"/>
      <c r="BW72" s="233"/>
      <c r="BX72" s="233"/>
      <c r="BY72" s="233"/>
      <c r="BZ72" s="233"/>
      <c r="CA72" s="233"/>
      <c r="CB72" s="233"/>
      <c r="CC72" s="233"/>
      <c r="CD72" s="233"/>
      <c r="CE72" s="233"/>
      <c r="CF72" s="233"/>
      <c r="CG72" s="233"/>
      <c r="CH72" s="233"/>
      <c r="CI72" s="233"/>
      <c r="CJ72" s="233"/>
      <c r="CK72" s="233"/>
      <c r="CL72" s="233"/>
      <c r="CM72" s="233"/>
      <c r="CN72" s="233"/>
      <c r="CO72" s="233"/>
      <c r="CP72" s="233"/>
      <c r="CQ72" s="233"/>
      <c r="CR72" s="233"/>
      <c r="CS72" s="233"/>
      <c r="CT72" s="233"/>
      <c r="CU72" s="233"/>
      <c r="CV72" s="225" t="s">
        <v>344</v>
      </c>
    </row>
    <row r="73" spans="3:100" ht="56.25">
      <c r="C73" s="34" t="s">
        <v>1229</v>
      </c>
      <c r="D73" s="232" t="s">
        <v>1558</v>
      </c>
      <c r="E73" s="256" t="s">
        <v>1372</v>
      </c>
      <c r="F73" s="132" t="s">
        <v>71</v>
      </c>
      <c r="G73" s="233"/>
      <c r="H73" s="233"/>
      <c r="I73" s="233"/>
      <c r="J73" s="233"/>
      <c r="K73" s="233"/>
      <c r="L73" s="233"/>
      <c r="M73" s="233"/>
      <c r="N73" s="233"/>
      <c r="O73" s="233"/>
      <c r="P73" s="233"/>
      <c r="Q73" s="233"/>
      <c r="R73" s="233"/>
      <c r="S73" s="233"/>
      <c r="T73" s="233"/>
      <c r="U73" s="233"/>
      <c r="V73" s="233"/>
      <c r="W73" s="233"/>
      <c r="X73" s="233"/>
      <c r="Y73" s="233"/>
      <c r="Z73" s="233"/>
      <c r="AA73" s="233"/>
      <c r="AB73" s="233"/>
      <c r="AC73" s="233"/>
      <c r="AD73" s="233"/>
      <c r="AE73" s="233"/>
      <c r="AF73" s="233"/>
      <c r="AG73" s="233"/>
      <c r="AH73" s="233"/>
      <c r="AI73" s="233"/>
      <c r="AJ73" s="233"/>
      <c r="AK73" s="233"/>
      <c r="AL73" s="233"/>
      <c r="AM73" s="233"/>
      <c r="AN73" s="233"/>
      <c r="AO73" s="233"/>
      <c r="AP73" s="233"/>
      <c r="AQ73" s="233"/>
      <c r="AR73" s="233"/>
      <c r="AS73" s="233"/>
      <c r="AT73" s="233"/>
      <c r="AU73" s="233"/>
      <c r="AV73" s="233"/>
      <c r="AW73" s="233"/>
      <c r="AX73" s="233"/>
      <c r="AY73" s="233"/>
      <c r="AZ73" s="233"/>
      <c r="BA73" s="233"/>
      <c r="BB73" s="233"/>
      <c r="BC73" s="233"/>
      <c r="BD73" s="233"/>
      <c r="BE73" s="233"/>
      <c r="BF73" s="233"/>
      <c r="BG73" s="233"/>
      <c r="BH73" s="233"/>
      <c r="BI73" s="233"/>
      <c r="BJ73" s="233"/>
      <c r="BK73" s="233">
        <v>4.7859999999999996</v>
      </c>
      <c r="BL73" s="233"/>
      <c r="BM73" s="233"/>
      <c r="BN73" s="233"/>
      <c r="BO73" s="233"/>
      <c r="BP73" s="233"/>
      <c r="BQ73" s="233"/>
      <c r="BR73" s="233"/>
      <c r="BS73" s="233"/>
      <c r="BT73" s="233"/>
      <c r="BU73" s="233"/>
      <c r="BV73" s="233"/>
      <c r="BW73" s="233"/>
      <c r="BX73" s="233"/>
      <c r="BY73" s="233"/>
      <c r="BZ73" s="233"/>
      <c r="CA73" s="233"/>
      <c r="CB73" s="233"/>
      <c r="CC73" s="233"/>
      <c r="CD73" s="233"/>
      <c r="CE73" s="233"/>
      <c r="CF73" s="233"/>
      <c r="CG73" s="233"/>
      <c r="CH73" s="233"/>
      <c r="CI73" s="233"/>
      <c r="CJ73" s="233"/>
      <c r="CK73" s="233"/>
      <c r="CL73" s="233"/>
      <c r="CM73" s="233"/>
      <c r="CN73" s="233"/>
      <c r="CO73" s="233"/>
      <c r="CP73" s="233"/>
      <c r="CQ73" s="233"/>
      <c r="CR73" s="233"/>
      <c r="CS73" s="233"/>
      <c r="CT73" s="233"/>
      <c r="CU73" s="233"/>
      <c r="CV73" s="225" t="s">
        <v>344</v>
      </c>
    </row>
    <row r="74" spans="3:100" ht="56.25">
      <c r="C74" s="34" t="s">
        <v>1229</v>
      </c>
      <c r="D74" s="232" t="s">
        <v>1559</v>
      </c>
      <c r="E74" s="256" t="s">
        <v>1373</v>
      </c>
      <c r="F74" s="132" t="s">
        <v>71</v>
      </c>
      <c r="G74" s="233"/>
      <c r="H74" s="233"/>
      <c r="I74" s="233"/>
      <c r="J74" s="233"/>
      <c r="K74" s="233"/>
      <c r="L74" s="233"/>
      <c r="M74" s="233"/>
      <c r="N74" s="233"/>
      <c r="O74" s="233"/>
      <c r="P74" s="233"/>
      <c r="Q74" s="233"/>
      <c r="R74" s="233"/>
      <c r="S74" s="233"/>
      <c r="T74" s="233"/>
      <c r="U74" s="233"/>
      <c r="V74" s="233"/>
      <c r="W74" s="233"/>
      <c r="X74" s="233"/>
      <c r="Y74" s="233"/>
      <c r="Z74" s="233"/>
      <c r="AA74" s="233"/>
      <c r="AB74" s="233"/>
      <c r="AC74" s="233"/>
      <c r="AD74" s="233"/>
      <c r="AE74" s="233"/>
      <c r="AF74" s="233"/>
      <c r="AG74" s="233"/>
      <c r="AH74" s="233"/>
      <c r="AI74" s="233"/>
      <c r="AJ74" s="233"/>
      <c r="AK74" s="233"/>
      <c r="AL74" s="233"/>
      <c r="AM74" s="233"/>
      <c r="AN74" s="233"/>
      <c r="AO74" s="233"/>
      <c r="AP74" s="233"/>
      <c r="AQ74" s="233"/>
      <c r="AR74" s="233"/>
      <c r="AS74" s="233"/>
      <c r="AT74" s="233"/>
      <c r="AU74" s="233"/>
      <c r="AV74" s="233"/>
      <c r="AW74" s="233"/>
      <c r="AX74" s="233"/>
      <c r="AY74" s="233"/>
      <c r="AZ74" s="233"/>
      <c r="BA74" s="233"/>
      <c r="BB74" s="233"/>
      <c r="BC74" s="233"/>
      <c r="BD74" s="233"/>
      <c r="BE74" s="233"/>
      <c r="BF74" s="233"/>
      <c r="BG74" s="233"/>
      <c r="BH74" s="233"/>
      <c r="BI74" s="233"/>
      <c r="BJ74" s="233"/>
      <c r="BK74" s="233"/>
      <c r="BL74" s="233">
        <v>0.05</v>
      </c>
      <c r="BM74" s="233"/>
      <c r="BN74" s="233"/>
      <c r="BO74" s="233"/>
      <c r="BP74" s="233"/>
      <c r="BQ74" s="233"/>
      <c r="BR74" s="233"/>
      <c r="BS74" s="233"/>
      <c r="BT74" s="233"/>
      <c r="BU74" s="233"/>
      <c r="BV74" s="233"/>
      <c r="BW74" s="233"/>
      <c r="BX74" s="233"/>
      <c r="BY74" s="233"/>
      <c r="BZ74" s="233"/>
      <c r="CA74" s="233"/>
      <c r="CB74" s="233"/>
      <c r="CC74" s="233"/>
      <c r="CD74" s="233"/>
      <c r="CE74" s="233"/>
      <c r="CF74" s="233"/>
      <c r="CG74" s="233"/>
      <c r="CH74" s="233"/>
      <c r="CI74" s="233"/>
      <c r="CJ74" s="233"/>
      <c r="CK74" s="233"/>
      <c r="CL74" s="233"/>
      <c r="CM74" s="233"/>
      <c r="CN74" s="233"/>
      <c r="CO74" s="233"/>
      <c r="CP74" s="233"/>
      <c r="CQ74" s="233"/>
      <c r="CR74" s="233"/>
      <c r="CS74" s="233"/>
      <c r="CT74" s="233"/>
      <c r="CU74" s="233"/>
      <c r="CV74" s="225" t="s">
        <v>344</v>
      </c>
    </row>
    <row r="75" spans="3:100" ht="56.25">
      <c r="C75" s="34" t="s">
        <v>1229</v>
      </c>
      <c r="D75" s="232" t="s">
        <v>1560</v>
      </c>
      <c r="E75" s="256" t="s">
        <v>1374</v>
      </c>
      <c r="F75" s="132" t="s">
        <v>71</v>
      </c>
      <c r="G75" s="233"/>
      <c r="H75" s="233"/>
      <c r="I75" s="233"/>
      <c r="J75" s="233"/>
      <c r="K75" s="233"/>
      <c r="L75" s="233"/>
      <c r="M75" s="233"/>
      <c r="N75" s="233"/>
      <c r="O75" s="233"/>
      <c r="P75" s="233"/>
      <c r="Q75" s="233"/>
      <c r="R75" s="233"/>
      <c r="S75" s="233"/>
      <c r="T75" s="233"/>
      <c r="U75" s="233"/>
      <c r="V75" s="233"/>
      <c r="W75" s="233"/>
      <c r="X75" s="233"/>
      <c r="Y75" s="233"/>
      <c r="Z75" s="233"/>
      <c r="AA75" s="233"/>
      <c r="AB75" s="233"/>
      <c r="AC75" s="233"/>
      <c r="AD75" s="233"/>
      <c r="AE75" s="233"/>
      <c r="AF75" s="233"/>
      <c r="AG75" s="233"/>
      <c r="AH75" s="233"/>
      <c r="AI75" s="233"/>
      <c r="AJ75" s="233"/>
      <c r="AK75" s="233"/>
      <c r="AL75" s="233"/>
      <c r="AM75" s="233"/>
      <c r="AN75" s="233"/>
      <c r="AO75" s="233"/>
      <c r="AP75" s="233"/>
      <c r="AQ75" s="233"/>
      <c r="AR75" s="233"/>
      <c r="AS75" s="233"/>
      <c r="AT75" s="233"/>
      <c r="AU75" s="233"/>
      <c r="AV75" s="233"/>
      <c r="AW75" s="233"/>
      <c r="AX75" s="233"/>
      <c r="AY75" s="233"/>
      <c r="AZ75" s="233"/>
      <c r="BA75" s="233"/>
      <c r="BB75" s="233"/>
      <c r="BC75" s="233"/>
      <c r="BD75" s="233"/>
      <c r="BE75" s="233"/>
      <c r="BF75" s="233"/>
      <c r="BG75" s="233"/>
      <c r="BH75" s="233"/>
      <c r="BI75" s="233"/>
      <c r="BJ75" s="233"/>
      <c r="BK75" s="233"/>
      <c r="BL75" s="233"/>
      <c r="BM75" s="233">
        <v>0</v>
      </c>
      <c r="BN75" s="233"/>
      <c r="BO75" s="233"/>
      <c r="BP75" s="233"/>
      <c r="BQ75" s="233"/>
      <c r="BR75" s="233"/>
      <c r="BS75" s="233"/>
      <c r="BT75" s="233"/>
      <c r="BU75" s="233"/>
      <c r="BV75" s="233"/>
      <c r="BW75" s="233"/>
      <c r="BX75" s="233"/>
      <c r="BY75" s="233"/>
      <c r="BZ75" s="233"/>
      <c r="CA75" s="233"/>
      <c r="CB75" s="233"/>
      <c r="CC75" s="233"/>
      <c r="CD75" s="233"/>
      <c r="CE75" s="233"/>
      <c r="CF75" s="233"/>
      <c r="CG75" s="233"/>
      <c r="CH75" s="233"/>
      <c r="CI75" s="233"/>
      <c r="CJ75" s="233"/>
      <c r="CK75" s="233"/>
      <c r="CL75" s="233"/>
      <c r="CM75" s="233"/>
      <c r="CN75" s="233"/>
      <c r="CO75" s="233"/>
      <c r="CP75" s="233"/>
      <c r="CQ75" s="233"/>
      <c r="CR75" s="233"/>
      <c r="CS75" s="233"/>
      <c r="CT75" s="233"/>
      <c r="CU75" s="233"/>
      <c r="CV75" s="225" t="s">
        <v>344</v>
      </c>
    </row>
    <row r="76" spans="3:100" ht="56.25">
      <c r="C76" s="34" t="s">
        <v>1229</v>
      </c>
      <c r="D76" s="232" t="s">
        <v>1561</v>
      </c>
      <c r="E76" s="256" t="s">
        <v>1375</v>
      </c>
      <c r="F76" s="132" t="s">
        <v>71</v>
      </c>
      <c r="G76" s="233"/>
      <c r="H76" s="233"/>
      <c r="I76" s="233"/>
      <c r="J76" s="233"/>
      <c r="K76" s="233"/>
      <c r="L76" s="233"/>
      <c r="M76" s="233"/>
      <c r="N76" s="233"/>
      <c r="O76" s="233"/>
      <c r="P76" s="233"/>
      <c r="Q76" s="233"/>
      <c r="R76" s="233"/>
      <c r="S76" s="233"/>
      <c r="T76" s="233"/>
      <c r="U76" s="233"/>
      <c r="V76" s="233"/>
      <c r="W76" s="233"/>
      <c r="X76" s="233"/>
      <c r="Y76" s="233"/>
      <c r="Z76" s="233"/>
      <c r="AA76" s="233"/>
      <c r="AB76" s="233"/>
      <c r="AC76" s="233"/>
      <c r="AD76" s="233"/>
      <c r="AE76" s="233"/>
      <c r="AF76" s="233"/>
      <c r="AG76" s="233"/>
      <c r="AH76" s="233"/>
      <c r="AI76" s="233"/>
      <c r="AJ76" s="233"/>
      <c r="AK76" s="233"/>
      <c r="AL76" s="233"/>
      <c r="AM76" s="233"/>
      <c r="AN76" s="233"/>
      <c r="AO76" s="233"/>
      <c r="AP76" s="233"/>
      <c r="AQ76" s="233"/>
      <c r="AR76" s="233"/>
      <c r="AS76" s="233"/>
      <c r="AT76" s="233"/>
      <c r="AU76" s="233"/>
      <c r="AV76" s="233"/>
      <c r="AW76" s="233"/>
      <c r="AX76" s="233"/>
      <c r="AY76" s="233"/>
      <c r="AZ76" s="233"/>
      <c r="BA76" s="233"/>
      <c r="BB76" s="233"/>
      <c r="BC76" s="233"/>
      <c r="BD76" s="233"/>
      <c r="BE76" s="233"/>
      <c r="BF76" s="233"/>
      <c r="BG76" s="233"/>
      <c r="BH76" s="233"/>
      <c r="BI76" s="233"/>
      <c r="BJ76" s="233"/>
      <c r="BK76" s="233"/>
      <c r="BL76" s="233"/>
      <c r="BM76" s="233"/>
      <c r="BN76" s="233">
        <v>0</v>
      </c>
      <c r="BO76" s="233"/>
      <c r="BP76" s="233"/>
      <c r="BQ76" s="233"/>
      <c r="BR76" s="233"/>
      <c r="BS76" s="233"/>
      <c r="BT76" s="233"/>
      <c r="BU76" s="233"/>
      <c r="BV76" s="233"/>
      <c r="BW76" s="233"/>
      <c r="BX76" s="233"/>
      <c r="BY76" s="233"/>
      <c r="BZ76" s="233"/>
      <c r="CA76" s="233"/>
      <c r="CB76" s="233"/>
      <c r="CC76" s="233"/>
      <c r="CD76" s="233"/>
      <c r="CE76" s="233"/>
      <c r="CF76" s="233"/>
      <c r="CG76" s="233"/>
      <c r="CH76" s="233"/>
      <c r="CI76" s="233"/>
      <c r="CJ76" s="233"/>
      <c r="CK76" s="233"/>
      <c r="CL76" s="233"/>
      <c r="CM76" s="233"/>
      <c r="CN76" s="233"/>
      <c r="CO76" s="233"/>
      <c r="CP76" s="233"/>
      <c r="CQ76" s="233"/>
      <c r="CR76" s="233"/>
      <c r="CS76" s="233"/>
      <c r="CT76" s="233"/>
      <c r="CU76" s="233"/>
      <c r="CV76" s="225" t="s">
        <v>344</v>
      </c>
    </row>
    <row r="77" spans="3:100" ht="56.25">
      <c r="C77" s="34" t="s">
        <v>1229</v>
      </c>
      <c r="D77" s="232" t="s">
        <v>1562</v>
      </c>
      <c r="E77" s="256" t="s">
        <v>1376</v>
      </c>
      <c r="F77" s="132" t="s">
        <v>71</v>
      </c>
      <c r="G77" s="233"/>
      <c r="H77" s="233"/>
      <c r="I77" s="233"/>
      <c r="J77" s="233"/>
      <c r="K77" s="233"/>
      <c r="L77" s="233"/>
      <c r="M77" s="233"/>
      <c r="N77" s="233"/>
      <c r="O77" s="233"/>
      <c r="P77" s="233"/>
      <c r="Q77" s="233"/>
      <c r="R77" s="233"/>
      <c r="S77" s="233"/>
      <c r="T77" s="233"/>
      <c r="U77" s="233"/>
      <c r="V77" s="233"/>
      <c r="W77" s="233"/>
      <c r="X77" s="233"/>
      <c r="Y77" s="233"/>
      <c r="Z77" s="233"/>
      <c r="AA77" s="233"/>
      <c r="AB77" s="233"/>
      <c r="AC77" s="233"/>
      <c r="AD77" s="233"/>
      <c r="AE77" s="233"/>
      <c r="AF77" s="233"/>
      <c r="AG77" s="233"/>
      <c r="AH77" s="233"/>
      <c r="AI77" s="233"/>
      <c r="AJ77" s="233"/>
      <c r="AK77" s="233"/>
      <c r="AL77" s="233"/>
      <c r="AM77" s="233"/>
      <c r="AN77" s="233"/>
      <c r="AO77" s="233"/>
      <c r="AP77" s="233"/>
      <c r="AQ77" s="233"/>
      <c r="AR77" s="233"/>
      <c r="AS77" s="233"/>
      <c r="AT77" s="233"/>
      <c r="AU77" s="233"/>
      <c r="AV77" s="233"/>
      <c r="AW77" s="233"/>
      <c r="AX77" s="233"/>
      <c r="AY77" s="233"/>
      <c r="AZ77" s="233"/>
      <c r="BA77" s="233"/>
      <c r="BB77" s="233"/>
      <c r="BC77" s="233"/>
      <c r="BD77" s="233"/>
      <c r="BE77" s="233"/>
      <c r="BF77" s="233"/>
      <c r="BG77" s="233"/>
      <c r="BH77" s="233"/>
      <c r="BI77" s="233"/>
      <c r="BJ77" s="233"/>
      <c r="BK77" s="233"/>
      <c r="BL77" s="233"/>
      <c r="BM77" s="233"/>
      <c r="BN77" s="233"/>
      <c r="BO77" s="233">
        <v>0</v>
      </c>
      <c r="BP77" s="233"/>
      <c r="BQ77" s="233"/>
      <c r="BR77" s="233"/>
      <c r="BS77" s="233"/>
      <c r="BT77" s="233"/>
      <c r="BU77" s="233"/>
      <c r="BV77" s="233"/>
      <c r="BW77" s="233"/>
      <c r="BX77" s="233"/>
      <c r="BY77" s="233"/>
      <c r="BZ77" s="233"/>
      <c r="CA77" s="233"/>
      <c r="CB77" s="233"/>
      <c r="CC77" s="233"/>
      <c r="CD77" s="233"/>
      <c r="CE77" s="233"/>
      <c r="CF77" s="233"/>
      <c r="CG77" s="233"/>
      <c r="CH77" s="233"/>
      <c r="CI77" s="233"/>
      <c r="CJ77" s="233"/>
      <c r="CK77" s="233"/>
      <c r="CL77" s="233"/>
      <c r="CM77" s="233"/>
      <c r="CN77" s="233"/>
      <c r="CO77" s="233"/>
      <c r="CP77" s="233"/>
      <c r="CQ77" s="233"/>
      <c r="CR77" s="233"/>
      <c r="CS77" s="233"/>
      <c r="CT77" s="233"/>
      <c r="CU77" s="233"/>
      <c r="CV77" s="225" t="s">
        <v>344</v>
      </c>
    </row>
    <row r="78" spans="3:100" ht="56.25">
      <c r="C78" s="34" t="s">
        <v>1229</v>
      </c>
      <c r="D78" s="232" t="s">
        <v>1563</v>
      </c>
      <c r="E78" s="256" t="s">
        <v>1377</v>
      </c>
      <c r="F78" s="132" t="s">
        <v>71</v>
      </c>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3"/>
      <c r="AY78" s="233"/>
      <c r="AZ78" s="233"/>
      <c r="BA78" s="233"/>
      <c r="BB78" s="233"/>
      <c r="BC78" s="233"/>
      <c r="BD78" s="233"/>
      <c r="BE78" s="233"/>
      <c r="BF78" s="233"/>
      <c r="BG78" s="233"/>
      <c r="BH78" s="233"/>
      <c r="BI78" s="233"/>
      <c r="BJ78" s="233"/>
      <c r="BK78" s="233"/>
      <c r="BL78" s="233"/>
      <c r="BM78" s="233"/>
      <c r="BN78" s="233"/>
      <c r="BO78" s="233"/>
      <c r="BP78" s="233">
        <v>0.253</v>
      </c>
      <c r="BQ78" s="233"/>
      <c r="BR78" s="233"/>
      <c r="BS78" s="233"/>
      <c r="BT78" s="233"/>
      <c r="BU78" s="233"/>
      <c r="BV78" s="233"/>
      <c r="BW78" s="233"/>
      <c r="BX78" s="233"/>
      <c r="BY78" s="233"/>
      <c r="BZ78" s="233"/>
      <c r="CA78" s="233"/>
      <c r="CB78" s="233"/>
      <c r="CC78" s="233"/>
      <c r="CD78" s="233"/>
      <c r="CE78" s="233"/>
      <c r="CF78" s="233"/>
      <c r="CG78" s="233"/>
      <c r="CH78" s="233"/>
      <c r="CI78" s="233"/>
      <c r="CJ78" s="233"/>
      <c r="CK78" s="233"/>
      <c r="CL78" s="233"/>
      <c r="CM78" s="233"/>
      <c r="CN78" s="233"/>
      <c r="CO78" s="233"/>
      <c r="CP78" s="233"/>
      <c r="CQ78" s="233"/>
      <c r="CR78" s="233"/>
      <c r="CS78" s="233"/>
      <c r="CT78" s="233"/>
      <c r="CU78" s="233"/>
      <c r="CV78" s="225" t="s">
        <v>344</v>
      </c>
    </row>
    <row r="79" spans="3:100" ht="56.25">
      <c r="C79" s="34" t="s">
        <v>1229</v>
      </c>
      <c r="D79" s="232" t="s">
        <v>1564</v>
      </c>
      <c r="E79" s="256" t="s">
        <v>1378</v>
      </c>
      <c r="F79" s="132" t="s">
        <v>71</v>
      </c>
      <c r="G79" s="233"/>
      <c r="H79" s="233"/>
      <c r="I79" s="233"/>
      <c r="J79" s="233"/>
      <c r="K79" s="233"/>
      <c r="L79" s="233"/>
      <c r="M79" s="233"/>
      <c r="N79" s="233"/>
      <c r="O79" s="233"/>
      <c r="P79" s="233"/>
      <c r="Q79" s="233"/>
      <c r="R79" s="233"/>
      <c r="S79" s="233"/>
      <c r="T79" s="233"/>
      <c r="U79" s="233"/>
      <c r="V79" s="233"/>
      <c r="W79" s="233"/>
      <c r="X79" s="233"/>
      <c r="Y79" s="233"/>
      <c r="Z79" s="233"/>
      <c r="AA79" s="233"/>
      <c r="AB79" s="233"/>
      <c r="AC79" s="233"/>
      <c r="AD79" s="233"/>
      <c r="AE79" s="233"/>
      <c r="AF79" s="233"/>
      <c r="AG79" s="233"/>
      <c r="AH79" s="233"/>
      <c r="AI79" s="233"/>
      <c r="AJ79" s="233"/>
      <c r="AK79" s="233"/>
      <c r="AL79" s="233"/>
      <c r="AM79" s="233"/>
      <c r="AN79" s="233"/>
      <c r="AO79" s="233"/>
      <c r="AP79" s="233"/>
      <c r="AQ79" s="233"/>
      <c r="AR79" s="233"/>
      <c r="AS79" s="233"/>
      <c r="AT79" s="233"/>
      <c r="AU79" s="233"/>
      <c r="AV79" s="233"/>
      <c r="AW79" s="233"/>
      <c r="AX79" s="233"/>
      <c r="AY79" s="233"/>
      <c r="AZ79" s="233"/>
      <c r="BA79" s="233"/>
      <c r="BB79" s="233"/>
      <c r="BC79" s="233"/>
      <c r="BD79" s="233"/>
      <c r="BE79" s="233"/>
      <c r="BF79" s="233"/>
      <c r="BG79" s="233"/>
      <c r="BH79" s="233"/>
      <c r="BI79" s="233"/>
      <c r="BJ79" s="233"/>
      <c r="BK79" s="233"/>
      <c r="BL79" s="233"/>
      <c r="BM79" s="233"/>
      <c r="BN79" s="233"/>
      <c r="BO79" s="233"/>
      <c r="BP79" s="233"/>
      <c r="BQ79" s="233">
        <v>0</v>
      </c>
      <c r="BR79" s="233"/>
      <c r="BS79" s="233"/>
      <c r="BT79" s="233"/>
      <c r="BU79" s="233"/>
      <c r="BV79" s="233"/>
      <c r="BW79" s="233"/>
      <c r="BX79" s="233"/>
      <c r="BY79" s="233"/>
      <c r="BZ79" s="233"/>
      <c r="CA79" s="233"/>
      <c r="CB79" s="233"/>
      <c r="CC79" s="233"/>
      <c r="CD79" s="233"/>
      <c r="CE79" s="233"/>
      <c r="CF79" s="233"/>
      <c r="CG79" s="233"/>
      <c r="CH79" s="233"/>
      <c r="CI79" s="233"/>
      <c r="CJ79" s="233"/>
      <c r="CK79" s="233"/>
      <c r="CL79" s="233"/>
      <c r="CM79" s="233"/>
      <c r="CN79" s="233"/>
      <c r="CO79" s="233"/>
      <c r="CP79" s="233"/>
      <c r="CQ79" s="233"/>
      <c r="CR79" s="233"/>
      <c r="CS79" s="233"/>
      <c r="CT79" s="233"/>
      <c r="CU79" s="233"/>
      <c r="CV79" s="225" t="s">
        <v>344</v>
      </c>
    </row>
    <row r="80" spans="3:100" ht="56.25">
      <c r="C80" s="34" t="s">
        <v>1229</v>
      </c>
      <c r="D80" s="232" t="s">
        <v>1565</v>
      </c>
      <c r="E80" s="256" t="s">
        <v>1379</v>
      </c>
      <c r="F80" s="132" t="s">
        <v>71</v>
      </c>
      <c r="G80" s="233"/>
      <c r="H80" s="233"/>
      <c r="I80" s="233"/>
      <c r="J80" s="233"/>
      <c r="K80" s="233"/>
      <c r="L80" s="233"/>
      <c r="M80" s="233"/>
      <c r="N80" s="233"/>
      <c r="O80" s="233"/>
      <c r="P80" s="233"/>
      <c r="Q80" s="233"/>
      <c r="R80" s="233"/>
      <c r="S80" s="233"/>
      <c r="T80" s="233"/>
      <c r="U80" s="233"/>
      <c r="V80" s="233"/>
      <c r="W80" s="233"/>
      <c r="X80" s="233"/>
      <c r="Y80" s="233"/>
      <c r="Z80" s="233"/>
      <c r="AA80" s="233"/>
      <c r="AB80" s="233"/>
      <c r="AC80" s="233"/>
      <c r="AD80" s="233"/>
      <c r="AE80" s="233"/>
      <c r="AF80" s="233"/>
      <c r="AG80" s="233"/>
      <c r="AH80" s="233"/>
      <c r="AI80" s="233"/>
      <c r="AJ80" s="233"/>
      <c r="AK80" s="233"/>
      <c r="AL80" s="233"/>
      <c r="AM80" s="233"/>
      <c r="AN80" s="233"/>
      <c r="AO80" s="233"/>
      <c r="AP80" s="233"/>
      <c r="AQ80" s="233"/>
      <c r="AR80" s="233"/>
      <c r="AS80" s="233"/>
      <c r="AT80" s="233"/>
      <c r="AU80" s="233"/>
      <c r="AV80" s="233"/>
      <c r="AW80" s="233"/>
      <c r="AX80" s="233"/>
      <c r="AY80" s="233"/>
      <c r="AZ80" s="233"/>
      <c r="BA80" s="233"/>
      <c r="BB80" s="233"/>
      <c r="BC80" s="233"/>
      <c r="BD80" s="233"/>
      <c r="BE80" s="233"/>
      <c r="BF80" s="233"/>
      <c r="BG80" s="233"/>
      <c r="BH80" s="233"/>
      <c r="BI80" s="233"/>
      <c r="BJ80" s="233"/>
      <c r="BK80" s="233"/>
      <c r="BL80" s="233"/>
      <c r="BM80" s="233"/>
      <c r="BN80" s="233"/>
      <c r="BO80" s="233"/>
      <c r="BP80" s="233"/>
      <c r="BQ80" s="233"/>
      <c r="BR80" s="233">
        <v>0</v>
      </c>
      <c r="BS80" s="233"/>
      <c r="BT80" s="233"/>
      <c r="BU80" s="233"/>
      <c r="BV80" s="233"/>
      <c r="BW80" s="233"/>
      <c r="BX80" s="233"/>
      <c r="BY80" s="233"/>
      <c r="BZ80" s="233"/>
      <c r="CA80" s="233"/>
      <c r="CB80" s="233"/>
      <c r="CC80" s="233"/>
      <c r="CD80" s="233"/>
      <c r="CE80" s="233"/>
      <c r="CF80" s="233"/>
      <c r="CG80" s="233"/>
      <c r="CH80" s="233"/>
      <c r="CI80" s="233"/>
      <c r="CJ80" s="233"/>
      <c r="CK80" s="233"/>
      <c r="CL80" s="233"/>
      <c r="CM80" s="233"/>
      <c r="CN80" s="233"/>
      <c r="CO80" s="233"/>
      <c r="CP80" s="233"/>
      <c r="CQ80" s="233"/>
      <c r="CR80" s="233"/>
      <c r="CS80" s="233"/>
      <c r="CT80" s="233"/>
      <c r="CU80" s="233"/>
      <c r="CV80" s="225" t="s">
        <v>344</v>
      </c>
    </row>
    <row r="81" spans="3:100" ht="56.25">
      <c r="C81" s="34" t="s">
        <v>1229</v>
      </c>
      <c r="D81" s="232" t="s">
        <v>1566</v>
      </c>
      <c r="E81" s="256" t="s">
        <v>1380</v>
      </c>
      <c r="F81" s="132" t="s">
        <v>71</v>
      </c>
      <c r="G81" s="233"/>
      <c r="H81" s="233"/>
      <c r="I81" s="233"/>
      <c r="J81" s="233"/>
      <c r="K81" s="233"/>
      <c r="L81" s="233"/>
      <c r="M81" s="233"/>
      <c r="N81" s="233"/>
      <c r="O81" s="233"/>
      <c r="P81" s="233"/>
      <c r="Q81" s="233"/>
      <c r="R81" s="233"/>
      <c r="S81" s="233"/>
      <c r="T81" s="233"/>
      <c r="U81" s="233"/>
      <c r="V81" s="233"/>
      <c r="W81" s="233"/>
      <c r="X81" s="233"/>
      <c r="Y81" s="233"/>
      <c r="Z81" s="233"/>
      <c r="AA81" s="233"/>
      <c r="AB81" s="233"/>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3"/>
      <c r="AY81" s="233"/>
      <c r="AZ81" s="233"/>
      <c r="BA81" s="233"/>
      <c r="BB81" s="233"/>
      <c r="BC81" s="233"/>
      <c r="BD81" s="233"/>
      <c r="BE81" s="233"/>
      <c r="BF81" s="233"/>
      <c r="BG81" s="233"/>
      <c r="BH81" s="233"/>
      <c r="BI81" s="233"/>
      <c r="BJ81" s="233"/>
      <c r="BK81" s="233"/>
      <c r="BL81" s="233"/>
      <c r="BM81" s="233"/>
      <c r="BN81" s="233"/>
      <c r="BO81" s="233"/>
      <c r="BP81" s="233"/>
      <c r="BQ81" s="233"/>
      <c r="BR81" s="233"/>
      <c r="BS81" s="233">
        <v>0</v>
      </c>
      <c r="BT81" s="233"/>
      <c r="BU81" s="233"/>
      <c r="BV81" s="233"/>
      <c r="BW81" s="233"/>
      <c r="BX81" s="233"/>
      <c r="BY81" s="233"/>
      <c r="BZ81" s="233"/>
      <c r="CA81" s="233"/>
      <c r="CB81" s="233"/>
      <c r="CC81" s="233"/>
      <c r="CD81" s="233"/>
      <c r="CE81" s="233"/>
      <c r="CF81" s="233"/>
      <c r="CG81" s="233"/>
      <c r="CH81" s="233"/>
      <c r="CI81" s="233"/>
      <c r="CJ81" s="233"/>
      <c r="CK81" s="233"/>
      <c r="CL81" s="233"/>
      <c r="CM81" s="233"/>
      <c r="CN81" s="233"/>
      <c r="CO81" s="233"/>
      <c r="CP81" s="233"/>
      <c r="CQ81" s="233"/>
      <c r="CR81" s="233"/>
      <c r="CS81" s="233"/>
      <c r="CT81" s="233"/>
      <c r="CU81" s="233"/>
      <c r="CV81" s="225" t="s">
        <v>344</v>
      </c>
    </row>
    <row r="82" spans="3:100" ht="56.25">
      <c r="C82" s="34" t="s">
        <v>1229</v>
      </c>
      <c r="D82" s="232" t="s">
        <v>1567</v>
      </c>
      <c r="E82" s="256" t="s">
        <v>1381</v>
      </c>
      <c r="F82" s="132" t="s">
        <v>71</v>
      </c>
      <c r="G82" s="233"/>
      <c r="H82" s="233"/>
      <c r="I82" s="233"/>
      <c r="J82" s="233"/>
      <c r="K82" s="233"/>
      <c r="L82" s="233"/>
      <c r="M82" s="233"/>
      <c r="N82" s="233"/>
      <c r="O82" s="233"/>
      <c r="P82" s="233"/>
      <c r="Q82" s="233"/>
      <c r="R82" s="233"/>
      <c r="S82" s="233"/>
      <c r="T82" s="233"/>
      <c r="U82" s="233"/>
      <c r="V82" s="233"/>
      <c r="W82" s="233"/>
      <c r="X82" s="233"/>
      <c r="Y82" s="233"/>
      <c r="Z82" s="233"/>
      <c r="AA82" s="233"/>
      <c r="AB82" s="233"/>
      <c r="AC82" s="233"/>
      <c r="AD82" s="233"/>
      <c r="AE82" s="233"/>
      <c r="AF82" s="233"/>
      <c r="AG82" s="233"/>
      <c r="AH82" s="233"/>
      <c r="AI82" s="233"/>
      <c r="AJ82" s="233"/>
      <c r="AK82" s="233"/>
      <c r="AL82" s="233"/>
      <c r="AM82" s="233"/>
      <c r="AN82" s="233"/>
      <c r="AO82" s="233"/>
      <c r="AP82" s="233"/>
      <c r="AQ82" s="233"/>
      <c r="AR82" s="233"/>
      <c r="AS82" s="233"/>
      <c r="AT82" s="233"/>
      <c r="AU82" s="233"/>
      <c r="AV82" s="233"/>
      <c r="AW82" s="233"/>
      <c r="AX82" s="233"/>
      <c r="AY82" s="233"/>
      <c r="AZ82" s="233"/>
      <c r="BA82" s="233"/>
      <c r="BB82" s="233"/>
      <c r="BC82" s="233"/>
      <c r="BD82" s="233"/>
      <c r="BE82" s="233"/>
      <c r="BF82" s="233"/>
      <c r="BG82" s="233"/>
      <c r="BH82" s="233"/>
      <c r="BI82" s="233"/>
      <c r="BJ82" s="233"/>
      <c r="BK82" s="233"/>
      <c r="BL82" s="233"/>
      <c r="BM82" s="233"/>
      <c r="BN82" s="233"/>
      <c r="BO82" s="233"/>
      <c r="BP82" s="233"/>
      <c r="BQ82" s="233"/>
      <c r="BR82" s="233"/>
      <c r="BS82" s="233"/>
      <c r="BT82" s="233">
        <v>2.52</v>
      </c>
      <c r="BU82" s="233"/>
      <c r="BV82" s="233"/>
      <c r="BW82" s="233"/>
      <c r="BX82" s="233"/>
      <c r="BY82" s="233"/>
      <c r="BZ82" s="233"/>
      <c r="CA82" s="233"/>
      <c r="CB82" s="233"/>
      <c r="CC82" s="233"/>
      <c r="CD82" s="233"/>
      <c r="CE82" s="233"/>
      <c r="CF82" s="233"/>
      <c r="CG82" s="233"/>
      <c r="CH82" s="233"/>
      <c r="CI82" s="233"/>
      <c r="CJ82" s="233"/>
      <c r="CK82" s="233"/>
      <c r="CL82" s="233"/>
      <c r="CM82" s="233"/>
      <c r="CN82" s="233"/>
      <c r="CO82" s="233"/>
      <c r="CP82" s="233"/>
      <c r="CQ82" s="233"/>
      <c r="CR82" s="233"/>
      <c r="CS82" s="233"/>
      <c r="CT82" s="233"/>
      <c r="CU82" s="233"/>
      <c r="CV82" s="225" t="s">
        <v>344</v>
      </c>
    </row>
    <row r="83" spans="3:100" ht="56.25">
      <c r="C83" s="34" t="s">
        <v>1229</v>
      </c>
      <c r="D83" s="232" t="s">
        <v>1568</v>
      </c>
      <c r="E83" s="256" t="s">
        <v>1382</v>
      </c>
      <c r="F83" s="132" t="s">
        <v>71</v>
      </c>
      <c r="G83" s="233"/>
      <c r="H83" s="233"/>
      <c r="I83" s="233"/>
      <c r="J83" s="233"/>
      <c r="K83" s="233"/>
      <c r="L83" s="233"/>
      <c r="M83" s="233"/>
      <c r="N83" s="233"/>
      <c r="O83" s="233"/>
      <c r="P83" s="233"/>
      <c r="Q83" s="233"/>
      <c r="R83" s="233"/>
      <c r="S83" s="233"/>
      <c r="T83" s="233"/>
      <c r="U83" s="233"/>
      <c r="V83" s="233"/>
      <c r="W83" s="233"/>
      <c r="X83" s="233"/>
      <c r="Y83" s="233"/>
      <c r="Z83" s="233"/>
      <c r="AA83" s="233"/>
      <c r="AB83" s="233"/>
      <c r="AC83" s="233"/>
      <c r="AD83" s="233"/>
      <c r="AE83" s="233"/>
      <c r="AF83" s="233"/>
      <c r="AG83" s="233"/>
      <c r="AH83" s="233"/>
      <c r="AI83" s="233"/>
      <c r="AJ83" s="233"/>
      <c r="AK83" s="233"/>
      <c r="AL83" s="233"/>
      <c r="AM83" s="233"/>
      <c r="AN83" s="233"/>
      <c r="AO83" s="233"/>
      <c r="AP83" s="233"/>
      <c r="AQ83" s="233"/>
      <c r="AR83" s="233"/>
      <c r="AS83" s="233"/>
      <c r="AT83" s="233"/>
      <c r="AU83" s="233"/>
      <c r="AV83" s="233"/>
      <c r="AW83" s="233"/>
      <c r="AX83" s="233"/>
      <c r="AY83" s="233"/>
      <c r="AZ83" s="233"/>
      <c r="BA83" s="233"/>
      <c r="BB83" s="233"/>
      <c r="BC83" s="233"/>
      <c r="BD83" s="233"/>
      <c r="BE83" s="233"/>
      <c r="BF83" s="233"/>
      <c r="BG83" s="233"/>
      <c r="BH83" s="233"/>
      <c r="BI83" s="233"/>
      <c r="BJ83" s="233"/>
      <c r="BK83" s="233"/>
      <c r="BL83" s="233"/>
      <c r="BM83" s="233"/>
      <c r="BN83" s="233"/>
      <c r="BO83" s="233"/>
      <c r="BP83" s="233"/>
      <c r="BQ83" s="233"/>
      <c r="BR83" s="233"/>
      <c r="BS83" s="233"/>
      <c r="BT83" s="233"/>
      <c r="BU83" s="233">
        <v>0.183</v>
      </c>
      <c r="BV83" s="233"/>
      <c r="BW83" s="233"/>
      <c r="BX83" s="233"/>
      <c r="BY83" s="233"/>
      <c r="BZ83" s="233"/>
      <c r="CA83" s="233"/>
      <c r="CB83" s="233"/>
      <c r="CC83" s="233"/>
      <c r="CD83" s="233"/>
      <c r="CE83" s="233"/>
      <c r="CF83" s="233"/>
      <c r="CG83" s="233"/>
      <c r="CH83" s="233"/>
      <c r="CI83" s="233"/>
      <c r="CJ83" s="233"/>
      <c r="CK83" s="233"/>
      <c r="CL83" s="233"/>
      <c r="CM83" s="233"/>
      <c r="CN83" s="233"/>
      <c r="CO83" s="233"/>
      <c r="CP83" s="233"/>
      <c r="CQ83" s="233"/>
      <c r="CR83" s="233"/>
      <c r="CS83" s="233"/>
      <c r="CT83" s="233"/>
      <c r="CU83" s="233"/>
      <c r="CV83" s="225" t="s">
        <v>344</v>
      </c>
    </row>
    <row r="84" spans="3:100" ht="56.25">
      <c r="C84" s="34" t="s">
        <v>1229</v>
      </c>
      <c r="D84" s="232" t="s">
        <v>1569</v>
      </c>
      <c r="E84" s="256" t="s">
        <v>1383</v>
      </c>
      <c r="F84" s="132" t="s">
        <v>71</v>
      </c>
      <c r="G84" s="233"/>
      <c r="H84" s="233"/>
      <c r="I84" s="233"/>
      <c r="J84" s="233"/>
      <c r="K84" s="233"/>
      <c r="L84" s="233"/>
      <c r="M84" s="233"/>
      <c r="N84" s="233"/>
      <c r="O84" s="233"/>
      <c r="P84" s="233"/>
      <c r="Q84" s="233"/>
      <c r="R84" s="233"/>
      <c r="S84" s="233"/>
      <c r="T84" s="233"/>
      <c r="U84" s="233"/>
      <c r="V84" s="233"/>
      <c r="W84" s="233"/>
      <c r="X84" s="233"/>
      <c r="Y84" s="233"/>
      <c r="Z84" s="233"/>
      <c r="AA84" s="233"/>
      <c r="AB84" s="233"/>
      <c r="AC84" s="233"/>
      <c r="AD84" s="233"/>
      <c r="AE84" s="233"/>
      <c r="AF84" s="233"/>
      <c r="AG84" s="233"/>
      <c r="AH84" s="233"/>
      <c r="AI84" s="233"/>
      <c r="AJ84" s="233"/>
      <c r="AK84" s="233"/>
      <c r="AL84" s="233"/>
      <c r="AM84" s="233"/>
      <c r="AN84" s="233"/>
      <c r="AO84" s="233"/>
      <c r="AP84" s="233"/>
      <c r="AQ84" s="233"/>
      <c r="AR84" s="233"/>
      <c r="AS84" s="233"/>
      <c r="AT84" s="233"/>
      <c r="AU84" s="233"/>
      <c r="AV84" s="233"/>
      <c r="AW84" s="233"/>
      <c r="AX84" s="233"/>
      <c r="AY84" s="233"/>
      <c r="AZ84" s="233"/>
      <c r="BA84" s="233"/>
      <c r="BB84" s="233"/>
      <c r="BC84" s="233"/>
      <c r="BD84" s="233"/>
      <c r="BE84" s="233"/>
      <c r="BF84" s="233"/>
      <c r="BG84" s="233"/>
      <c r="BH84" s="233"/>
      <c r="BI84" s="233"/>
      <c r="BJ84" s="233"/>
      <c r="BK84" s="233"/>
      <c r="BL84" s="233"/>
      <c r="BM84" s="233"/>
      <c r="BN84" s="233"/>
      <c r="BO84" s="233"/>
      <c r="BP84" s="233"/>
      <c r="BQ84" s="233"/>
      <c r="BR84" s="233"/>
      <c r="BS84" s="233"/>
      <c r="BT84" s="233"/>
      <c r="BU84" s="233"/>
      <c r="BV84" s="233">
        <v>1.3440000000000001</v>
      </c>
      <c r="BW84" s="233"/>
      <c r="BX84" s="233"/>
      <c r="BY84" s="233"/>
      <c r="BZ84" s="233"/>
      <c r="CA84" s="233"/>
      <c r="CB84" s="233"/>
      <c r="CC84" s="233"/>
      <c r="CD84" s="233"/>
      <c r="CE84" s="233"/>
      <c r="CF84" s="233"/>
      <c r="CG84" s="233"/>
      <c r="CH84" s="233"/>
      <c r="CI84" s="233"/>
      <c r="CJ84" s="233"/>
      <c r="CK84" s="233"/>
      <c r="CL84" s="233"/>
      <c r="CM84" s="233"/>
      <c r="CN84" s="233"/>
      <c r="CO84" s="233"/>
      <c r="CP84" s="233"/>
      <c r="CQ84" s="233"/>
      <c r="CR84" s="233"/>
      <c r="CS84" s="233"/>
      <c r="CT84" s="233"/>
      <c r="CU84" s="233"/>
      <c r="CV84" s="225" t="s">
        <v>344</v>
      </c>
    </row>
    <row r="85" spans="3:100" ht="56.25">
      <c r="C85" s="34" t="s">
        <v>1229</v>
      </c>
      <c r="D85" s="232" t="s">
        <v>1570</v>
      </c>
      <c r="E85" s="256" t="s">
        <v>1384</v>
      </c>
      <c r="F85" s="132" t="s">
        <v>71</v>
      </c>
      <c r="G85" s="233"/>
      <c r="H85" s="233"/>
      <c r="I85" s="233"/>
      <c r="J85" s="233"/>
      <c r="K85" s="233"/>
      <c r="L85" s="233"/>
      <c r="M85" s="233"/>
      <c r="N85" s="233"/>
      <c r="O85" s="233"/>
      <c r="P85" s="233"/>
      <c r="Q85" s="233"/>
      <c r="R85" s="233"/>
      <c r="S85" s="233"/>
      <c r="T85" s="233"/>
      <c r="U85" s="233"/>
      <c r="V85" s="233"/>
      <c r="W85" s="233"/>
      <c r="X85" s="233"/>
      <c r="Y85" s="233"/>
      <c r="Z85" s="233"/>
      <c r="AA85" s="233"/>
      <c r="AB85" s="233"/>
      <c r="AC85" s="233"/>
      <c r="AD85" s="233"/>
      <c r="AE85" s="233"/>
      <c r="AF85" s="233"/>
      <c r="AG85" s="233"/>
      <c r="AH85" s="233"/>
      <c r="AI85" s="233"/>
      <c r="AJ85" s="233"/>
      <c r="AK85" s="233"/>
      <c r="AL85" s="233"/>
      <c r="AM85" s="233"/>
      <c r="AN85" s="233"/>
      <c r="AO85" s="233"/>
      <c r="AP85" s="233"/>
      <c r="AQ85" s="233"/>
      <c r="AR85" s="233"/>
      <c r="AS85" s="233"/>
      <c r="AT85" s="233"/>
      <c r="AU85" s="233"/>
      <c r="AV85" s="233"/>
      <c r="AW85" s="233"/>
      <c r="AX85" s="233"/>
      <c r="AY85" s="233"/>
      <c r="AZ85" s="233"/>
      <c r="BA85" s="233"/>
      <c r="BB85" s="233"/>
      <c r="BC85" s="233"/>
      <c r="BD85" s="233"/>
      <c r="BE85" s="233"/>
      <c r="BF85" s="233"/>
      <c r="BG85" s="233"/>
      <c r="BH85" s="233"/>
      <c r="BI85" s="233"/>
      <c r="BJ85" s="233"/>
      <c r="BK85" s="233"/>
      <c r="BL85" s="233"/>
      <c r="BM85" s="233"/>
      <c r="BN85" s="233"/>
      <c r="BO85" s="233"/>
      <c r="BP85" s="233"/>
      <c r="BQ85" s="233"/>
      <c r="BR85" s="233"/>
      <c r="BS85" s="233"/>
      <c r="BT85" s="233"/>
      <c r="BU85" s="233"/>
      <c r="BV85" s="233"/>
      <c r="BW85" s="233">
        <v>0.19600000000000001</v>
      </c>
      <c r="BX85" s="233"/>
      <c r="BY85" s="233"/>
      <c r="BZ85" s="233"/>
      <c r="CA85" s="233"/>
      <c r="CB85" s="233"/>
      <c r="CC85" s="233"/>
      <c r="CD85" s="233"/>
      <c r="CE85" s="233"/>
      <c r="CF85" s="233"/>
      <c r="CG85" s="233"/>
      <c r="CH85" s="233"/>
      <c r="CI85" s="233"/>
      <c r="CJ85" s="233"/>
      <c r="CK85" s="233"/>
      <c r="CL85" s="233"/>
      <c r="CM85" s="233"/>
      <c r="CN85" s="233"/>
      <c r="CO85" s="233"/>
      <c r="CP85" s="233"/>
      <c r="CQ85" s="233"/>
      <c r="CR85" s="233"/>
      <c r="CS85" s="233"/>
      <c r="CT85" s="233"/>
      <c r="CU85" s="233"/>
      <c r="CV85" s="225" t="s">
        <v>344</v>
      </c>
    </row>
    <row r="86" spans="3:100" ht="56.25">
      <c r="C86" s="34" t="s">
        <v>1229</v>
      </c>
      <c r="D86" s="232" t="s">
        <v>1571</v>
      </c>
      <c r="E86" s="256" t="s">
        <v>1385</v>
      </c>
      <c r="F86" s="132" t="s">
        <v>71</v>
      </c>
      <c r="G86" s="233"/>
      <c r="H86" s="233"/>
      <c r="I86" s="233"/>
      <c r="J86" s="233"/>
      <c r="K86" s="233"/>
      <c r="L86" s="233"/>
      <c r="M86" s="233"/>
      <c r="N86" s="233"/>
      <c r="O86" s="233"/>
      <c r="P86" s="233"/>
      <c r="Q86" s="233"/>
      <c r="R86" s="233"/>
      <c r="S86" s="233"/>
      <c r="T86" s="233"/>
      <c r="U86" s="233"/>
      <c r="V86" s="233"/>
      <c r="W86" s="233"/>
      <c r="X86" s="233"/>
      <c r="Y86" s="233"/>
      <c r="Z86" s="233"/>
      <c r="AA86" s="233"/>
      <c r="AB86" s="233"/>
      <c r="AC86" s="233"/>
      <c r="AD86" s="233"/>
      <c r="AE86" s="233"/>
      <c r="AF86" s="233"/>
      <c r="AG86" s="233"/>
      <c r="AH86" s="233"/>
      <c r="AI86" s="233"/>
      <c r="AJ86" s="233"/>
      <c r="AK86" s="233"/>
      <c r="AL86" s="233"/>
      <c r="AM86" s="233"/>
      <c r="AN86" s="233"/>
      <c r="AO86" s="233"/>
      <c r="AP86" s="233"/>
      <c r="AQ86" s="233"/>
      <c r="AR86" s="233"/>
      <c r="AS86" s="233"/>
      <c r="AT86" s="233"/>
      <c r="AU86" s="233"/>
      <c r="AV86" s="233"/>
      <c r="AW86" s="233"/>
      <c r="AX86" s="233"/>
      <c r="AY86" s="233"/>
      <c r="AZ86" s="233"/>
      <c r="BA86" s="233"/>
      <c r="BB86" s="233"/>
      <c r="BC86" s="233"/>
      <c r="BD86" s="233"/>
      <c r="BE86" s="233"/>
      <c r="BF86" s="233"/>
      <c r="BG86" s="233"/>
      <c r="BH86" s="233"/>
      <c r="BI86" s="233"/>
      <c r="BJ86" s="233"/>
      <c r="BK86" s="233"/>
      <c r="BL86" s="233"/>
      <c r="BM86" s="233"/>
      <c r="BN86" s="233"/>
      <c r="BO86" s="233"/>
      <c r="BP86" s="233"/>
      <c r="BQ86" s="233"/>
      <c r="BR86" s="233"/>
      <c r="BS86" s="233"/>
      <c r="BT86" s="233"/>
      <c r="BU86" s="233"/>
      <c r="BV86" s="233"/>
      <c r="BW86" s="233"/>
      <c r="BX86" s="233">
        <v>8.0000000000000002E-3</v>
      </c>
      <c r="BY86" s="233"/>
      <c r="BZ86" s="233"/>
      <c r="CA86" s="233"/>
      <c r="CB86" s="233"/>
      <c r="CC86" s="233"/>
      <c r="CD86" s="233"/>
      <c r="CE86" s="233"/>
      <c r="CF86" s="233"/>
      <c r="CG86" s="233"/>
      <c r="CH86" s="233"/>
      <c r="CI86" s="233"/>
      <c r="CJ86" s="233"/>
      <c r="CK86" s="233"/>
      <c r="CL86" s="233"/>
      <c r="CM86" s="233"/>
      <c r="CN86" s="233"/>
      <c r="CO86" s="233"/>
      <c r="CP86" s="233"/>
      <c r="CQ86" s="233"/>
      <c r="CR86" s="233"/>
      <c r="CS86" s="233"/>
      <c r="CT86" s="233"/>
      <c r="CU86" s="233"/>
      <c r="CV86" s="225" t="s">
        <v>344</v>
      </c>
    </row>
    <row r="87" spans="3:100" ht="56.25">
      <c r="C87" s="34" t="s">
        <v>1229</v>
      </c>
      <c r="D87" s="232" t="s">
        <v>1572</v>
      </c>
      <c r="E87" s="256" t="s">
        <v>1386</v>
      </c>
      <c r="F87" s="132" t="s">
        <v>71</v>
      </c>
      <c r="G87" s="233"/>
      <c r="H87" s="233"/>
      <c r="I87" s="233"/>
      <c r="J87" s="233"/>
      <c r="K87" s="233"/>
      <c r="L87" s="233"/>
      <c r="M87" s="233"/>
      <c r="N87" s="233"/>
      <c r="O87" s="233"/>
      <c r="P87" s="233"/>
      <c r="Q87" s="233"/>
      <c r="R87" s="233"/>
      <c r="S87" s="233"/>
      <c r="T87" s="233"/>
      <c r="U87" s="233"/>
      <c r="V87" s="233"/>
      <c r="W87" s="233"/>
      <c r="X87" s="233"/>
      <c r="Y87" s="233"/>
      <c r="Z87" s="233"/>
      <c r="AA87" s="233"/>
      <c r="AB87" s="233"/>
      <c r="AC87" s="233"/>
      <c r="AD87" s="233"/>
      <c r="AE87" s="233"/>
      <c r="AF87" s="233"/>
      <c r="AG87" s="233"/>
      <c r="AH87" s="233"/>
      <c r="AI87" s="233"/>
      <c r="AJ87" s="233"/>
      <c r="AK87" s="233"/>
      <c r="AL87" s="233"/>
      <c r="AM87" s="233"/>
      <c r="AN87" s="233"/>
      <c r="AO87" s="233"/>
      <c r="AP87" s="233"/>
      <c r="AQ87" s="233"/>
      <c r="AR87" s="233"/>
      <c r="AS87" s="233"/>
      <c r="AT87" s="233"/>
      <c r="AU87" s="233"/>
      <c r="AV87" s="233"/>
      <c r="AW87" s="233"/>
      <c r="AX87" s="233"/>
      <c r="AY87" s="233"/>
      <c r="AZ87" s="233"/>
      <c r="BA87" s="233"/>
      <c r="BB87" s="233"/>
      <c r="BC87" s="233"/>
      <c r="BD87" s="233"/>
      <c r="BE87" s="233"/>
      <c r="BF87" s="233"/>
      <c r="BG87" s="233"/>
      <c r="BH87" s="233"/>
      <c r="BI87" s="233"/>
      <c r="BJ87" s="233"/>
      <c r="BK87" s="233"/>
      <c r="BL87" s="233"/>
      <c r="BM87" s="233"/>
      <c r="BN87" s="233"/>
      <c r="BO87" s="233"/>
      <c r="BP87" s="233"/>
      <c r="BQ87" s="233"/>
      <c r="BR87" s="233"/>
      <c r="BS87" s="233"/>
      <c r="BT87" s="233"/>
      <c r="BU87" s="233"/>
      <c r="BV87" s="233"/>
      <c r="BW87" s="233"/>
      <c r="BX87" s="233"/>
      <c r="BY87" s="233">
        <v>0</v>
      </c>
      <c r="BZ87" s="233"/>
      <c r="CA87" s="233"/>
      <c r="CB87" s="233"/>
      <c r="CC87" s="233"/>
      <c r="CD87" s="233"/>
      <c r="CE87" s="233"/>
      <c r="CF87" s="233"/>
      <c r="CG87" s="233"/>
      <c r="CH87" s="233"/>
      <c r="CI87" s="233"/>
      <c r="CJ87" s="233"/>
      <c r="CK87" s="233"/>
      <c r="CL87" s="233"/>
      <c r="CM87" s="233"/>
      <c r="CN87" s="233"/>
      <c r="CO87" s="233"/>
      <c r="CP87" s="233"/>
      <c r="CQ87" s="233"/>
      <c r="CR87" s="233"/>
      <c r="CS87" s="233"/>
      <c r="CT87" s="233"/>
      <c r="CU87" s="233"/>
      <c r="CV87" s="225" t="s">
        <v>344</v>
      </c>
    </row>
    <row r="88" spans="3:100" ht="56.25">
      <c r="C88" s="34" t="s">
        <v>1229</v>
      </c>
      <c r="D88" s="232" t="s">
        <v>1573</v>
      </c>
      <c r="E88" s="256" t="s">
        <v>1387</v>
      </c>
      <c r="F88" s="132" t="s">
        <v>71</v>
      </c>
      <c r="G88" s="233"/>
      <c r="H88" s="233"/>
      <c r="I88" s="233"/>
      <c r="J88" s="233"/>
      <c r="K88" s="233"/>
      <c r="L88" s="233"/>
      <c r="M88" s="233"/>
      <c r="N88" s="233"/>
      <c r="O88" s="233"/>
      <c r="P88" s="233"/>
      <c r="Q88" s="233"/>
      <c r="R88" s="233"/>
      <c r="S88" s="233"/>
      <c r="T88" s="233"/>
      <c r="U88" s="233"/>
      <c r="V88" s="233"/>
      <c r="W88" s="233"/>
      <c r="X88" s="233"/>
      <c r="Y88" s="233"/>
      <c r="Z88" s="233"/>
      <c r="AA88" s="233"/>
      <c r="AB88" s="233"/>
      <c r="AC88" s="233"/>
      <c r="AD88" s="233"/>
      <c r="AE88" s="233"/>
      <c r="AF88" s="233"/>
      <c r="AG88" s="233"/>
      <c r="AH88" s="233"/>
      <c r="AI88" s="233"/>
      <c r="AJ88" s="233"/>
      <c r="AK88" s="233"/>
      <c r="AL88" s="233"/>
      <c r="AM88" s="233"/>
      <c r="AN88" s="233"/>
      <c r="AO88" s="233"/>
      <c r="AP88" s="233"/>
      <c r="AQ88" s="233"/>
      <c r="AR88" s="233"/>
      <c r="AS88" s="233"/>
      <c r="AT88" s="233"/>
      <c r="AU88" s="233"/>
      <c r="AV88" s="233"/>
      <c r="AW88" s="233"/>
      <c r="AX88" s="233"/>
      <c r="AY88" s="233"/>
      <c r="AZ88" s="233"/>
      <c r="BA88" s="233"/>
      <c r="BB88" s="233"/>
      <c r="BC88" s="233"/>
      <c r="BD88" s="233"/>
      <c r="BE88" s="233"/>
      <c r="BF88" s="233"/>
      <c r="BG88" s="233"/>
      <c r="BH88" s="233"/>
      <c r="BI88" s="233"/>
      <c r="BJ88" s="233"/>
      <c r="BK88" s="233"/>
      <c r="BL88" s="233"/>
      <c r="BM88" s="233"/>
      <c r="BN88" s="233"/>
      <c r="BO88" s="233"/>
      <c r="BP88" s="233"/>
      <c r="BQ88" s="233"/>
      <c r="BR88" s="233"/>
      <c r="BS88" s="233"/>
      <c r="BT88" s="233"/>
      <c r="BU88" s="233"/>
      <c r="BV88" s="233"/>
      <c r="BW88" s="233"/>
      <c r="BX88" s="233"/>
      <c r="BY88" s="233"/>
      <c r="BZ88" s="233">
        <v>0</v>
      </c>
      <c r="CA88" s="233"/>
      <c r="CB88" s="233"/>
      <c r="CC88" s="233"/>
      <c r="CD88" s="233"/>
      <c r="CE88" s="233"/>
      <c r="CF88" s="233"/>
      <c r="CG88" s="233"/>
      <c r="CH88" s="233"/>
      <c r="CI88" s="233"/>
      <c r="CJ88" s="233"/>
      <c r="CK88" s="233"/>
      <c r="CL88" s="233"/>
      <c r="CM88" s="233"/>
      <c r="CN88" s="233"/>
      <c r="CO88" s="233"/>
      <c r="CP88" s="233"/>
      <c r="CQ88" s="233"/>
      <c r="CR88" s="233"/>
      <c r="CS88" s="233"/>
      <c r="CT88" s="233"/>
      <c r="CU88" s="233"/>
      <c r="CV88" s="225" t="s">
        <v>344</v>
      </c>
    </row>
    <row r="89" spans="3:100" ht="56.25">
      <c r="C89" s="34" t="s">
        <v>1229</v>
      </c>
      <c r="D89" s="232" t="s">
        <v>1574</v>
      </c>
      <c r="E89" s="256" t="s">
        <v>1388</v>
      </c>
      <c r="F89" s="132" t="s">
        <v>71</v>
      </c>
      <c r="G89" s="233"/>
      <c r="H89" s="233"/>
      <c r="I89" s="233"/>
      <c r="J89" s="233"/>
      <c r="K89" s="233"/>
      <c r="L89" s="233"/>
      <c r="M89" s="233"/>
      <c r="N89" s="233"/>
      <c r="O89" s="233"/>
      <c r="P89" s="233"/>
      <c r="Q89" s="233"/>
      <c r="R89" s="233"/>
      <c r="S89" s="233"/>
      <c r="T89" s="233"/>
      <c r="U89" s="233"/>
      <c r="V89" s="233"/>
      <c r="W89" s="233"/>
      <c r="X89" s="233"/>
      <c r="Y89" s="233"/>
      <c r="Z89" s="233"/>
      <c r="AA89" s="233"/>
      <c r="AB89" s="233"/>
      <c r="AC89" s="233"/>
      <c r="AD89" s="233"/>
      <c r="AE89" s="233"/>
      <c r="AF89" s="233"/>
      <c r="AG89" s="233"/>
      <c r="AH89" s="233"/>
      <c r="AI89" s="233"/>
      <c r="AJ89" s="233"/>
      <c r="AK89" s="233"/>
      <c r="AL89" s="233"/>
      <c r="AM89" s="233"/>
      <c r="AN89" s="233"/>
      <c r="AO89" s="233"/>
      <c r="AP89" s="233"/>
      <c r="AQ89" s="233"/>
      <c r="AR89" s="233"/>
      <c r="AS89" s="233"/>
      <c r="AT89" s="233"/>
      <c r="AU89" s="233"/>
      <c r="AV89" s="233"/>
      <c r="AW89" s="233"/>
      <c r="AX89" s="233"/>
      <c r="AY89" s="233"/>
      <c r="AZ89" s="233"/>
      <c r="BA89" s="233"/>
      <c r="BB89" s="233"/>
      <c r="BC89" s="233"/>
      <c r="BD89" s="233"/>
      <c r="BE89" s="233"/>
      <c r="BF89" s="233"/>
      <c r="BG89" s="233"/>
      <c r="BH89" s="233"/>
      <c r="BI89" s="233"/>
      <c r="BJ89" s="233"/>
      <c r="BK89" s="233"/>
      <c r="BL89" s="233"/>
      <c r="BM89" s="233"/>
      <c r="BN89" s="233"/>
      <c r="BO89" s="233"/>
      <c r="BP89" s="233"/>
      <c r="BQ89" s="233"/>
      <c r="BR89" s="233"/>
      <c r="BS89" s="233"/>
      <c r="BT89" s="233"/>
      <c r="BU89" s="233"/>
      <c r="BV89" s="233"/>
      <c r="BW89" s="233"/>
      <c r="BX89" s="233"/>
      <c r="BY89" s="233"/>
      <c r="BZ89" s="233"/>
      <c r="CA89" s="233">
        <v>4.7E-2</v>
      </c>
      <c r="CB89" s="233"/>
      <c r="CC89" s="233"/>
      <c r="CD89" s="233"/>
      <c r="CE89" s="233"/>
      <c r="CF89" s="233"/>
      <c r="CG89" s="233"/>
      <c r="CH89" s="233"/>
      <c r="CI89" s="233"/>
      <c r="CJ89" s="233"/>
      <c r="CK89" s="233"/>
      <c r="CL89" s="233"/>
      <c r="CM89" s="233"/>
      <c r="CN89" s="233"/>
      <c r="CO89" s="233"/>
      <c r="CP89" s="233"/>
      <c r="CQ89" s="233"/>
      <c r="CR89" s="233"/>
      <c r="CS89" s="233"/>
      <c r="CT89" s="233"/>
      <c r="CU89" s="233"/>
      <c r="CV89" s="225" t="s">
        <v>344</v>
      </c>
    </row>
    <row r="90" spans="3:100" ht="56.25">
      <c r="C90" s="34" t="s">
        <v>1229</v>
      </c>
      <c r="D90" s="232" t="s">
        <v>1575</v>
      </c>
      <c r="E90" s="256" t="s">
        <v>1389</v>
      </c>
      <c r="F90" s="132" t="s">
        <v>71</v>
      </c>
      <c r="G90" s="233"/>
      <c r="H90" s="233"/>
      <c r="I90" s="233"/>
      <c r="J90" s="233"/>
      <c r="K90" s="233"/>
      <c r="L90" s="233"/>
      <c r="M90" s="233"/>
      <c r="N90" s="233"/>
      <c r="O90" s="233"/>
      <c r="P90" s="233"/>
      <c r="Q90" s="233"/>
      <c r="R90" s="233"/>
      <c r="S90" s="233"/>
      <c r="T90" s="233"/>
      <c r="U90" s="233"/>
      <c r="V90" s="233"/>
      <c r="W90" s="233"/>
      <c r="X90" s="233"/>
      <c r="Y90" s="233"/>
      <c r="Z90" s="233"/>
      <c r="AA90" s="233"/>
      <c r="AB90" s="233"/>
      <c r="AC90" s="233"/>
      <c r="AD90" s="233"/>
      <c r="AE90" s="233"/>
      <c r="AF90" s="233"/>
      <c r="AG90" s="233"/>
      <c r="AH90" s="233"/>
      <c r="AI90" s="233"/>
      <c r="AJ90" s="233"/>
      <c r="AK90" s="233"/>
      <c r="AL90" s="233"/>
      <c r="AM90" s="233"/>
      <c r="AN90" s="233"/>
      <c r="AO90" s="233"/>
      <c r="AP90" s="233"/>
      <c r="AQ90" s="233"/>
      <c r="AR90" s="233"/>
      <c r="AS90" s="233"/>
      <c r="AT90" s="233"/>
      <c r="AU90" s="233"/>
      <c r="AV90" s="233"/>
      <c r="AW90" s="233"/>
      <c r="AX90" s="233"/>
      <c r="AY90" s="233"/>
      <c r="AZ90" s="233"/>
      <c r="BA90" s="233"/>
      <c r="BB90" s="233"/>
      <c r="BC90" s="233"/>
      <c r="BD90" s="233"/>
      <c r="BE90" s="233"/>
      <c r="BF90" s="233"/>
      <c r="BG90" s="233"/>
      <c r="BH90" s="233"/>
      <c r="BI90" s="233"/>
      <c r="BJ90" s="233"/>
      <c r="BK90" s="233"/>
      <c r="BL90" s="233"/>
      <c r="BM90" s="233"/>
      <c r="BN90" s="233"/>
      <c r="BO90" s="233"/>
      <c r="BP90" s="233"/>
      <c r="BQ90" s="233"/>
      <c r="BR90" s="233"/>
      <c r="BS90" s="233"/>
      <c r="BT90" s="233"/>
      <c r="BU90" s="233"/>
      <c r="BV90" s="233"/>
      <c r="BW90" s="233"/>
      <c r="BX90" s="233"/>
      <c r="BY90" s="233"/>
      <c r="BZ90" s="233"/>
      <c r="CA90" s="233"/>
      <c r="CB90" s="233">
        <v>0</v>
      </c>
      <c r="CC90" s="233"/>
      <c r="CD90" s="233"/>
      <c r="CE90" s="233"/>
      <c r="CF90" s="233"/>
      <c r="CG90" s="233"/>
      <c r="CH90" s="233"/>
      <c r="CI90" s="233"/>
      <c r="CJ90" s="233"/>
      <c r="CK90" s="233"/>
      <c r="CL90" s="233"/>
      <c r="CM90" s="233"/>
      <c r="CN90" s="233"/>
      <c r="CO90" s="233"/>
      <c r="CP90" s="233"/>
      <c r="CQ90" s="233"/>
      <c r="CR90" s="233"/>
      <c r="CS90" s="233"/>
      <c r="CT90" s="233"/>
      <c r="CU90" s="233"/>
      <c r="CV90" s="225" t="s">
        <v>344</v>
      </c>
    </row>
    <row r="91" spans="3:100" ht="56.25">
      <c r="C91" s="34" t="s">
        <v>1229</v>
      </c>
      <c r="D91" s="232" t="s">
        <v>1576</v>
      </c>
      <c r="E91" s="256" t="s">
        <v>1390</v>
      </c>
      <c r="F91" s="132" t="s">
        <v>71</v>
      </c>
      <c r="G91" s="233"/>
      <c r="H91" s="233"/>
      <c r="I91" s="233"/>
      <c r="J91" s="233"/>
      <c r="K91" s="233"/>
      <c r="L91" s="233"/>
      <c r="M91" s="233"/>
      <c r="N91" s="233"/>
      <c r="O91" s="233"/>
      <c r="P91" s="233"/>
      <c r="Q91" s="233"/>
      <c r="R91" s="233"/>
      <c r="S91" s="233"/>
      <c r="T91" s="233"/>
      <c r="U91" s="233"/>
      <c r="V91" s="233"/>
      <c r="W91" s="233"/>
      <c r="X91" s="233"/>
      <c r="Y91" s="233"/>
      <c r="Z91" s="233"/>
      <c r="AA91" s="233"/>
      <c r="AB91" s="233"/>
      <c r="AC91" s="233"/>
      <c r="AD91" s="233"/>
      <c r="AE91" s="233"/>
      <c r="AF91" s="233"/>
      <c r="AG91" s="233"/>
      <c r="AH91" s="233"/>
      <c r="AI91" s="233"/>
      <c r="AJ91" s="233"/>
      <c r="AK91" s="233"/>
      <c r="AL91" s="233"/>
      <c r="AM91" s="233"/>
      <c r="AN91" s="233"/>
      <c r="AO91" s="233"/>
      <c r="AP91" s="233"/>
      <c r="AQ91" s="233"/>
      <c r="AR91" s="233"/>
      <c r="AS91" s="233"/>
      <c r="AT91" s="233"/>
      <c r="AU91" s="233"/>
      <c r="AV91" s="233"/>
      <c r="AW91" s="233"/>
      <c r="AX91" s="233"/>
      <c r="AY91" s="233"/>
      <c r="AZ91" s="233"/>
      <c r="BA91" s="233"/>
      <c r="BB91" s="233"/>
      <c r="BC91" s="233"/>
      <c r="BD91" s="233"/>
      <c r="BE91" s="233"/>
      <c r="BF91" s="233"/>
      <c r="BG91" s="233"/>
      <c r="BH91" s="233"/>
      <c r="BI91" s="233"/>
      <c r="BJ91" s="233"/>
      <c r="BK91" s="233"/>
      <c r="BL91" s="233"/>
      <c r="BM91" s="233"/>
      <c r="BN91" s="233"/>
      <c r="BO91" s="233"/>
      <c r="BP91" s="233"/>
      <c r="BQ91" s="233"/>
      <c r="BR91" s="233"/>
      <c r="BS91" s="233"/>
      <c r="BT91" s="233"/>
      <c r="BU91" s="233"/>
      <c r="BV91" s="233"/>
      <c r="BW91" s="233"/>
      <c r="BX91" s="233"/>
      <c r="BY91" s="233"/>
      <c r="BZ91" s="233"/>
      <c r="CA91" s="233"/>
      <c r="CB91" s="233"/>
      <c r="CC91" s="233">
        <v>7.3999999999999996E-2</v>
      </c>
      <c r="CD91" s="233"/>
      <c r="CE91" s="233"/>
      <c r="CF91" s="233"/>
      <c r="CG91" s="233"/>
      <c r="CH91" s="233"/>
      <c r="CI91" s="233"/>
      <c r="CJ91" s="233"/>
      <c r="CK91" s="233"/>
      <c r="CL91" s="233"/>
      <c r="CM91" s="233"/>
      <c r="CN91" s="233"/>
      <c r="CO91" s="233"/>
      <c r="CP91" s="233"/>
      <c r="CQ91" s="233"/>
      <c r="CR91" s="233"/>
      <c r="CS91" s="233"/>
      <c r="CT91" s="233"/>
      <c r="CU91" s="233"/>
      <c r="CV91" s="225" t="s">
        <v>344</v>
      </c>
    </row>
    <row r="92" spans="3:100" ht="56.25">
      <c r="C92" s="34" t="s">
        <v>1229</v>
      </c>
      <c r="D92" s="232" t="s">
        <v>1577</v>
      </c>
      <c r="E92" s="256" t="s">
        <v>1391</v>
      </c>
      <c r="F92" s="132" t="s">
        <v>71</v>
      </c>
      <c r="G92" s="233"/>
      <c r="H92" s="233"/>
      <c r="I92" s="233"/>
      <c r="J92" s="233"/>
      <c r="K92" s="233"/>
      <c r="L92" s="233"/>
      <c r="M92" s="233"/>
      <c r="N92" s="233"/>
      <c r="O92" s="233"/>
      <c r="P92" s="233"/>
      <c r="Q92" s="233"/>
      <c r="R92" s="233"/>
      <c r="S92" s="233"/>
      <c r="T92" s="233"/>
      <c r="U92" s="233"/>
      <c r="V92" s="233"/>
      <c r="W92" s="233"/>
      <c r="X92" s="233"/>
      <c r="Y92" s="233"/>
      <c r="Z92" s="233"/>
      <c r="AA92" s="233"/>
      <c r="AB92" s="233"/>
      <c r="AC92" s="233"/>
      <c r="AD92" s="233"/>
      <c r="AE92" s="233"/>
      <c r="AF92" s="233"/>
      <c r="AG92" s="233"/>
      <c r="AH92" s="233"/>
      <c r="AI92" s="233"/>
      <c r="AJ92" s="233"/>
      <c r="AK92" s="233"/>
      <c r="AL92" s="233"/>
      <c r="AM92" s="233"/>
      <c r="AN92" s="233"/>
      <c r="AO92" s="233"/>
      <c r="AP92" s="233"/>
      <c r="AQ92" s="233"/>
      <c r="AR92" s="233"/>
      <c r="AS92" s="233"/>
      <c r="AT92" s="233"/>
      <c r="AU92" s="233"/>
      <c r="AV92" s="233"/>
      <c r="AW92" s="233"/>
      <c r="AX92" s="233"/>
      <c r="AY92" s="233"/>
      <c r="AZ92" s="233"/>
      <c r="BA92" s="233"/>
      <c r="BB92" s="233"/>
      <c r="BC92" s="233"/>
      <c r="BD92" s="233"/>
      <c r="BE92" s="233"/>
      <c r="BF92" s="233"/>
      <c r="BG92" s="233"/>
      <c r="BH92" s="233"/>
      <c r="BI92" s="233"/>
      <c r="BJ92" s="233"/>
      <c r="BK92" s="233"/>
      <c r="BL92" s="233"/>
      <c r="BM92" s="233"/>
      <c r="BN92" s="233"/>
      <c r="BO92" s="233"/>
      <c r="BP92" s="233"/>
      <c r="BQ92" s="233"/>
      <c r="BR92" s="233"/>
      <c r="BS92" s="233"/>
      <c r="BT92" s="233"/>
      <c r="BU92" s="233"/>
      <c r="BV92" s="233"/>
      <c r="BW92" s="233"/>
      <c r="BX92" s="233"/>
      <c r="BY92" s="233"/>
      <c r="BZ92" s="233"/>
      <c r="CA92" s="233"/>
      <c r="CB92" s="233"/>
      <c r="CC92" s="233"/>
      <c r="CD92" s="233">
        <v>0.623</v>
      </c>
      <c r="CE92" s="233"/>
      <c r="CF92" s="233"/>
      <c r="CG92" s="233"/>
      <c r="CH92" s="233"/>
      <c r="CI92" s="233"/>
      <c r="CJ92" s="233"/>
      <c r="CK92" s="233"/>
      <c r="CL92" s="233"/>
      <c r="CM92" s="233"/>
      <c r="CN92" s="233"/>
      <c r="CO92" s="233"/>
      <c r="CP92" s="233"/>
      <c r="CQ92" s="233"/>
      <c r="CR92" s="233"/>
      <c r="CS92" s="233"/>
      <c r="CT92" s="233"/>
      <c r="CU92" s="233"/>
      <c r="CV92" s="225" t="s">
        <v>344</v>
      </c>
    </row>
    <row r="93" spans="3:100" ht="56.25">
      <c r="C93" s="34" t="s">
        <v>1229</v>
      </c>
      <c r="D93" s="232" t="s">
        <v>1578</v>
      </c>
      <c r="E93" s="256" t="s">
        <v>1392</v>
      </c>
      <c r="F93" s="132" t="s">
        <v>71</v>
      </c>
      <c r="G93" s="233"/>
      <c r="H93" s="233"/>
      <c r="I93" s="233"/>
      <c r="J93" s="233"/>
      <c r="K93" s="233"/>
      <c r="L93" s="233"/>
      <c r="M93" s="233"/>
      <c r="N93" s="233"/>
      <c r="O93" s="233"/>
      <c r="P93" s="233"/>
      <c r="Q93" s="233"/>
      <c r="R93" s="233"/>
      <c r="S93" s="233"/>
      <c r="T93" s="233"/>
      <c r="U93" s="233"/>
      <c r="V93" s="233"/>
      <c r="W93" s="233"/>
      <c r="X93" s="233"/>
      <c r="Y93" s="233"/>
      <c r="Z93" s="233"/>
      <c r="AA93" s="233"/>
      <c r="AB93" s="233"/>
      <c r="AC93" s="233"/>
      <c r="AD93" s="233"/>
      <c r="AE93" s="233"/>
      <c r="AF93" s="233"/>
      <c r="AG93" s="233"/>
      <c r="AH93" s="233"/>
      <c r="AI93" s="233"/>
      <c r="AJ93" s="233"/>
      <c r="AK93" s="233"/>
      <c r="AL93" s="233"/>
      <c r="AM93" s="233"/>
      <c r="AN93" s="233"/>
      <c r="AO93" s="233"/>
      <c r="AP93" s="233"/>
      <c r="AQ93" s="233"/>
      <c r="AR93" s="233"/>
      <c r="AS93" s="233"/>
      <c r="AT93" s="233"/>
      <c r="AU93" s="233"/>
      <c r="AV93" s="233"/>
      <c r="AW93" s="233"/>
      <c r="AX93" s="233"/>
      <c r="AY93" s="233"/>
      <c r="AZ93" s="233"/>
      <c r="BA93" s="233"/>
      <c r="BB93" s="233"/>
      <c r="BC93" s="233"/>
      <c r="BD93" s="233"/>
      <c r="BE93" s="233"/>
      <c r="BF93" s="233"/>
      <c r="BG93" s="233"/>
      <c r="BH93" s="233"/>
      <c r="BI93" s="233"/>
      <c r="BJ93" s="233"/>
      <c r="BK93" s="233"/>
      <c r="BL93" s="233"/>
      <c r="BM93" s="233"/>
      <c r="BN93" s="233"/>
      <c r="BO93" s="233"/>
      <c r="BP93" s="233"/>
      <c r="BQ93" s="233"/>
      <c r="BR93" s="233"/>
      <c r="BS93" s="233"/>
      <c r="BT93" s="233"/>
      <c r="BU93" s="233"/>
      <c r="BV93" s="233"/>
      <c r="BW93" s="233"/>
      <c r="BX93" s="233"/>
      <c r="BY93" s="233"/>
      <c r="BZ93" s="233"/>
      <c r="CA93" s="233"/>
      <c r="CB93" s="233"/>
      <c r="CC93" s="233"/>
      <c r="CD93" s="233"/>
      <c r="CE93" s="233">
        <v>0.21</v>
      </c>
      <c r="CF93" s="233"/>
      <c r="CG93" s="233"/>
      <c r="CH93" s="233"/>
      <c r="CI93" s="233"/>
      <c r="CJ93" s="233"/>
      <c r="CK93" s="233"/>
      <c r="CL93" s="233"/>
      <c r="CM93" s="233"/>
      <c r="CN93" s="233"/>
      <c r="CO93" s="233"/>
      <c r="CP93" s="233"/>
      <c r="CQ93" s="233"/>
      <c r="CR93" s="233"/>
      <c r="CS93" s="233"/>
      <c r="CT93" s="233"/>
      <c r="CU93" s="233"/>
      <c r="CV93" s="225" t="s">
        <v>344</v>
      </c>
    </row>
    <row r="94" spans="3:100" ht="56.25">
      <c r="C94" s="34" t="s">
        <v>1229</v>
      </c>
      <c r="D94" s="232" t="s">
        <v>1579</v>
      </c>
      <c r="E94" s="256" t="s">
        <v>1393</v>
      </c>
      <c r="F94" s="132" t="s">
        <v>71</v>
      </c>
      <c r="G94" s="233"/>
      <c r="H94" s="233"/>
      <c r="I94" s="233"/>
      <c r="J94" s="233"/>
      <c r="K94" s="233"/>
      <c r="L94" s="233"/>
      <c r="M94" s="233"/>
      <c r="N94" s="233"/>
      <c r="O94" s="233"/>
      <c r="P94" s="233"/>
      <c r="Q94" s="233"/>
      <c r="R94" s="233"/>
      <c r="S94" s="233"/>
      <c r="T94" s="233"/>
      <c r="U94" s="233"/>
      <c r="V94" s="233"/>
      <c r="W94" s="233"/>
      <c r="X94" s="233"/>
      <c r="Y94" s="233"/>
      <c r="Z94" s="233"/>
      <c r="AA94" s="233"/>
      <c r="AB94" s="233"/>
      <c r="AC94" s="233"/>
      <c r="AD94" s="233"/>
      <c r="AE94" s="233"/>
      <c r="AF94" s="233"/>
      <c r="AG94" s="233"/>
      <c r="AH94" s="233"/>
      <c r="AI94" s="233"/>
      <c r="AJ94" s="233"/>
      <c r="AK94" s="233"/>
      <c r="AL94" s="233"/>
      <c r="AM94" s="233"/>
      <c r="AN94" s="233"/>
      <c r="AO94" s="233"/>
      <c r="AP94" s="233"/>
      <c r="AQ94" s="233"/>
      <c r="AR94" s="233"/>
      <c r="AS94" s="233"/>
      <c r="AT94" s="233"/>
      <c r="AU94" s="233"/>
      <c r="AV94" s="233"/>
      <c r="AW94" s="233"/>
      <c r="AX94" s="233"/>
      <c r="AY94" s="233"/>
      <c r="AZ94" s="233"/>
      <c r="BA94" s="233"/>
      <c r="BB94" s="233"/>
      <c r="BC94" s="233"/>
      <c r="BD94" s="233"/>
      <c r="BE94" s="233"/>
      <c r="BF94" s="233"/>
      <c r="BG94" s="233"/>
      <c r="BH94" s="233"/>
      <c r="BI94" s="233"/>
      <c r="BJ94" s="233"/>
      <c r="BK94" s="233"/>
      <c r="BL94" s="233"/>
      <c r="BM94" s="233"/>
      <c r="BN94" s="233"/>
      <c r="BO94" s="233"/>
      <c r="BP94" s="233"/>
      <c r="BQ94" s="233"/>
      <c r="BR94" s="233"/>
      <c r="BS94" s="233"/>
      <c r="BT94" s="233"/>
      <c r="BU94" s="233"/>
      <c r="BV94" s="233"/>
      <c r="BW94" s="233"/>
      <c r="BX94" s="233"/>
      <c r="BY94" s="233"/>
      <c r="BZ94" s="233"/>
      <c r="CA94" s="233"/>
      <c r="CB94" s="233"/>
      <c r="CC94" s="233"/>
      <c r="CD94" s="233"/>
      <c r="CE94" s="233"/>
      <c r="CF94" s="233">
        <v>2.0249999999999999</v>
      </c>
      <c r="CG94" s="233"/>
      <c r="CH94" s="233"/>
      <c r="CI94" s="233"/>
      <c r="CJ94" s="233"/>
      <c r="CK94" s="233"/>
      <c r="CL94" s="233"/>
      <c r="CM94" s="233"/>
      <c r="CN94" s="233"/>
      <c r="CO94" s="233"/>
      <c r="CP94" s="233"/>
      <c r="CQ94" s="233"/>
      <c r="CR94" s="233"/>
      <c r="CS94" s="233"/>
      <c r="CT94" s="233"/>
      <c r="CU94" s="233"/>
      <c r="CV94" s="225" t="s">
        <v>344</v>
      </c>
    </row>
    <row r="95" spans="3:100" ht="56.25">
      <c r="C95" s="34" t="s">
        <v>1229</v>
      </c>
      <c r="D95" s="232" t="s">
        <v>1580</v>
      </c>
      <c r="E95" s="256" t="s">
        <v>1394</v>
      </c>
      <c r="F95" s="132" t="s">
        <v>71</v>
      </c>
      <c r="G95" s="233"/>
      <c r="H95" s="233"/>
      <c r="I95" s="233"/>
      <c r="J95" s="233"/>
      <c r="K95" s="233"/>
      <c r="L95" s="233"/>
      <c r="M95" s="233"/>
      <c r="N95" s="233"/>
      <c r="O95" s="233"/>
      <c r="P95" s="233"/>
      <c r="Q95" s="233"/>
      <c r="R95" s="233"/>
      <c r="S95" s="233"/>
      <c r="T95" s="233"/>
      <c r="U95" s="233"/>
      <c r="V95" s="233"/>
      <c r="W95" s="233"/>
      <c r="X95" s="233"/>
      <c r="Y95" s="233"/>
      <c r="Z95" s="233"/>
      <c r="AA95" s="233"/>
      <c r="AB95" s="233"/>
      <c r="AC95" s="233"/>
      <c r="AD95" s="233"/>
      <c r="AE95" s="233"/>
      <c r="AF95" s="233"/>
      <c r="AG95" s="233"/>
      <c r="AH95" s="233"/>
      <c r="AI95" s="233"/>
      <c r="AJ95" s="233"/>
      <c r="AK95" s="233"/>
      <c r="AL95" s="233"/>
      <c r="AM95" s="233"/>
      <c r="AN95" s="233"/>
      <c r="AO95" s="233"/>
      <c r="AP95" s="233"/>
      <c r="AQ95" s="233"/>
      <c r="AR95" s="233"/>
      <c r="AS95" s="233"/>
      <c r="AT95" s="233"/>
      <c r="AU95" s="233"/>
      <c r="AV95" s="233"/>
      <c r="AW95" s="233"/>
      <c r="AX95" s="233"/>
      <c r="AY95" s="233"/>
      <c r="AZ95" s="233"/>
      <c r="BA95" s="233"/>
      <c r="BB95" s="233"/>
      <c r="BC95" s="233"/>
      <c r="BD95" s="233"/>
      <c r="BE95" s="233"/>
      <c r="BF95" s="233"/>
      <c r="BG95" s="233"/>
      <c r="BH95" s="233"/>
      <c r="BI95" s="233"/>
      <c r="BJ95" s="233"/>
      <c r="BK95" s="233"/>
      <c r="BL95" s="233"/>
      <c r="BM95" s="233"/>
      <c r="BN95" s="233"/>
      <c r="BO95" s="233"/>
      <c r="BP95" s="233"/>
      <c r="BQ95" s="233"/>
      <c r="BR95" s="233"/>
      <c r="BS95" s="233"/>
      <c r="BT95" s="233"/>
      <c r="BU95" s="233"/>
      <c r="BV95" s="233"/>
      <c r="BW95" s="233"/>
      <c r="BX95" s="233"/>
      <c r="BY95" s="233"/>
      <c r="BZ95" s="233"/>
      <c r="CA95" s="233"/>
      <c r="CB95" s="233"/>
      <c r="CC95" s="233"/>
      <c r="CD95" s="233"/>
      <c r="CE95" s="233"/>
      <c r="CF95" s="233"/>
      <c r="CG95" s="233">
        <v>1.585</v>
      </c>
      <c r="CH95" s="233"/>
      <c r="CI95" s="233"/>
      <c r="CJ95" s="233"/>
      <c r="CK95" s="233"/>
      <c r="CL95" s="233"/>
      <c r="CM95" s="233"/>
      <c r="CN95" s="233"/>
      <c r="CO95" s="233"/>
      <c r="CP95" s="233"/>
      <c r="CQ95" s="233"/>
      <c r="CR95" s="233"/>
      <c r="CS95" s="233"/>
      <c r="CT95" s="233"/>
      <c r="CU95" s="233"/>
      <c r="CV95" s="225" t="s">
        <v>344</v>
      </c>
    </row>
    <row r="96" spans="3:100" ht="56.25">
      <c r="C96" s="34" t="s">
        <v>1229</v>
      </c>
      <c r="D96" s="232" t="s">
        <v>1581</v>
      </c>
      <c r="E96" s="256" t="s">
        <v>1395</v>
      </c>
      <c r="F96" s="132" t="s">
        <v>71</v>
      </c>
      <c r="G96" s="233"/>
      <c r="H96" s="233"/>
      <c r="I96" s="233"/>
      <c r="J96" s="233"/>
      <c r="K96" s="233"/>
      <c r="L96" s="233"/>
      <c r="M96" s="233"/>
      <c r="N96" s="233"/>
      <c r="O96" s="233"/>
      <c r="P96" s="233"/>
      <c r="Q96" s="233"/>
      <c r="R96" s="233"/>
      <c r="S96" s="233"/>
      <c r="T96" s="233"/>
      <c r="U96" s="233"/>
      <c r="V96" s="233"/>
      <c r="W96" s="233"/>
      <c r="X96" s="233"/>
      <c r="Y96" s="233"/>
      <c r="Z96" s="233"/>
      <c r="AA96" s="233"/>
      <c r="AB96" s="233"/>
      <c r="AC96" s="233"/>
      <c r="AD96" s="233"/>
      <c r="AE96" s="233"/>
      <c r="AF96" s="233"/>
      <c r="AG96" s="233"/>
      <c r="AH96" s="233"/>
      <c r="AI96" s="233"/>
      <c r="AJ96" s="233"/>
      <c r="AK96" s="233"/>
      <c r="AL96" s="233"/>
      <c r="AM96" s="233"/>
      <c r="AN96" s="233"/>
      <c r="AO96" s="233"/>
      <c r="AP96" s="233"/>
      <c r="AQ96" s="233"/>
      <c r="AR96" s="233"/>
      <c r="AS96" s="233"/>
      <c r="AT96" s="233"/>
      <c r="AU96" s="233"/>
      <c r="AV96" s="233"/>
      <c r="AW96" s="233"/>
      <c r="AX96" s="233"/>
      <c r="AY96" s="233"/>
      <c r="AZ96" s="233"/>
      <c r="BA96" s="233"/>
      <c r="BB96" s="233"/>
      <c r="BC96" s="233"/>
      <c r="BD96" s="233"/>
      <c r="BE96" s="233"/>
      <c r="BF96" s="233"/>
      <c r="BG96" s="233"/>
      <c r="BH96" s="233"/>
      <c r="BI96" s="233"/>
      <c r="BJ96" s="233"/>
      <c r="BK96" s="233"/>
      <c r="BL96" s="233"/>
      <c r="BM96" s="233"/>
      <c r="BN96" s="233"/>
      <c r="BO96" s="233"/>
      <c r="BP96" s="233"/>
      <c r="BQ96" s="233"/>
      <c r="BR96" s="233"/>
      <c r="BS96" s="233"/>
      <c r="BT96" s="233"/>
      <c r="BU96" s="233"/>
      <c r="BV96" s="233"/>
      <c r="BW96" s="233"/>
      <c r="BX96" s="233"/>
      <c r="BY96" s="233"/>
      <c r="BZ96" s="233"/>
      <c r="CA96" s="233"/>
      <c r="CB96" s="233"/>
      <c r="CC96" s="233"/>
      <c r="CD96" s="233"/>
      <c r="CE96" s="233"/>
      <c r="CF96" s="233"/>
      <c r="CG96" s="233"/>
      <c r="CH96" s="233">
        <v>0.26800000000000002</v>
      </c>
      <c r="CI96" s="233"/>
      <c r="CJ96" s="233"/>
      <c r="CK96" s="233"/>
      <c r="CL96" s="233"/>
      <c r="CM96" s="233"/>
      <c r="CN96" s="233"/>
      <c r="CO96" s="233"/>
      <c r="CP96" s="233"/>
      <c r="CQ96" s="233"/>
      <c r="CR96" s="233"/>
      <c r="CS96" s="233"/>
      <c r="CT96" s="233"/>
      <c r="CU96" s="233"/>
      <c r="CV96" s="225" t="s">
        <v>344</v>
      </c>
    </row>
    <row r="97" spans="1:110" ht="56.25">
      <c r="C97" s="34" t="s">
        <v>1229</v>
      </c>
      <c r="D97" s="232" t="s">
        <v>1582</v>
      </c>
      <c r="E97" s="256" t="s">
        <v>1396</v>
      </c>
      <c r="F97" s="132" t="s">
        <v>71</v>
      </c>
      <c r="G97" s="233"/>
      <c r="H97" s="233"/>
      <c r="I97" s="233"/>
      <c r="J97" s="233"/>
      <c r="K97" s="233"/>
      <c r="L97" s="233"/>
      <c r="M97" s="233"/>
      <c r="N97" s="233"/>
      <c r="O97" s="233"/>
      <c r="P97" s="233"/>
      <c r="Q97" s="233"/>
      <c r="R97" s="233"/>
      <c r="S97" s="233"/>
      <c r="T97" s="233"/>
      <c r="U97" s="233"/>
      <c r="V97" s="233"/>
      <c r="W97" s="233"/>
      <c r="X97" s="233"/>
      <c r="Y97" s="233"/>
      <c r="Z97" s="233"/>
      <c r="AA97" s="233"/>
      <c r="AB97" s="233"/>
      <c r="AC97" s="233"/>
      <c r="AD97" s="233"/>
      <c r="AE97" s="233"/>
      <c r="AF97" s="233"/>
      <c r="AG97" s="233"/>
      <c r="AH97" s="233"/>
      <c r="AI97" s="233"/>
      <c r="AJ97" s="233"/>
      <c r="AK97" s="233"/>
      <c r="AL97" s="233"/>
      <c r="AM97" s="233"/>
      <c r="AN97" s="233"/>
      <c r="AO97" s="233"/>
      <c r="AP97" s="233"/>
      <c r="AQ97" s="233"/>
      <c r="AR97" s="233"/>
      <c r="AS97" s="233"/>
      <c r="AT97" s="233"/>
      <c r="AU97" s="233"/>
      <c r="AV97" s="233"/>
      <c r="AW97" s="233"/>
      <c r="AX97" s="233"/>
      <c r="AY97" s="233"/>
      <c r="AZ97" s="233"/>
      <c r="BA97" s="233"/>
      <c r="BB97" s="233"/>
      <c r="BC97" s="233"/>
      <c r="BD97" s="233"/>
      <c r="BE97" s="233"/>
      <c r="BF97" s="233"/>
      <c r="BG97" s="233"/>
      <c r="BH97" s="233"/>
      <c r="BI97" s="233"/>
      <c r="BJ97" s="233"/>
      <c r="BK97" s="233"/>
      <c r="BL97" s="233"/>
      <c r="BM97" s="233"/>
      <c r="BN97" s="233"/>
      <c r="BO97" s="233"/>
      <c r="BP97" s="233"/>
      <c r="BQ97" s="233"/>
      <c r="BR97" s="233"/>
      <c r="BS97" s="233"/>
      <c r="BT97" s="233"/>
      <c r="BU97" s="233"/>
      <c r="BV97" s="233"/>
      <c r="BW97" s="233"/>
      <c r="BX97" s="233"/>
      <c r="BY97" s="233"/>
      <c r="BZ97" s="233"/>
      <c r="CA97" s="233"/>
      <c r="CB97" s="233"/>
      <c r="CC97" s="233"/>
      <c r="CD97" s="233"/>
      <c r="CE97" s="233"/>
      <c r="CF97" s="233"/>
      <c r="CG97" s="233"/>
      <c r="CH97" s="233"/>
      <c r="CI97" s="233">
        <v>0.79900000000000004</v>
      </c>
      <c r="CJ97" s="233"/>
      <c r="CK97" s="233"/>
      <c r="CL97" s="233"/>
      <c r="CM97" s="233"/>
      <c r="CN97" s="233"/>
      <c r="CO97" s="233"/>
      <c r="CP97" s="233"/>
      <c r="CQ97" s="233"/>
      <c r="CR97" s="233"/>
      <c r="CS97" s="233"/>
      <c r="CT97" s="233"/>
      <c r="CU97" s="233"/>
      <c r="CV97" s="225" t="s">
        <v>344</v>
      </c>
    </row>
    <row r="98" spans="1:110" ht="56.25">
      <c r="C98" s="34" t="s">
        <v>1229</v>
      </c>
      <c r="D98" s="232" t="s">
        <v>1583</v>
      </c>
      <c r="E98" s="256" t="s">
        <v>1397</v>
      </c>
      <c r="F98" s="132" t="s">
        <v>71</v>
      </c>
      <c r="G98" s="233"/>
      <c r="H98" s="233"/>
      <c r="I98" s="233"/>
      <c r="J98" s="233"/>
      <c r="K98" s="233"/>
      <c r="L98" s="233"/>
      <c r="M98" s="233"/>
      <c r="N98" s="233"/>
      <c r="O98" s="233"/>
      <c r="P98" s="233"/>
      <c r="Q98" s="233"/>
      <c r="R98" s="233"/>
      <c r="S98" s="233"/>
      <c r="T98" s="233"/>
      <c r="U98" s="233"/>
      <c r="V98" s="233"/>
      <c r="W98" s="233"/>
      <c r="X98" s="233"/>
      <c r="Y98" s="233"/>
      <c r="Z98" s="233"/>
      <c r="AA98" s="233"/>
      <c r="AB98" s="233"/>
      <c r="AC98" s="233"/>
      <c r="AD98" s="233"/>
      <c r="AE98" s="233"/>
      <c r="AF98" s="233"/>
      <c r="AG98" s="233"/>
      <c r="AH98" s="233"/>
      <c r="AI98" s="233"/>
      <c r="AJ98" s="233"/>
      <c r="AK98" s="233"/>
      <c r="AL98" s="233"/>
      <c r="AM98" s="233"/>
      <c r="AN98" s="233"/>
      <c r="AO98" s="233"/>
      <c r="AP98" s="233"/>
      <c r="AQ98" s="233"/>
      <c r="AR98" s="233"/>
      <c r="AS98" s="233"/>
      <c r="AT98" s="233"/>
      <c r="AU98" s="233"/>
      <c r="AV98" s="233"/>
      <c r="AW98" s="233"/>
      <c r="AX98" s="233"/>
      <c r="AY98" s="233"/>
      <c r="AZ98" s="233"/>
      <c r="BA98" s="233"/>
      <c r="BB98" s="233"/>
      <c r="BC98" s="233"/>
      <c r="BD98" s="233"/>
      <c r="BE98" s="233"/>
      <c r="BF98" s="233"/>
      <c r="BG98" s="233"/>
      <c r="BH98" s="233"/>
      <c r="BI98" s="233"/>
      <c r="BJ98" s="233"/>
      <c r="BK98" s="233"/>
      <c r="BL98" s="233"/>
      <c r="BM98" s="233"/>
      <c r="BN98" s="233"/>
      <c r="BO98" s="233"/>
      <c r="BP98" s="233"/>
      <c r="BQ98" s="233"/>
      <c r="BR98" s="233"/>
      <c r="BS98" s="233"/>
      <c r="BT98" s="233"/>
      <c r="BU98" s="233"/>
      <c r="BV98" s="233"/>
      <c r="BW98" s="233"/>
      <c r="BX98" s="233"/>
      <c r="BY98" s="233"/>
      <c r="BZ98" s="233"/>
      <c r="CA98" s="233"/>
      <c r="CB98" s="233"/>
      <c r="CC98" s="233"/>
      <c r="CD98" s="233"/>
      <c r="CE98" s="233"/>
      <c r="CF98" s="233"/>
      <c r="CG98" s="233"/>
      <c r="CH98" s="233"/>
      <c r="CI98" s="233"/>
      <c r="CJ98" s="233">
        <v>1E-3</v>
      </c>
      <c r="CK98" s="233"/>
      <c r="CL98" s="233"/>
      <c r="CM98" s="233"/>
      <c r="CN98" s="233"/>
      <c r="CO98" s="233"/>
      <c r="CP98" s="233"/>
      <c r="CQ98" s="233"/>
      <c r="CR98" s="233"/>
      <c r="CS98" s="233"/>
      <c r="CT98" s="233"/>
      <c r="CU98" s="233"/>
      <c r="CV98" s="225" t="s">
        <v>344</v>
      </c>
    </row>
    <row r="99" spans="1:110" ht="56.25">
      <c r="C99" s="34" t="s">
        <v>1229</v>
      </c>
      <c r="D99" s="232" t="s">
        <v>1584</v>
      </c>
      <c r="E99" s="256" t="s">
        <v>1398</v>
      </c>
      <c r="F99" s="132" t="s">
        <v>71</v>
      </c>
      <c r="G99" s="233"/>
      <c r="H99" s="233"/>
      <c r="I99" s="233"/>
      <c r="J99" s="233"/>
      <c r="K99" s="233"/>
      <c r="L99" s="233"/>
      <c r="M99" s="233"/>
      <c r="N99" s="233"/>
      <c r="O99" s="233"/>
      <c r="P99" s="233"/>
      <c r="Q99" s="233"/>
      <c r="R99" s="233"/>
      <c r="S99" s="233"/>
      <c r="T99" s="233"/>
      <c r="U99" s="233"/>
      <c r="V99" s="233"/>
      <c r="W99" s="233"/>
      <c r="X99" s="233"/>
      <c r="Y99" s="233"/>
      <c r="Z99" s="233"/>
      <c r="AA99" s="233"/>
      <c r="AB99" s="233"/>
      <c r="AC99" s="233"/>
      <c r="AD99" s="233"/>
      <c r="AE99" s="233"/>
      <c r="AF99" s="233"/>
      <c r="AG99" s="233"/>
      <c r="AH99" s="233"/>
      <c r="AI99" s="233"/>
      <c r="AJ99" s="233"/>
      <c r="AK99" s="233"/>
      <c r="AL99" s="233"/>
      <c r="AM99" s="233"/>
      <c r="AN99" s="233"/>
      <c r="AO99" s="233"/>
      <c r="AP99" s="233"/>
      <c r="AQ99" s="233"/>
      <c r="AR99" s="233"/>
      <c r="AS99" s="233"/>
      <c r="AT99" s="233"/>
      <c r="AU99" s="233"/>
      <c r="AV99" s="233"/>
      <c r="AW99" s="233"/>
      <c r="AX99" s="233"/>
      <c r="AY99" s="233"/>
      <c r="AZ99" s="233"/>
      <c r="BA99" s="233"/>
      <c r="BB99" s="233"/>
      <c r="BC99" s="233"/>
      <c r="BD99" s="233"/>
      <c r="BE99" s="233"/>
      <c r="BF99" s="233"/>
      <c r="BG99" s="233"/>
      <c r="BH99" s="233"/>
      <c r="BI99" s="233"/>
      <c r="BJ99" s="233"/>
      <c r="BK99" s="233"/>
      <c r="BL99" s="233"/>
      <c r="BM99" s="233"/>
      <c r="BN99" s="233"/>
      <c r="BO99" s="233"/>
      <c r="BP99" s="233"/>
      <c r="BQ99" s="233"/>
      <c r="BR99" s="233"/>
      <c r="BS99" s="233"/>
      <c r="BT99" s="233"/>
      <c r="BU99" s="233"/>
      <c r="BV99" s="233"/>
      <c r="BW99" s="233"/>
      <c r="BX99" s="233"/>
      <c r="BY99" s="233"/>
      <c r="BZ99" s="233"/>
      <c r="CA99" s="233"/>
      <c r="CB99" s="233"/>
      <c r="CC99" s="233"/>
      <c r="CD99" s="233"/>
      <c r="CE99" s="233"/>
      <c r="CF99" s="233"/>
      <c r="CG99" s="233"/>
      <c r="CH99" s="233"/>
      <c r="CI99" s="233"/>
      <c r="CJ99" s="233"/>
      <c r="CK99" s="233">
        <v>0.02</v>
      </c>
      <c r="CL99" s="233"/>
      <c r="CM99" s="233"/>
      <c r="CN99" s="233"/>
      <c r="CO99" s="233"/>
      <c r="CP99" s="233"/>
      <c r="CQ99" s="233"/>
      <c r="CR99" s="233"/>
      <c r="CS99" s="233"/>
      <c r="CT99" s="233"/>
      <c r="CU99" s="233"/>
      <c r="CV99" s="225" t="s">
        <v>344</v>
      </c>
    </row>
    <row r="100" spans="1:110" ht="56.25">
      <c r="C100" s="34" t="s">
        <v>1229</v>
      </c>
      <c r="D100" s="232" t="s">
        <v>1585</v>
      </c>
      <c r="E100" s="256" t="s">
        <v>1399</v>
      </c>
      <c r="F100" s="132" t="s">
        <v>71</v>
      </c>
      <c r="G100" s="233"/>
      <c r="H100" s="233"/>
      <c r="I100" s="233"/>
      <c r="J100" s="233"/>
      <c r="K100" s="233"/>
      <c r="L100" s="233"/>
      <c r="M100" s="233"/>
      <c r="N100" s="233"/>
      <c r="O100" s="233"/>
      <c r="P100" s="233"/>
      <c r="Q100" s="233"/>
      <c r="R100" s="233"/>
      <c r="S100" s="233"/>
      <c r="T100" s="233"/>
      <c r="U100" s="233"/>
      <c r="V100" s="233"/>
      <c r="W100" s="233"/>
      <c r="X100" s="233"/>
      <c r="Y100" s="233"/>
      <c r="Z100" s="233"/>
      <c r="AA100" s="233"/>
      <c r="AB100" s="233"/>
      <c r="AC100" s="233"/>
      <c r="AD100" s="233"/>
      <c r="AE100" s="233"/>
      <c r="AF100" s="233"/>
      <c r="AG100" s="233"/>
      <c r="AH100" s="233"/>
      <c r="AI100" s="233"/>
      <c r="AJ100" s="233"/>
      <c r="AK100" s="233"/>
      <c r="AL100" s="233"/>
      <c r="AM100" s="233"/>
      <c r="AN100" s="233"/>
      <c r="AO100" s="233"/>
      <c r="AP100" s="233"/>
      <c r="AQ100" s="233"/>
      <c r="AR100" s="233"/>
      <c r="AS100" s="233"/>
      <c r="AT100" s="233"/>
      <c r="AU100" s="233"/>
      <c r="AV100" s="233"/>
      <c r="AW100" s="233"/>
      <c r="AX100" s="233"/>
      <c r="AY100" s="233"/>
      <c r="AZ100" s="233"/>
      <c r="BA100" s="233"/>
      <c r="BB100" s="233"/>
      <c r="BC100" s="233"/>
      <c r="BD100" s="233"/>
      <c r="BE100" s="233"/>
      <c r="BF100" s="233"/>
      <c r="BG100" s="233"/>
      <c r="BH100" s="233"/>
      <c r="BI100" s="233"/>
      <c r="BJ100" s="233"/>
      <c r="BK100" s="233"/>
      <c r="BL100" s="233"/>
      <c r="BM100" s="233"/>
      <c r="BN100" s="233"/>
      <c r="BO100" s="233"/>
      <c r="BP100" s="233"/>
      <c r="BQ100" s="233"/>
      <c r="BR100" s="233"/>
      <c r="BS100" s="233"/>
      <c r="BT100" s="233"/>
      <c r="BU100" s="233"/>
      <c r="BV100" s="233"/>
      <c r="BW100" s="233"/>
      <c r="BX100" s="233"/>
      <c r="BY100" s="233"/>
      <c r="BZ100" s="233"/>
      <c r="CA100" s="233"/>
      <c r="CB100" s="233"/>
      <c r="CC100" s="233"/>
      <c r="CD100" s="233"/>
      <c r="CE100" s="233"/>
      <c r="CF100" s="233"/>
      <c r="CG100" s="233"/>
      <c r="CH100" s="233"/>
      <c r="CI100" s="233"/>
      <c r="CJ100" s="233"/>
      <c r="CK100" s="233"/>
      <c r="CL100" s="233">
        <v>0</v>
      </c>
      <c r="CM100" s="233"/>
      <c r="CN100" s="233"/>
      <c r="CO100" s="233"/>
      <c r="CP100" s="233"/>
      <c r="CQ100" s="233"/>
      <c r="CR100" s="233"/>
      <c r="CS100" s="233"/>
      <c r="CT100" s="233"/>
      <c r="CU100" s="233"/>
      <c r="CV100" s="225" t="s">
        <v>344</v>
      </c>
    </row>
    <row r="101" spans="1:110" ht="56.25">
      <c r="C101" s="34" t="s">
        <v>1229</v>
      </c>
      <c r="D101" s="232" t="s">
        <v>1586</v>
      </c>
      <c r="E101" s="256" t="s">
        <v>1400</v>
      </c>
      <c r="F101" s="132" t="s">
        <v>71</v>
      </c>
      <c r="G101" s="233"/>
      <c r="H101" s="233"/>
      <c r="I101" s="233"/>
      <c r="J101" s="233"/>
      <c r="K101" s="233"/>
      <c r="L101" s="233"/>
      <c r="M101" s="233"/>
      <c r="N101" s="233"/>
      <c r="O101" s="233"/>
      <c r="P101" s="233"/>
      <c r="Q101" s="233"/>
      <c r="R101" s="233"/>
      <c r="S101" s="233"/>
      <c r="T101" s="233"/>
      <c r="U101" s="233"/>
      <c r="V101" s="233"/>
      <c r="W101" s="233"/>
      <c r="X101" s="233"/>
      <c r="Y101" s="233"/>
      <c r="Z101" s="233"/>
      <c r="AA101" s="233"/>
      <c r="AB101" s="233"/>
      <c r="AC101" s="233"/>
      <c r="AD101" s="233"/>
      <c r="AE101" s="233"/>
      <c r="AF101" s="233"/>
      <c r="AG101" s="233"/>
      <c r="AH101" s="233"/>
      <c r="AI101" s="233"/>
      <c r="AJ101" s="233"/>
      <c r="AK101" s="233"/>
      <c r="AL101" s="233"/>
      <c r="AM101" s="233"/>
      <c r="AN101" s="233"/>
      <c r="AO101" s="233"/>
      <c r="AP101" s="233"/>
      <c r="AQ101" s="233"/>
      <c r="AR101" s="233"/>
      <c r="AS101" s="233"/>
      <c r="AT101" s="233"/>
      <c r="AU101" s="233"/>
      <c r="AV101" s="233"/>
      <c r="AW101" s="233"/>
      <c r="AX101" s="233"/>
      <c r="AY101" s="233"/>
      <c r="AZ101" s="233"/>
      <c r="BA101" s="233"/>
      <c r="BB101" s="233"/>
      <c r="BC101" s="233"/>
      <c r="BD101" s="233"/>
      <c r="BE101" s="233"/>
      <c r="BF101" s="233"/>
      <c r="BG101" s="233"/>
      <c r="BH101" s="233"/>
      <c r="BI101" s="233"/>
      <c r="BJ101" s="233"/>
      <c r="BK101" s="233"/>
      <c r="BL101" s="233"/>
      <c r="BM101" s="233"/>
      <c r="BN101" s="233"/>
      <c r="BO101" s="233"/>
      <c r="BP101" s="233"/>
      <c r="BQ101" s="233"/>
      <c r="BR101" s="233"/>
      <c r="BS101" s="233"/>
      <c r="BT101" s="233"/>
      <c r="BU101" s="233"/>
      <c r="BV101" s="233"/>
      <c r="BW101" s="233"/>
      <c r="BX101" s="233"/>
      <c r="BY101" s="233"/>
      <c r="BZ101" s="233"/>
      <c r="CA101" s="233"/>
      <c r="CB101" s="233"/>
      <c r="CC101" s="233"/>
      <c r="CD101" s="233"/>
      <c r="CE101" s="233"/>
      <c r="CF101" s="233"/>
      <c r="CG101" s="233"/>
      <c r="CH101" s="233"/>
      <c r="CI101" s="233"/>
      <c r="CJ101" s="233"/>
      <c r="CK101" s="233"/>
      <c r="CL101" s="233"/>
      <c r="CM101" s="233">
        <v>0.42</v>
      </c>
      <c r="CN101" s="233"/>
      <c r="CO101" s="233"/>
      <c r="CP101" s="233"/>
      <c r="CQ101" s="233"/>
      <c r="CR101" s="233"/>
      <c r="CS101" s="233"/>
      <c r="CT101" s="233"/>
      <c r="CU101" s="233"/>
      <c r="CV101" s="225" t="s">
        <v>344</v>
      </c>
    </row>
    <row r="102" spans="1:110" ht="56.25">
      <c r="C102" s="34" t="s">
        <v>1229</v>
      </c>
      <c r="D102" s="232" t="s">
        <v>1587</v>
      </c>
      <c r="E102" s="256" t="s">
        <v>1401</v>
      </c>
      <c r="F102" s="132" t="s">
        <v>71</v>
      </c>
      <c r="G102" s="233"/>
      <c r="H102" s="233"/>
      <c r="I102" s="233"/>
      <c r="J102" s="233"/>
      <c r="K102" s="233"/>
      <c r="L102" s="233"/>
      <c r="M102" s="233"/>
      <c r="N102" s="233"/>
      <c r="O102" s="233"/>
      <c r="P102" s="233"/>
      <c r="Q102" s="233"/>
      <c r="R102" s="233"/>
      <c r="S102" s="233"/>
      <c r="T102" s="233"/>
      <c r="U102" s="233"/>
      <c r="V102" s="233"/>
      <c r="W102" s="233"/>
      <c r="X102" s="233"/>
      <c r="Y102" s="233"/>
      <c r="Z102" s="233"/>
      <c r="AA102" s="233"/>
      <c r="AB102" s="233"/>
      <c r="AC102" s="233"/>
      <c r="AD102" s="233"/>
      <c r="AE102" s="233"/>
      <c r="AF102" s="233"/>
      <c r="AG102" s="233"/>
      <c r="AH102" s="233"/>
      <c r="AI102" s="233"/>
      <c r="AJ102" s="233"/>
      <c r="AK102" s="233"/>
      <c r="AL102" s="233"/>
      <c r="AM102" s="233"/>
      <c r="AN102" s="233"/>
      <c r="AO102" s="233"/>
      <c r="AP102" s="233"/>
      <c r="AQ102" s="233"/>
      <c r="AR102" s="233"/>
      <c r="AS102" s="233"/>
      <c r="AT102" s="233"/>
      <c r="AU102" s="233"/>
      <c r="AV102" s="233"/>
      <c r="AW102" s="233"/>
      <c r="AX102" s="233"/>
      <c r="AY102" s="233"/>
      <c r="AZ102" s="233"/>
      <c r="BA102" s="233"/>
      <c r="BB102" s="233"/>
      <c r="BC102" s="233"/>
      <c r="BD102" s="233"/>
      <c r="BE102" s="233"/>
      <c r="BF102" s="233"/>
      <c r="BG102" s="233"/>
      <c r="BH102" s="233"/>
      <c r="BI102" s="233"/>
      <c r="BJ102" s="233"/>
      <c r="BK102" s="233"/>
      <c r="BL102" s="233"/>
      <c r="BM102" s="233"/>
      <c r="BN102" s="233"/>
      <c r="BO102" s="233"/>
      <c r="BP102" s="233"/>
      <c r="BQ102" s="233"/>
      <c r="BR102" s="233"/>
      <c r="BS102" s="233"/>
      <c r="BT102" s="233"/>
      <c r="BU102" s="233"/>
      <c r="BV102" s="233"/>
      <c r="BW102" s="233"/>
      <c r="BX102" s="233"/>
      <c r="BY102" s="233"/>
      <c r="BZ102" s="233"/>
      <c r="CA102" s="233"/>
      <c r="CB102" s="233"/>
      <c r="CC102" s="233"/>
      <c r="CD102" s="233"/>
      <c r="CE102" s="233"/>
      <c r="CF102" s="233"/>
      <c r="CG102" s="233"/>
      <c r="CH102" s="233"/>
      <c r="CI102" s="233"/>
      <c r="CJ102" s="233"/>
      <c r="CK102" s="233"/>
      <c r="CL102" s="233"/>
      <c r="CM102" s="233"/>
      <c r="CN102" s="233">
        <v>1.794</v>
      </c>
      <c r="CO102" s="233"/>
      <c r="CP102" s="233"/>
      <c r="CQ102" s="233"/>
      <c r="CR102" s="233"/>
      <c r="CS102" s="233"/>
      <c r="CT102" s="233"/>
      <c r="CU102" s="233"/>
      <c r="CV102" s="225" t="s">
        <v>344</v>
      </c>
    </row>
    <row r="103" spans="1:110" ht="56.25">
      <c r="C103" s="34" t="s">
        <v>1229</v>
      </c>
      <c r="D103" s="232" t="s">
        <v>1588</v>
      </c>
      <c r="E103" s="256" t="s">
        <v>1402</v>
      </c>
      <c r="F103" s="132" t="s">
        <v>71</v>
      </c>
      <c r="G103" s="233"/>
      <c r="H103" s="233"/>
      <c r="I103" s="233"/>
      <c r="J103" s="233"/>
      <c r="K103" s="233"/>
      <c r="L103" s="233"/>
      <c r="M103" s="233"/>
      <c r="N103" s="233"/>
      <c r="O103" s="233"/>
      <c r="P103" s="233"/>
      <c r="Q103" s="233"/>
      <c r="R103" s="233"/>
      <c r="S103" s="233"/>
      <c r="T103" s="233"/>
      <c r="U103" s="233"/>
      <c r="V103" s="233"/>
      <c r="W103" s="233"/>
      <c r="X103" s="233"/>
      <c r="Y103" s="233"/>
      <c r="Z103" s="233"/>
      <c r="AA103" s="233"/>
      <c r="AB103" s="233"/>
      <c r="AC103" s="233"/>
      <c r="AD103" s="233"/>
      <c r="AE103" s="233"/>
      <c r="AF103" s="233"/>
      <c r="AG103" s="233"/>
      <c r="AH103" s="233"/>
      <c r="AI103" s="233"/>
      <c r="AJ103" s="233"/>
      <c r="AK103" s="233"/>
      <c r="AL103" s="233"/>
      <c r="AM103" s="233"/>
      <c r="AN103" s="233"/>
      <c r="AO103" s="233"/>
      <c r="AP103" s="233"/>
      <c r="AQ103" s="233"/>
      <c r="AR103" s="233"/>
      <c r="AS103" s="233"/>
      <c r="AT103" s="233"/>
      <c r="AU103" s="233"/>
      <c r="AV103" s="233"/>
      <c r="AW103" s="233"/>
      <c r="AX103" s="233"/>
      <c r="AY103" s="233"/>
      <c r="AZ103" s="233"/>
      <c r="BA103" s="233"/>
      <c r="BB103" s="233"/>
      <c r="BC103" s="233"/>
      <c r="BD103" s="233"/>
      <c r="BE103" s="233"/>
      <c r="BF103" s="233"/>
      <c r="BG103" s="233"/>
      <c r="BH103" s="233"/>
      <c r="BI103" s="233"/>
      <c r="BJ103" s="233"/>
      <c r="BK103" s="233"/>
      <c r="BL103" s="233"/>
      <c r="BM103" s="233"/>
      <c r="BN103" s="233"/>
      <c r="BO103" s="233"/>
      <c r="BP103" s="233"/>
      <c r="BQ103" s="233"/>
      <c r="BR103" s="233"/>
      <c r="BS103" s="233"/>
      <c r="BT103" s="233"/>
      <c r="BU103" s="233"/>
      <c r="BV103" s="233"/>
      <c r="BW103" s="233"/>
      <c r="BX103" s="233"/>
      <c r="BY103" s="233"/>
      <c r="BZ103" s="233"/>
      <c r="CA103" s="233"/>
      <c r="CB103" s="233"/>
      <c r="CC103" s="233"/>
      <c r="CD103" s="233"/>
      <c r="CE103" s="233"/>
      <c r="CF103" s="233"/>
      <c r="CG103" s="233"/>
      <c r="CH103" s="233"/>
      <c r="CI103" s="233"/>
      <c r="CJ103" s="233"/>
      <c r="CK103" s="233"/>
      <c r="CL103" s="233"/>
      <c r="CM103" s="233"/>
      <c r="CN103" s="233"/>
      <c r="CO103" s="233">
        <v>0.186</v>
      </c>
      <c r="CP103" s="233"/>
      <c r="CQ103" s="233"/>
      <c r="CR103" s="233"/>
      <c r="CS103" s="233"/>
      <c r="CT103" s="233"/>
      <c r="CU103" s="233"/>
      <c r="CV103" s="225" t="s">
        <v>344</v>
      </c>
    </row>
    <row r="104" spans="1:110" ht="56.25">
      <c r="C104" s="34" t="s">
        <v>1229</v>
      </c>
      <c r="D104" s="232" t="s">
        <v>1589</v>
      </c>
      <c r="E104" s="256" t="s">
        <v>1403</v>
      </c>
      <c r="F104" s="132" t="s">
        <v>71</v>
      </c>
      <c r="G104" s="233"/>
      <c r="H104" s="233"/>
      <c r="I104" s="233"/>
      <c r="J104" s="233"/>
      <c r="K104" s="233"/>
      <c r="L104" s="233"/>
      <c r="M104" s="233"/>
      <c r="N104" s="233"/>
      <c r="O104" s="233"/>
      <c r="P104" s="233"/>
      <c r="Q104" s="233"/>
      <c r="R104" s="233"/>
      <c r="S104" s="233"/>
      <c r="T104" s="233"/>
      <c r="U104" s="233"/>
      <c r="V104" s="233"/>
      <c r="W104" s="233"/>
      <c r="X104" s="233"/>
      <c r="Y104" s="233"/>
      <c r="Z104" s="233"/>
      <c r="AA104" s="233"/>
      <c r="AB104" s="233"/>
      <c r="AC104" s="233"/>
      <c r="AD104" s="233"/>
      <c r="AE104" s="233"/>
      <c r="AF104" s="233"/>
      <c r="AG104" s="233"/>
      <c r="AH104" s="233"/>
      <c r="AI104" s="233"/>
      <c r="AJ104" s="233"/>
      <c r="AK104" s="233"/>
      <c r="AL104" s="233"/>
      <c r="AM104" s="233"/>
      <c r="AN104" s="233"/>
      <c r="AO104" s="233"/>
      <c r="AP104" s="233"/>
      <c r="AQ104" s="233"/>
      <c r="AR104" s="233"/>
      <c r="AS104" s="233"/>
      <c r="AT104" s="233"/>
      <c r="AU104" s="233"/>
      <c r="AV104" s="233"/>
      <c r="AW104" s="233"/>
      <c r="AX104" s="233"/>
      <c r="AY104" s="233"/>
      <c r="AZ104" s="233"/>
      <c r="BA104" s="233"/>
      <c r="BB104" s="233"/>
      <c r="BC104" s="233"/>
      <c r="BD104" s="233"/>
      <c r="BE104" s="233"/>
      <c r="BF104" s="233"/>
      <c r="BG104" s="233"/>
      <c r="BH104" s="233"/>
      <c r="BI104" s="233"/>
      <c r="BJ104" s="233"/>
      <c r="BK104" s="233"/>
      <c r="BL104" s="233"/>
      <c r="BM104" s="233"/>
      <c r="BN104" s="233"/>
      <c r="BO104" s="233"/>
      <c r="BP104" s="233"/>
      <c r="BQ104" s="233"/>
      <c r="BR104" s="233"/>
      <c r="BS104" s="233"/>
      <c r="BT104" s="233"/>
      <c r="BU104" s="233"/>
      <c r="BV104" s="233"/>
      <c r="BW104" s="233"/>
      <c r="BX104" s="233"/>
      <c r="BY104" s="233"/>
      <c r="BZ104" s="233"/>
      <c r="CA104" s="233"/>
      <c r="CB104" s="233"/>
      <c r="CC104" s="233"/>
      <c r="CD104" s="233"/>
      <c r="CE104" s="233"/>
      <c r="CF104" s="233"/>
      <c r="CG104" s="233"/>
      <c r="CH104" s="233"/>
      <c r="CI104" s="233"/>
      <c r="CJ104" s="233"/>
      <c r="CK104" s="233"/>
      <c r="CL104" s="233"/>
      <c r="CM104" s="233"/>
      <c r="CN104" s="233"/>
      <c r="CO104" s="233"/>
      <c r="CP104" s="233">
        <v>4.7E-2</v>
      </c>
      <c r="CQ104" s="233"/>
      <c r="CR104" s="233"/>
      <c r="CS104" s="233"/>
      <c r="CT104" s="233"/>
      <c r="CU104" s="233"/>
      <c r="CV104" s="225" t="s">
        <v>344</v>
      </c>
    </row>
    <row r="105" spans="1:110" ht="56.25">
      <c r="C105" s="34" t="s">
        <v>1229</v>
      </c>
      <c r="D105" s="232" t="s">
        <v>1590</v>
      </c>
      <c r="E105" s="256" t="s">
        <v>1404</v>
      </c>
      <c r="F105" s="132" t="s">
        <v>71</v>
      </c>
      <c r="G105" s="233"/>
      <c r="H105" s="233"/>
      <c r="I105" s="233"/>
      <c r="J105" s="233"/>
      <c r="K105" s="233"/>
      <c r="L105" s="233"/>
      <c r="M105" s="233"/>
      <c r="N105" s="233"/>
      <c r="O105" s="233"/>
      <c r="P105" s="233"/>
      <c r="Q105" s="233"/>
      <c r="R105" s="233"/>
      <c r="S105" s="233"/>
      <c r="T105" s="233"/>
      <c r="U105" s="233"/>
      <c r="V105" s="233"/>
      <c r="W105" s="233"/>
      <c r="X105" s="233"/>
      <c r="Y105" s="233"/>
      <c r="Z105" s="233"/>
      <c r="AA105" s="233"/>
      <c r="AB105" s="233"/>
      <c r="AC105" s="233"/>
      <c r="AD105" s="233"/>
      <c r="AE105" s="233"/>
      <c r="AF105" s="233"/>
      <c r="AG105" s="233"/>
      <c r="AH105" s="233"/>
      <c r="AI105" s="233"/>
      <c r="AJ105" s="233"/>
      <c r="AK105" s="233"/>
      <c r="AL105" s="233"/>
      <c r="AM105" s="233"/>
      <c r="AN105" s="233"/>
      <c r="AO105" s="233"/>
      <c r="AP105" s="233"/>
      <c r="AQ105" s="233"/>
      <c r="AR105" s="233"/>
      <c r="AS105" s="233"/>
      <c r="AT105" s="233"/>
      <c r="AU105" s="233"/>
      <c r="AV105" s="233"/>
      <c r="AW105" s="233"/>
      <c r="AX105" s="233"/>
      <c r="AY105" s="233"/>
      <c r="AZ105" s="233"/>
      <c r="BA105" s="233"/>
      <c r="BB105" s="233"/>
      <c r="BC105" s="233"/>
      <c r="BD105" s="233"/>
      <c r="BE105" s="233"/>
      <c r="BF105" s="233"/>
      <c r="BG105" s="233"/>
      <c r="BH105" s="233"/>
      <c r="BI105" s="233"/>
      <c r="BJ105" s="233"/>
      <c r="BK105" s="233"/>
      <c r="BL105" s="233"/>
      <c r="BM105" s="233"/>
      <c r="BN105" s="233"/>
      <c r="BO105" s="233"/>
      <c r="BP105" s="233"/>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v>3.1E-2</v>
      </c>
      <c r="CR105" s="233"/>
      <c r="CS105" s="233"/>
      <c r="CT105" s="233"/>
      <c r="CU105" s="233"/>
      <c r="CV105" s="225" t="s">
        <v>344</v>
      </c>
    </row>
    <row r="106" spans="1:110" ht="56.25">
      <c r="C106" s="34" t="s">
        <v>1229</v>
      </c>
      <c r="D106" s="232" t="s">
        <v>1591</v>
      </c>
      <c r="E106" s="256" t="s">
        <v>1405</v>
      </c>
      <c r="F106" s="132" t="s">
        <v>71</v>
      </c>
      <c r="G106" s="233"/>
      <c r="H106" s="233"/>
      <c r="I106" s="233"/>
      <c r="J106" s="233"/>
      <c r="K106" s="233"/>
      <c r="L106" s="233"/>
      <c r="M106" s="233"/>
      <c r="N106" s="233"/>
      <c r="O106" s="233"/>
      <c r="P106" s="233"/>
      <c r="Q106" s="233"/>
      <c r="R106" s="233"/>
      <c r="S106" s="233"/>
      <c r="T106" s="233"/>
      <c r="U106" s="233"/>
      <c r="V106" s="233"/>
      <c r="W106" s="233"/>
      <c r="X106" s="233"/>
      <c r="Y106" s="233"/>
      <c r="Z106" s="233"/>
      <c r="AA106" s="233"/>
      <c r="AB106" s="233"/>
      <c r="AC106" s="233"/>
      <c r="AD106" s="233"/>
      <c r="AE106" s="233"/>
      <c r="AF106" s="233"/>
      <c r="AG106" s="233"/>
      <c r="AH106" s="233"/>
      <c r="AI106" s="233"/>
      <c r="AJ106" s="233"/>
      <c r="AK106" s="233"/>
      <c r="AL106" s="233"/>
      <c r="AM106" s="233"/>
      <c r="AN106" s="233"/>
      <c r="AO106" s="233"/>
      <c r="AP106" s="233"/>
      <c r="AQ106" s="233"/>
      <c r="AR106" s="233"/>
      <c r="AS106" s="233"/>
      <c r="AT106" s="233"/>
      <c r="AU106" s="233"/>
      <c r="AV106" s="233"/>
      <c r="AW106" s="233"/>
      <c r="AX106" s="233"/>
      <c r="AY106" s="233"/>
      <c r="AZ106" s="233"/>
      <c r="BA106" s="233"/>
      <c r="BB106" s="233"/>
      <c r="BC106" s="233"/>
      <c r="BD106" s="233"/>
      <c r="BE106" s="233"/>
      <c r="BF106" s="233"/>
      <c r="BG106" s="233"/>
      <c r="BH106" s="233"/>
      <c r="BI106" s="233"/>
      <c r="BJ106" s="233"/>
      <c r="BK106" s="233"/>
      <c r="BL106" s="233"/>
      <c r="BM106" s="233"/>
      <c r="BN106" s="233"/>
      <c r="BO106" s="233"/>
      <c r="BP106" s="233"/>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v>0</v>
      </c>
      <c r="CS106" s="233"/>
      <c r="CT106" s="233"/>
      <c r="CU106" s="233"/>
      <c r="CV106" s="225" t="s">
        <v>344</v>
      </c>
    </row>
    <row r="107" spans="1:110" ht="56.25">
      <c r="C107" s="34" t="s">
        <v>1229</v>
      </c>
      <c r="D107" s="232" t="s">
        <v>1592</v>
      </c>
      <c r="E107" s="256" t="s">
        <v>1406</v>
      </c>
      <c r="F107" s="132" t="s">
        <v>71</v>
      </c>
      <c r="G107" s="233"/>
      <c r="H107" s="233"/>
      <c r="I107" s="233"/>
      <c r="J107" s="233"/>
      <c r="K107" s="233"/>
      <c r="L107" s="233"/>
      <c r="M107" s="233"/>
      <c r="N107" s="233"/>
      <c r="O107" s="233"/>
      <c r="P107" s="233"/>
      <c r="Q107" s="233"/>
      <c r="R107" s="233"/>
      <c r="S107" s="233"/>
      <c r="T107" s="233"/>
      <c r="U107" s="233"/>
      <c r="V107" s="233"/>
      <c r="W107" s="233"/>
      <c r="X107" s="233"/>
      <c r="Y107" s="233"/>
      <c r="Z107" s="233"/>
      <c r="AA107" s="233"/>
      <c r="AB107" s="233"/>
      <c r="AC107" s="233"/>
      <c r="AD107" s="233"/>
      <c r="AE107" s="233"/>
      <c r="AF107" s="233"/>
      <c r="AG107" s="233"/>
      <c r="AH107" s="233"/>
      <c r="AI107" s="233"/>
      <c r="AJ107" s="233"/>
      <c r="AK107" s="233"/>
      <c r="AL107" s="233"/>
      <c r="AM107" s="233"/>
      <c r="AN107" s="233"/>
      <c r="AO107" s="233"/>
      <c r="AP107" s="233"/>
      <c r="AQ107" s="233"/>
      <c r="AR107" s="233"/>
      <c r="AS107" s="233"/>
      <c r="AT107" s="233"/>
      <c r="AU107" s="233"/>
      <c r="AV107" s="233"/>
      <c r="AW107" s="233"/>
      <c r="AX107" s="233"/>
      <c r="AY107" s="233"/>
      <c r="AZ107" s="233"/>
      <c r="BA107" s="233"/>
      <c r="BB107" s="233"/>
      <c r="BC107" s="233"/>
      <c r="BD107" s="233"/>
      <c r="BE107" s="233"/>
      <c r="BF107" s="233"/>
      <c r="BG107" s="233"/>
      <c r="BH107" s="233"/>
      <c r="BI107" s="233"/>
      <c r="BJ107" s="233"/>
      <c r="BK107" s="233"/>
      <c r="BL107" s="233"/>
      <c r="BM107" s="233"/>
      <c r="BN107" s="233"/>
      <c r="BO107" s="233"/>
      <c r="BP107" s="233"/>
      <c r="BQ107" s="233"/>
      <c r="BR107" s="233"/>
      <c r="BS107" s="233"/>
      <c r="BT107" s="233"/>
      <c r="BU107" s="233"/>
      <c r="BV107" s="233"/>
      <c r="BW107" s="233"/>
      <c r="BX107" s="233"/>
      <c r="BY107" s="233"/>
      <c r="BZ107" s="233"/>
      <c r="CA107" s="233"/>
      <c r="CB107" s="233"/>
      <c r="CC107" s="233"/>
      <c r="CD107" s="233"/>
      <c r="CE107" s="233"/>
      <c r="CF107" s="233"/>
      <c r="CG107" s="233"/>
      <c r="CH107" s="233"/>
      <c r="CI107" s="233"/>
      <c r="CJ107" s="233"/>
      <c r="CK107" s="233"/>
      <c r="CL107" s="233"/>
      <c r="CM107" s="233"/>
      <c r="CN107" s="233"/>
      <c r="CO107" s="233"/>
      <c r="CP107" s="233"/>
      <c r="CQ107" s="233"/>
      <c r="CR107" s="233"/>
      <c r="CS107" s="233">
        <v>0.151</v>
      </c>
      <c r="CT107" s="233"/>
      <c r="CU107" s="233"/>
      <c r="CV107" s="225" t="s">
        <v>344</v>
      </c>
    </row>
    <row r="108" spans="1:110" ht="56.25">
      <c r="C108" s="34" t="s">
        <v>1229</v>
      </c>
      <c r="D108" s="232" t="s">
        <v>1593</v>
      </c>
      <c r="E108" s="256" t="s">
        <v>1407</v>
      </c>
      <c r="F108" s="132" t="s">
        <v>71</v>
      </c>
      <c r="G108" s="233"/>
      <c r="H108" s="233"/>
      <c r="I108" s="233"/>
      <c r="J108" s="233"/>
      <c r="K108" s="233"/>
      <c r="L108" s="233"/>
      <c r="M108" s="233"/>
      <c r="N108" s="233"/>
      <c r="O108" s="233"/>
      <c r="P108" s="233"/>
      <c r="Q108" s="233"/>
      <c r="R108" s="233"/>
      <c r="S108" s="233"/>
      <c r="T108" s="233"/>
      <c r="U108" s="233"/>
      <c r="V108" s="233"/>
      <c r="W108" s="233"/>
      <c r="X108" s="233"/>
      <c r="Y108" s="233"/>
      <c r="Z108" s="233"/>
      <c r="AA108" s="233"/>
      <c r="AB108" s="233"/>
      <c r="AC108" s="233"/>
      <c r="AD108" s="233"/>
      <c r="AE108" s="233"/>
      <c r="AF108" s="233"/>
      <c r="AG108" s="233"/>
      <c r="AH108" s="233"/>
      <c r="AI108" s="233"/>
      <c r="AJ108" s="233"/>
      <c r="AK108" s="233"/>
      <c r="AL108" s="233"/>
      <c r="AM108" s="233"/>
      <c r="AN108" s="233"/>
      <c r="AO108" s="233"/>
      <c r="AP108" s="233"/>
      <c r="AQ108" s="233"/>
      <c r="AR108" s="233"/>
      <c r="AS108" s="233"/>
      <c r="AT108" s="233"/>
      <c r="AU108" s="233"/>
      <c r="AV108" s="233"/>
      <c r="AW108" s="233"/>
      <c r="AX108" s="233"/>
      <c r="AY108" s="233"/>
      <c r="AZ108" s="233"/>
      <c r="BA108" s="233"/>
      <c r="BB108" s="233"/>
      <c r="BC108" s="233"/>
      <c r="BD108" s="233"/>
      <c r="BE108" s="233"/>
      <c r="BF108" s="233"/>
      <c r="BG108" s="233"/>
      <c r="BH108" s="233"/>
      <c r="BI108" s="233"/>
      <c r="BJ108" s="233"/>
      <c r="BK108" s="233"/>
      <c r="BL108" s="233"/>
      <c r="BM108" s="233"/>
      <c r="BN108" s="233"/>
      <c r="BO108" s="233"/>
      <c r="BP108" s="233"/>
      <c r="BQ108" s="233"/>
      <c r="BR108" s="233"/>
      <c r="BS108" s="233"/>
      <c r="BT108" s="233"/>
      <c r="BU108" s="233"/>
      <c r="BV108" s="233"/>
      <c r="BW108" s="233"/>
      <c r="BX108" s="233"/>
      <c r="BY108" s="233"/>
      <c r="BZ108" s="233"/>
      <c r="CA108" s="233"/>
      <c r="CB108" s="233"/>
      <c r="CC108" s="233"/>
      <c r="CD108" s="233"/>
      <c r="CE108" s="233"/>
      <c r="CF108" s="233"/>
      <c r="CG108" s="233"/>
      <c r="CH108" s="233"/>
      <c r="CI108" s="233"/>
      <c r="CJ108" s="233"/>
      <c r="CK108" s="233"/>
      <c r="CL108" s="233"/>
      <c r="CM108" s="233"/>
      <c r="CN108" s="233"/>
      <c r="CO108" s="233"/>
      <c r="CP108" s="233"/>
      <c r="CQ108" s="233"/>
      <c r="CR108" s="233"/>
      <c r="CS108" s="233"/>
      <c r="CT108" s="233">
        <v>1.6679999999999999</v>
      </c>
      <c r="CU108" s="233"/>
      <c r="CV108" s="225" t="s">
        <v>344</v>
      </c>
    </row>
    <row r="109" spans="1:110" ht="56.25">
      <c r="C109" s="34" t="s">
        <v>1229</v>
      </c>
      <c r="D109" s="232" t="s">
        <v>1594</v>
      </c>
      <c r="E109" s="256" t="s">
        <v>1408</v>
      </c>
      <c r="F109" s="132" t="s">
        <v>71</v>
      </c>
      <c r="G109" s="233"/>
      <c r="H109" s="233"/>
      <c r="I109" s="233"/>
      <c r="J109" s="233"/>
      <c r="K109" s="233"/>
      <c r="L109" s="233"/>
      <c r="M109" s="233"/>
      <c r="N109" s="233"/>
      <c r="O109" s="233"/>
      <c r="P109" s="233"/>
      <c r="Q109" s="233"/>
      <c r="R109" s="233"/>
      <c r="S109" s="233"/>
      <c r="T109" s="233"/>
      <c r="U109" s="233"/>
      <c r="V109" s="233"/>
      <c r="W109" s="233"/>
      <c r="X109" s="233"/>
      <c r="Y109" s="233"/>
      <c r="Z109" s="233"/>
      <c r="AA109" s="233"/>
      <c r="AB109" s="233"/>
      <c r="AC109" s="233"/>
      <c r="AD109" s="233"/>
      <c r="AE109" s="233"/>
      <c r="AF109" s="233"/>
      <c r="AG109" s="233"/>
      <c r="AH109" s="233"/>
      <c r="AI109" s="233"/>
      <c r="AJ109" s="233"/>
      <c r="AK109" s="233"/>
      <c r="AL109" s="233"/>
      <c r="AM109" s="233"/>
      <c r="AN109" s="233"/>
      <c r="AO109" s="233"/>
      <c r="AP109" s="233"/>
      <c r="AQ109" s="233"/>
      <c r="AR109" s="233"/>
      <c r="AS109" s="233"/>
      <c r="AT109" s="233"/>
      <c r="AU109" s="233"/>
      <c r="AV109" s="233"/>
      <c r="AW109" s="233"/>
      <c r="AX109" s="233"/>
      <c r="AY109" s="233"/>
      <c r="AZ109" s="233"/>
      <c r="BA109" s="233"/>
      <c r="BB109" s="233"/>
      <c r="BC109" s="233"/>
      <c r="BD109" s="233"/>
      <c r="BE109" s="233"/>
      <c r="BF109" s="233"/>
      <c r="BG109" s="233"/>
      <c r="BH109" s="233"/>
      <c r="BI109" s="233"/>
      <c r="BJ109" s="233"/>
      <c r="BK109" s="233"/>
      <c r="BL109" s="233"/>
      <c r="BM109" s="233"/>
      <c r="BN109" s="233"/>
      <c r="BO109" s="233"/>
      <c r="BP109" s="233"/>
      <c r="BQ109" s="233"/>
      <c r="BR109" s="233"/>
      <c r="BS109" s="233"/>
      <c r="BT109" s="233"/>
      <c r="BU109" s="233"/>
      <c r="BV109" s="233"/>
      <c r="BW109" s="233"/>
      <c r="BX109" s="233"/>
      <c r="BY109" s="233"/>
      <c r="BZ109" s="233"/>
      <c r="CA109" s="233"/>
      <c r="CB109" s="233"/>
      <c r="CC109" s="233"/>
      <c r="CD109" s="233"/>
      <c r="CE109" s="233"/>
      <c r="CF109" s="233"/>
      <c r="CG109" s="233"/>
      <c r="CH109" s="233"/>
      <c r="CI109" s="233"/>
      <c r="CJ109" s="233"/>
      <c r="CK109" s="233"/>
      <c r="CL109" s="233"/>
      <c r="CM109" s="233"/>
      <c r="CN109" s="233"/>
      <c r="CO109" s="233"/>
      <c r="CP109" s="233"/>
      <c r="CQ109" s="233"/>
      <c r="CR109" s="233"/>
      <c r="CS109" s="233"/>
      <c r="CT109" s="233"/>
      <c r="CU109" s="233">
        <v>9.8000000000000004E-2</v>
      </c>
      <c r="CV109" s="225" t="s">
        <v>344</v>
      </c>
    </row>
    <row r="110" spans="1:110" ht="11.25">
      <c r="A110" s="15"/>
      <c r="C110" s="15"/>
      <c r="D110" s="204"/>
      <c r="E110" s="136" t="s">
        <v>347</v>
      </c>
      <c r="F110" s="226"/>
      <c r="G110" s="226"/>
      <c r="H110" s="226"/>
      <c r="I110" s="226"/>
      <c r="J110" s="226"/>
      <c r="K110" s="226"/>
      <c r="L110" s="226"/>
      <c r="M110" s="226"/>
      <c r="N110" s="226"/>
      <c r="O110" s="226"/>
      <c r="P110" s="226"/>
      <c r="Q110" s="226"/>
      <c r="R110" s="226"/>
      <c r="S110" s="226"/>
      <c r="T110" s="226"/>
      <c r="U110" s="226"/>
      <c r="V110" s="226"/>
      <c r="W110" s="226"/>
      <c r="X110" s="226"/>
      <c r="Y110" s="226"/>
      <c r="Z110" s="226"/>
      <c r="AA110" s="226"/>
      <c r="AB110" s="226"/>
      <c r="AC110" s="226"/>
      <c r="AD110" s="226"/>
      <c r="AE110" s="226"/>
      <c r="AF110" s="226"/>
      <c r="AG110" s="226"/>
      <c r="AH110" s="226"/>
      <c r="AI110" s="226"/>
      <c r="AJ110" s="226"/>
      <c r="AK110" s="226"/>
      <c r="AL110" s="226"/>
      <c r="AM110" s="226"/>
      <c r="AN110" s="226"/>
      <c r="AO110" s="226"/>
      <c r="AP110" s="226"/>
      <c r="AQ110" s="226"/>
      <c r="AR110" s="226"/>
      <c r="AS110" s="226"/>
      <c r="AT110" s="226"/>
      <c r="AU110" s="226"/>
      <c r="AV110" s="226"/>
      <c r="AW110" s="226"/>
      <c r="AX110" s="226"/>
      <c r="AY110" s="226"/>
      <c r="AZ110" s="226"/>
      <c r="BA110" s="226"/>
      <c r="BB110" s="226"/>
      <c r="BC110" s="226"/>
      <c r="BD110" s="226"/>
      <c r="BE110" s="226"/>
      <c r="BF110" s="226"/>
      <c r="BG110" s="226"/>
      <c r="BH110" s="226"/>
      <c r="BI110" s="226"/>
      <c r="BJ110" s="226"/>
      <c r="BK110" s="226"/>
      <c r="BL110" s="226"/>
      <c r="BM110" s="226"/>
      <c r="BN110" s="226"/>
      <c r="BO110" s="226"/>
      <c r="BP110" s="226"/>
      <c r="BQ110" s="226"/>
      <c r="BR110" s="226"/>
      <c r="BS110" s="226"/>
      <c r="BT110" s="226"/>
      <c r="BU110" s="226"/>
      <c r="BV110" s="226"/>
      <c r="BW110" s="226"/>
      <c r="BX110" s="226"/>
      <c r="BY110" s="226"/>
      <c r="BZ110" s="226"/>
      <c r="CA110" s="226"/>
      <c r="CB110" s="226"/>
      <c r="CC110" s="226"/>
      <c r="CD110" s="226"/>
      <c r="CE110" s="226"/>
      <c r="CF110" s="226"/>
      <c r="CG110" s="226"/>
      <c r="CH110" s="226"/>
      <c r="CI110" s="226"/>
      <c r="CJ110" s="226"/>
      <c r="CK110" s="226"/>
      <c r="CL110" s="226"/>
      <c r="CM110" s="226"/>
      <c r="CN110" s="226"/>
      <c r="CO110" s="226"/>
      <c r="CP110" s="226"/>
      <c r="CQ110" s="226"/>
      <c r="CR110" s="226"/>
      <c r="CS110" s="226"/>
      <c r="CT110" s="226"/>
      <c r="CU110" s="226"/>
      <c r="CV110" s="231"/>
      <c r="DF110" s="15"/>
    </row>
  </sheetData>
  <sheetProtection algorithmName="SHA-512" hashValue="pDBBMYLKnz+vVulsUBl4Pf2OqYDYQQbNxotJsgA948DTj9wgS9pGHkoi3u0UlPbS/qid/DM6LZ4GZvUwjkB6cg==" saltValue="1vbyRYM1Jy/1LgdeJiruKg==" spinCount="100000" sheet="1" objects="1" scenarios="1" formatColumns="0" formatRows="0"/>
  <mergeCells count="6">
    <mergeCell ref="CV8:CV9"/>
    <mergeCell ref="D5:G5"/>
    <mergeCell ref="D6:G6"/>
    <mergeCell ref="D8:D9"/>
    <mergeCell ref="E8:E9"/>
    <mergeCell ref="F8:F9"/>
  </mergeCells>
  <dataValidations count="4">
    <dataValidation type="textLength" operator="lessThanOrEqual" allowBlank="1" showInputMessage="1" showErrorMessage="1" errorTitle="Ошибка" error="Допускается ввод не более 900 символов!" sqref="G14:CU14 E2 E17:E109" xr:uid="{00000000-0002-0000-0700-000000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1 E8" xr:uid="{00000000-0002-0000-0700-000001000000}"/>
    <dataValidation type="whole" allowBlank="1" showErrorMessage="1" errorTitle="Ошибка" error="Допускается ввод только неотрицательных целых чисел!" sqref="G11:CU13" xr:uid="{00000000-0002-0000-0700-000002000000}">
      <formula1>0</formula1>
      <formula2>9.99999999999999E+23</formula2>
    </dataValidation>
    <dataValidation type="decimal" allowBlank="1" showErrorMessage="1" errorTitle="Ошибка" error="Допускается ввод только неотрицательных чисел!" sqref="G2:CU2 G17:CU109" xr:uid="{00000000-0002-0000-0700-000003000000}">
      <formula1>0</formula1>
      <formula2>9.99999999999999E+23</formula2>
    </dataValidation>
  </dataValidations>
  <printOptions horizontalCentered="1" verticalCentered="1"/>
  <pageMargins left="0" right="0" top="0" bottom="0" header="0" footer="0.78740157480314965"/>
  <pageSetup paperSize="9" scale="93" fitToHeight="0" orientation="portrait" blackAndWhite="1"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10</vt:i4>
      </vt:variant>
      <vt:variant>
        <vt:lpstr>Именованные диапазоны</vt:lpstr>
      </vt:variant>
      <vt:variant>
        <vt:i4>633</vt:i4>
      </vt:variant>
    </vt:vector>
  </HeadingPairs>
  <TitlesOfParts>
    <vt:vector size="643" baseType="lpstr">
      <vt:lpstr>Инструкция</vt:lpstr>
      <vt:lpstr>Титульный</vt:lpstr>
      <vt:lpstr>Территории</vt:lpstr>
      <vt:lpstr>Дифференциация</vt:lpstr>
      <vt:lpstr>Форма 1.0.1 | Форма 4.4</vt:lpstr>
      <vt:lpstr>Форма 4.4</vt:lpstr>
      <vt:lpstr>Форма 1.0.1 | Форма 4.6</vt:lpstr>
      <vt:lpstr>Форма 4.6</vt:lpstr>
      <vt:lpstr>Комментарии</vt:lpstr>
      <vt:lpstr>Проверка</vt:lpstr>
      <vt:lpstr>activity</vt:lpstr>
      <vt:lpstr>availability_price</vt:lpstr>
      <vt:lpstr>checkCell_List09</vt:lpstr>
      <vt:lpstr>checkDEfCell_List09</vt:lpstr>
      <vt:lpstr>chkGetUpdatesValue</vt:lpstr>
      <vt:lpstr>chkNoUpdatesValue</vt:lpstr>
      <vt:lpstr>code</vt:lpstr>
      <vt:lpstr>copy_f_quart</vt:lpstr>
      <vt:lpstr>copy_f_year</vt:lpstr>
      <vt:lpstr>count_refusal</vt:lpstr>
      <vt:lpstr>CURRENT_DATE</vt:lpstr>
      <vt:lpstr>data_type</vt:lpstr>
      <vt:lpstr>DATA_URL</vt:lpstr>
      <vt:lpstr>DESCRIPTION_TERRITORY</vt:lpstr>
      <vt:lpstr>diff_tariff</vt:lpstr>
      <vt:lpstr>DocProp_TemplateCode</vt:lpstr>
      <vt:lpstr>DocProp_Version</vt:lpstr>
      <vt:lpstr>et_Comm</vt:lpstr>
      <vt:lpstr>et_hor_List01_2</vt:lpstr>
      <vt:lpstr>et_List01_st</vt:lpstr>
      <vt:lpstr>et_List02_mo</vt:lpstr>
      <vt:lpstr>et_List02_mr</vt:lpstr>
      <vt:lpstr>et_List02_st</vt:lpstr>
      <vt:lpstr>et_List02_ter</vt:lpstr>
      <vt:lpstr>et_List03</vt:lpstr>
      <vt:lpstr>et_List04</vt:lpstr>
      <vt:lpstr>et_List07_01</vt:lpstr>
      <vt:lpstr>et_List07_04</vt:lpstr>
      <vt:lpstr>et_List07_05</vt:lpstr>
      <vt:lpstr>et_List09_0</vt:lpstr>
      <vt:lpstr>et_List09_1</vt:lpstr>
      <vt:lpstr>et_List09_2</vt:lpstr>
      <vt:lpstr>et_ver_List01_1</vt:lpstr>
      <vt:lpstr>et_ver_List05_1</vt:lpstr>
      <vt:lpstr>f_quart</vt:lpstr>
      <vt:lpstr>f_year</vt:lpstr>
      <vt:lpstr>fil</vt:lpstr>
      <vt:lpstr>fil_flag</vt:lpstr>
      <vt:lpstr>FirstLine</vt:lpstr>
      <vt:lpstr>flag_publication</vt:lpstr>
      <vt:lpstr>flag_refusal</vt:lpstr>
      <vt:lpstr>flagUsedTer_List09</vt:lpstr>
      <vt:lpstr>form_type</vt:lpstr>
      <vt:lpstr>form_up_date</vt:lpstr>
      <vt:lpstr>gblnRefreshPForms</vt:lpstr>
      <vt:lpstr>Info_ChngExcludeHelp_1</vt:lpstr>
      <vt:lpstr>Info_DiffExcludeHelp_1</vt:lpstr>
      <vt:lpstr>Info_DiffExcludeHelp_2</vt:lpstr>
      <vt:lpstr>Info_DiffExcludeHelp_3</vt:lpstr>
      <vt:lpstr>Info_DiffExcludeHelp_4</vt:lpstr>
      <vt:lpstr>Info_NoUpdates</vt:lpstr>
      <vt:lpstr>Info_TerExcludeHelp_1</vt:lpstr>
      <vt:lpstr>Info_TerExcludeHelp_2</vt:lpstr>
      <vt:lpstr>inn</vt:lpstr>
      <vt:lpstr>Instr_1</vt:lpstr>
      <vt:lpstr>Instr_2</vt:lpstr>
      <vt:lpstr>Instr_3</vt:lpstr>
      <vt:lpstr>Instr_4</vt:lpstr>
      <vt:lpstr>Instr_5</vt:lpstr>
      <vt:lpstr>Instr_6</vt:lpstr>
      <vt:lpstr>Instr_7</vt:lpstr>
      <vt:lpstr>instr_hyp1</vt:lpstr>
      <vt:lpstr>kind_of_activity</vt:lpstr>
      <vt:lpstr>kind_of_forms</vt:lpstr>
      <vt:lpstr>kind_of_nameforms</vt:lpstr>
      <vt:lpstr>kind_of_publication</vt:lpstr>
      <vt:lpstr>kind_of_unit</vt:lpstr>
      <vt:lpstr>kpp</vt:lpstr>
      <vt:lpstr>LINK_RANGE</vt:lpstr>
      <vt:lpstr>LIST_MR_MO_OKTMO</vt:lpstr>
      <vt:lpstr>list_of_tariff</vt:lpstr>
      <vt:lpstr>List00_checkFill</vt:lpstr>
      <vt:lpstr>List00_Fill</vt:lpstr>
      <vt:lpstr>List00_Print</vt:lpstr>
      <vt:lpstr>List01_CheckC</vt:lpstr>
      <vt:lpstr>List01_Name</vt:lpstr>
      <vt:lpstr>List01_Num</vt:lpstr>
      <vt:lpstr>List01_p1</vt:lpstr>
      <vt:lpstr>List01_p2</vt:lpstr>
      <vt:lpstr>List01_p3</vt:lpstr>
      <vt:lpstr>List01_p4</vt:lpstr>
      <vt:lpstr>List03_Date_1</vt:lpstr>
      <vt:lpstr>List03_GroundMaterials_1</vt:lpstr>
      <vt:lpstr>List03_NameForms</vt:lpstr>
      <vt:lpstr>List03_NameForms_Copy</vt:lpstr>
      <vt:lpstr>List03_note</vt:lpstr>
      <vt:lpstr>List03_NumForms</vt:lpstr>
      <vt:lpstr>List03_NumForms_Copy</vt:lpstr>
      <vt:lpstr>List04_CheckC</vt:lpstr>
      <vt:lpstr>List05_CheckC</vt:lpstr>
      <vt:lpstr>List05_GroundMaterials_1</vt:lpstr>
      <vt:lpstr>List05_Name</vt:lpstr>
      <vt:lpstr>List05_Num</vt:lpstr>
      <vt:lpstr>List05_p4_1</vt:lpstr>
      <vt:lpstr>List05_p4_2</vt:lpstr>
      <vt:lpstr>List05_p4_3</vt:lpstr>
      <vt:lpstr>List07_ActivityID</vt:lpstr>
      <vt:lpstr>List07_CheckC</vt:lpstr>
      <vt:lpstr>List07_fieldMarker</vt:lpstr>
      <vt:lpstr>List07_Fill</vt:lpstr>
      <vt:lpstr>List09_CheckC</vt:lpstr>
      <vt:lpstr>List09_NameCol</vt:lpstr>
      <vt:lpstr>List09_REESTR_MO</vt:lpstr>
      <vt:lpstr>logical</vt:lpstr>
      <vt:lpstr>mo_List09</vt:lpstr>
      <vt:lpstr>MONTH</vt:lpstr>
      <vt:lpstr>mr_id</vt:lpstr>
      <vt:lpstr>mr_list</vt:lpstr>
      <vt:lpstr>mr_List09</vt:lpstr>
      <vt:lpstr>mrCopy_List09</vt:lpstr>
      <vt:lpstr>mrmoCopy_List09</vt:lpstr>
      <vt:lpstr>note_sct</vt:lpstr>
      <vt:lpstr>note_ter</vt:lpstr>
      <vt:lpstr>num_of_cst</vt:lpstr>
      <vt:lpstr>obj_List01_100</vt:lpstr>
      <vt:lpstr>obj_List01_101</vt:lpstr>
      <vt:lpstr>obj_List01_102</vt:lpstr>
      <vt:lpstr>obj_List01_103</vt:lpstr>
      <vt:lpstr>obj_List01_104</vt:lpstr>
      <vt:lpstr>obj_List01_105</vt:lpstr>
      <vt:lpstr>obj_List01_106</vt:lpstr>
      <vt:lpstr>obj_List01_107</vt:lpstr>
      <vt:lpstr>obj_List01_108</vt:lpstr>
      <vt:lpstr>obj_List01_109</vt:lpstr>
      <vt:lpstr>obj_List01_110</vt:lpstr>
      <vt:lpstr>obj_List01_111</vt:lpstr>
      <vt:lpstr>obj_List01_112</vt:lpstr>
      <vt:lpstr>obj_List01_113</vt:lpstr>
      <vt:lpstr>obj_List01_114</vt:lpstr>
      <vt:lpstr>obj_List01_22</vt:lpstr>
      <vt:lpstr>obj_List01_23</vt:lpstr>
      <vt:lpstr>obj_List01_24</vt:lpstr>
      <vt:lpstr>obj_List01_25</vt:lpstr>
      <vt:lpstr>obj_List01_26</vt:lpstr>
      <vt:lpstr>obj_List01_27</vt:lpstr>
      <vt:lpstr>obj_List01_28</vt:lpstr>
      <vt:lpstr>obj_List01_29</vt:lpstr>
      <vt:lpstr>obj_List01_30</vt:lpstr>
      <vt:lpstr>obj_List01_31</vt:lpstr>
      <vt:lpstr>obj_List01_32</vt:lpstr>
      <vt:lpstr>obj_List01_33</vt:lpstr>
      <vt:lpstr>obj_List01_34</vt:lpstr>
      <vt:lpstr>obj_List01_35</vt:lpstr>
      <vt:lpstr>obj_List01_36</vt:lpstr>
      <vt:lpstr>obj_List01_37</vt:lpstr>
      <vt:lpstr>obj_List01_38</vt:lpstr>
      <vt:lpstr>obj_List01_39</vt:lpstr>
      <vt:lpstr>obj_List01_40</vt:lpstr>
      <vt:lpstr>obj_List01_41</vt:lpstr>
      <vt:lpstr>obj_List01_42</vt:lpstr>
      <vt:lpstr>obj_List01_43</vt:lpstr>
      <vt:lpstr>obj_List01_44</vt:lpstr>
      <vt:lpstr>obj_List01_45</vt:lpstr>
      <vt:lpstr>obj_List01_46</vt:lpstr>
      <vt:lpstr>obj_List01_47</vt:lpstr>
      <vt:lpstr>obj_List01_48</vt:lpstr>
      <vt:lpstr>obj_List01_49</vt:lpstr>
      <vt:lpstr>obj_List01_50</vt:lpstr>
      <vt:lpstr>obj_List01_51</vt:lpstr>
      <vt:lpstr>obj_List01_52</vt:lpstr>
      <vt:lpstr>obj_List01_53</vt:lpstr>
      <vt:lpstr>obj_List01_54</vt:lpstr>
      <vt:lpstr>obj_List01_55</vt:lpstr>
      <vt:lpstr>obj_List01_56</vt:lpstr>
      <vt:lpstr>obj_List01_57</vt:lpstr>
      <vt:lpstr>obj_List01_58</vt:lpstr>
      <vt:lpstr>obj_List01_59</vt:lpstr>
      <vt:lpstr>obj_List01_60</vt:lpstr>
      <vt:lpstr>obj_List01_61</vt:lpstr>
      <vt:lpstr>obj_List01_62</vt:lpstr>
      <vt:lpstr>obj_List01_63</vt:lpstr>
      <vt:lpstr>obj_List01_64</vt:lpstr>
      <vt:lpstr>obj_List01_65</vt:lpstr>
      <vt:lpstr>obj_List01_66</vt:lpstr>
      <vt:lpstr>obj_List01_67</vt:lpstr>
      <vt:lpstr>obj_List01_68</vt:lpstr>
      <vt:lpstr>obj_List01_69</vt:lpstr>
      <vt:lpstr>obj_List01_70</vt:lpstr>
      <vt:lpstr>obj_List01_71</vt:lpstr>
      <vt:lpstr>obj_List01_72</vt:lpstr>
      <vt:lpstr>obj_List01_73</vt:lpstr>
      <vt:lpstr>obj_List01_74</vt:lpstr>
      <vt:lpstr>obj_List01_75</vt:lpstr>
      <vt:lpstr>obj_List01_76</vt:lpstr>
      <vt:lpstr>obj_List01_77</vt:lpstr>
      <vt:lpstr>obj_List01_78</vt:lpstr>
      <vt:lpstr>obj_List01_79</vt:lpstr>
      <vt:lpstr>obj_List01_80</vt:lpstr>
      <vt:lpstr>obj_List01_81</vt:lpstr>
      <vt:lpstr>obj_List01_82</vt:lpstr>
      <vt:lpstr>obj_List01_83</vt:lpstr>
      <vt:lpstr>obj_List01_84</vt:lpstr>
      <vt:lpstr>obj_List01_85</vt:lpstr>
      <vt:lpstr>obj_List01_86</vt:lpstr>
      <vt:lpstr>obj_List01_87</vt:lpstr>
      <vt:lpstr>obj_List01_88</vt:lpstr>
      <vt:lpstr>obj_List01_89</vt:lpstr>
      <vt:lpstr>obj_List01_90</vt:lpstr>
      <vt:lpstr>obj_List01_91</vt:lpstr>
      <vt:lpstr>obj_List01_92</vt:lpstr>
      <vt:lpstr>obj_List01_93</vt:lpstr>
      <vt:lpstr>obj_List01_94</vt:lpstr>
      <vt:lpstr>obj_List01_95</vt:lpstr>
      <vt:lpstr>obj_List01_96</vt:lpstr>
      <vt:lpstr>obj_List01_97</vt:lpstr>
      <vt:lpstr>obj_List01_98</vt:lpstr>
      <vt:lpstr>obj_List01_99</vt:lpstr>
      <vt:lpstr>'Форма 1.0.1 | Форма 4.4'!obj_List02_100</vt:lpstr>
      <vt:lpstr>obj_List02_100</vt:lpstr>
      <vt:lpstr>'Форма 1.0.1 | Форма 4.4'!obj_List02_101</vt:lpstr>
      <vt:lpstr>obj_List02_101</vt:lpstr>
      <vt:lpstr>'Форма 1.0.1 | Форма 4.4'!obj_List02_102</vt:lpstr>
      <vt:lpstr>obj_List02_102</vt:lpstr>
      <vt:lpstr>'Форма 1.0.1 | Форма 4.4'!obj_List02_103</vt:lpstr>
      <vt:lpstr>obj_List02_103</vt:lpstr>
      <vt:lpstr>'Форма 1.0.1 | Форма 4.4'!obj_List02_104</vt:lpstr>
      <vt:lpstr>obj_List02_104</vt:lpstr>
      <vt:lpstr>'Форма 1.0.1 | Форма 4.4'!obj_List02_105</vt:lpstr>
      <vt:lpstr>obj_List02_105</vt:lpstr>
      <vt:lpstr>'Форма 1.0.1 | Форма 4.4'!obj_List02_106</vt:lpstr>
      <vt:lpstr>obj_List02_106</vt:lpstr>
      <vt:lpstr>'Форма 1.0.1 | Форма 4.4'!obj_List02_107</vt:lpstr>
      <vt:lpstr>obj_List02_107</vt:lpstr>
      <vt:lpstr>'Форма 1.0.1 | Форма 4.4'!obj_List02_108</vt:lpstr>
      <vt:lpstr>obj_List02_108</vt:lpstr>
      <vt:lpstr>'Форма 1.0.1 | Форма 4.4'!obj_List02_109</vt:lpstr>
      <vt:lpstr>obj_List02_109</vt:lpstr>
      <vt:lpstr>'Форма 1.0.1 | Форма 4.4'!obj_List02_110</vt:lpstr>
      <vt:lpstr>obj_List02_110</vt:lpstr>
      <vt:lpstr>'Форма 1.0.1 | Форма 4.4'!obj_List02_111</vt:lpstr>
      <vt:lpstr>obj_List02_111</vt:lpstr>
      <vt:lpstr>'Форма 1.0.1 | Форма 4.4'!obj_List02_112</vt:lpstr>
      <vt:lpstr>obj_List02_112</vt:lpstr>
      <vt:lpstr>'Форма 1.0.1 | Форма 4.4'!obj_List02_113</vt:lpstr>
      <vt:lpstr>obj_List02_113</vt:lpstr>
      <vt:lpstr>'Форма 1.0.1 | Форма 4.4'!obj_List02_114</vt:lpstr>
      <vt:lpstr>obj_List02_114</vt:lpstr>
      <vt:lpstr>'Форма 1.0.1 | Форма 4.4'!obj_List02_22</vt:lpstr>
      <vt:lpstr>obj_List02_22</vt:lpstr>
      <vt:lpstr>'Форма 1.0.1 | Форма 4.4'!obj_List02_23</vt:lpstr>
      <vt:lpstr>obj_List02_23</vt:lpstr>
      <vt:lpstr>'Форма 1.0.1 | Форма 4.4'!obj_List02_24</vt:lpstr>
      <vt:lpstr>obj_List02_24</vt:lpstr>
      <vt:lpstr>'Форма 1.0.1 | Форма 4.4'!obj_List02_25</vt:lpstr>
      <vt:lpstr>obj_List02_25</vt:lpstr>
      <vt:lpstr>'Форма 1.0.1 | Форма 4.4'!obj_List02_26</vt:lpstr>
      <vt:lpstr>obj_List02_26</vt:lpstr>
      <vt:lpstr>'Форма 1.0.1 | Форма 4.4'!obj_List02_27</vt:lpstr>
      <vt:lpstr>obj_List02_27</vt:lpstr>
      <vt:lpstr>'Форма 1.0.1 | Форма 4.4'!obj_List02_28</vt:lpstr>
      <vt:lpstr>obj_List02_28</vt:lpstr>
      <vt:lpstr>'Форма 1.0.1 | Форма 4.4'!obj_List02_29</vt:lpstr>
      <vt:lpstr>obj_List02_29</vt:lpstr>
      <vt:lpstr>'Форма 1.0.1 | Форма 4.4'!obj_List02_30</vt:lpstr>
      <vt:lpstr>obj_List02_30</vt:lpstr>
      <vt:lpstr>'Форма 1.0.1 | Форма 4.4'!obj_List02_31</vt:lpstr>
      <vt:lpstr>obj_List02_31</vt:lpstr>
      <vt:lpstr>'Форма 1.0.1 | Форма 4.4'!obj_List02_32</vt:lpstr>
      <vt:lpstr>obj_List02_32</vt:lpstr>
      <vt:lpstr>'Форма 1.0.1 | Форма 4.4'!obj_List02_33</vt:lpstr>
      <vt:lpstr>obj_List02_33</vt:lpstr>
      <vt:lpstr>'Форма 1.0.1 | Форма 4.4'!obj_List02_34</vt:lpstr>
      <vt:lpstr>obj_List02_34</vt:lpstr>
      <vt:lpstr>'Форма 1.0.1 | Форма 4.4'!obj_List02_35</vt:lpstr>
      <vt:lpstr>obj_List02_35</vt:lpstr>
      <vt:lpstr>'Форма 1.0.1 | Форма 4.4'!obj_List02_36</vt:lpstr>
      <vt:lpstr>obj_List02_36</vt:lpstr>
      <vt:lpstr>'Форма 1.0.1 | Форма 4.4'!obj_List02_37</vt:lpstr>
      <vt:lpstr>obj_List02_37</vt:lpstr>
      <vt:lpstr>'Форма 1.0.1 | Форма 4.4'!obj_List02_38</vt:lpstr>
      <vt:lpstr>obj_List02_38</vt:lpstr>
      <vt:lpstr>'Форма 1.0.1 | Форма 4.4'!obj_List02_39</vt:lpstr>
      <vt:lpstr>obj_List02_39</vt:lpstr>
      <vt:lpstr>'Форма 1.0.1 | Форма 4.4'!obj_List02_40</vt:lpstr>
      <vt:lpstr>obj_List02_40</vt:lpstr>
      <vt:lpstr>'Форма 1.0.1 | Форма 4.4'!obj_List02_41</vt:lpstr>
      <vt:lpstr>obj_List02_41</vt:lpstr>
      <vt:lpstr>'Форма 1.0.1 | Форма 4.4'!obj_List02_42</vt:lpstr>
      <vt:lpstr>obj_List02_42</vt:lpstr>
      <vt:lpstr>'Форма 1.0.1 | Форма 4.4'!obj_List02_43</vt:lpstr>
      <vt:lpstr>obj_List02_43</vt:lpstr>
      <vt:lpstr>'Форма 1.0.1 | Форма 4.4'!obj_List02_44</vt:lpstr>
      <vt:lpstr>obj_List02_44</vt:lpstr>
      <vt:lpstr>'Форма 1.0.1 | Форма 4.4'!obj_List02_45</vt:lpstr>
      <vt:lpstr>obj_List02_45</vt:lpstr>
      <vt:lpstr>'Форма 1.0.1 | Форма 4.4'!obj_List02_46</vt:lpstr>
      <vt:lpstr>obj_List02_46</vt:lpstr>
      <vt:lpstr>'Форма 1.0.1 | Форма 4.4'!obj_List02_47</vt:lpstr>
      <vt:lpstr>obj_List02_47</vt:lpstr>
      <vt:lpstr>'Форма 1.0.1 | Форма 4.4'!obj_List02_48</vt:lpstr>
      <vt:lpstr>obj_List02_48</vt:lpstr>
      <vt:lpstr>'Форма 1.0.1 | Форма 4.4'!obj_List02_49</vt:lpstr>
      <vt:lpstr>obj_List02_49</vt:lpstr>
      <vt:lpstr>'Форма 1.0.1 | Форма 4.4'!obj_List02_50</vt:lpstr>
      <vt:lpstr>obj_List02_50</vt:lpstr>
      <vt:lpstr>'Форма 1.0.1 | Форма 4.4'!obj_List02_51</vt:lpstr>
      <vt:lpstr>obj_List02_51</vt:lpstr>
      <vt:lpstr>'Форма 1.0.1 | Форма 4.4'!obj_List02_52</vt:lpstr>
      <vt:lpstr>obj_List02_52</vt:lpstr>
      <vt:lpstr>'Форма 1.0.1 | Форма 4.4'!obj_List02_53</vt:lpstr>
      <vt:lpstr>obj_List02_53</vt:lpstr>
      <vt:lpstr>'Форма 1.0.1 | Форма 4.4'!obj_List02_54</vt:lpstr>
      <vt:lpstr>obj_List02_54</vt:lpstr>
      <vt:lpstr>'Форма 1.0.1 | Форма 4.4'!obj_List02_55</vt:lpstr>
      <vt:lpstr>obj_List02_55</vt:lpstr>
      <vt:lpstr>'Форма 1.0.1 | Форма 4.4'!obj_List02_56</vt:lpstr>
      <vt:lpstr>obj_List02_56</vt:lpstr>
      <vt:lpstr>'Форма 1.0.1 | Форма 4.4'!obj_List02_57</vt:lpstr>
      <vt:lpstr>obj_List02_57</vt:lpstr>
      <vt:lpstr>'Форма 1.0.1 | Форма 4.4'!obj_List02_58</vt:lpstr>
      <vt:lpstr>obj_List02_58</vt:lpstr>
      <vt:lpstr>'Форма 1.0.1 | Форма 4.4'!obj_List02_59</vt:lpstr>
      <vt:lpstr>obj_List02_59</vt:lpstr>
      <vt:lpstr>'Форма 1.0.1 | Форма 4.4'!obj_List02_60</vt:lpstr>
      <vt:lpstr>obj_List02_60</vt:lpstr>
      <vt:lpstr>'Форма 1.0.1 | Форма 4.4'!obj_List02_61</vt:lpstr>
      <vt:lpstr>obj_List02_61</vt:lpstr>
      <vt:lpstr>'Форма 1.0.1 | Форма 4.4'!obj_List02_62</vt:lpstr>
      <vt:lpstr>obj_List02_62</vt:lpstr>
      <vt:lpstr>'Форма 1.0.1 | Форма 4.4'!obj_List02_63</vt:lpstr>
      <vt:lpstr>obj_List02_63</vt:lpstr>
      <vt:lpstr>'Форма 1.0.1 | Форма 4.4'!obj_List02_64</vt:lpstr>
      <vt:lpstr>obj_List02_64</vt:lpstr>
      <vt:lpstr>'Форма 1.0.1 | Форма 4.4'!obj_List02_65</vt:lpstr>
      <vt:lpstr>obj_List02_65</vt:lpstr>
      <vt:lpstr>'Форма 1.0.1 | Форма 4.4'!obj_List02_66</vt:lpstr>
      <vt:lpstr>obj_List02_66</vt:lpstr>
      <vt:lpstr>'Форма 1.0.1 | Форма 4.4'!obj_List02_67</vt:lpstr>
      <vt:lpstr>obj_List02_67</vt:lpstr>
      <vt:lpstr>'Форма 1.0.1 | Форма 4.4'!obj_List02_68</vt:lpstr>
      <vt:lpstr>obj_List02_68</vt:lpstr>
      <vt:lpstr>'Форма 1.0.1 | Форма 4.4'!obj_List02_69</vt:lpstr>
      <vt:lpstr>obj_List02_69</vt:lpstr>
      <vt:lpstr>'Форма 1.0.1 | Форма 4.4'!obj_List02_70</vt:lpstr>
      <vt:lpstr>obj_List02_70</vt:lpstr>
      <vt:lpstr>'Форма 1.0.1 | Форма 4.4'!obj_List02_71</vt:lpstr>
      <vt:lpstr>obj_List02_71</vt:lpstr>
      <vt:lpstr>'Форма 1.0.1 | Форма 4.4'!obj_List02_72</vt:lpstr>
      <vt:lpstr>obj_List02_72</vt:lpstr>
      <vt:lpstr>'Форма 1.0.1 | Форма 4.4'!obj_List02_73</vt:lpstr>
      <vt:lpstr>obj_List02_73</vt:lpstr>
      <vt:lpstr>'Форма 1.0.1 | Форма 4.4'!obj_List02_74</vt:lpstr>
      <vt:lpstr>obj_List02_74</vt:lpstr>
      <vt:lpstr>'Форма 1.0.1 | Форма 4.4'!obj_List02_75</vt:lpstr>
      <vt:lpstr>obj_List02_75</vt:lpstr>
      <vt:lpstr>'Форма 1.0.1 | Форма 4.4'!obj_List02_76</vt:lpstr>
      <vt:lpstr>obj_List02_76</vt:lpstr>
      <vt:lpstr>'Форма 1.0.1 | Форма 4.4'!obj_List02_77</vt:lpstr>
      <vt:lpstr>obj_List02_77</vt:lpstr>
      <vt:lpstr>'Форма 1.0.1 | Форма 4.4'!obj_List02_78</vt:lpstr>
      <vt:lpstr>obj_List02_78</vt:lpstr>
      <vt:lpstr>'Форма 1.0.1 | Форма 4.4'!obj_List02_79</vt:lpstr>
      <vt:lpstr>obj_List02_79</vt:lpstr>
      <vt:lpstr>'Форма 1.0.1 | Форма 4.4'!obj_List02_80</vt:lpstr>
      <vt:lpstr>obj_List02_80</vt:lpstr>
      <vt:lpstr>'Форма 1.0.1 | Форма 4.4'!obj_List02_81</vt:lpstr>
      <vt:lpstr>obj_List02_81</vt:lpstr>
      <vt:lpstr>'Форма 1.0.1 | Форма 4.4'!obj_List02_82</vt:lpstr>
      <vt:lpstr>obj_List02_82</vt:lpstr>
      <vt:lpstr>'Форма 1.0.1 | Форма 4.4'!obj_List02_83</vt:lpstr>
      <vt:lpstr>obj_List02_83</vt:lpstr>
      <vt:lpstr>'Форма 1.0.1 | Форма 4.4'!obj_List02_84</vt:lpstr>
      <vt:lpstr>obj_List02_84</vt:lpstr>
      <vt:lpstr>'Форма 1.0.1 | Форма 4.4'!obj_List02_85</vt:lpstr>
      <vt:lpstr>obj_List02_85</vt:lpstr>
      <vt:lpstr>'Форма 1.0.1 | Форма 4.4'!obj_List02_86</vt:lpstr>
      <vt:lpstr>obj_List02_86</vt:lpstr>
      <vt:lpstr>'Форма 1.0.1 | Форма 4.4'!obj_List02_87</vt:lpstr>
      <vt:lpstr>obj_List02_87</vt:lpstr>
      <vt:lpstr>'Форма 1.0.1 | Форма 4.4'!obj_List02_88</vt:lpstr>
      <vt:lpstr>obj_List02_88</vt:lpstr>
      <vt:lpstr>'Форма 1.0.1 | Форма 4.4'!obj_List02_89</vt:lpstr>
      <vt:lpstr>obj_List02_89</vt:lpstr>
      <vt:lpstr>'Форма 1.0.1 | Форма 4.4'!obj_List02_90</vt:lpstr>
      <vt:lpstr>obj_List02_90</vt:lpstr>
      <vt:lpstr>'Форма 1.0.1 | Форма 4.4'!obj_List02_91</vt:lpstr>
      <vt:lpstr>obj_List02_91</vt:lpstr>
      <vt:lpstr>'Форма 1.0.1 | Форма 4.4'!obj_List02_92</vt:lpstr>
      <vt:lpstr>obj_List02_92</vt:lpstr>
      <vt:lpstr>'Форма 1.0.1 | Форма 4.4'!obj_List02_93</vt:lpstr>
      <vt:lpstr>obj_List02_93</vt:lpstr>
      <vt:lpstr>'Форма 1.0.1 | Форма 4.4'!obj_List02_94</vt:lpstr>
      <vt:lpstr>obj_List02_94</vt:lpstr>
      <vt:lpstr>'Форма 1.0.1 | Форма 4.4'!obj_List02_95</vt:lpstr>
      <vt:lpstr>obj_List02_95</vt:lpstr>
      <vt:lpstr>'Форма 1.0.1 | Форма 4.4'!obj_List02_96</vt:lpstr>
      <vt:lpstr>obj_List02_96</vt:lpstr>
      <vt:lpstr>'Форма 1.0.1 | Форма 4.4'!obj_List02_97</vt:lpstr>
      <vt:lpstr>obj_List02_97</vt:lpstr>
      <vt:lpstr>'Форма 1.0.1 | Форма 4.4'!obj_List02_98</vt:lpstr>
      <vt:lpstr>obj_List02_98</vt:lpstr>
      <vt:lpstr>'Форма 1.0.1 | Форма 4.4'!obj_List02_99</vt:lpstr>
      <vt:lpstr>obj_List02_99</vt:lpstr>
      <vt:lpstr>obj_List05_100</vt:lpstr>
      <vt:lpstr>obj_List05_101</vt:lpstr>
      <vt:lpstr>obj_List05_102</vt:lpstr>
      <vt:lpstr>obj_List05_103</vt:lpstr>
      <vt:lpstr>obj_List05_104</vt:lpstr>
      <vt:lpstr>obj_List05_105</vt:lpstr>
      <vt:lpstr>obj_List05_106</vt:lpstr>
      <vt:lpstr>obj_List05_107</vt:lpstr>
      <vt:lpstr>obj_List05_108</vt:lpstr>
      <vt:lpstr>obj_List05_109</vt:lpstr>
      <vt:lpstr>obj_List05_110</vt:lpstr>
      <vt:lpstr>obj_List05_111</vt:lpstr>
      <vt:lpstr>obj_List05_112</vt:lpstr>
      <vt:lpstr>obj_List05_113</vt:lpstr>
      <vt:lpstr>obj_List05_114</vt:lpstr>
      <vt:lpstr>obj_List05_22</vt:lpstr>
      <vt:lpstr>obj_List05_23</vt:lpstr>
      <vt:lpstr>obj_List05_24</vt:lpstr>
      <vt:lpstr>obj_List05_25</vt:lpstr>
      <vt:lpstr>obj_List05_26</vt:lpstr>
      <vt:lpstr>obj_List05_27</vt:lpstr>
      <vt:lpstr>obj_List05_28</vt:lpstr>
      <vt:lpstr>obj_List05_29</vt:lpstr>
      <vt:lpstr>obj_List05_30</vt:lpstr>
      <vt:lpstr>obj_List05_31</vt:lpstr>
      <vt:lpstr>obj_List05_32</vt:lpstr>
      <vt:lpstr>obj_List05_33</vt:lpstr>
      <vt:lpstr>obj_List05_34</vt:lpstr>
      <vt:lpstr>obj_List05_35</vt:lpstr>
      <vt:lpstr>obj_List05_36</vt:lpstr>
      <vt:lpstr>obj_List05_37</vt:lpstr>
      <vt:lpstr>obj_List05_38</vt:lpstr>
      <vt:lpstr>obj_List05_39</vt:lpstr>
      <vt:lpstr>obj_List05_40</vt:lpstr>
      <vt:lpstr>obj_List05_41</vt:lpstr>
      <vt:lpstr>obj_List05_42</vt:lpstr>
      <vt:lpstr>obj_List05_43</vt:lpstr>
      <vt:lpstr>obj_List05_44</vt:lpstr>
      <vt:lpstr>obj_List05_45</vt:lpstr>
      <vt:lpstr>obj_List05_46</vt:lpstr>
      <vt:lpstr>obj_List05_47</vt:lpstr>
      <vt:lpstr>obj_List05_48</vt:lpstr>
      <vt:lpstr>obj_List05_49</vt:lpstr>
      <vt:lpstr>obj_List05_50</vt:lpstr>
      <vt:lpstr>obj_List05_51</vt:lpstr>
      <vt:lpstr>obj_List05_52</vt:lpstr>
      <vt:lpstr>obj_List05_53</vt:lpstr>
      <vt:lpstr>obj_List05_54</vt:lpstr>
      <vt:lpstr>obj_List05_55</vt:lpstr>
      <vt:lpstr>obj_List05_56</vt:lpstr>
      <vt:lpstr>obj_List05_57</vt:lpstr>
      <vt:lpstr>obj_List05_58</vt:lpstr>
      <vt:lpstr>obj_List05_59</vt:lpstr>
      <vt:lpstr>obj_List05_60</vt:lpstr>
      <vt:lpstr>obj_List05_61</vt:lpstr>
      <vt:lpstr>obj_List05_62</vt:lpstr>
      <vt:lpstr>obj_List05_63</vt:lpstr>
      <vt:lpstr>obj_List05_64</vt:lpstr>
      <vt:lpstr>obj_List05_65</vt:lpstr>
      <vt:lpstr>obj_List05_66</vt:lpstr>
      <vt:lpstr>obj_List05_67</vt:lpstr>
      <vt:lpstr>obj_List05_68</vt:lpstr>
      <vt:lpstr>obj_List05_69</vt:lpstr>
      <vt:lpstr>obj_List05_70</vt:lpstr>
      <vt:lpstr>obj_List05_71</vt:lpstr>
      <vt:lpstr>obj_List05_72</vt:lpstr>
      <vt:lpstr>obj_List05_73</vt:lpstr>
      <vt:lpstr>obj_List05_74</vt:lpstr>
      <vt:lpstr>obj_List05_75</vt:lpstr>
      <vt:lpstr>obj_List05_76</vt:lpstr>
      <vt:lpstr>obj_List05_77</vt:lpstr>
      <vt:lpstr>obj_List05_78</vt:lpstr>
      <vt:lpstr>obj_List05_79</vt:lpstr>
      <vt:lpstr>obj_List05_80</vt:lpstr>
      <vt:lpstr>obj_List05_81</vt:lpstr>
      <vt:lpstr>obj_List05_82</vt:lpstr>
      <vt:lpstr>obj_List05_83</vt:lpstr>
      <vt:lpstr>obj_List05_84</vt:lpstr>
      <vt:lpstr>obj_List05_85</vt:lpstr>
      <vt:lpstr>obj_List05_86</vt:lpstr>
      <vt:lpstr>obj_List05_87</vt:lpstr>
      <vt:lpstr>obj_List05_88</vt:lpstr>
      <vt:lpstr>obj_List05_89</vt:lpstr>
      <vt:lpstr>obj_List05_90</vt:lpstr>
      <vt:lpstr>obj_List05_91</vt:lpstr>
      <vt:lpstr>obj_List05_92</vt:lpstr>
      <vt:lpstr>obj_List05_93</vt:lpstr>
      <vt:lpstr>obj_List05_94</vt:lpstr>
      <vt:lpstr>obj_List05_95</vt:lpstr>
      <vt:lpstr>obj_List05_96</vt:lpstr>
      <vt:lpstr>obj_List05_97</vt:lpstr>
      <vt:lpstr>obj_List05_98</vt:lpstr>
      <vt:lpstr>obj_List05_99</vt:lpstr>
      <vt:lpstr>obj_List06_100</vt:lpstr>
      <vt:lpstr>obj_List06_101</vt:lpstr>
      <vt:lpstr>obj_List06_102</vt:lpstr>
      <vt:lpstr>obj_List06_103</vt:lpstr>
      <vt:lpstr>obj_List06_104</vt:lpstr>
      <vt:lpstr>obj_List06_105</vt:lpstr>
      <vt:lpstr>obj_List06_106</vt:lpstr>
      <vt:lpstr>obj_List06_107</vt:lpstr>
      <vt:lpstr>obj_List06_108</vt:lpstr>
      <vt:lpstr>obj_List06_109</vt:lpstr>
      <vt:lpstr>obj_List06_110</vt:lpstr>
      <vt:lpstr>obj_List06_111</vt:lpstr>
      <vt:lpstr>obj_List06_112</vt:lpstr>
      <vt:lpstr>obj_List06_113</vt:lpstr>
      <vt:lpstr>obj_List06_114</vt:lpstr>
      <vt:lpstr>obj_List06_22</vt:lpstr>
      <vt:lpstr>obj_List06_23</vt:lpstr>
      <vt:lpstr>obj_List06_24</vt:lpstr>
      <vt:lpstr>obj_List06_25</vt:lpstr>
      <vt:lpstr>obj_List06_26</vt:lpstr>
      <vt:lpstr>obj_List06_27</vt:lpstr>
      <vt:lpstr>obj_List06_28</vt:lpstr>
      <vt:lpstr>obj_List06_29</vt:lpstr>
      <vt:lpstr>obj_List06_30</vt:lpstr>
      <vt:lpstr>obj_List06_31</vt:lpstr>
      <vt:lpstr>obj_List06_32</vt:lpstr>
      <vt:lpstr>obj_List06_33</vt:lpstr>
      <vt:lpstr>obj_List06_34</vt:lpstr>
      <vt:lpstr>obj_List06_35</vt:lpstr>
      <vt:lpstr>obj_List06_36</vt:lpstr>
      <vt:lpstr>obj_List06_37</vt:lpstr>
      <vt:lpstr>obj_List06_38</vt:lpstr>
      <vt:lpstr>obj_List06_39</vt:lpstr>
      <vt:lpstr>obj_List06_40</vt:lpstr>
      <vt:lpstr>obj_List06_41</vt:lpstr>
      <vt:lpstr>obj_List06_42</vt:lpstr>
      <vt:lpstr>obj_List06_43</vt:lpstr>
      <vt:lpstr>obj_List06_44</vt:lpstr>
      <vt:lpstr>obj_List06_45</vt:lpstr>
      <vt:lpstr>obj_List06_46</vt:lpstr>
      <vt:lpstr>obj_List06_47</vt:lpstr>
      <vt:lpstr>obj_List06_48</vt:lpstr>
      <vt:lpstr>obj_List06_49</vt:lpstr>
      <vt:lpstr>obj_List06_50</vt:lpstr>
      <vt:lpstr>obj_List06_51</vt:lpstr>
      <vt:lpstr>obj_List06_52</vt:lpstr>
      <vt:lpstr>obj_List06_53</vt:lpstr>
      <vt:lpstr>obj_List06_54</vt:lpstr>
      <vt:lpstr>obj_List06_55</vt:lpstr>
      <vt:lpstr>obj_List06_56</vt:lpstr>
      <vt:lpstr>obj_List06_57</vt:lpstr>
      <vt:lpstr>obj_List06_58</vt:lpstr>
      <vt:lpstr>obj_List06_59</vt:lpstr>
      <vt:lpstr>obj_List06_60</vt:lpstr>
      <vt:lpstr>obj_List06_61</vt:lpstr>
      <vt:lpstr>obj_List06_62</vt:lpstr>
      <vt:lpstr>obj_List06_63</vt:lpstr>
      <vt:lpstr>obj_List06_64</vt:lpstr>
      <vt:lpstr>obj_List06_65</vt:lpstr>
      <vt:lpstr>obj_List06_66</vt:lpstr>
      <vt:lpstr>obj_List06_67</vt:lpstr>
      <vt:lpstr>obj_List06_68</vt:lpstr>
      <vt:lpstr>obj_List06_69</vt:lpstr>
      <vt:lpstr>obj_List06_70</vt:lpstr>
      <vt:lpstr>obj_List06_71</vt:lpstr>
      <vt:lpstr>obj_List06_72</vt:lpstr>
      <vt:lpstr>obj_List06_73</vt:lpstr>
      <vt:lpstr>obj_List06_74</vt:lpstr>
      <vt:lpstr>obj_List06_75</vt:lpstr>
      <vt:lpstr>obj_List06_76</vt:lpstr>
      <vt:lpstr>obj_List06_77</vt:lpstr>
      <vt:lpstr>obj_List06_78</vt:lpstr>
      <vt:lpstr>obj_List06_79</vt:lpstr>
      <vt:lpstr>obj_List06_80</vt:lpstr>
      <vt:lpstr>obj_List06_81</vt:lpstr>
      <vt:lpstr>obj_List06_82</vt:lpstr>
      <vt:lpstr>obj_List06_83</vt:lpstr>
      <vt:lpstr>obj_List06_84</vt:lpstr>
      <vt:lpstr>obj_List06_85</vt:lpstr>
      <vt:lpstr>obj_List06_86</vt:lpstr>
      <vt:lpstr>obj_List06_87</vt:lpstr>
      <vt:lpstr>obj_List06_88</vt:lpstr>
      <vt:lpstr>obj_List06_89</vt:lpstr>
      <vt:lpstr>obj_List06_90</vt:lpstr>
      <vt:lpstr>obj_List06_91</vt:lpstr>
      <vt:lpstr>obj_List06_92</vt:lpstr>
      <vt:lpstr>obj_List06_93</vt:lpstr>
      <vt:lpstr>obj_List06_94</vt:lpstr>
      <vt:lpstr>obj_List06_95</vt:lpstr>
      <vt:lpstr>obj_List06_96</vt:lpstr>
      <vt:lpstr>obj_List06_97</vt:lpstr>
      <vt:lpstr>obj_List06_98</vt:lpstr>
      <vt:lpstr>obj_List06_99</vt:lpstr>
      <vt:lpstr>org</vt:lpstr>
      <vt:lpstr>Org_Address</vt:lpstr>
      <vt:lpstr>ORG_END_DATE</vt:lpstr>
      <vt:lpstr>Org_main</vt:lpstr>
      <vt:lpstr>Org_otv_lico</vt:lpstr>
      <vt:lpstr>ORG_START_DATE</vt:lpstr>
      <vt:lpstr>pDel_Comm</vt:lpstr>
      <vt:lpstr>pDel_List03</vt:lpstr>
      <vt:lpstr>pDel_List04</vt:lpstr>
      <vt:lpstr>pDel_List09_0</vt:lpstr>
      <vt:lpstr>pDel_List09_1</vt:lpstr>
      <vt:lpstr>pDel_List09_2</vt:lpstr>
      <vt:lpstr>pDelList07_01</vt:lpstr>
      <vt:lpstr>pDelList07_04</vt:lpstr>
      <vt:lpstr>pDelList07_05</vt:lpstr>
      <vt:lpstr>pIns_Comm</vt:lpstr>
      <vt:lpstr>pIns_List01_1</vt:lpstr>
      <vt:lpstr>pIns_List01_2</vt:lpstr>
      <vt:lpstr>'Форма 1.0.1 | Форма 4.4'!pIns_List02</vt:lpstr>
      <vt:lpstr>pIns_List02</vt:lpstr>
      <vt:lpstr>pIns_List03</vt:lpstr>
      <vt:lpstr>pIns_List04</vt:lpstr>
      <vt:lpstr>pIns_List05_1</vt:lpstr>
      <vt:lpstr>pIns_List06</vt:lpstr>
      <vt:lpstr>pIns_List07_01</vt:lpstr>
      <vt:lpstr>pIns_List07_04</vt:lpstr>
      <vt:lpstr>pIns_List07_05</vt:lpstr>
      <vt:lpstr>pIns_List09_0</vt:lpstr>
      <vt:lpstr>QUARTER</vt:lpstr>
      <vt:lpstr>REESTR_LINK_RANGE</vt:lpstr>
      <vt:lpstr>REESTR_ORG_RANGE</vt:lpstr>
      <vt:lpstr>REESTR_VED_RANGE</vt:lpstr>
      <vt:lpstr>REGION</vt:lpstr>
      <vt:lpstr>region_name</vt:lpstr>
      <vt:lpstr>ruk_fio</vt:lpstr>
      <vt:lpstr>stop_info</vt:lpstr>
      <vt:lpstr>strPublication</vt:lpstr>
      <vt:lpstr>sys_id</vt:lpstr>
      <vt:lpstr>TECH_ORG_ID</vt:lpstr>
      <vt:lpstr>ter_List09</vt:lpstr>
      <vt:lpstr>terCopy_List09</vt:lpstr>
      <vt:lpstr>TSphere</vt:lpstr>
      <vt:lpstr>TSphere_full</vt:lpstr>
      <vt:lpstr>TSphere_trans</vt:lpstr>
      <vt:lpstr>type_org</vt:lpstr>
      <vt:lpstr>type_org_list</vt:lpstr>
      <vt:lpstr>UpdStatus</vt:lpstr>
      <vt:lpstr>VDET_END_DATE</vt:lpstr>
      <vt:lpstr>VDET_START_DATE</vt:lpstr>
      <vt:lpstr>version</vt:lpstr>
      <vt:lpstr>Y_N_List07_01</vt:lpstr>
      <vt:lpstr>Y_N_List07_02</vt:lpstr>
      <vt:lpstr>Y_N_List07_05</vt:lpstr>
      <vt:lpstr>year_list</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о наличии (отсутствии) технической возможности подключения к системе теплоснабжения, а также о регистрации и ходе реализации заявок о подключении к системе теплоснабжения</dc:title>
  <dc:subject>Информация о наличии (отсутствии) технической возможности подключения к системе теплоснабжения, а также о регистрации и ходе реализации заявок о подключении к системе теплоснабжения</dc:subject>
  <dc:creator>-</dc:creator>
  <dc:description/>
  <cp:lastModifiedBy>Admin</cp:lastModifiedBy>
  <dcterms:created xsi:type="dcterms:W3CDTF">2014-08-18T08:57:48Z</dcterms:created>
  <dcterms:modified xsi:type="dcterms:W3CDTF">2023-05-03T05:23:21Z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urrentVersion">
    <vt:lpwstr>1.1.1</vt:lpwstr>
  </property>
  <property fmtid="{D5CDD505-2E9C-101B-9397-08002B2CF9AE}" pid="3" name="TemplateOperationMode">
    <vt:i4>3</vt:i4>
  </property>
  <property fmtid="{D5CDD505-2E9C-101B-9397-08002B2CF9AE}" pid="4" name="Version">
    <vt:lpwstr>FAS.JKH.OPEN.INFO.QUARTER.WARM</vt:lpwstr>
  </property>
  <property fmtid="{D5CDD505-2E9C-101B-9397-08002B2CF9AE}" pid="5" name="keywords">
    <vt:lpwstr/>
  </property>
  <property fmtid="{D5CDD505-2E9C-101B-9397-08002B2CF9AE}" pid="6" name="Periodicity">
    <vt:lpwstr>QUAR</vt:lpwstr>
  </property>
  <property fmtid="{D5CDD505-2E9C-101B-9397-08002B2CF9AE}" pid="7" name="TypePlanning">
    <vt:lpwstr>FACT</vt:lpwstr>
  </property>
  <property fmtid="{D5CDD505-2E9C-101B-9397-08002B2CF9AE}" pid="8" name="EditTemplate">
    <vt:bool>true</vt:bool>
  </property>
  <property fmtid="{D5CDD505-2E9C-101B-9397-08002B2CF9AE}" pid="9" name="Status">
    <vt:lpwstr>2</vt:lpwstr>
  </property>
  <property fmtid="{D5CDD505-2E9C-101B-9397-08002B2CF9AE}" pid="10" name="XsltDocFilePath">
    <vt:lpwstr/>
  </property>
  <property fmtid="{D5CDD505-2E9C-101B-9397-08002B2CF9AE}" pid="11" name="XslViewFilePath">
    <vt:lpwstr/>
  </property>
  <property fmtid="{D5CDD505-2E9C-101B-9397-08002B2CF9AE}" pid="12" name="RootDocFilePath">
    <vt:lpwstr/>
  </property>
  <property fmtid="{D5CDD505-2E9C-101B-9397-08002B2CF9AE}" pid="13" name="HtmlTempFilePath">
    <vt:lpwstr/>
  </property>
  <property fmtid="{D5CDD505-2E9C-101B-9397-08002B2CF9AE}" pid="14" name="XMLTempFilePath">
    <vt:lpwstr/>
  </property>
  <property fmtid="{D5CDD505-2E9C-101B-9397-08002B2CF9AE}" pid="15" name="ProtectBook">
    <vt:i4>0</vt:i4>
  </property>
</Properties>
</file>