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xlsBook" defaultThemeVersion="124226"/>
  <mc:AlternateContent xmlns:mc="http://schemas.openxmlformats.org/markup-compatibility/2006">
    <mc:Choice Requires="x15">
      <x15ac:absPath xmlns:x15ac="http://schemas.microsoft.com/office/spreadsheetml/2010/11/ac" url="C:\Users\rock_\Desktop\Сайт\Раскрытие\Информация о наличии (отсутствии) возможности технологического присоединения к системе теплоснабжения\"/>
    </mc:Choice>
  </mc:AlternateContent>
  <xr:revisionPtr revIDLastSave="0" documentId="8_{8EA6F5F8-C5F9-4113-BB96-1FF8F8131F77}" xr6:coauthVersionLast="47" xr6:coauthVersionMax="47" xr10:uidLastSave="{00000000-0000-0000-0000-000000000000}"/>
  <bookViews>
    <workbookView xWindow="-120" yWindow="-120" windowWidth="29040" windowHeight="15840" tabRatio="894" activeTab="2" xr2:uid="{00000000-000D-0000-FFFF-FFFF00000000}"/>
  </bookViews>
  <sheets>
    <sheet name="Инструкция" sheetId="525" r:id="rId1"/>
    <sheet name="Лог обновления" sheetId="429" state="veryHidden" r:id="rId2"/>
    <sheet name="Титульный" sheetId="437" r:id="rId3"/>
    <sheet name="Территории" sheetId="566" r:id="rId4"/>
    <sheet name="Дифференциация" sheetId="556" r:id="rId5"/>
    <sheet name="Форма 1.0.1 | Форма 4.4" sheetId="574" r:id="rId6"/>
    <sheet name="Форма 4.4" sheetId="571" r:id="rId7"/>
    <sheet name="Форма 1.0.1 | Форма 4.6" sheetId="569" r:id="rId8"/>
    <sheet name="Форма 4.6" sheetId="532" r:id="rId9"/>
    <sheet name="Сведения об изменении" sheetId="547" state="veryHidden" r:id="rId10"/>
    <sheet name="Форма 1.0.2" sheetId="564" state="veryHidden" r:id="rId11"/>
    <sheet name="Комментарии" sheetId="431" r:id="rId12"/>
    <sheet name="Проверка" sheetId="432" r:id="rId13"/>
    <sheet name="modProv" sheetId="570" state="veryHidden" r:id="rId14"/>
    <sheet name="modReestr" sheetId="562" state="veryHidden" r:id="rId15"/>
    <sheet name="AllSheetsInThisWorkbook" sheetId="389" state="veryHidden" r:id="rId16"/>
    <sheet name="TEHSHEET" sheetId="205" state="veryHidden" r:id="rId17"/>
    <sheet name="modCheckCyan" sheetId="553" state="veryHidden" r:id="rId18"/>
    <sheet name="modInfo" sheetId="513" state="veryHidden" r:id="rId19"/>
    <sheet name="et_union_hor" sheetId="471" state="veryHidden" r:id="rId20"/>
    <sheet name="et_union_vert" sheetId="521" state="veryHidden" r:id="rId21"/>
    <sheet name="modList00" sheetId="546" state="veryHidden" r:id="rId22"/>
    <sheet name="modList01" sheetId="500" state="veryHidden" r:id="rId23"/>
    <sheet name="modList02" sheetId="533" state="veryHidden" r:id="rId24"/>
    <sheet name="modList03" sheetId="565" state="veryHidden" r:id="rId25"/>
    <sheet name="modList04" sheetId="548" state="veryHidden" r:id="rId26"/>
    <sheet name="modList05" sheetId="573" state="veryHidden" r:id="rId27"/>
    <sheet name="modList07" sheetId="557" state="veryHidden" r:id="rId28"/>
    <sheet name="modList09" sheetId="567" state="veryHidden" r:id="rId29"/>
    <sheet name="modHTTP" sheetId="554" state="veryHidden" r:id="rId30"/>
    <sheet name="modfrmRegion" sheetId="545" state="veryHidden" r:id="rId31"/>
    <sheet name="MR_LIST" sheetId="540" state="veryHidden" r:id="rId32"/>
    <sheet name="REESTR_VT" sheetId="543" state="veryHidden" r:id="rId33"/>
    <sheet name="REESTR_VED" sheetId="544" state="veryHidden" r:id="rId34"/>
    <sheet name="modfrmReestrObj" sheetId="539" state="veryHidden" r:id="rId35"/>
    <sheet name="DataOrg" sheetId="550" state="veryHidden" r:id="rId36"/>
    <sheet name="modfrmReestr" sheetId="434" state="veryHidden" r:id="rId37"/>
    <sheet name="modUpdTemplMain" sheetId="424" state="veryHidden" r:id="rId38"/>
    <sheet name="REESTR_ORG" sheetId="390" state="veryHidden" r:id="rId39"/>
    <sheet name="modClassifierValidate" sheetId="400" state="veryHidden" r:id="rId40"/>
    <sheet name="modHyp" sheetId="398" state="veryHidden" r:id="rId41"/>
    <sheet name="modfrmDateChoose" sheetId="517" state="veryHidden" r:id="rId42"/>
    <sheet name="modComm" sheetId="514" state="veryHidden" r:id="rId43"/>
    <sheet name="modThisWorkbook" sheetId="511" state="veryHidden" r:id="rId44"/>
    <sheet name="REESTR_MO" sheetId="518" state="veryHidden" r:id="rId45"/>
    <sheet name="REESTR_MO_FILTER" sheetId="568" state="veryHidden" r:id="rId46"/>
    <sheet name="modfrmReestrMR" sheetId="519" state="veryHidden" r:id="rId47"/>
    <sheet name="modServiceModule" sheetId="561" state="veryHidden" r:id="rId48"/>
    <sheet name="modfrmCheckUpdates" sheetId="512" state="veryHidden" r:id="rId49"/>
    <sheet name="REESTR_DS" sheetId="559" state="veryHidden" r:id="rId50"/>
    <sheet name="REESTR_CHS" sheetId="551" state="veryHidden" r:id="rId51"/>
    <sheet name="REESTR_LINK" sheetId="552" state="veryHidden" r:id="rId52"/>
  </sheets>
  <definedNames>
    <definedName name="_xlnm._FilterDatabase" localSheetId="12" hidden="1">Проверка!$B$4:$E$4</definedName>
    <definedName name="activity">Дифференциация!$E$22:$E$118</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4.6'!$G$13:$CW$13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4.6'!$2:$2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4.6'!$G:$G</definedName>
    <definedName name="et_ver_List05_1">'Форма 4.4'!$G:$H</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4.6'!$G$9:$CW$9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REESTR_VED!$B$2:$B$11</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REESTR_MO!$A$2:$D$251</definedName>
    <definedName name="list_of_tariff">TEHSHEET!$I$2:$I$3</definedName>
    <definedName name="List00_checkFill">Титульный!$F$7:$F$44</definedName>
    <definedName name="List00_Fill">Титульный!$F$43</definedName>
    <definedName name="List00_Print">Титульный!$G$4:$K$6</definedName>
    <definedName name="List01_CheckC">'Форма 4.6'!$E$11:$CW$17</definedName>
    <definedName name="List01_Name">'Форма 4.6'!$G$8:$CW$8</definedName>
    <definedName name="List01_Num">'Форма 4.6'!$G$1:$CW$1</definedName>
    <definedName name="List01_p1">'Форма 4.6'!$G$11:$CW$11</definedName>
    <definedName name="List01_p2">'Форма 4.6'!$G$12:$CW$12</definedName>
    <definedName name="List01_p3">'Форма 4.6'!$G$13:$CW$13</definedName>
    <definedName name="List01_p4">'Форма 4.6'!$G$3:$CW$3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5_CheckC">'Форма 4.4'!$D$14:$GM$17</definedName>
    <definedName name="List05_GroundMaterials_1">'Форма 4.4'!$H$15:$H$17</definedName>
    <definedName name="List05_Name">'Форма 4.4'!$G$8:$GM$8</definedName>
    <definedName name="List05_Num">'Форма 4.4'!$G$1:$H$1</definedName>
    <definedName name="List05_p4_1">'Форма 4.4'!$G$15:$GM$15</definedName>
    <definedName name="List05_p4_2">'Форма 4.4'!$G$16:$GM$16</definedName>
    <definedName name="List05_p4_3">'Форма 4.4'!$G$17:$GM$17</definedName>
    <definedName name="List07_ActivityID">Дифференциация!$X$20:$X$119</definedName>
    <definedName name="List07_CheckC">Дифференциация!$D$21:$M$118</definedName>
    <definedName name="List07_fieldMarker">Дифференциация!$Y$20:$Y$119</definedName>
    <definedName name="List07_Fill">Дифференциация!$D$120:$F$120</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Дифференциация!$M$21:$M$118</definedName>
    <definedName name="note_ter">Дифференциация!$I$21:$I$118</definedName>
    <definedName name="num_of_cst">Титульный!$F$17</definedName>
    <definedName name="obj_List01_100">'Форма 4.6'!$CG:$CG</definedName>
    <definedName name="obj_List01_101">'Форма 4.6'!$CH:$CH</definedName>
    <definedName name="obj_List01_102">'Форма 4.6'!$CI:$CI</definedName>
    <definedName name="obj_List01_103">'Форма 4.6'!$CJ:$CJ</definedName>
    <definedName name="obj_List01_104">'Форма 4.6'!$CK:$CK</definedName>
    <definedName name="obj_List01_105">'Форма 4.6'!$CL:$CL</definedName>
    <definedName name="obj_List01_106">'Форма 4.6'!$CM:$CM</definedName>
    <definedName name="obj_List01_107">'Форма 4.6'!$CN:$CN</definedName>
    <definedName name="obj_List01_108">'Форма 4.6'!$CO:$CO</definedName>
    <definedName name="obj_List01_109">'Форма 4.6'!$CP:$CP</definedName>
    <definedName name="obj_List01_110">'Форма 4.6'!$CQ:$CQ</definedName>
    <definedName name="obj_List01_111">'Форма 4.6'!$CR:$CR</definedName>
    <definedName name="obj_List01_112">'Форма 4.6'!$CS:$CS</definedName>
    <definedName name="obj_List01_113">'Форма 4.6'!$CT:$CT</definedName>
    <definedName name="obj_List01_114">'Форма 4.6'!$CU:$CU</definedName>
    <definedName name="obj_List01_115">'Форма 4.6'!$CV:$CV</definedName>
    <definedName name="obj_List01_22">'Форма 4.6'!$G:$G</definedName>
    <definedName name="obj_List01_23">'Форма 4.6'!$H:$H</definedName>
    <definedName name="obj_List01_24">'Форма 4.6'!$I:$I</definedName>
    <definedName name="obj_List01_25">'Форма 4.6'!$J:$J</definedName>
    <definedName name="obj_List01_26">'Форма 4.6'!$K:$K</definedName>
    <definedName name="obj_List01_27">'Форма 4.6'!$L:$L</definedName>
    <definedName name="obj_List01_28">'Форма 4.6'!$M:$M</definedName>
    <definedName name="obj_List01_29">'Форма 4.6'!$N:$N</definedName>
    <definedName name="obj_List01_30">'Форма 4.6'!$O:$O</definedName>
    <definedName name="obj_List01_31">'Форма 4.6'!$P:$P</definedName>
    <definedName name="obj_List01_32">'Форма 4.6'!$Q:$Q</definedName>
    <definedName name="obj_List01_33">'Форма 4.6'!$R:$R</definedName>
    <definedName name="obj_List01_34">'Форма 4.6'!$S:$S</definedName>
    <definedName name="obj_List01_35">'Форма 4.6'!$T:$T</definedName>
    <definedName name="obj_List01_36">'Форма 4.6'!$U:$U</definedName>
    <definedName name="obj_List01_37">'Форма 4.6'!$V:$V</definedName>
    <definedName name="obj_List01_38">'Форма 4.6'!$W:$W</definedName>
    <definedName name="obj_List01_39">'Форма 4.6'!$X:$X</definedName>
    <definedName name="obj_List01_40">'Форма 4.6'!$Y:$Y</definedName>
    <definedName name="obj_List01_41">'Форма 4.6'!$Z:$Z</definedName>
    <definedName name="obj_List01_42">'Форма 4.6'!$AA:$AA</definedName>
    <definedName name="obj_List01_43">'Форма 4.6'!$AB:$AB</definedName>
    <definedName name="obj_List01_44">'Форма 4.6'!$AC:$AC</definedName>
    <definedName name="obj_List01_45">'Форма 4.6'!$AD:$AD</definedName>
    <definedName name="obj_List01_46">'Форма 4.6'!$AE:$AE</definedName>
    <definedName name="obj_List01_47">'Форма 4.6'!$AF:$AF</definedName>
    <definedName name="obj_List01_48">'Форма 4.6'!$AG:$AG</definedName>
    <definedName name="obj_List01_49">'Форма 4.6'!$AH:$AH</definedName>
    <definedName name="obj_List01_50">'Форма 4.6'!$AI:$AI</definedName>
    <definedName name="obj_List01_51">'Форма 4.6'!$AJ:$AJ</definedName>
    <definedName name="obj_List01_52">'Форма 4.6'!$AK:$AK</definedName>
    <definedName name="obj_List01_53">'Форма 4.6'!$AL:$AL</definedName>
    <definedName name="obj_List01_54">'Форма 4.6'!$AM:$AM</definedName>
    <definedName name="obj_List01_55">'Форма 4.6'!$AN:$AN</definedName>
    <definedName name="obj_List01_56">'Форма 4.6'!$AO:$AO</definedName>
    <definedName name="obj_List01_57">'Форма 4.6'!$AP:$AP</definedName>
    <definedName name="obj_List01_58">'Форма 4.6'!$AQ:$AQ</definedName>
    <definedName name="obj_List01_59">'Форма 4.6'!$AR:$AR</definedName>
    <definedName name="obj_List01_60">'Форма 4.6'!$AS:$AS</definedName>
    <definedName name="obj_List01_61">'Форма 4.6'!$AT:$AT</definedName>
    <definedName name="obj_List01_62">'Форма 4.6'!$AU:$AU</definedName>
    <definedName name="obj_List01_63">'Форма 4.6'!$AV:$AV</definedName>
    <definedName name="obj_List01_64">'Форма 4.6'!$AW:$AW</definedName>
    <definedName name="obj_List01_65">'Форма 4.6'!$AX:$AX</definedName>
    <definedName name="obj_List01_66">'Форма 4.6'!$AY:$AY</definedName>
    <definedName name="obj_List01_67">'Форма 4.6'!$AZ:$AZ</definedName>
    <definedName name="obj_List01_68">'Форма 4.6'!$BA:$BA</definedName>
    <definedName name="obj_List01_69">'Форма 4.6'!$BB:$BB</definedName>
    <definedName name="obj_List01_70">'Форма 4.6'!$BC:$BC</definedName>
    <definedName name="obj_List01_71">'Форма 4.6'!$BD:$BD</definedName>
    <definedName name="obj_List01_72">'Форма 4.6'!$BE:$BE</definedName>
    <definedName name="obj_List01_73">'Форма 4.6'!$BF:$BF</definedName>
    <definedName name="obj_List01_74">'Форма 4.6'!$BG:$BG</definedName>
    <definedName name="obj_List01_75">'Форма 4.6'!$BH:$BH</definedName>
    <definedName name="obj_List01_76">'Форма 4.6'!$BI:$BI</definedName>
    <definedName name="obj_List01_77">'Форма 4.6'!$BJ:$BJ</definedName>
    <definedName name="obj_List01_78">'Форма 4.6'!$BK:$BK</definedName>
    <definedName name="obj_List01_79">'Форма 4.6'!$BL:$BL</definedName>
    <definedName name="obj_List01_80">'Форма 4.6'!$BM:$BM</definedName>
    <definedName name="obj_List01_81">'Форма 4.6'!$BN:$BN</definedName>
    <definedName name="obj_List01_82">'Форма 4.6'!$BO:$BO</definedName>
    <definedName name="obj_List01_83">'Форма 4.6'!$BP:$BP</definedName>
    <definedName name="obj_List01_84">'Форма 4.6'!$BQ:$BQ</definedName>
    <definedName name="obj_List01_85">'Форма 4.6'!$BR:$BR</definedName>
    <definedName name="obj_List01_86">'Форма 4.6'!$BS:$BS</definedName>
    <definedName name="obj_List01_87">'Форма 4.6'!$BT:$BT</definedName>
    <definedName name="obj_List01_88">'Форма 4.6'!$BU:$BU</definedName>
    <definedName name="obj_List01_89">'Форма 4.6'!$BV:$BV</definedName>
    <definedName name="obj_List01_90">'Форма 4.6'!$BW:$BW</definedName>
    <definedName name="obj_List01_91">'Форма 4.6'!$BX:$BX</definedName>
    <definedName name="obj_List01_92">'Форма 4.6'!$BY:$BY</definedName>
    <definedName name="obj_List01_93">'Форма 4.6'!$BZ:$BZ</definedName>
    <definedName name="obj_List01_94">'Форма 4.6'!$CA:$CA</definedName>
    <definedName name="obj_List01_95">'Форма 4.6'!$CB:$CB</definedName>
    <definedName name="obj_List01_96">'Форма 4.6'!$CC:$CC</definedName>
    <definedName name="obj_List01_97">'Форма 4.6'!$CD:$CD</definedName>
    <definedName name="obj_List01_98">'Форма 4.6'!$CE:$CE</definedName>
    <definedName name="obj_List01_99">'Форма 4.6'!$CF:$CF</definedName>
    <definedName name="obj_List02_100" localSheetId="5">'Форма 1.0.1 | Форма 4.4'!$944:$944</definedName>
    <definedName name="obj_List02_100">'Форма 1.0.1 | Форма 4.6'!$944:$944</definedName>
    <definedName name="obj_List02_101" localSheetId="5">'Форма 1.0.1 | Форма 4.4'!$956:$956</definedName>
    <definedName name="obj_List02_101">'Форма 1.0.1 | Форма 4.6'!$956:$956</definedName>
    <definedName name="obj_List02_102" localSheetId="5">'Форма 1.0.1 | Форма 4.4'!$968:$968</definedName>
    <definedName name="obj_List02_102">'Форма 1.0.1 | Форма 4.6'!$968:$968</definedName>
    <definedName name="obj_List02_103" localSheetId="5">'Форма 1.0.1 | Форма 4.4'!$980:$980</definedName>
    <definedName name="obj_List02_103">'Форма 1.0.1 | Форма 4.6'!$980:$980</definedName>
    <definedName name="obj_List02_104" localSheetId="5">'Форма 1.0.1 | Форма 4.4'!$992:$992</definedName>
    <definedName name="obj_List02_104">'Форма 1.0.1 | Форма 4.6'!$992:$992</definedName>
    <definedName name="obj_List02_105" localSheetId="5">'Форма 1.0.1 | Форма 4.4'!$1004:$1004</definedName>
    <definedName name="obj_List02_105">'Форма 1.0.1 | Форма 4.6'!$1004:$1004</definedName>
    <definedName name="obj_List02_106" localSheetId="5">'Форма 1.0.1 | Форма 4.4'!$1016:$1016</definedName>
    <definedName name="obj_List02_106">'Форма 1.0.1 | Форма 4.6'!$1016:$1016</definedName>
    <definedName name="obj_List02_107" localSheetId="5">'Форма 1.0.1 | Форма 4.4'!$1028:$1028</definedName>
    <definedName name="obj_List02_107">'Форма 1.0.1 | Форма 4.6'!$1028:$1028</definedName>
    <definedName name="obj_List02_108" localSheetId="5">'Форма 1.0.1 | Форма 4.4'!$1040:$1040</definedName>
    <definedName name="obj_List02_108">'Форма 1.0.1 | Форма 4.6'!$1040:$1040</definedName>
    <definedName name="obj_List02_109" localSheetId="5">'Форма 1.0.1 | Форма 4.4'!$1052:$1052</definedName>
    <definedName name="obj_List02_109">'Форма 1.0.1 | Форма 4.6'!$1052:$1052</definedName>
    <definedName name="obj_List02_110" localSheetId="5">'Форма 1.0.1 | Форма 4.4'!$1064:$1064</definedName>
    <definedName name="obj_List02_110">'Форма 1.0.1 | Форма 4.6'!$1064:$1064</definedName>
    <definedName name="obj_List02_111" localSheetId="5">'Форма 1.0.1 | Форма 4.4'!$1076:$1076</definedName>
    <definedName name="obj_List02_111">'Форма 1.0.1 | Форма 4.6'!$1076:$1076</definedName>
    <definedName name="obj_List02_112" localSheetId="5">'Форма 1.0.1 | Форма 4.4'!$1088:$1088</definedName>
    <definedName name="obj_List02_112">'Форма 1.0.1 | Форма 4.6'!$1088:$1088</definedName>
    <definedName name="obj_List02_113" localSheetId="5">'Форма 1.0.1 | Форма 4.4'!$1100:$1100</definedName>
    <definedName name="obj_List02_113">'Форма 1.0.1 | Форма 4.6'!$1100:$1100</definedName>
    <definedName name="obj_List02_114" localSheetId="5">'Форма 1.0.1 | Форма 4.4'!$1112:$1112</definedName>
    <definedName name="obj_List02_114">'Форма 1.0.1 | Форма 4.6'!$1112:$1112</definedName>
    <definedName name="obj_List02_115" localSheetId="5">'Форма 1.0.1 | Форма 4.4'!$1124:$1124</definedName>
    <definedName name="obj_List02_115">'Форма 1.0.1 | Форма 4.6'!$1124:$1124</definedName>
    <definedName name="obj_List02_22" localSheetId="5">'Форма 1.0.1 | Форма 4.4'!$8:$8</definedName>
    <definedName name="obj_List02_22">'Форма 1.0.1 | Форма 4.6'!$8:$8</definedName>
    <definedName name="obj_List02_23" localSheetId="5">'Форма 1.0.1 | Форма 4.4'!$20:$20</definedName>
    <definedName name="obj_List02_23">'Форма 1.0.1 | Форма 4.6'!$20:$20</definedName>
    <definedName name="obj_List02_24" localSheetId="5">'Форма 1.0.1 | Форма 4.4'!$32:$32</definedName>
    <definedName name="obj_List02_24">'Форма 1.0.1 | Форма 4.6'!$32:$32</definedName>
    <definedName name="obj_List02_25" localSheetId="5">'Форма 1.0.1 | Форма 4.4'!$44:$44</definedName>
    <definedName name="obj_List02_25">'Форма 1.0.1 | Форма 4.6'!$44:$44</definedName>
    <definedName name="obj_List02_26" localSheetId="5">'Форма 1.0.1 | Форма 4.4'!$56:$56</definedName>
    <definedName name="obj_List02_26">'Форма 1.0.1 | Форма 4.6'!$56:$56</definedName>
    <definedName name="obj_List02_27" localSheetId="5">'Форма 1.0.1 | Форма 4.4'!$68:$68</definedName>
    <definedName name="obj_List02_27">'Форма 1.0.1 | Форма 4.6'!$68:$68</definedName>
    <definedName name="obj_List02_28" localSheetId="5">'Форма 1.0.1 | Форма 4.4'!$80:$80</definedName>
    <definedName name="obj_List02_28">'Форма 1.0.1 | Форма 4.6'!$80:$80</definedName>
    <definedName name="obj_List02_29" localSheetId="5">'Форма 1.0.1 | Форма 4.4'!$92:$92</definedName>
    <definedName name="obj_List02_29">'Форма 1.0.1 | Форма 4.6'!$92:$92</definedName>
    <definedName name="obj_List02_30" localSheetId="5">'Форма 1.0.1 | Форма 4.4'!$104:$104</definedName>
    <definedName name="obj_List02_30">'Форма 1.0.1 | Форма 4.6'!$104:$104</definedName>
    <definedName name="obj_List02_31" localSheetId="5">'Форма 1.0.1 | Форма 4.4'!$116:$116</definedName>
    <definedName name="obj_List02_31">'Форма 1.0.1 | Форма 4.6'!$116:$116</definedName>
    <definedName name="obj_List02_32" localSheetId="5">'Форма 1.0.1 | Форма 4.4'!$128:$128</definedName>
    <definedName name="obj_List02_32">'Форма 1.0.1 | Форма 4.6'!$128:$128</definedName>
    <definedName name="obj_List02_33" localSheetId="5">'Форма 1.0.1 | Форма 4.4'!$140:$140</definedName>
    <definedName name="obj_List02_33">'Форма 1.0.1 | Форма 4.6'!$140:$140</definedName>
    <definedName name="obj_List02_34" localSheetId="5">'Форма 1.0.1 | Форма 4.4'!$152:$152</definedName>
    <definedName name="obj_List02_34">'Форма 1.0.1 | Форма 4.6'!$152:$152</definedName>
    <definedName name="obj_List02_35" localSheetId="5">'Форма 1.0.1 | Форма 4.4'!$164:$164</definedName>
    <definedName name="obj_List02_35">'Форма 1.0.1 | Форма 4.6'!$164:$164</definedName>
    <definedName name="obj_List02_36" localSheetId="5">'Форма 1.0.1 | Форма 4.4'!$176:$176</definedName>
    <definedName name="obj_List02_36">'Форма 1.0.1 | Форма 4.6'!$176:$176</definedName>
    <definedName name="obj_List02_37" localSheetId="5">'Форма 1.0.1 | Форма 4.4'!$188:$188</definedName>
    <definedName name="obj_List02_37">'Форма 1.0.1 | Форма 4.6'!$188:$188</definedName>
    <definedName name="obj_List02_38" localSheetId="5">'Форма 1.0.1 | Форма 4.4'!$200:$200</definedName>
    <definedName name="obj_List02_38">'Форма 1.0.1 | Форма 4.6'!$200:$200</definedName>
    <definedName name="obj_List02_39" localSheetId="5">'Форма 1.0.1 | Форма 4.4'!$212:$212</definedName>
    <definedName name="obj_List02_39">'Форма 1.0.1 | Форма 4.6'!$212:$212</definedName>
    <definedName name="obj_List02_40" localSheetId="5">'Форма 1.0.1 | Форма 4.4'!$224:$224</definedName>
    <definedName name="obj_List02_40">'Форма 1.0.1 | Форма 4.6'!$224:$224</definedName>
    <definedName name="obj_List02_41" localSheetId="5">'Форма 1.0.1 | Форма 4.4'!$236:$236</definedName>
    <definedName name="obj_List02_41">'Форма 1.0.1 | Форма 4.6'!$236:$236</definedName>
    <definedName name="obj_List02_42" localSheetId="5">'Форма 1.0.1 | Форма 4.4'!$248:$248</definedName>
    <definedName name="obj_List02_42">'Форма 1.0.1 | Форма 4.6'!$248:$248</definedName>
    <definedName name="obj_List02_43" localSheetId="5">'Форма 1.0.1 | Форма 4.4'!$260:$260</definedName>
    <definedName name="obj_List02_43">'Форма 1.0.1 | Форма 4.6'!$260:$260</definedName>
    <definedName name="obj_List02_44" localSheetId="5">'Форма 1.0.1 | Форма 4.4'!$272:$272</definedName>
    <definedName name="obj_List02_44">'Форма 1.0.1 | Форма 4.6'!$272:$272</definedName>
    <definedName name="obj_List02_45" localSheetId="5">'Форма 1.0.1 | Форма 4.4'!$284:$284</definedName>
    <definedName name="obj_List02_45">'Форма 1.0.1 | Форма 4.6'!$284:$284</definedName>
    <definedName name="obj_List02_46" localSheetId="5">'Форма 1.0.1 | Форма 4.4'!$296:$296</definedName>
    <definedName name="obj_List02_46">'Форма 1.0.1 | Форма 4.6'!$296:$296</definedName>
    <definedName name="obj_List02_47" localSheetId="5">'Форма 1.0.1 | Форма 4.4'!$308:$308</definedName>
    <definedName name="obj_List02_47">'Форма 1.0.1 | Форма 4.6'!$308:$308</definedName>
    <definedName name="obj_List02_48" localSheetId="5">'Форма 1.0.1 | Форма 4.4'!$320:$320</definedName>
    <definedName name="obj_List02_48">'Форма 1.0.1 | Форма 4.6'!$320:$320</definedName>
    <definedName name="obj_List02_49" localSheetId="5">'Форма 1.0.1 | Форма 4.4'!$332:$332</definedName>
    <definedName name="obj_List02_49">'Форма 1.0.1 | Форма 4.6'!$332:$332</definedName>
    <definedName name="obj_List02_50" localSheetId="5">'Форма 1.0.1 | Форма 4.4'!$344:$344</definedName>
    <definedName name="obj_List02_50">'Форма 1.0.1 | Форма 4.6'!$344:$344</definedName>
    <definedName name="obj_List02_51" localSheetId="5">'Форма 1.0.1 | Форма 4.4'!$356:$356</definedName>
    <definedName name="obj_List02_51">'Форма 1.0.1 | Форма 4.6'!$356:$356</definedName>
    <definedName name="obj_List02_52" localSheetId="5">'Форма 1.0.1 | Форма 4.4'!$368:$368</definedName>
    <definedName name="obj_List02_52">'Форма 1.0.1 | Форма 4.6'!$368:$368</definedName>
    <definedName name="obj_List02_53" localSheetId="5">'Форма 1.0.1 | Форма 4.4'!$380:$380</definedName>
    <definedName name="obj_List02_53">'Форма 1.0.1 | Форма 4.6'!$380:$380</definedName>
    <definedName name="obj_List02_54" localSheetId="5">'Форма 1.0.1 | Форма 4.4'!$392:$392</definedName>
    <definedName name="obj_List02_54">'Форма 1.0.1 | Форма 4.6'!$392:$392</definedName>
    <definedName name="obj_List02_55" localSheetId="5">'Форма 1.0.1 | Форма 4.4'!$404:$404</definedName>
    <definedName name="obj_List02_55">'Форма 1.0.1 | Форма 4.6'!$404:$404</definedName>
    <definedName name="obj_List02_56" localSheetId="5">'Форма 1.0.1 | Форма 4.4'!$416:$416</definedName>
    <definedName name="obj_List02_56">'Форма 1.0.1 | Форма 4.6'!$416:$416</definedName>
    <definedName name="obj_List02_57" localSheetId="5">'Форма 1.0.1 | Форма 4.4'!$428:$428</definedName>
    <definedName name="obj_List02_57">'Форма 1.0.1 | Форма 4.6'!$428:$428</definedName>
    <definedName name="obj_List02_58" localSheetId="5">'Форма 1.0.1 | Форма 4.4'!$440:$440</definedName>
    <definedName name="obj_List02_58">'Форма 1.0.1 | Форма 4.6'!$440:$440</definedName>
    <definedName name="obj_List02_59" localSheetId="5">'Форма 1.0.1 | Форма 4.4'!$452:$452</definedName>
    <definedName name="obj_List02_59">'Форма 1.0.1 | Форма 4.6'!$452:$452</definedName>
    <definedName name="obj_List02_60" localSheetId="5">'Форма 1.0.1 | Форма 4.4'!$464:$464</definedName>
    <definedName name="obj_List02_60">'Форма 1.0.1 | Форма 4.6'!$464:$464</definedName>
    <definedName name="obj_List02_61" localSheetId="5">'Форма 1.0.1 | Форма 4.4'!$476:$476</definedName>
    <definedName name="obj_List02_61">'Форма 1.0.1 | Форма 4.6'!$476:$476</definedName>
    <definedName name="obj_List02_62" localSheetId="5">'Форма 1.0.1 | Форма 4.4'!$488:$488</definedName>
    <definedName name="obj_List02_62">'Форма 1.0.1 | Форма 4.6'!$488:$488</definedName>
    <definedName name="obj_List02_63" localSheetId="5">'Форма 1.0.1 | Форма 4.4'!$500:$500</definedName>
    <definedName name="obj_List02_63">'Форма 1.0.1 | Форма 4.6'!$500:$500</definedName>
    <definedName name="obj_List02_64" localSheetId="5">'Форма 1.0.1 | Форма 4.4'!$512:$512</definedName>
    <definedName name="obj_List02_64">'Форма 1.0.1 | Форма 4.6'!$512:$512</definedName>
    <definedName name="obj_List02_65" localSheetId="5">'Форма 1.0.1 | Форма 4.4'!$524:$524</definedName>
    <definedName name="obj_List02_65">'Форма 1.0.1 | Форма 4.6'!$524:$524</definedName>
    <definedName name="obj_List02_66" localSheetId="5">'Форма 1.0.1 | Форма 4.4'!$536:$536</definedName>
    <definedName name="obj_List02_66">'Форма 1.0.1 | Форма 4.6'!$536:$536</definedName>
    <definedName name="obj_List02_67" localSheetId="5">'Форма 1.0.1 | Форма 4.4'!$548:$548</definedName>
    <definedName name="obj_List02_67">'Форма 1.0.1 | Форма 4.6'!$548:$548</definedName>
    <definedName name="obj_List02_68" localSheetId="5">'Форма 1.0.1 | Форма 4.4'!$560:$560</definedName>
    <definedName name="obj_List02_68">'Форма 1.0.1 | Форма 4.6'!$560:$560</definedName>
    <definedName name="obj_List02_69" localSheetId="5">'Форма 1.0.1 | Форма 4.4'!$572:$572</definedName>
    <definedName name="obj_List02_69">'Форма 1.0.1 | Форма 4.6'!$572:$572</definedName>
    <definedName name="obj_List02_70" localSheetId="5">'Форма 1.0.1 | Форма 4.4'!$584:$584</definedName>
    <definedName name="obj_List02_70">'Форма 1.0.1 | Форма 4.6'!$584:$584</definedName>
    <definedName name="obj_List02_71" localSheetId="5">'Форма 1.0.1 | Форма 4.4'!$596:$596</definedName>
    <definedName name="obj_List02_71">'Форма 1.0.1 | Форма 4.6'!$596:$596</definedName>
    <definedName name="obj_List02_72" localSheetId="5">'Форма 1.0.1 | Форма 4.4'!$608:$608</definedName>
    <definedName name="obj_List02_72">'Форма 1.0.1 | Форма 4.6'!$608:$608</definedName>
    <definedName name="obj_List02_73" localSheetId="5">'Форма 1.0.1 | Форма 4.4'!$620:$620</definedName>
    <definedName name="obj_List02_73">'Форма 1.0.1 | Форма 4.6'!$620:$620</definedName>
    <definedName name="obj_List02_74" localSheetId="5">'Форма 1.0.1 | Форма 4.4'!$632:$632</definedName>
    <definedName name="obj_List02_74">'Форма 1.0.1 | Форма 4.6'!$632:$632</definedName>
    <definedName name="obj_List02_75" localSheetId="5">'Форма 1.0.1 | Форма 4.4'!$644:$644</definedName>
    <definedName name="obj_List02_75">'Форма 1.0.1 | Форма 4.6'!$644:$644</definedName>
    <definedName name="obj_List02_76" localSheetId="5">'Форма 1.0.1 | Форма 4.4'!$656:$656</definedName>
    <definedName name="obj_List02_76">'Форма 1.0.1 | Форма 4.6'!$656:$656</definedName>
    <definedName name="obj_List02_77" localSheetId="5">'Форма 1.0.1 | Форма 4.4'!$668:$668</definedName>
    <definedName name="obj_List02_77">'Форма 1.0.1 | Форма 4.6'!$668:$668</definedName>
    <definedName name="obj_List02_78" localSheetId="5">'Форма 1.0.1 | Форма 4.4'!$680:$680</definedName>
    <definedName name="obj_List02_78">'Форма 1.0.1 | Форма 4.6'!$680:$680</definedName>
    <definedName name="obj_List02_79" localSheetId="5">'Форма 1.0.1 | Форма 4.4'!$692:$692</definedName>
    <definedName name="obj_List02_79">'Форма 1.0.1 | Форма 4.6'!$692:$692</definedName>
    <definedName name="obj_List02_80" localSheetId="5">'Форма 1.0.1 | Форма 4.4'!$704:$704</definedName>
    <definedName name="obj_List02_80">'Форма 1.0.1 | Форма 4.6'!$704:$704</definedName>
    <definedName name="obj_List02_81" localSheetId="5">'Форма 1.0.1 | Форма 4.4'!$716:$716</definedName>
    <definedName name="obj_List02_81">'Форма 1.0.1 | Форма 4.6'!$716:$716</definedName>
    <definedName name="obj_List02_82" localSheetId="5">'Форма 1.0.1 | Форма 4.4'!$728:$728</definedName>
    <definedName name="obj_List02_82">'Форма 1.0.1 | Форма 4.6'!$728:$728</definedName>
    <definedName name="obj_List02_83" localSheetId="5">'Форма 1.0.1 | Форма 4.4'!$740:$740</definedName>
    <definedName name="obj_List02_83">'Форма 1.0.1 | Форма 4.6'!$740:$740</definedName>
    <definedName name="obj_List02_84" localSheetId="5">'Форма 1.0.1 | Форма 4.4'!$752:$752</definedName>
    <definedName name="obj_List02_84">'Форма 1.0.1 | Форма 4.6'!$752:$752</definedName>
    <definedName name="obj_List02_85" localSheetId="5">'Форма 1.0.1 | Форма 4.4'!$764:$764</definedName>
    <definedName name="obj_List02_85">'Форма 1.0.1 | Форма 4.6'!$764:$764</definedName>
    <definedName name="obj_List02_86" localSheetId="5">'Форма 1.0.1 | Форма 4.4'!$776:$776</definedName>
    <definedName name="obj_List02_86">'Форма 1.0.1 | Форма 4.6'!$776:$776</definedName>
    <definedName name="obj_List02_87" localSheetId="5">'Форма 1.0.1 | Форма 4.4'!$788:$788</definedName>
    <definedName name="obj_List02_87">'Форма 1.0.1 | Форма 4.6'!$788:$788</definedName>
    <definedName name="obj_List02_88" localSheetId="5">'Форма 1.0.1 | Форма 4.4'!$800:$800</definedName>
    <definedName name="obj_List02_88">'Форма 1.0.1 | Форма 4.6'!$800:$800</definedName>
    <definedName name="obj_List02_89" localSheetId="5">'Форма 1.0.1 | Форма 4.4'!$812:$812</definedName>
    <definedName name="obj_List02_89">'Форма 1.0.1 | Форма 4.6'!$812:$812</definedName>
    <definedName name="obj_List02_90" localSheetId="5">'Форма 1.0.1 | Форма 4.4'!$824:$824</definedName>
    <definedName name="obj_List02_90">'Форма 1.0.1 | Форма 4.6'!$824:$824</definedName>
    <definedName name="obj_List02_91" localSheetId="5">'Форма 1.0.1 | Форма 4.4'!$836:$836</definedName>
    <definedName name="obj_List02_91">'Форма 1.0.1 | Форма 4.6'!$836:$836</definedName>
    <definedName name="obj_List02_92" localSheetId="5">'Форма 1.0.1 | Форма 4.4'!$848:$848</definedName>
    <definedName name="obj_List02_92">'Форма 1.0.1 | Форма 4.6'!$848:$848</definedName>
    <definedName name="obj_List02_93" localSheetId="5">'Форма 1.0.1 | Форма 4.4'!$860:$860</definedName>
    <definedName name="obj_List02_93">'Форма 1.0.1 | Форма 4.6'!$860:$860</definedName>
    <definedName name="obj_List02_94" localSheetId="5">'Форма 1.0.1 | Форма 4.4'!$872:$872</definedName>
    <definedName name="obj_List02_94">'Форма 1.0.1 | Форма 4.6'!$872:$872</definedName>
    <definedName name="obj_List02_95" localSheetId="5">'Форма 1.0.1 | Форма 4.4'!$884:$884</definedName>
    <definedName name="obj_List02_95">'Форма 1.0.1 | Форма 4.6'!$884:$884</definedName>
    <definedName name="obj_List02_96" localSheetId="5">'Форма 1.0.1 | Форма 4.4'!$896:$896</definedName>
    <definedName name="obj_List02_96">'Форма 1.0.1 | Форма 4.6'!$896:$896</definedName>
    <definedName name="obj_List02_97" localSheetId="5">'Форма 1.0.1 | Форма 4.4'!$908:$908</definedName>
    <definedName name="obj_List02_97">'Форма 1.0.1 | Форма 4.6'!$908:$908</definedName>
    <definedName name="obj_List02_98" localSheetId="5">'Форма 1.0.1 | Форма 4.4'!$920:$920</definedName>
    <definedName name="obj_List02_98">'Форма 1.0.1 | Форма 4.6'!$920:$920</definedName>
    <definedName name="obj_List02_99" localSheetId="5">'Форма 1.0.1 | Форма 4.4'!$932:$932</definedName>
    <definedName name="obj_List02_99">'Форма 1.0.1 | Форма 4.6'!$932:$932</definedName>
    <definedName name="obj_List05_100">'Форма 4.4'!$FG:$FH</definedName>
    <definedName name="obj_List05_101">'Форма 4.4'!$FI:$FJ</definedName>
    <definedName name="obj_List05_102">'Форма 4.4'!$FK:$FL</definedName>
    <definedName name="obj_List05_103">'Форма 4.4'!$FM:$FN</definedName>
    <definedName name="obj_List05_104">'Форма 4.4'!$FO:$FP</definedName>
    <definedName name="obj_List05_105">'Форма 4.4'!$FQ:$FR</definedName>
    <definedName name="obj_List05_106">'Форма 4.4'!$FS:$FT</definedName>
    <definedName name="obj_List05_107">'Форма 4.4'!$FU:$FV</definedName>
    <definedName name="obj_List05_108">'Форма 4.4'!$FW:$FX</definedName>
    <definedName name="obj_List05_109">'Форма 4.4'!$FY:$FZ</definedName>
    <definedName name="obj_List05_110">'Форма 4.4'!$GA:$GB</definedName>
    <definedName name="obj_List05_111">'Форма 4.4'!$GC:$GD</definedName>
    <definedName name="obj_List05_112">'Форма 4.4'!$GE:$GF</definedName>
    <definedName name="obj_List05_113">'Форма 4.4'!$GG:$GH</definedName>
    <definedName name="obj_List05_114">'Форма 4.4'!$GI:$GJ</definedName>
    <definedName name="obj_List05_115">'Форма 4.4'!$GK:$GL</definedName>
    <definedName name="obj_List05_22">'Форма 4.4'!$G:$H</definedName>
    <definedName name="obj_List05_23">'Форма 4.4'!$I:$J</definedName>
    <definedName name="obj_List05_24">'Форма 4.4'!$K:$L</definedName>
    <definedName name="obj_List05_25">'Форма 4.4'!$M:$N</definedName>
    <definedName name="obj_List05_26">'Форма 4.4'!$O:$P</definedName>
    <definedName name="obj_List05_27">'Форма 4.4'!$Q:$R</definedName>
    <definedName name="obj_List05_28">'Форма 4.4'!$S:$T</definedName>
    <definedName name="obj_List05_29">'Форма 4.4'!$U:$V</definedName>
    <definedName name="obj_List05_30">'Форма 4.4'!$W:$X</definedName>
    <definedName name="obj_List05_31">'Форма 4.4'!$Y:$Z</definedName>
    <definedName name="obj_List05_32">'Форма 4.4'!$AA:$AB</definedName>
    <definedName name="obj_List05_33">'Форма 4.4'!$AC:$AD</definedName>
    <definedName name="obj_List05_34">'Форма 4.4'!$AE:$AF</definedName>
    <definedName name="obj_List05_35">'Форма 4.4'!$AG:$AH</definedName>
    <definedName name="obj_List05_36">'Форма 4.4'!$AI:$AJ</definedName>
    <definedName name="obj_List05_37">'Форма 4.4'!$AK:$AL</definedName>
    <definedName name="obj_List05_38">'Форма 4.4'!$AM:$AN</definedName>
    <definedName name="obj_List05_39">'Форма 4.4'!$AO:$AP</definedName>
    <definedName name="obj_List05_40">'Форма 4.4'!$AQ:$AR</definedName>
    <definedName name="obj_List05_41">'Форма 4.4'!$AS:$AT</definedName>
    <definedName name="obj_List05_42">'Форма 4.4'!$AU:$AV</definedName>
    <definedName name="obj_List05_43">'Форма 4.4'!$AW:$AX</definedName>
    <definedName name="obj_List05_44">'Форма 4.4'!$AY:$AZ</definedName>
    <definedName name="obj_List05_45">'Форма 4.4'!$BA:$BB</definedName>
    <definedName name="obj_List05_46">'Форма 4.4'!$BC:$BD</definedName>
    <definedName name="obj_List05_47">'Форма 4.4'!$BE:$BF</definedName>
    <definedName name="obj_List05_48">'Форма 4.4'!$BG:$BH</definedName>
    <definedName name="obj_List05_49">'Форма 4.4'!$BI:$BJ</definedName>
    <definedName name="obj_List05_50">'Форма 4.4'!$BK:$BL</definedName>
    <definedName name="obj_List05_51">'Форма 4.4'!$BM:$BN</definedName>
    <definedName name="obj_List05_52">'Форма 4.4'!$BO:$BP</definedName>
    <definedName name="obj_List05_53">'Форма 4.4'!$BQ:$BR</definedName>
    <definedName name="obj_List05_54">'Форма 4.4'!$BS:$BT</definedName>
    <definedName name="obj_List05_55">'Форма 4.4'!$BU:$BV</definedName>
    <definedName name="obj_List05_56">'Форма 4.4'!$BW:$BX</definedName>
    <definedName name="obj_List05_57">'Форма 4.4'!$BY:$BZ</definedName>
    <definedName name="obj_List05_58">'Форма 4.4'!$CA:$CB</definedName>
    <definedName name="obj_List05_59">'Форма 4.4'!$CC:$CD</definedName>
    <definedName name="obj_List05_60">'Форма 4.4'!$CE:$CF</definedName>
    <definedName name="obj_List05_61">'Форма 4.4'!$CG:$CH</definedName>
    <definedName name="obj_List05_62">'Форма 4.4'!$CI:$CJ</definedName>
    <definedName name="obj_List05_63">'Форма 4.4'!$CK:$CL</definedName>
    <definedName name="obj_List05_64">'Форма 4.4'!$CM:$CN</definedName>
    <definedName name="obj_List05_65">'Форма 4.4'!$CO:$CP</definedName>
    <definedName name="obj_List05_66">'Форма 4.4'!$CQ:$CR</definedName>
    <definedName name="obj_List05_67">'Форма 4.4'!$CS:$CT</definedName>
    <definedName name="obj_List05_68">'Форма 4.4'!$CU:$CV</definedName>
    <definedName name="obj_List05_69">'Форма 4.4'!$CW:$CX</definedName>
    <definedName name="obj_List05_70">'Форма 4.4'!$CY:$CZ</definedName>
    <definedName name="obj_List05_71">'Форма 4.4'!$DA:$DB</definedName>
    <definedName name="obj_List05_72">'Форма 4.4'!$DC:$DD</definedName>
    <definedName name="obj_List05_73">'Форма 4.4'!$DE:$DF</definedName>
    <definedName name="obj_List05_74">'Форма 4.4'!$DG:$DH</definedName>
    <definedName name="obj_List05_75">'Форма 4.4'!$DI:$DJ</definedName>
    <definedName name="obj_List05_76">'Форма 4.4'!$DK:$DL</definedName>
    <definedName name="obj_List05_77">'Форма 4.4'!$DM:$DN</definedName>
    <definedName name="obj_List05_78">'Форма 4.4'!$DO:$DP</definedName>
    <definedName name="obj_List05_79">'Форма 4.4'!$DQ:$DR</definedName>
    <definedName name="obj_List05_80">'Форма 4.4'!$DS:$DT</definedName>
    <definedName name="obj_List05_81">'Форма 4.4'!$DU:$DV</definedName>
    <definedName name="obj_List05_82">'Форма 4.4'!$DW:$DX</definedName>
    <definedName name="obj_List05_83">'Форма 4.4'!$DY:$DZ</definedName>
    <definedName name="obj_List05_84">'Форма 4.4'!$EA:$EB</definedName>
    <definedName name="obj_List05_85">'Форма 4.4'!$EC:$ED</definedName>
    <definedName name="obj_List05_86">'Форма 4.4'!$EE:$EF</definedName>
    <definedName name="obj_List05_87">'Форма 4.4'!$EG:$EH</definedName>
    <definedName name="obj_List05_88">'Форма 4.4'!$EI:$EJ</definedName>
    <definedName name="obj_List05_89">'Форма 4.4'!$EK:$EL</definedName>
    <definedName name="obj_List05_90">'Форма 4.4'!$EM:$EN</definedName>
    <definedName name="obj_List05_91">'Форма 4.4'!$EO:$EP</definedName>
    <definedName name="obj_List05_92">'Форма 4.4'!$EQ:$ER</definedName>
    <definedName name="obj_List05_93">'Форма 4.4'!$ES:$ET</definedName>
    <definedName name="obj_List05_94">'Форма 4.4'!$EU:$EV</definedName>
    <definedName name="obj_List05_95">'Форма 4.4'!$EW:$EX</definedName>
    <definedName name="obj_List05_96">'Форма 4.4'!$EY:$EZ</definedName>
    <definedName name="obj_List05_97">'Форма 4.4'!$FA:$FB</definedName>
    <definedName name="obj_List05_98">'Форма 4.4'!$FC:$FD</definedName>
    <definedName name="obj_List05_99">'Форма 4.4'!$FE:$FF</definedName>
    <definedName name="obj_List06_100">'Форма 1.0.1 | Форма 4.4'!$944:$944</definedName>
    <definedName name="obj_List06_101">'Форма 1.0.1 | Форма 4.4'!$956:$956</definedName>
    <definedName name="obj_List06_102">'Форма 1.0.1 | Форма 4.4'!$968:$968</definedName>
    <definedName name="obj_List06_103">'Форма 1.0.1 | Форма 4.4'!$980:$980</definedName>
    <definedName name="obj_List06_104">'Форма 1.0.1 | Форма 4.4'!$992:$992</definedName>
    <definedName name="obj_List06_105">'Форма 1.0.1 | Форма 4.4'!$1004:$1004</definedName>
    <definedName name="obj_List06_106">'Форма 1.0.1 | Форма 4.4'!$1016:$1016</definedName>
    <definedName name="obj_List06_107">'Форма 1.0.1 | Форма 4.4'!$1028:$1028</definedName>
    <definedName name="obj_List06_108">'Форма 1.0.1 | Форма 4.4'!$1040:$1040</definedName>
    <definedName name="obj_List06_109">'Форма 1.0.1 | Форма 4.4'!$1052:$1052</definedName>
    <definedName name="obj_List06_110">'Форма 1.0.1 | Форма 4.4'!$1064:$1064</definedName>
    <definedName name="obj_List06_111">'Форма 1.0.1 | Форма 4.4'!$1076:$1076</definedName>
    <definedName name="obj_List06_112">'Форма 1.0.1 | Форма 4.4'!$1088:$1088</definedName>
    <definedName name="obj_List06_113">'Форма 1.0.1 | Форма 4.4'!$1100:$1100</definedName>
    <definedName name="obj_List06_114">'Форма 1.0.1 | Форма 4.4'!$1112:$1112</definedName>
    <definedName name="obj_List06_115">'Форма 1.0.1 | Форма 4.4'!$1124:$1124</definedName>
    <definedName name="obj_List06_22">'Форма 1.0.1 | Форма 4.4'!$8:$8</definedName>
    <definedName name="obj_List06_23">'Форма 1.0.1 | Форма 4.4'!$20:$20</definedName>
    <definedName name="obj_List06_24">'Форма 1.0.1 | Форма 4.4'!$32:$32</definedName>
    <definedName name="obj_List06_25">'Форма 1.0.1 | Форма 4.4'!$44:$44</definedName>
    <definedName name="obj_List06_26">'Форма 1.0.1 | Форма 4.4'!$56:$56</definedName>
    <definedName name="obj_List06_27">'Форма 1.0.1 | Форма 4.4'!$68:$68</definedName>
    <definedName name="obj_List06_28">'Форма 1.0.1 | Форма 4.4'!$80:$80</definedName>
    <definedName name="obj_List06_29">'Форма 1.0.1 | Форма 4.4'!$92:$92</definedName>
    <definedName name="obj_List06_30">'Форма 1.0.1 | Форма 4.4'!$104:$104</definedName>
    <definedName name="obj_List06_31">'Форма 1.0.1 | Форма 4.4'!$116:$116</definedName>
    <definedName name="obj_List06_32">'Форма 1.0.1 | Форма 4.4'!$128:$128</definedName>
    <definedName name="obj_List06_33">'Форма 1.0.1 | Форма 4.4'!$140:$140</definedName>
    <definedName name="obj_List06_34">'Форма 1.0.1 | Форма 4.4'!$152:$152</definedName>
    <definedName name="obj_List06_35">'Форма 1.0.1 | Форма 4.4'!$164:$164</definedName>
    <definedName name="obj_List06_36">'Форма 1.0.1 | Форма 4.4'!$176:$176</definedName>
    <definedName name="obj_List06_37">'Форма 1.0.1 | Форма 4.4'!$188:$188</definedName>
    <definedName name="obj_List06_38">'Форма 1.0.1 | Форма 4.4'!$200:$200</definedName>
    <definedName name="obj_List06_39">'Форма 1.0.1 | Форма 4.4'!$212:$212</definedName>
    <definedName name="obj_List06_40">'Форма 1.0.1 | Форма 4.4'!$224:$224</definedName>
    <definedName name="obj_List06_41">'Форма 1.0.1 | Форма 4.4'!$236:$236</definedName>
    <definedName name="obj_List06_42">'Форма 1.0.1 | Форма 4.4'!$248:$248</definedName>
    <definedName name="obj_List06_43">'Форма 1.0.1 | Форма 4.4'!$260:$260</definedName>
    <definedName name="obj_List06_44">'Форма 1.0.1 | Форма 4.4'!$272:$272</definedName>
    <definedName name="obj_List06_45">'Форма 1.0.1 | Форма 4.4'!$284:$284</definedName>
    <definedName name="obj_List06_46">'Форма 1.0.1 | Форма 4.4'!$296:$296</definedName>
    <definedName name="obj_List06_47">'Форма 1.0.1 | Форма 4.4'!$308:$308</definedName>
    <definedName name="obj_List06_48">'Форма 1.0.1 | Форма 4.4'!$320:$320</definedName>
    <definedName name="obj_List06_49">'Форма 1.0.1 | Форма 4.4'!$332:$332</definedName>
    <definedName name="obj_List06_50">'Форма 1.0.1 | Форма 4.4'!$344:$344</definedName>
    <definedName name="obj_List06_51">'Форма 1.0.1 | Форма 4.4'!$356:$356</definedName>
    <definedName name="obj_List06_52">'Форма 1.0.1 | Форма 4.4'!$368:$368</definedName>
    <definedName name="obj_List06_53">'Форма 1.0.1 | Форма 4.4'!$380:$380</definedName>
    <definedName name="obj_List06_54">'Форма 1.0.1 | Форма 4.4'!$392:$392</definedName>
    <definedName name="obj_List06_55">'Форма 1.0.1 | Форма 4.4'!$404:$404</definedName>
    <definedName name="obj_List06_56">'Форма 1.0.1 | Форма 4.4'!$416:$416</definedName>
    <definedName name="obj_List06_57">'Форма 1.0.1 | Форма 4.4'!$428:$428</definedName>
    <definedName name="obj_List06_58">'Форма 1.0.1 | Форма 4.4'!$440:$440</definedName>
    <definedName name="obj_List06_59">'Форма 1.0.1 | Форма 4.4'!$452:$452</definedName>
    <definedName name="obj_List06_60">'Форма 1.0.1 | Форма 4.4'!$464:$464</definedName>
    <definedName name="obj_List06_61">'Форма 1.0.1 | Форма 4.4'!$476:$476</definedName>
    <definedName name="obj_List06_62">'Форма 1.0.1 | Форма 4.4'!$488:$488</definedName>
    <definedName name="obj_List06_63">'Форма 1.0.1 | Форма 4.4'!$500:$500</definedName>
    <definedName name="obj_List06_64">'Форма 1.0.1 | Форма 4.4'!$512:$512</definedName>
    <definedName name="obj_List06_65">'Форма 1.0.1 | Форма 4.4'!$524:$524</definedName>
    <definedName name="obj_List06_66">'Форма 1.0.1 | Форма 4.4'!$536:$536</definedName>
    <definedName name="obj_List06_67">'Форма 1.0.1 | Форма 4.4'!$548:$548</definedName>
    <definedName name="obj_List06_68">'Форма 1.0.1 | Форма 4.4'!$560:$560</definedName>
    <definedName name="obj_List06_69">'Форма 1.0.1 | Форма 4.4'!$572:$572</definedName>
    <definedName name="obj_List06_70">'Форма 1.0.1 | Форма 4.4'!$584:$584</definedName>
    <definedName name="obj_List06_71">'Форма 1.0.1 | Форма 4.4'!$596:$596</definedName>
    <definedName name="obj_List06_72">'Форма 1.0.1 | Форма 4.4'!$608:$608</definedName>
    <definedName name="obj_List06_73">'Форма 1.0.1 | Форма 4.4'!$620:$620</definedName>
    <definedName name="obj_List06_74">'Форма 1.0.1 | Форма 4.4'!$632:$632</definedName>
    <definedName name="obj_List06_75">'Форма 1.0.1 | Форма 4.4'!$644:$644</definedName>
    <definedName name="obj_List06_76">'Форма 1.0.1 | Форма 4.4'!$656:$656</definedName>
    <definedName name="obj_List06_77">'Форма 1.0.1 | Форма 4.4'!$668:$668</definedName>
    <definedName name="obj_List06_78">'Форма 1.0.1 | Форма 4.4'!$680:$680</definedName>
    <definedName name="obj_List06_79">'Форма 1.0.1 | Форма 4.4'!$692:$692</definedName>
    <definedName name="obj_List06_80">'Форма 1.0.1 | Форма 4.4'!$704:$704</definedName>
    <definedName name="obj_List06_81">'Форма 1.0.1 | Форма 4.4'!$716:$716</definedName>
    <definedName name="obj_List06_82">'Форма 1.0.1 | Форма 4.4'!$728:$728</definedName>
    <definedName name="obj_List06_83">'Форма 1.0.1 | Форма 4.4'!$740:$740</definedName>
    <definedName name="obj_List06_84">'Форма 1.0.1 | Форма 4.4'!$752:$752</definedName>
    <definedName name="obj_List06_85">'Форма 1.0.1 | Форма 4.4'!$764:$764</definedName>
    <definedName name="obj_List06_86">'Форма 1.0.1 | Форма 4.4'!$776:$776</definedName>
    <definedName name="obj_List06_87">'Форма 1.0.1 | Форма 4.4'!$788:$788</definedName>
    <definedName name="obj_List06_88">'Форма 1.0.1 | Форма 4.4'!$800:$800</definedName>
    <definedName name="obj_List06_89">'Форма 1.0.1 | Форма 4.4'!$812:$812</definedName>
    <definedName name="obj_List06_90">'Форма 1.0.1 | Форма 4.4'!$824:$824</definedName>
    <definedName name="obj_List06_91">'Форма 1.0.1 | Форма 4.4'!$836:$836</definedName>
    <definedName name="obj_List06_92">'Форма 1.0.1 | Форма 4.4'!$848:$848</definedName>
    <definedName name="obj_List06_93">'Форма 1.0.1 | Форма 4.4'!$860:$860</definedName>
    <definedName name="obj_List06_94">'Форма 1.0.1 | Форма 4.4'!$872:$872</definedName>
    <definedName name="obj_List06_95">'Форма 1.0.1 | Форма 4.4'!$884:$884</definedName>
    <definedName name="obj_List06_96">'Форма 1.0.1 | Форма 4.4'!$896:$896</definedName>
    <definedName name="obj_List06_97">'Форма 1.0.1 | Форма 4.4'!$908:$908</definedName>
    <definedName name="obj_List06_98">'Форма 1.0.1 | Форма 4.4'!$920:$920</definedName>
    <definedName name="obj_List06_99">'Форма 1.0.1 | Форма 4.4'!$932:$932</definedName>
    <definedName name="org">Титульный!$F$26</definedName>
    <definedName name="Org_Address">Титульный!$F$34:$F$34</definedName>
    <definedName name="ORG_END_DATE">TEHSHEET!$E$17</definedName>
    <definedName name="Org_main">Титульный!$F$35:$F$35</definedName>
    <definedName name="Org_otv_lico">Титульный!$F$38:$F$41</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Дифференциация!$C$22:$C$119</definedName>
    <definedName name="pDelList07_04">Дифференциация!$G$22:$G$119</definedName>
    <definedName name="pDelList07_05">Дифференциация!$K$22:$K$119</definedName>
    <definedName name="pIns_Comm">Комментарии!$E$13</definedName>
    <definedName name="pIns_List01_1">'Форма 4.6'!$CW$8</definedName>
    <definedName name="pIns_List01_2">'Форма 4.6'!$E$111</definedName>
    <definedName name="pIns_List02" localSheetId="5">'Форма 1.0.1 | Форма 4.4'!$1135:$1135</definedName>
    <definedName name="pIns_List02">'Форма 1.0.1 | Форма 4.6'!$1135:$1135</definedName>
    <definedName name="pIns_List03">'Форма 1.0.2'!$E$13</definedName>
    <definedName name="pIns_List04">'Сведения об изменении'!$E$14</definedName>
    <definedName name="pIns_List05_1">'Форма 4.4'!$GM$8</definedName>
    <definedName name="pIns_List06">'Форма 1.0.1 | Форма 4.4'!$1135:$1135</definedName>
    <definedName name="pIns_List07_01">Дифференциация!$E$20:$E$119</definedName>
    <definedName name="pIns_List07_04">Дифференциация!$I$20:$I$119</definedName>
    <definedName name="pIns_List07_05">Дифференциация!$M$20:$M$119</definedName>
    <definedName name="pIns_List09_0">Территории!$E$17</definedName>
    <definedName name="QUARTER">TEHSHEET!$F$2:$F$5</definedName>
    <definedName name="REESTR_LINK_RANGE">REESTR_LINK!$A$2:$C$3</definedName>
    <definedName name="REESTR_ORG_RANGE">REESTR_ORG!$A$2:$J$78</definedName>
    <definedName name="REESTR_VED_RANGE">REESTR_VED!$A$2:$B$11</definedName>
    <definedName name="REGION">TEHSHEET!$A$2:$A$87</definedName>
    <definedName name="region_name">Титульный!$F$7</definedName>
    <definedName name="ruk_fio">Титульный!$F$35</definedName>
    <definedName name="SAPBEXrevision" hidden="1">1</definedName>
    <definedName name="SAPBEXsysID" hidden="1">"BW2"</definedName>
    <definedName name="SAPBEXwbID" hidden="1">"479GSPMTNK9HM4ZSIVE5K2SH6"</definedName>
    <definedName name="stop_info">Титульный!$E$45</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Sphere">TEHSHEET!$L$3</definedName>
    <definedName name="TSphere_full">TEHSHEET!$L$5</definedName>
    <definedName name="TSphere_trans">TEHSHEET!$L$4</definedName>
    <definedName name="type_org">Титульный!$F$32</definedName>
    <definedName name="type_org_list">TEHSHEET!$N$2:$N$5</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Дифференциация!$B$20:$B$119</definedName>
    <definedName name="Y_N_List07_02">Дифференциация!$F$20:$F$119</definedName>
    <definedName name="Y_N_List07_05">Дифференциация!$J$20:$J$119</definedName>
    <definedName name="year_list">TEHSHEET!$C$2:$C$9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75" i="553" l="1"/>
  <c r="A474" i="553"/>
  <c r="A473" i="553"/>
  <c r="A472" i="553"/>
  <c r="A471" i="553"/>
  <c r="A470" i="553"/>
  <c r="A469" i="553"/>
  <c r="A468" i="553"/>
  <c r="A467" i="553"/>
  <c r="A466" i="553"/>
  <c r="A465" i="553"/>
  <c r="A464" i="553"/>
  <c r="A463" i="553"/>
  <c r="A462" i="553"/>
  <c r="A461" i="553"/>
  <c r="A460" i="553"/>
  <c r="A459" i="553"/>
  <c r="A458" i="553"/>
  <c r="A457" i="553"/>
  <c r="A456" i="553"/>
  <c r="A455" i="553"/>
  <c r="A454" i="553"/>
  <c r="A453" i="553"/>
  <c r="A452" i="553"/>
  <c r="A451" i="553"/>
  <c r="A450" i="553"/>
  <c r="A449" i="553"/>
  <c r="A448" i="553"/>
  <c r="A447" i="553"/>
  <c r="A446" i="553"/>
  <c r="A445" i="553"/>
  <c r="A444" i="553"/>
  <c r="A443" i="553"/>
  <c r="A442" i="553"/>
  <c r="A441" i="553"/>
  <c r="A440" i="553"/>
  <c r="A439" i="553"/>
  <c r="A438" i="553"/>
  <c r="A437" i="553"/>
  <c r="A436" i="553"/>
  <c r="A435" i="553"/>
  <c r="A434" i="553"/>
  <c r="A433" i="553"/>
  <c r="A432" i="553"/>
  <c r="A431" i="553"/>
  <c r="A430" i="553"/>
  <c r="A429" i="553"/>
  <c r="A428" i="553"/>
  <c r="A427" i="553"/>
  <c r="A426" i="553"/>
  <c r="A425" i="553"/>
  <c r="A424" i="553"/>
  <c r="A423" i="553"/>
  <c r="A422" i="553"/>
  <c r="A421" i="553"/>
  <c r="A420" i="553"/>
  <c r="A419" i="553"/>
  <c r="A418" i="553"/>
  <c r="A417" i="553"/>
  <c r="A416" i="553"/>
  <c r="A415" i="553"/>
  <c r="A414" i="553"/>
  <c r="A413" i="553"/>
  <c r="A412" i="553"/>
  <c r="A411" i="553"/>
  <c r="A410" i="553"/>
  <c r="A409" i="553"/>
  <c r="A408" i="553"/>
  <c r="A407" i="553"/>
  <c r="A406" i="553"/>
  <c r="A405" i="553"/>
  <c r="A404" i="553"/>
  <c r="A403" i="553"/>
  <c r="A402" i="553"/>
  <c r="A401" i="553"/>
  <c r="A400" i="553"/>
  <c r="A399" i="553"/>
  <c r="A398" i="553"/>
  <c r="A397" i="553"/>
  <c r="A396" i="553"/>
  <c r="A395" i="553"/>
  <c r="A394" i="553"/>
  <c r="A393" i="553"/>
  <c r="A392" i="553"/>
  <c r="A391" i="553"/>
  <c r="A390" i="553"/>
  <c r="A389" i="553"/>
  <c r="A388" i="553"/>
  <c r="A387" i="553"/>
  <c r="A386" i="553"/>
  <c r="A385" i="553"/>
  <c r="A384" i="553"/>
  <c r="A383" i="553"/>
  <c r="F1132" i="574"/>
  <c r="D1132" i="574"/>
  <c r="F1128" i="574"/>
  <c r="F1120" i="574"/>
  <c r="D1120" i="574"/>
  <c r="F1116" i="574"/>
  <c r="F1108" i="574"/>
  <c r="D1108" i="574"/>
  <c r="F1104" i="574"/>
  <c r="F1096" i="574"/>
  <c r="D1096" i="574"/>
  <c r="F1092" i="574"/>
  <c r="F1084" i="574"/>
  <c r="D1084" i="574"/>
  <c r="F1080" i="574"/>
  <c r="F1072" i="574"/>
  <c r="D1072" i="574"/>
  <c r="F1068" i="574"/>
  <c r="F1060" i="574"/>
  <c r="D1060" i="574"/>
  <c r="F1056" i="574"/>
  <c r="F1048" i="574"/>
  <c r="D1048" i="574"/>
  <c r="F1044" i="574"/>
  <c r="F1036" i="574"/>
  <c r="D1036" i="574"/>
  <c r="F1032" i="574"/>
  <c r="F1024" i="574"/>
  <c r="D1024" i="574"/>
  <c r="F1020" i="574"/>
  <c r="F1012" i="574"/>
  <c r="D1012" i="574"/>
  <c r="F1008" i="574"/>
  <c r="F1000" i="574"/>
  <c r="D1000" i="574"/>
  <c r="F996" i="574"/>
  <c r="F988" i="574"/>
  <c r="D988" i="574"/>
  <c r="F984" i="574"/>
  <c r="F976" i="574"/>
  <c r="D976" i="574"/>
  <c r="F972" i="574"/>
  <c r="F964" i="574"/>
  <c r="D964" i="574"/>
  <c r="F960" i="574"/>
  <c r="F952" i="574"/>
  <c r="D952" i="574"/>
  <c r="F948" i="574"/>
  <c r="F940" i="574"/>
  <c r="D940" i="574"/>
  <c r="F936" i="574"/>
  <c r="F928" i="574"/>
  <c r="D928" i="574"/>
  <c r="F924" i="574"/>
  <c r="F916" i="574"/>
  <c r="D916" i="574"/>
  <c r="F912" i="574"/>
  <c r="F904" i="574"/>
  <c r="D904" i="574"/>
  <c r="F900" i="574"/>
  <c r="F892" i="574"/>
  <c r="D892" i="574"/>
  <c r="F888" i="574"/>
  <c r="F880" i="574"/>
  <c r="D880" i="574"/>
  <c r="F876" i="574"/>
  <c r="F868" i="574"/>
  <c r="D868" i="574"/>
  <c r="F864" i="574"/>
  <c r="F856" i="574"/>
  <c r="D856" i="574"/>
  <c r="F852" i="574"/>
  <c r="F844" i="574"/>
  <c r="D844" i="574"/>
  <c r="F840" i="574"/>
  <c r="F832" i="574"/>
  <c r="D832" i="574"/>
  <c r="F828" i="574"/>
  <c r="F820" i="574"/>
  <c r="D820" i="574"/>
  <c r="F816" i="574"/>
  <c r="F808" i="574"/>
  <c r="D808" i="574"/>
  <c r="F804" i="574"/>
  <c r="F796" i="574"/>
  <c r="D796" i="574"/>
  <c r="F792" i="574"/>
  <c r="F784" i="574"/>
  <c r="D784" i="574"/>
  <c r="F780" i="574"/>
  <c r="F772" i="574"/>
  <c r="D772" i="574"/>
  <c r="F768" i="574"/>
  <c r="F760" i="574"/>
  <c r="D760" i="574"/>
  <c r="F756" i="574"/>
  <c r="F748" i="574"/>
  <c r="D748" i="574"/>
  <c r="F744" i="574"/>
  <c r="F736" i="574"/>
  <c r="D736" i="574"/>
  <c r="F732" i="574"/>
  <c r="F724" i="574"/>
  <c r="D724" i="574"/>
  <c r="F720" i="574"/>
  <c r="F712" i="574"/>
  <c r="D712" i="574"/>
  <c r="F708" i="574"/>
  <c r="F700" i="574"/>
  <c r="D700" i="574"/>
  <c r="F696" i="574"/>
  <c r="F688" i="574"/>
  <c r="D688" i="574"/>
  <c r="F684" i="574"/>
  <c r="F676" i="574"/>
  <c r="D676" i="574"/>
  <c r="F672" i="574"/>
  <c r="F664" i="574"/>
  <c r="D664" i="574"/>
  <c r="F660" i="574"/>
  <c r="F652" i="574"/>
  <c r="D652" i="574"/>
  <c r="F648" i="574"/>
  <c r="F640" i="574"/>
  <c r="D640" i="574"/>
  <c r="F636" i="574"/>
  <c r="F628" i="574"/>
  <c r="D628" i="574"/>
  <c r="F624" i="574"/>
  <c r="F616" i="574"/>
  <c r="D616" i="574"/>
  <c r="F612" i="574"/>
  <c r="F604" i="574"/>
  <c r="D604" i="574"/>
  <c r="F600" i="574"/>
  <c r="F592" i="574"/>
  <c r="D592" i="574"/>
  <c r="F588" i="574"/>
  <c r="F580" i="574"/>
  <c r="D580" i="574"/>
  <c r="F576" i="574"/>
  <c r="F568" i="574"/>
  <c r="D568" i="574"/>
  <c r="F564" i="574"/>
  <c r="F556" i="574"/>
  <c r="D556" i="574"/>
  <c r="F552" i="574"/>
  <c r="F544" i="574"/>
  <c r="D544" i="574"/>
  <c r="F540" i="574"/>
  <c r="F532" i="574"/>
  <c r="D532" i="574"/>
  <c r="F528" i="574"/>
  <c r="F520" i="574"/>
  <c r="D520" i="574"/>
  <c r="F516" i="574"/>
  <c r="F508" i="574"/>
  <c r="D508" i="574"/>
  <c r="F504" i="574"/>
  <c r="F496" i="574"/>
  <c r="D496" i="574"/>
  <c r="F492" i="574"/>
  <c r="F484" i="574"/>
  <c r="D484" i="574"/>
  <c r="F480" i="574"/>
  <c r="F472" i="574"/>
  <c r="D472" i="574"/>
  <c r="F468" i="574"/>
  <c r="F460" i="574"/>
  <c r="D460" i="574"/>
  <c r="F456" i="574"/>
  <c r="F448" i="574"/>
  <c r="D448" i="574"/>
  <c r="F444" i="574"/>
  <c r="F436" i="574"/>
  <c r="D436" i="574"/>
  <c r="F432" i="574"/>
  <c r="F424" i="574"/>
  <c r="D424" i="574"/>
  <c r="F420" i="574"/>
  <c r="F412" i="574"/>
  <c r="D412" i="574"/>
  <c r="F408" i="574"/>
  <c r="F400" i="574"/>
  <c r="D400" i="574"/>
  <c r="F396" i="574"/>
  <c r="F388" i="574"/>
  <c r="D388" i="574"/>
  <c r="F384" i="574"/>
  <c r="F376" i="574"/>
  <c r="D376" i="574"/>
  <c r="F372" i="574"/>
  <c r="F364" i="574"/>
  <c r="D364" i="574"/>
  <c r="F360" i="574"/>
  <c r="F352" i="574"/>
  <c r="D352" i="574"/>
  <c r="F348" i="574"/>
  <c r="F340" i="574"/>
  <c r="D340" i="574"/>
  <c r="F336" i="574"/>
  <c r="F328" i="574"/>
  <c r="D328" i="574"/>
  <c r="F324" i="574"/>
  <c r="F316" i="574"/>
  <c r="D316" i="574"/>
  <c r="F312" i="574"/>
  <c r="F304" i="574"/>
  <c r="D304" i="574"/>
  <c r="F300" i="574"/>
  <c r="F292" i="574"/>
  <c r="D292" i="574"/>
  <c r="F288" i="574"/>
  <c r="F280" i="574"/>
  <c r="D280" i="574"/>
  <c r="F276" i="574"/>
  <c r="F268" i="574"/>
  <c r="D268" i="574"/>
  <c r="F264" i="574"/>
  <c r="F256" i="574"/>
  <c r="D256" i="574"/>
  <c r="F252" i="574"/>
  <c r="F244" i="574"/>
  <c r="D244" i="574"/>
  <c r="F240" i="574"/>
  <c r="F232" i="574"/>
  <c r="D232" i="574"/>
  <c r="F228" i="574"/>
  <c r="F220" i="574"/>
  <c r="D220" i="574"/>
  <c r="F216" i="574"/>
  <c r="F208" i="574"/>
  <c r="D208" i="574"/>
  <c r="F204" i="574"/>
  <c r="F196" i="574"/>
  <c r="D196" i="574"/>
  <c r="F192" i="574"/>
  <c r="F184" i="574"/>
  <c r="D184" i="574"/>
  <c r="F180" i="574"/>
  <c r="F172" i="574"/>
  <c r="D172" i="574"/>
  <c r="F168" i="574"/>
  <c r="F160" i="574"/>
  <c r="D160" i="574"/>
  <c r="F156" i="574"/>
  <c r="F148" i="574"/>
  <c r="D148" i="574"/>
  <c r="F144" i="574"/>
  <c r="F136" i="574"/>
  <c r="D136" i="574"/>
  <c r="F132" i="574"/>
  <c r="F124" i="574"/>
  <c r="D124" i="574"/>
  <c r="F120" i="574"/>
  <c r="F112" i="574"/>
  <c r="D112" i="574"/>
  <c r="F108" i="574"/>
  <c r="F100" i="574"/>
  <c r="D100" i="574"/>
  <c r="F96" i="574"/>
  <c r="F88" i="574"/>
  <c r="D88" i="574"/>
  <c r="F84" i="574"/>
  <c r="F76" i="574"/>
  <c r="D76" i="574"/>
  <c r="F72" i="574"/>
  <c r="F64" i="574"/>
  <c r="D64" i="574"/>
  <c r="F60" i="574"/>
  <c r="F52" i="574"/>
  <c r="D52" i="574"/>
  <c r="F48" i="574"/>
  <c r="F40" i="574"/>
  <c r="D40" i="574"/>
  <c r="F36" i="574"/>
  <c r="F28" i="574"/>
  <c r="D28" i="574"/>
  <c r="F24" i="574"/>
  <c r="F16" i="574"/>
  <c r="D16" i="574"/>
  <c r="F12" i="574"/>
  <c r="D6" i="574"/>
  <c r="F1132" i="569"/>
  <c r="D1132" i="569"/>
  <c r="F1128" i="569"/>
  <c r="F1120" i="569"/>
  <c r="D1120" i="569"/>
  <c r="F1116" i="569"/>
  <c r="F1108" i="569"/>
  <c r="D1108" i="569"/>
  <c r="F1104" i="569"/>
  <c r="F1096" i="569"/>
  <c r="D1096" i="569"/>
  <c r="F1092" i="569"/>
  <c r="F1084" i="569"/>
  <c r="D1084" i="569"/>
  <c r="F1080" i="569"/>
  <c r="F1072" i="569"/>
  <c r="D1072" i="569"/>
  <c r="F1068" i="569"/>
  <c r="F1060" i="569"/>
  <c r="D1060" i="569"/>
  <c r="F1056" i="569"/>
  <c r="F1048" i="569"/>
  <c r="D1048" i="569"/>
  <c r="F1044" i="569"/>
  <c r="F1036" i="569"/>
  <c r="D1036" i="569"/>
  <c r="F1032" i="569"/>
  <c r="F1024" i="569"/>
  <c r="D1024" i="569"/>
  <c r="F1020" i="569"/>
  <c r="F1012" i="569"/>
  <c r="D1012" i="569"/>
  <c r="F1008" i="569"/>
  <c r="F1000" i="569"/>
  <c r="D1000" i="569"/>
  <c r="F996" i="569"/>
  <c r="F988" i="569"/>
  <c r="D988" i="569"/>
  <c r="F984" i="569"/>
  <c r="F976" i="569"/>
  <c r="D976" i="569"/>
  <c r="F972" i="569"/>
  <c r="F964" i="569"/>
  <c r="D964" i="569"/>
  <c r="F960" i="569"/>
  <c r="F952" i="569"/>
  <c r="D952" i="569"/>
  <c r="F948" i="569"/>
  <c r="F940" i="569"/>
  <c r="D940" i="569"/>
  <c r="F936" i="569"/>
  <c r="F928" i="569"/>
  <c r="D928" i="569"/>
  <c r="F924" i="569"/>
  <c r="F916" i="569"/>
  <c r="D916" i="569"/>
  <c r="F912" i="569"/>
  <c r="F904" i="569"/>
  <c r="D904" i="569"/>
  <c r="F900" i="569"/>
  <c r="F892" i="569"/>
  <c r="D892" i="569"/>
  <c r="F888" i="569"/>
  <c r="F880" i="569"/>
  <c r="D880" i="569"/>
  <c r="F876" i="569"/>
  <c r="F868" i="569"/>
  <c r="D868" i="569"/>
  <c r="F864" i="569"/>
  <c r="F856" i="569"/>
  <c r="D856" i="569"/>
  <c r="F852" i="569"/>
  <c r="F844" i="569"/>
  <c r="D844" i="569"/>
  <c r="F840" i="569"/>
  <c r="F832" i="569"/>
  <c r="D832" i="569"/>
  <c r="F828" i="569"/>
  <c r="F820" i="569"/>
  <c r="D820" i="569"/>
  <c r="F816" i="569"/>
  <c r="F808" i="569"/>
  <c r="D808" i="569"/>
  <c r="F804" i="569"/>
  <c r="F796" i="569"/>
  <c r="D796" i="569"/>
  <c r="F792" i="569"/>
  <c r="F784" i="569"/>
  <c r="D784" i="569"/>
  <c r="F780" i="569"/>
  <c r="F772" i="569"/>
  <c r="D772" i="569"/>
  <c r="F768" i="569"/>
  <c r="F760" i="569"/>
  <c r="D760" i="569"/>
  <c r="F756" i="569"/>
  <c r="F748" i="569"/>
  <c r="D748" i="569"/>
  <c r="F744" i="569"/>
  <c r="F736" i="569"/>
  <c r="D736" i="569"/>
  <c r="F732" i="569"/>
  <c r="F724" i="569"/>
  <c r="D724" i="569"/>
  <c r="F720" i="569"/>
  <c r="F712" i="569"/>
  <c r="D712" i="569"/>
  <c r="F708" i="569"/>
  <c r="F700" i="569"/>
  <c r="D700" i="569"/>
  <c r="F696" i="569"/>
  <c r="F688" i="569"/>
  <c r="D688" i="569"/>
  <c r="F684" i="569"/>
  <c r="F676" i="569"/>
  <c r="D676" i="569"/>
  <c r="F672" i="569"/>
  <c r="F664" i="569"/>
  <c r="D664" i="569"/>
  <c r="F660" i="569"/>
  <c r="F652" i="569"/>
  <c r="D652" i="569"/>
  <c r="F648" i="569"/>
  <c r="F640" i="569"/>
  <c r="D640" i="569"/>
  <c r="F636" i="569"/>
  <c r="F628" i="569"/>
  <c r="D628" i="569"/>
  <c r="F624" i="569"/>
  <c r="F616" i="569"/>
  <c r="D616" i="569"/>
  <c r="F612" i="569"/>
  <c r="F604" i="569"/>
  <c r="D604" i="569"/>
  <c r="F600" i="569"/>
  <c r="F592" i="569"/>
  <c r="D592" i="569"/>
  <c r="F588" i="569"/>
  <c r="F580" i="569"/>
  <c r="D580" i="569"/>
  <c r="F576" i="569"/>
  <c r="F568" i="569"/>
  <c r="D568" i="569"/>
  <c r="F564" i="569"/>
  <c r="F556" i="569"/>
  <c r="D556" i="569"/>
  <c r="F552" i="569"/>
  <c r="F544" i="569"/>
  <c r="D544" i="569"/>
  <c r="F540" i="569"/>
  <c r="F532" i="569"/>
  <c r="D532" i="569"/>
  <c r="F528" i="569"/>
  <c r="F520" i="569"/>
  <c r="D520" i="569"/>
  <c r="F516" i="569"/>
  <c r="F508" i="569"/>
  <c r="D508" i="569"/>
  <c r="F504" i="569"/>
  <c r="F496" i="569"/>
  <c r="D496" i="569"/>
  <c r="F492" i="569"/>
  <c r="F484" i="569"/>
  <c r="D484" i="569"/>
  <c r="F480" i="569"/>
  <c r="F472" i="569"/>
  <c r="D472" i="569"/>
  <c r="F468" i="569"/>
  <c r="F460" i="569"/>
  <c r="D460" i="569"/>
  <c r="F456" i="569"/>
  <c r="F448" i="569"/>
  <c r="D448" i="569"/>
  <c r="F444" i="569"/>
  <c r="F436" i="569"/>
  <c r="D436" i="569"/>
  <c r="F432" i="569"/>
  <c r="F424" i="569"/>
  <c r="D424" i="569"/>
  <c r="F420" i="569"/>
  <c r="F412" i="569"/>
  <c r="D412" i="569"/>
  <c r="F408" i="569"/>
  <c r="F400" i="569"/>
  <c r="D400" i="569"/>
  <c r="F396" i="569"/>
  <c r="F388" i="569"/>
  <c r="D388" i="569"/>
  <c r="F384" i="569"/>
  <c r="F376" i="569"/>
  <c r="D376" i="569"/>
  <c r="F372" i="569"/>
  <c r="F364" i="569"/>
  <c r="D364" i="569"/>
  <c r="F360" i="569"/>
  <c r="F352" i="569"/>
  <c r="D352" i="569"/>
  <c r="F348" i="569"/>
  <c r="F340" i="569"/>
  <c r="D340" i="569"/>
  <c r="F336" i="569"/>
  <c r="F328" i="569"/>
  <c r="D328" i="569"/>
  <c r="F324" i="569"/>
  <c r="F316" i="569"/>
  <c r="D316" i="569"/>
  <c r="F312" i="569"/>
  <c r="F304" i="569"/>
  <c r="D304" i="569"/>
  <c r="F300" i="569"/>
  <c r="F292" i="569"/>
  <c r="D292" i="569"/>
  <c r="F288" i="569"/>
  <c r="F280" i="569"/>
  <c r="D280" i="569"/>
  <c r="F276" i="569"/>
  <c r="F268" i="569"/>
  <c r="D268" i="569"/>
  <c r="F264" i="569"/>
  <c r="F256" i="569"/>
  <c r="D256" i="569"/>
  <c r="F252" i="569"/>
  <c r="F244" i="569"/>
  <c r="D244" i="569"/>
  <c r="F240" i="569"/>
  <c r="F232" i="569"/>
  <c r="D232" i="569"/>
  <c r="F228" i="569"/>
  <c r="F220" i="569"/>
  <c r="D220" i="569"/>
  <c r="F216" i="569"/>
  <c r="F208" i="569"/>
  <c r="D208" i="569"/>
  <c r="F204" i="569"/>
  <c r="F196" i="569"/>
  <c r="D196" i="569"/>
  <c r="F192" i="569"/>
  <c r="F184" i="569"/>
  <c r="D184" i="569"/>
  <c r="F180" i="569"/>
  <c r="F172" i="569"/>
  <c r="D172" i="569"/>
  <c r="F168" i="569"/>
  <c r="F160" i="569"/>
  <c r="D160" i="569"/>
  <c r="F156" i="569"/>
  <c r="F148" i="569"/>
  <c r="D148" i="569"/>
  <c r="F144" i="569"/>
  <c r="F136" i="569"/>
  <c r="D136" i="569"/>
  <c r="F132" i="569"/>
  <c r="F124" i="569"/>
  <c r="D124" i="569"/>
  <c r="F120" i="569"/>
  <c r="F112" i="569"/>
  <c r="D112" i="569"/>
  <c r="F108" i="569"/>
  <c r="F100" i="569"/>
  <c r="D100" i="569"/>
  <c r="F96" i="569"/>
  <c r="F88" i="569"/>
  <c r="D88" i="569"/>
  <c r="F84" i="569"/>
  <c r="F76" i="569"/>
  <c r="D76" i="569"/>
  <c r="F72" i="569"/>
  <c r="F64" i="569"/>
  <c r="D64" i="569"/>
  <c r="F60" i="569"/>
  <c r="F52" i="569"/>
  <c r="D52" i="569"/>
  <c r="F48" i="569"/>
  <c r="F40" i="569"/>
  <c r="D40" i="569"/>
  <c r="F36" i="569"/>
  <c r="F28" i="569"/>
  <c r="D28" i="569"/>
  <c r="F24" i="569"/>
  <c r="F16" i="569"/>
  <c r="D16" i="569"/>
  <c r="F12" i="569"/>
  <c r="A100" i="553"/>
  <c r="A101" i="553"/>
  <c r="A102" i="553"/>
  <c r="A103" i="553"/>
  <c r="A104" i="553"/>
  <c r="A105" i="553"/>
  <c r="A106" i="553"/>
  <c r="A107" i="553"/>
  <c r="A108" i="553"/>
  <c r="A109" i="553"/>
  <c r="A110" i="553"/>
  <c r="A111" i="553"/>
  <c r="A112" i="553"/>
  <c r="A113" i="553"/>
  <c r="A114" i="553"/>
  <c r="A115" i="553"/>
  <c r="A116" i="553"/>
  <c r="A117" i="553"/>
  <c r="A118" i="553"/>
  <c r="A119" i="553"/>
  <c r="A120" i="553"/>
  <c r="A121" i="553"/>
  <c r="A122" i="553"/>
  <c r="A123" i="553"/>
  <c r="A124" i="553"/>
  <c r="A125" i="553"/>
  <c r="A126" i="553"/>
  <c r="A127" i="553"/>
  <c r="A128" i="553"/>
  <c r="A129" i="553"/>
  <c r="A130" i="553"/>
  <c r="A131" i="553"/>
  <c r="A132" i="553"/>
  <c r="A133" i="553"/>
  <c r="A134" i="553"/>
  <c r="A135" i="553"/>
  <c r="A136" i="553"/>
  <c r="A137" i="553"/>
  <c r="A138" i="553"/>
  <c r="A139" i="553"/>
  <c r="A140" i="553"/>
  <c r="A141" i="553"/>
  <c r="A142" i="553"/>
  <c r="A143" i="553"/>
  <c r="A144" i="553"/>
  <c r="A145" i="553"/>
  <c r="A146" i="553"/>
  <c r="A147" i="553"/>
  <c r="A148" i="553"/>
  <c r="A149" i="553"/>
  <c r="A150" i="553"/>
  <c r="A151" i="553"/>
  <c r="A152" i="553"/>
  <c r="A153" i="553"/>
  <c r="A154" i="553"/>
  <c r="A155" i="553"/>
  <c r="A156" i="553"/>
  <c r="A157" i="553"/>
  <c r="A158" i="553"/>
  <c r="A159" i="553"/>
  <c r="A160" i="553"/>
  <c r="A161" i="553"/>
  <c r="A162" i="553"/>
  <c r="A163" i="553"/>
  <c r="A164" i="553"/>
  <c r="A165" i="553"/>
  <c r="A166" i="553"/>
  <c r="A167" i="553"/>
  <c r="A168" i="553"/>
  <c r="A169" i="553"/>
  <c r="A170" i="553"/>
  <c r="A171" i="553"/>
  <c r="A172" i="553"/>
  <c r="A173" i="553"/>
  <c r="A174" i="553"/>
  <c r="A175" i="553"/>
  <c r="A176" i="553"/>
  <c r="A177" i="553"/>
  <c r="A178" i="553"/>
  <c r="A179" i="553"/>
  <c r="A180" i="553"/>
  <c r="A181" i="553"/>
  <c r="A182" i="553"/>
  <c r="A183" i="553"/>
  <c r="A184" i="553"/>
  <c r="A185" i="553"/>
  <c r="A186" i="553"/>
  <c r="A187" i="553"/>
  <c r="A188" i="553"/>
  <c r="A189" i="553"/>
  <c r="A190" i="553"/>
  <c r="A191" i="553"/>
  <c r="A192" i="553"/>
  <c r="A193" i="553"/>
  <c r="A194" i="553"/>
  <c r="A195" i="553"/>
  <c r="A196" i="553"/>
  <c r="A197" i="553"/>
  <c r="A198" i="553"/>
  <c r="A199" i="553"/>
  <c r="A200" i="553"/>
  <c r="A201" i="553"/>
  <c r="A202" i="553"/>
  <c r="A203" i="553"/>
  <c r="A204" i="553"/>
  <c r="A205" i="553"/>
  <c r="A206" i="553"/>
  <c r="A207" i="553"/>
  <c r="A208" i="553"/>
  <c r="A209" i="553"/>
  <c r="A210" i="553"/>
  <c r="A211" i="553"/>
  <c r="A212" i="553"/>
  <c r="A213" i="553"/>
  <c r="A214" i="553"/>
  <c r="A215" i="553"/>
  <c r="A216" i="553"/>
  <c r="A217" i="553"/>
  <c r="A218" i="553"/>
  <c r="A219" i="553"/>
  <c r="A220" i="553"/>
  <c r="A221" i="553"/>
  <c r="A222" i="553"/>
  <c r="A223" i="553"/>
  <c r="A224" i="553"/>
  <c r="A225" i="553"/>
  <c r="A226" i="553"/>
  <c r="A227" i="553"/>
  <c r="A228" i="553"/>
  <c r="A229" i="553"/>
  <c r="A230" i="553"/>
  <c r="A231" i="553"/>
  <c r="A232" i="553"/>
  <c r="A233" i="553"/>
  <c r="A234" i="553"/>
  <c r="A235" i="553"/>
  <c r="A236" i="553"/>
  <c r="A237" i="553"/>
  <c r="A238" i="553"/>
  <c r="A239" i="553"/>
  <c r="A240" i="553"/>
  <c r="A241" i="553"/>
  <c r="A242" i="553"/>
  <c r="A243" i="553"/>
  <c r="A244" i="553"/>
  <c r="A245" i="553"/>
  <c r="A246" i="553"/>
  <c r="A247" i="553"/>
  <c r="A248" i="553"/>
  <c r="A249" i="553"/>
  <c r="A250" i="553"/>
  <c r="A251" i="553"/>
  <c r="A252" i="553"/>
  <c r="A253" i="553"/>
  <c r="A254" i="553"/>
  <c r="A255" i="553"/>
  <c r="A256" i="553"/>
  <c r="A257" i="553"/>
  <c r="A258" i="553"/>
  <c r="A259" i="553"/>
  <c r="A260" i="553"/>
  <c r="A261" i="553"/>
  <c r="A262" i="553"/>
  <c r="A263" i="553"/>
  <c r="A264" i="553"/>
  <c r="A265" i="553"/>
  <c r="A266" i="553"/>
  <c r="A267" i="553"/>
  <c r="A268" i="553"/>
  <c r="A269" i="553"/>
  <c r="A270" i="553"/>
  <c r="A271" i="553"/>
  <c r="A272" i="553"/>
  <c r="A273" i="553"/>
  <c r="A274" i="553"/>
  <c r="A275" i="553"/>
  <c r="A276" i="553"/>
  <c r="A277" i="553"/>
  <c r="A278" i="553"/>
  <c r="A279" i="553"/>
  <c r="A280" i="553"/>
  <c r="A281" i="553"/>
  <c r="A282" i="553"/>
  <c r="A283" i="553"/>
  <c r="A284" i="553"/>
  <c r="A285" i="553"/>
  <c r="A286" i="553"/>
  <c r="A287" i="553"/>
  <c r="A288" i="553"/>
  <c r="A289" i="553"/>
  <c r="A290" i="553"/>
  <c r="A291" i="553"/>
  <c r="A292" i="553"/>
  <c r="A293" i="553"/>
  <c r="A294" i="553"/>
  <c r="A295" i="553"/>
  <c r="A296" i="553"/>
  <c r="A297" i="553"/>
  <c r="A298" i="553"/>
  <c r="A299" i="553"/>
  <c r="A300" i="553"/>
  <c r="A301" i="553"/>
  <c r="A302" i="553"/>
  <c r="A303" i="553"/>
  <c r="A304" i="553"/>
  <c r="A305" i="553"/>
  <c r="A306" i="553"/>
  <c r="A307" i="553"/>
  <c r="A308" i="553"/>
  <c r="A309" i="553"/>
  <c r="A310" i="553"/>
  <c r="A311" i="553"/>
  <c r="A312" i="553"/>
  <c r="A313" i="553"/>
  <c r="A314" i="553"/>
  <c r="A315" i="553"/>
  <c r="A316" i="553"/>
  <c r="A317" i="553"/>
  <c r="A318" i="553"/>
  <c r="A319" i="553"/>
  <c r="A320" i="553"/>
  <c r="A321" i="553"/>
  <c r="A322" i="553"/>
  <c r="A323" i="553"/>
  <c r="A324" i="553"/>
  <c r="A325" i="553"/>
  <c r="A326" i="553"/>
  <c r="A327" i="553"/>
  <c r="A328" i="553"/>
  <c r="A329" i="553"/>
  <c r="A330" i="553"/>
  <c r="A331" i="553"/>
  <c r="A332" i="553"/>
  <c r="A333" i="553"/>
  <c r="A334" i="553"/>
  <c r="A335" i="553"/>
  <c r="A336" i="553"/>
  <c r="A337" i="553"/>
  <c r="A338" i="553"/>
  <c r="A339" i="553"/>
  <c r="A340" i="553"/>
  <c r="A341" i="553"/>
  <c r="A342" i="553"/>
  <c r="A343" i="553"/>
  <c r="A344" i="553"/>
  <c r="A345" i="553"/>
  <c r="A346" i="553"/>
  <c r="A347" i="553"/>
  <c r="A348" i="553"/>
  <c r="A349" i="553"/>
  <c r="A350" i="553"/>
  <c r="A351" i="553"/>
  <c r="A352" i="553"/>
  <c r="A353" i="553"/>
  <c r="A354" i="553"/>
  <c r="A355" i="553"/>
  <c r="A356" i="553"/>
  <c r="A357" i="553"/>
  <c r="A358" i="553"/>
  <c r="A359" i="553"/>
  <c r="A360" i="553"/>
  <c r="A361" i="553"/>
  <c r="A362" i="553"/>
  <c r="A363" i="553"/>
  <c r="A364" i="553"/>
  <c r="A365" i="553"/>
  <c r="A366" i="553"/>
  <c r="A367" i="553"/>
  <c r="A368" i="553"/>
  <c r="A369" i="553"/>
  <c r="A370" i="553"/>
  <c r="A371" i="553"/>
  <c r="A372" i="553"/>
  <c r="A373" i="553"/>
  <c r="A374" i="553"/>
  <c r="A375" i="553"/>
  <c r="A376" i="553"/>
  <c r="A377" i="553"/>
  <c r="A378" i="553"/>
  <c r="A379" i="553"/>
  <c r="A380" i="553"/>
  <c r="A381" i="553"/>
  <c r="A382" i="553"/>
  <c r="GK10" i="571"/>
  <c r="CV15" i="532"/>
  <c r="CV10" i="532"/>
  <c r="GI10" i="571"/>
  <c r="CU15" i="532"/>
  <c r="CU10" i="532"/>
  <c r="GG10" i="571"/>
  <c r="CT15" i="532"/>
  <c r="CT10" i="532"/>
  <c r="GE10" i="571"/>
  <c r="CS15" i="532"/>
  <c r="CS10" i="532"/>
  <c r="GC10" i="571"/>
  <c r="CR15" i="532"/>
  <c r="CR10" i="532"/>
  <c r="GA10" i="571"/>
  <c r="CQ15" i="532"/>
  <c r="CQ10" i="532"/>
  <c r="FY10" i="571"/>
  <c r="CP15" i="532"/>
  <c r="CP10" i="532"/>
  <c r="FW10" i="571"/>
  <c r="CO15" i="532"/>
  <c r="CO10" i="532"/>
  <c r="FU10" i="571"/>
  <c r="CN15" i="532"/>
  <c r="CN10" i="532"/>
  <c r="FS10" i="571"/>
  <c r="CM15" i="532"/>
  <c r="CM10" i="532"/>
  <c r="FQ10" i="571"/>
  <c r="CL15" i="532"/>
  <c r="CL10" i="532"/>
  <c r="FO10" i="571"/>
  <c r="CK15" i="532"/>
  <c r="CK10" i="532"/>
  <c r="FM10" i="571"/>
  <c r="CJ15" i="532"/>
  <c r="CJ10" i="532"/>
  <c r="FK10" i="571"/>
  <c r="CI15" i="532"/>
  <c r="CI10" i="532"/>
  <c r="FI10" i="571"/>
  <c r="CH15" i="532"/>
  <c r="CH10" i="532"/>
  <c r="FG10" i="571"/>
  <c r="CG15" i="532"/>
  <c r="CG10" i="532"/>
  <c r="FE10" i="571"/>
  <c r="CF15" i="532"/>
  <c r="CF10" i="532"/>
  <c r="FC10" i="571"/>
  <c r="CE15" i="532"/>
  <c r="CE10" i="532"/>
  <c r="FA10" i="571"/>
  <c r="CD15" i="532"/>
  <c r="CD10" i="532"/>
  <c r="EY10" i="571"/>
  <c r="CC15" i="532"/>
  <c r="CC10" i="532"/>
  <c r="EW10" i="571"/>
  <c r="CB15" i="532"/>
  <c r="CB10" i="532"/>
  <c r="EU10" i="571"/>
  <c r="CA15" i="532"/>
  <c r="CA10" i="532"/>
  <c r="ES10" i="571"/>
  <c r="BZ15" i="532"/>
  <c r="BZ10" i="532"/>
  <c r="EQ10" i="571"/>
  <c r="BY15" i="532"/>
  <c r="BY10" i="532"/>
  <c r="EO10" i="571"/>
  <c r="BX15" i="532"/>
  <c r="BX10" i="532"/>
  <c r="EM10" i="571"/>
  <c r="BW15" i="532"/>
  <c r="BW10" i="532"/>
  <c r="EK10" i="571"/>
  <c r="BV15" i="532"/>
  <c r="BV10" i="532"/>
  <c r="EI10" i="571"/>
  <c r="BU15" i="532"/>
  <c r="BU10" i="532"/>
  <c r="EG10" i="571"/>
  <c r="BT15" i="532"/>
  <c r="BT10" i="532"/>
  <c r="EE10" i="571"/>
  <c r="BS15" i="532"/>
  <c r="BS10" i="532"/>
  <c r="EC10" i="571"/>
  <c r="BR15" i="532"/>
  <c r="BR10" i="532"/>
  <c r="EA10" i="571"/>
  <c r="BQ15" i="532"/>
  <c r="BQ10" i="532"/>
  <c r="DY10" i="571"/>
  <c r="BP15" i="532"/>
  <c r="BP10" i="532"/>
  <c r="DW10" i="571"/>
  <c r="BO15" i="532"/>
  <c r="BO10" i="532"/>
  <c r="DU10" i="571"/>
  <c r="BN15" i="532"/>
  <c r="BN10" i="532"/>
  <c r="DS10" i="571"/>
  <c r="BM15" i="532"/>
  <c r="BM10" i="532"/>
  <c r="DQ10" i="571"/>
  <c r="BL15" i="532"/>
  <c r="BL10" i="532"/>
  <c r="DO10" i="571"/>
  <c r="BK15" i="532"/>
  <c r="BK10" i="532"/>
  <c r="DM10" i="571"/>
  <c r="BJ15" i="532"/>
  <c r="BJ10" i="532"/>
  <c r="DK10" i="571"/>
  <c r="BI15" i="532"/>
  <c r="BI10" i="532"/>
  <c r="DI10" i="571"/>
  <c r="BH15" i="532"/>
  <c r="BH10" i="532"/>
  <c r="DG10" i="571"/>
  <c r="BG15" i="532"/>
  <c r="BG10" i="532"/>
  <c r="DE10" i="571"/>
  <c r="BF15" i="532"/>
  <c r="BF10" i="532"/>
  <c r="DC10" i="571"/>
  <c r="BE15" i="532"/>
  <c r="BE10" i="532"/>
  <c r="DA10" i="571"/>
  <c r="BD15" i="532"/>
  <c r="BD10" i="532"/>
  <c r="CY10" i="571"/>
  <c r="BC15" i="532"/>
  <c r="BC10" i="532"/>
  <c r="CW10" i="571"/>
  <c r="BB15" i="532"/>
  <c r="BB10" i="532"/>
  <c r="CU10" i="571"/>
  <c r="BA15" i="532"/>
  <c r="BA10" i="532"/>
  <c r="CS10" i="571"/>
  <c r="AZ15" i="532"/>
  <c r="AZ10" i="532"/>
  <c r="CQ10" i="571"/>
  <c r="AY15" i="532"/>
  <c r="AY10" i="532"/>
  <c r="CO10" i="571"/>
  <c r="AX15" i="532"/>
  <c r="AX10" i="532"/>
  <c r="CM10" i="571"/>
  <c r="AW15" i="532"/>
  <c r="AW10" i="532"/>
  <c r="CK10" i="571"/>
  <c r="AV15" i="532"/>
  <c r="AV10" i="532"/>
  <c r="CI10" i="571"/>
  <c r="AU15" i="532"/>
  <c r="AU10" i="532"/>
  <c r="CG10" i="571"/>
  <c r="AT15" i="532"/>
  <c r="AT10" i="532"/>
  <c r="CE10" i="571"/>
  <c r="AS15" i="532"/>
  <c r="AS10" i="532"/>
  <c r="CC10" i="571"/>
  <c r="AR15" i="532"/>
  <c r="AR10" i="532"/>
  <c r="CA10" i="571"/>
  <c r="AQ15" i="532"/>
  <c r="AQ10" i="532"/>
  <c r="BY10" i="571"/>
  <c r="AP15" i="532"/>
  <c r="AP10" i="532"/>
  <c r="BW10" i="571"/>
  <c r="AO15" i="532"/>
  <c r="AO10" i="532"/>
  <c r="BU10" i="571"/>
  <c r="AN15" i="532"/>
  <c r="AN10" i="532"/>
  <c r="BS10" i="571"/>
  <c r="AM15" i="532"/>
  <c r="AM10" i="532"/>
  <c r="BQ10" i="571"/>
  <c r="AL15" i="532"/>
  <c r="AL10" i="532"/>
  <c r="BO10" i="571"/>
  <c r="AK15" i="532"/>
  <c r="AK10" i="532"/>
  <c r="BM10" i="571"/>
  <c r="AJ15" i="532"/>
  <c r="AJ10" i="532"/>
  <c r="BK10" i="571"/>
  <c r="AI15" i="532"/>
  <c r="AI10" i="532"/>
  <c r="BI10" i="571"/>
  <c r="AH15" i="532"/>
  <c r="AH10" i="532"/>
  <c r="BG10" i="571"/>
  <c r="AG15" i="532"/>
  <c r="AG10" i="532"/>
  <c r="BE10" i="571"/>
  <c r="AF15" i="532"/>
  <c r="AF10" i="532"/>
  <c r="BC10" i="571"/>
  <c r="AE15" i="532"/>
  <c r="AE10" i="532"/>
  <c r="BA10" i="571"/>
  <c r="AD15" i="532"/>
  <c r="AD10" i="532"/>
  <c r="AY10" i="571"/>
  <c r="AC15" i="532"/>
  <c r="AC10" i="532"/>
  <c r="AW10" i="571"/>
  <c r="AB15" i="532"/>
  <c r="AB10" i="532"/>
  <c r="AU10" i="571"/>
  <c r="AA15" i="532"/>
  <c r="AA10" i="532"/>
  <c r="AS10" i="571"/>
  <c r="Z15" i="532"/>
  <c r="Z10" i="532"/>
  <c r="AQ10" i="571"/>
  <c r="Y15" i="532"/>
  <c r="Y10" i="532"/>
  <c r="AO10" i="571"/>
  <c r="X15" i="532"/>
  <c r="X10" i="532"/>
  <c r="AM10" i="571"/>
  <c r="W15" i="532"/>
  <c r="W10" i="532"/>
  <c r="AK10" i="571"/>
  <c r="V15" i="532"/>
  <c r="V10" i="532"/>
  <c r="AI10" i="571"/>
  <c r="U15" i="532"/>
  <c r="U10" i="532"/>
  <c r="AG10" i="571"/>
  <c r="T15" i="532"/>
  <c r="T10" i="532"/>
  <c r="AE10" i="571"/>
  <c r="S15" i="532"/>
  <c r="S10" i="532"/>
  <c r="AC10" i="571"/>
  <c r="R15" i="532"/>
  <c r="R10" i="532"/>
  <c r="AA10" i="571"/>
  <c r="Q15" i="532"/>
  <c r="Q10" i="532"/>
  <c r="Y10" i="571"/>
  <c r="P15" i="532"/>
  <c r="P10" i="532"/>
  <c r="W10" i="571"/>
  <c r="O15" i="532"/>
  <c r="O10" i="532"/>
  <c r="U10" i="571"/>
  <c r="N15" i="532"/>
  <c r="N10" i="532"/>
  <c r="S10" i="571"/>
  <c r="M15" i="532"/>
  <c r="M10" i="532"/>
  <c r="Q10" i="571"/>
  <c r="L15" i="532"/>
  <c r="L10" i="532"/>
  <c r="O10" i="571"/>
  <c r="K15" i="532"/>
  <c r="K10" i="532"/>
  <c r="M10" i="571"/>
  <c r="J15" i="532"/>
  <c r="J10" i="532"/>
  <c r="K10" i="571"/>
  <c r="I15" i="532"/>
  <c r="I10" i="532"/>
  <c r="I10" i="571"/>
  <c r="H15" i="532"/>
  <c r="H10" i="532"/>
  <c r="A99" i="553"/>
  <c r="A98" i="553"/>
  <c r="A97" i="553"/>
  <c r="A96" i="553"/>
  <c r="A95" i="553"/>
  <c r="A94" i="553"/>
  <c r="A93" i="553"/>
  <c r="A92" i="553"/>
  <c r="A91" i="553"/>
  <c r="A90" i="553"/>
  <c r="A89" i="553"/>
  <c r="A88" i="553"/>
  <c r="A87" i="553"/>
  <c r="A86" i="553"/>
  <c r="A85" i="553"/>
  <c r="A84" i="553"/>
  <c r="A83" i="553"/>
  <c r="A82" i="553"/>
  <c r="A81" i="553"/>
  <c r="A80" i="553"/>
  <c r="A79" i="553"/>
  <c r="A78" i="553"/>
  <c r="A77" i="553"/>
  <c r="A76" i="553"/>
  <c r="A75" i="553"/>
  <c r="A74" i="553"/>
  <c r="A73" i="553"/>
  <c r="A72" i="553"/>
  <c r="A71" i="553"/>
  <c r="A70" i="553"/>
  <c r="A69" i="553"/>
  <c r="A68" i="553"/>
  <c r="A67" i="553"/>
  <c r="A66" i="553"/>
  <c r="A65" i="553"/>
  <c r="A64" i="553"/>
  <c r="A63" i="553"/>
  <c r="A62" i="553"/>
  <c r="A61" i="553"/>
  <c r="A60" i="553"/>
  <c r="A59" i="553"/>
  <c r="A58" i="553"/>
  <c r="A57" i="553"/>
  <c r="A56" i="553"/>
  <c r="A55" i="553"/>
  <c r="A54" i="553"/>
  <c r="A53" i="553"/>
  <c r="A52" i="553"/>
  <c r="A51" i="553"/>
  <c r="A50" i="553"/>
  <c r="A49" i="553"/>
  <c r="A48" i="553"/>
  <c r="A47" i="553"/>
  <c r="A46" i="553"/>
  <c r="A45" i="553"/>
  <c r="A44" i="553"/>
  <c r="A43" i="553"/>
  <c r="A42" i="553"/>
  <c r="A41" i="553"/>
  <c r="A40" i="553"/>
  <c r="A39" i="553"/>
  <c r="A38" i="553"/>
  <c r="A37" i="553"/>
  <c r="A36" i="553"/>
  <c r="A35" i="553"/>
  <c r="A34" i="553"/>
  <c r="A33" i="553"/>
  <c r="A32" i="553"/>
  <c r="A31" i="553"/>
  <c r="A30" i="553"/>
  <c r="A29" i="553"/>
  <c r="A28" i="553"/>
  <c r="A27" i="553"/>
  <c r="A26" i="553"/>
  <c r="A25" i="553"/>
  <c r="A24" i="553"/>
  <c r="A23" i="553"/>
  <c r="A22" i="553"/>
  <c r="A21" i="553"/>
  <c r="A20" i="553"/>
  <c r="A19" i="553"/>
  <c r="A18" i="553"/>
  <c r="A17" i="553"/>
  <c r="A16" i="553"/>
  <c r="A15" i="553"/>
  <c r="A14" i="553"/>
  <c r="A13" i="553"/>
  <c r="A12" i="553"/>
  <c r="A11" i="553"/>
  <c r="A10" i="553"/>
  <c r="A9" i="553"/>
  <c r="A8" i="553"/>
  <c r="A7" i="553"/>
  <c r="A6" i="553"/>
  <c r="A5" i="553"/>
  <c r="R14" i="566"/>
  <c r="R13" i="566"/>
  <c r="A4" i="553"/>
  <c r="R12" i="566"/>
  <c r="P12" i="566" a="1"/>
  <c r="P12" i="566" s="1"/>
  <c r="G10" i="571"/>
  <c r="D6" i="571"/>
  <c r="M14" i="566"/>
  <c r="M13" i="566"/>
  <c r="M12" i="566"/>
  <c r="B3" i="525"/>
  <c r="P15" i="471" l="1" a="1"/>
  <c r="P15" i="471" s="1"/>
  <c r="B2" i="525"/>
  <c r="D4" i="556" l="1"/>
  <c r="T3" i="205" l="1"/>
  <c r="D5" i="532" l="1"/>
  <c r="B5" i="525"/>
  <c r="A3" i="553" l="1"/>
  <c r="A2" i="553" l="1"/>
  <c r="M12" i="564" l="1"/>
  <c r="F54" i="471" l="1"/>
  <c r="D58" i="471" l="1"/>
  <c r="F58" i="471"/>
  <c r="D6" i="569" l="1"/>
  <c r="G15" i="532" l="1"/>
  <c r="R25" i="471" l="1"/>
  <c r="R20" i="471"/>
  <c r="R15" i="471"/>
  <c r="M20" i="471"/>
  <c r="M15" i="471"/>
  <c r="M25" i="471"/>
  <c r="M45" i="471" l="1"/>
  <c r="D17" i="205" l="1"/>
  <c r="E17" i="205"/>
  <c r="D8" i="431"/>
  <c r="D8" i="547"/>
  <c r="D6" i="532"/>
  <c r="G10" i="532"/>
  <c r="D5" i="556"/>
  <c r="F4" i="4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0EE30CD7-DB7F-4BDA-AAF0-6577064B920D}">
      <text>
        <r>
          <rPr>
            <sz val="9"/>
            <color indexed="81"/>
            <rFont val="Tahoma"/>
            <family val="2"/>
            <charset val="204"/>
          </rPr>
          <t>Для переходя к Форме 2.10 
дважды кликните по этой ячейке</t>
        </r>
      </text>
    </comment>
    <comment ref="D20" authorId="0" shapeId="0" xr:uid="{E01F3D38-0127-48F1-AC06-B0AA76C40925}">
      <text>
        <r>
          <rPr>
            <sz val="9"/>
            <color indexed="81"/>
            <rFont val="Tahoma"/>
            <family val="2"/>
            <charset val="204"/>
          </rPr>
          <t>Для переходя к Форме 2.10 
дважды кликните по этой ячейке</t>
        </r>
      </text>
    </comment>
    <comment ref="D32" authorId="0" shapeId="0" xr:uid="{B697C693-345D-4AE6-B457-24F1FDD480D7}">
      <text>
        <r>
          <rPr>
            <sz val="9"/>
            <color indexed="81"/>
            <rFont val="Tahoma"/>
            <family val="2"/>
            <charset val="204"/>
          </rPr>
          <t>Для переходя к Форме 2.10 
дважды кликните по этой ячейке</t>
        </r>
      </text>
    </comment>
    <comment ref="D44" authorId="0" shapeId="0" xr:uid="{4CB4DFAD-5DAD-4DDF-885F-19735B11D6EB}">
      <text>
        <r>
          <rPr>
            <sz val="9"/>
            <color indexed="81"/>
            <rFont val="Tahoma"/>
            <family val="2"/>
            <charset val="204"/>
          </rPr>
          <t>Для переходя к Форме 2.10 
дважды кликните по этой ячейке</t>
        </r>
      </text>
    </comment>
    <comment ref="D56" authorId="0" shapeId="0" xr:uid="{A5D9496C-BECB-4D0F-BE40-B498BCBD7549}">
      <text>
        <r>
          <rPr>
            <sz val="9"/>
            <color indexed="81"/>
            <rFont val="Tahoma"/>
            <family val="2"/>
            <charset val="204"/>
          </rPr>
          <t>Для переходя к Форме 2.10 
дважды кликните по этой ячейке</t>
        </r>
      </text>
    </comment>
    <comment ref="D68" authorId="0" shapeId="0" xr:uid="{75C9ABDA-3387-430A-9B2E-3CEA66F49077}">
      <text>
        <r>
          <rPr>
            <sz val="9"/>
            <color indexed="81"/>
            <rFont val="Tahoma"/>
            <family val="2"/>
            <charset val="204"/>
          </rPr>
          <t>Для переходя к Форме 2.10 
дважды кликните по этой ячейке</t>
        </r>
      </text>
    </comment>
    <comment ref="D80" authorId="0" shapeId="0" xr:uid="{380CD5F7-D1C0-48FA-9667-91D232D63AB6}">
      <text>
        <r>
          <rPr>
            <sz val="9"/>
            <color indexed="81"/>
            <rFont val="Tahoma"/>
            <family val="2"/>
            <charset val="204"/>
          </rPr>
          <t>Для переходя к Форме 2.10 
дважды кликните по этой ячейке</t>
        </r>
      </text>
    </comment>
    <comment ref="D92" authorId="0" shapeId="0" xr:uid="{912A9EA3-72D9-43BB-8A5E-094AE714A166}">
      <text>
        <r>
          <rPr>
            <sz val="9"/>
            <color indexed="81"/>
            <rFont val="Tahoma"/>
            <family val="2"/>
            <charset val="204"/>
          </rPr>
          <t>Для переходя к Форме 2.10 
дважды кликните по этой ячейке</t>
        </r>
      </text>
    </comment>
    <comment ref="D104" authorId="0" shapeId="0" xr:uid="{4D6FA69E-3483-43B6-85E6-6CDD8E27CB5C}">
      <text>
        <r>
          <rPr>
            <sz val="9"/>
            <color indexed="81"/>
            <rFont val="Tahoma"/>
            <family val="2"/>
            <charset val="204"/>
          </rPr>
          <t>Для переходя к Форме 2.10 
дважды кликните по этой ячейке</t>
        </r>
      </text>
    </comment>
    <comment ref="D116" authorId="0" shapeId="0" xr:uid="{920D71EC-A8C9-44C1-9982-8C90F9895A9A}">
      <text>
        <r>
          <rPr>
            <sz val="9"/>
            <color indexed="81"/>
            <rFont val="Tahoma"/>
            <family val="2"/>
            <charset val="204"/>
          </rPr>
          <t>Для переходя к Форме 2.10 
дважды кликните по этой ячейке</t>
        </r>
      </text>
    </comment>
    <comment ref="D128" authorId="0" shapeId="0" xr:uid="{D00815FD-AB36-4101-B0F0-768C20EA970C}">
      <text>
        <r>
          <rPr>
            <sz val="9"/>
            <color indexed="81"/>
            <rFont val="Tahoma"/>
            <family val="2"/>
            <charset val="204"/>
          </rPr>
          <t>Для переходя к Форме 2.10 
дважды кликните по этой ячейке</t>
        </r>
      </text>
    </comment>
    <comment ref="D140" authorId="0" shapeId="0" xr:uid="{2C9C014E-4ED6-42A9-B93A-4B0E1074AD90}">
      <text>
        <r>
          <rPr>
            <sz val="9"/>
            <color indexed="81"/>
            <rFont val="Tahoma"/>
            <family val="2"/>
            <charset val="204"/>
          </rPr>
          <t>Для переходя к Форме 2.10 
дважды кликните по этой ячейке</t>
        </r>
      </text>
    </comment>
    <comment ref="D152" authorId="0" shapeId="0" xr:uid="{8D01C840-57DC-40B2-A323-A525E4EDEED9}">
      <text>
        <r>
          <rPr>
            <sz val="9"/>
            <color indexed="81"/>
            <rFont val="Tahoma"/>
            <family val="2"/>
            <charset val="204"/>
          </rPr>
          <t>Для переходя к Форме 2.10 
дважды кликните по этой ячейке</t>
        </r>
      </text>
    </comment>
    <comment ref="D164" authorId="0" shapeId="0" xr:uid="{693A8CC8-E0E3-4834-801D-E339EB1A1823}">
      <text>
        <r>
          <rPr>
            <sz val="9"/>
            <color indexed="81"/>
            <rFont val="Tahoma"/>
            <family val="2"/>
            <charset val="204"/>
          </rPr>
          <t>Для переходя к Форме 2.10 
дважды кликните по этой ячейке</t>
        </r>
      </text>
    </comment>
    <comment ref="D176" authorId="0" shapeId="0" xr:uid="{8C8DEC32-A9F9-49FC-AD20-DBDA948A0FD3}">
      <text>
        <r>
          <rPr>
            <sz val="9"/>
            <color indexed="81"/>
            <rFont val="Tahoma"/>
            <family val="2"/>
            <charset val="204"/>
          </rPr>
          <t>Для переходя к Форме 2.10 
дважды кликните по этой ячейке</t>
        </r>
      </text>
    </comment>
    <comment ref="D188" authorId="0" shapeId="0" xr:uid="{620FD603-EF8D-4F13-A0D3-8F9074EDFEAB}">
      <text>
        <r>
          <rPr>
            <sz val="9"/>
            <color indexed="81"/>
            <rFont val="Tahoma"/>
            <family val="2"/>
            <charset val="204"/>
          </rPr>
          <t>Для переходя к Форме 2.10 
дважды кликните по этой ячейке</t>
        </r>
      </text>
    </comment>
    <comment ref="D200" authorId="0" shapeId="0" xr:uid="{A72DF446-CF34-47DD-99ED-E74D2B063953}">
      <text>
        <r>
          <rPr>
            <sz val="9"/>
            <color indexed="81"/>
            <rFont val="Tahoma"/>
            <family val="2"/>
            <charset val="204"/>
          </rPr>
          <t>Для переходя к Форме 2.10 
дважды кликните по этой ячейке</t>
        </r>
      </text>
    </comment>
    <comment ref="D212" authorId="0" shapeId="0" xr:uid="{76AE342D-EA20-4B31-8855-535788FB4A5A}">
      <text>
        <r>
          <rPr>
            <sz val="9"/>
            <color indexed="81"/>
            <rFont val="Tahoma"/>
            <family val="2"/>
            <charset val="204"/>
          </rPr>
          <t>Для переходя к Форме 2.10 
дважды кликните по этой ячейке</t>
        </r>
      </text>
    </comment>
    <comment ref="D224" authorId="0" shapeId="0" xr:uid="{E2239D74-03EB-4914-9CFD-DD279E3860D2}">
      <text>
        <r>
          <rPr>
            <sz val="9"/>
            <color indexed="81"/>
            <rFont val="Tahoma"/>
            <family val="2"/>
            <charset val="204"/>
          </rPr>
          <t>Для переходя к Форме 2.10 
дважды кликните по этой ячейке</t>
        </r>
      </text>
    </comment>
    <comment ref="D236" authorId="0" shapeId="0" xr:uid="{1EC12C43-BD22-406F-9750-1FA9EA1A98DB}">
      <text>
        <r>
          <rPr>
            <sz val="9"/>
            <color indexed="81"/>
            <rFont val="Tahoma"/>
            <family val="2"/>
            <charset val="204"/>
          </rPr>
          <t>Для переходя к Форме 2.10 
дважды кликните по этой ячейке</t>
        </r>
      </text>
    </comment>
    <comment ref="D248" authorId="0" shapeId="0" xr:uid="{3C2DDEC2-6CF3-4D9E-B385-AAE52053CFEC}">
      <text>
        <r>
          <rPr>
            <sz val="9"/>
            <color indexed="81"/>
            <rFont val="Tahoma"/>
            <family val="2"/>
            <charset val="204"/>
          </rPr>
          <t>Для переходя к Форме 2.10 
дважды кликните по этой ячейке</t>
        </r>
      </text>
    </comment>
    <comment ref="D260" authorId="0" shapeId="0" xr:uid="{8AC38D5D-5E51-45DA-85D4-85B1B81B1A3C}">
      <text>
        <r>
          <rPr>
            <sz val="9"/>
            <color indexed="81"/>
            <rFont val="Tahoma"/>
            <family val="2"/>
            <charset val="204"/>
          </rPr>
          <t>Для переходя к Форме 2.10 
дважды кликните по этой ячейке</t>
        </r>
      </text>
    </comment>
    <comment ref="D272" authorId="0" shapeId="0" xr:uid="{47663BC9-BC2E-45B0-8678-1F4312DB558D}">
      <text>
        <r>
          <rPr>
            <sz val="9"/>
            <color indexed="81"/>
            <rFont val="Tahoma"/>
            <family val="2"/>
            <charset val="204"/>
          </rPr>
          <t>Для переходя к Форме 2.10 
дважды кликните по этой ячейке</t>
        </r>
      </text>
    </comment>
    <comment ref="D284" authorId="0" shapeId="0" xr:uid="{7E4FC62F-768C-42C8-8BFD-0F6EBEA82702}">
      <text>
        <r>
          <rPr>
            <sz val="9"/>
            <color indexed="81"/>
            <rFont val="Tahoma"/>
            <family val="2"/>
            <charset val="204"/>
          </rPr>
          <t>Для переходя к Форме 2.10 
дважды кликните по этой ячейке</t>
        </r>
      </text>
    </comment>
    <comment ref="D296" authorId="0" shapeId="0" xr:uid="{82535CDF-96DB-470C-B319-5EE4E0A633B9}">
      <text>
        <r>
          <rPr>
            <sz val="9"/>
            <color indexed="81"/>
            <rFont val="Tahoma"/>
            <family val="2"/>
            <charset val="204"/>
          </rPr>
          <t>Для переходя к Форме 2.10 
дважды кликните по этой ячейке</t>
        </r>
      </text>
    </comment>
    <comment ref="D308" authorId="0" shapeId="0" xr:uid="{5F38DA70-D2B2-4E9D-A5A3-FA5985C9547D}">
      <text>
        <r>
          <rPr>
            <sz val="9"/>
            <color indexed="81"/>
            <rFont val="Tahoma"/>
            <family val="2"/>
            <charset val="204"/>
          </rPr>
          <t>Для переходя к Форме 2.10 
дважды кликните по этой ячейке</t>
        </r>
      </text>
    </comment>
    <comment ref="D320" authorId="0" shapeId="0" xr:uid="{9225D47A-D9CF-403A-A9BB-178DAC36F003}">
      <text>
        <r>
          <rPr>
            <sz val="9"/>
            <color indexed="81"/>
            <rFont val="Tahoma"/>
            <family val="2"/>
            <charset val="204"/>
          </rPr>
          <t>Для переходя к Форме 2.10 
дважды кликните по этой ячейке</t>
        </r>
      </text>
    </comment>
    <comment ref="D332" authorId="0" shapeId="0" xr:uid="{130185A6-0CE0-4858-82FE-A42E5B889FD1}">
      <text>
        <r>
          <rPr>
            <sz val="9"/>
            <color indexed="81"/>
            <rFont val="Tahoma"/>
            <family val="2"/>
            <charset val="204"/>
          </rPr>
          <t>Для переходя к Форме 2.10 
дважды кликните по этой ячейке</t>
        </r>
      </text>
    </comment>
    <comment ref="D344" authorId="0" shapeId="0" xr:uid="{99F1B1C9-5EE8-468C-BDD7-3EC9B35C7454}">
      <text>
        <r>
          <rPr>
            <sz val="9"/>
            <color indexed="81"/>
            <rFont val="Tahoma"/>
            <family val="2"/>
            <charset val="204"/>
          </rPr>
          <t>Для переходя к Форме 2.10 
дважды кликните по этой ячейке</t>
        </r>
      </text>
    </comment>
    <comment ref="D356" authorId="0" shapeId="0" xr:uid="{B2E8ED6C-16B4-40BC-9351-D59A214A6F50}">
      <text>
        <r>
          <rPr>
            <sz val="9"/>
            <color indexed="81"/>
            <rFont val="Tahoma"/>
            <family val="2"/>
            <charset val="204"/>
          </rPr>
          <t>Для переходя к Форме 2.10 
дважды кликните по этой ячейке</t>
        </r>
      </text>
    </comment>
    <comment ref="D368" authorId="0" shapeId="0" xr:uid="{24080F42-88AB-45BF-85B2-85BB6FD2821F}">
      <text>
        <r>
          <rPr>
            <sz val="9"/>
            <color indexed="81"/>
            <rFont val="Tahoma"/>
            <family val="2"/>
            <charset val="204"/>
          </rPr>
          <t>Для переходя к Форме 2.10 
дважды кликните по этой ячейке</t>
        </r>
      </text>
    </comment>
    <comment ref="D380" authorId="0" shapeId="0" xr:uid="{0AC9BB5E-A765-47C2-BB6A-B4E1298E4DDA}">
      <text>
        <r>
          <rPr>
            <sz val="9"/>
            <color indexed="81"/>
            <rFont val="Tahoma"/>
            <family val="2"/>
            <charset val="204"/>
          </rPr>
          <t>Для переходя к Форме 2.10 
дважды кликните по этой ячейке</t>
        </r>
      </text>
    </comment>
    <comment ref="D392" authorId="0" shapeId="0" xr:uid="{DC913511-EDC7-4EA8-A7C5-DA0DFD1AB1CC}">
      <text>
        <r>
          <rPr>
            <sz val="9"/>
            <color indexed="81"/>
            <rFont val="Tahoma"/>
            <family val="2"/>
            <charset val="204"/>
          </rPr>
          <t>Для переходя к Форме 2.10 
дважды кликните по этой ячейке</t>
        </r>
      </text>
    </comment>
    <comment ref="D404" authorId="0" shapeId="0" xr:uid="{E1055197-8B66-40FC-BE15-BEF710B94EAA}">
      <text>
        <r>
          <rPr>
            <sz val="9"/>
            <color indexed="81"/>
            <rFont val="Tahoma"/>
            <family val="2"/>
            <charset val="204"/>
          </rPr>
          <t>Для переходя к Форме 2.10 
дважды кликните по этой ячейке</t>
        </r>
      </text>
    </comment>
    <comment ref="D416" authorId="0" shapeId="0" xr:uid="{842A3098-5857-4F24-A515-15879AE5B655}">
      <text>
        <r>
          <rPr>
            <sz val="9"/>
            <color indexed="81"/>
            <rFont val="Tahoma"/>
            <family val="2"/>
            <charset val="204"/>
          </rPr>
          <t>Для переходя к Форме 2.10 
дважды кликните по этой ячейке</t>
        </r>
      </text>
    </comment>
    <comment ref="D428" authorId="0" shapeId="0" xr:uid="{857875DC-8853-4789-B461-2273DE46D460}">
      <text>
        <r>
          <rPr>
            <sz val="9"/>
            <color indexed="81"/>
            <rFont val="Tahoma"/>
            <family val="2"/>
            <charset val="204"/>
          </rPr>
          <t>Для переходя к Форме 2.10 
дважды кликните по этой ячейке</t>
        </r>
      </text>
    </comment>
    <comment ref="D440" authorId="0" shapeId="0" xr:uid="{D3289DFE-23D7-4DBD-9698-C9C584A80558}">
      <text>
        <r>
          <rPr>
            <sz val="9"/>
            <color indexed="81"/>
            <rFont val="Tahoma"/>
            <family val="2"/>
            <charset val="204"/>
          </rPr>
          <t>Для переходя к Форме 2.10 
дважды кликните по этой ячейке</t>
        </r>
      </text>
    </comment>
    <comment ref="D452" authorId="0" shapeId="0" xr:uid="{B10B0F51-A433-421C-B900-580975FC93B0}">
      <text>
        <r>
          <rPr>
            <sz val="9"/>
            <color indexed="81"/>
            <rFont val="Tahoma"/>
            <family val="2"/>
            <charset val="204"/>
          </rPr>
          <t>Для переходя к Форме 2.10 
дважды кликните по этой ячейке</t>
        </r>
      </text>
    </comment>
    <comment ref="D464" authorId="0" shapeId="0" xr:uid="{4121F9E7-030F-4DD0-901C-9DC999C82AC1}">
      <text>
        <r>
          <rPr>
            <sz val="9"/>
            <color indexed="81"/>
            <rFont val="Tahoma"/>
            <family val="2"/>
            <charset val="204"/>
          </rPr>
          <t>Для переходя к Форме 2.10 
дважды кликните по этой ячейке</t>
        </r>
      </text>
    </comment>
    <comment ref="D476" authorId="0" shapeId="0" xr:uid="{4C2B19EC-0360-4F8E-A39B-0F56EACE2A6C}">
      <text>
        <r>
          <rPr>
            <sz val="9"/>
            <color indexed="81"/>
            <rFont val="Tahoma"/>
            <family val="2"/>
            <charset val="204"/>
          </rPr>
          <t>Для переходя к Форме 2.10 
дважды кликните по этой ячейке</t>
        </r>
      </text>
    </comment>
    <comment ref="D488" authorId="0" shapeId="0" xr:uid="{FAAB34DB-FBBE-4615-A17B-F2008906BE0C}">
      <text>
        <r>
          <rPr>
            <sz val="9"/>
            <color indexed="81"/>
            <rFont val="Tahoma"/>
            <family val="2"/>
            <charset val="204"/>
          </rPr>
          <t>Для переходя к Форме 2.10 
дважды кликните по этой ячейке</t>
        </r>
      </text>
    </comment>
    <comment ref="D500" authorId="0" shapeId="0" xr:uid="{F40FAB0E-0B93-4009-9F5A-5C6CB4732A9B}">
      <text>
        <r>
          <rPr>
            <sz val="9"/>
            <color indexed="81"/>
            <rFont val="Tahoma"/>
            <family val="2"/>
            <charset val="204"/>
          </rPr>
          <t>Для переходя к Форме 2.10 
дважды кликните по этой ячейке</t>
        </r>
      </text>
    </comment>
    <comment ref="D512" authorId="0" shapeId="0" xr:uid="{7FBBE3D4-C8DB-483D-8C6F-8EAA42EBC9DB}">
      <text>
        <r>
          <rPr>
            <sz val="9"/>
            <color indexed="81"/>
            <rFont val="Tahoma"/>
            <family val="2"/>
            <charset val="204"/>
          </rPr>
          <t>Для переходя к Форме 2.10 
дважды кликните по этой ячейке</t>
        </r>
      </text>
    </comment>
    <comment ref="D524" authorId="0" shapeId="0" xr:uid="{C1841645-ABE7-4E27-8F4D-CCCB43F41B0C}">
      <text>
        <r>
          <rPr>
            <sz val="9"/>
            <color indexed="81"/>
            <rFont val="Tahoma"/>
            <family val="2"/>
            <charset val="204"/>
          </rPr>
          <t>Для переходя к Форме 2.10 
дважды кликните по этой ячейке</t>
        </r>
      </text>
    </comment>
    <comment ref="D536" authorId="0" shapeId="0" xr:uid="{73DB4D22-D514-4C74-9CBC-66BF9760FC62}">
      <text>
        <r>
          <rPr>
            <sz val="9"/>
            <color indexed="81"/>
            <rFont val="Tahoma"/>
            <family val="2"/>
            <charset val="204"/>
          </rPr>
          <t>Для переходя к Форме 2.10 
дважды кликните по этой ячейке</t>
        </r>
      </text>
    </comment>
    <comment ref="D548" authorId="0" shapeId="0" xr:uid="{186B199C-0231-4F09-8BE7-6D5B58AC003E}">
      <text>
        <r>
          <rPr>
            <sz val="9"/>
            <color indexed="81"/>
            <rFont val="Tahoma"/>
            <family val="2"/>
            <charset val="204"/>
          </rPr>
          <t>Для переходя к Форме 2.10 
дважды кликните по этой ячейке</t>
        </r>
      </text>
    </comment>
    <comment ref="D560" authorId="0" shapeId="0" xr:uid="{A4F634C8-A911-4B5A-8563-4D4D14801068}">
      <text>
        <r>
          <rPr>
            <sz val="9"/>
            <color indexed="81"/>
            <rFont val="Tahoma"/>
            <family val="2"/>
            <charset val="204"/>
          </rPr>
          <t>Для переходя к Форме 2.10 
дважды кликните по этой ячейке</t>
        </r>
      </text>
    </comment>
    <comment ref="D572" authorId="0" shapeId="0" xr:uid="{5A527FCB-8EC7-445F-97CA-9BD6DA22E44D}">
      <text>
        <r>
          <rPr>
            <sz val="9"/>
            <color indexed="81"/>
            <rFont val="Tahoma"/>
            <family val="2"/>
            <charset val="204"/>
          </rPr>
          <t>Для переходя к Форме 2.10 
дважды кликните по этой ячейке</t>
        </r>
      </text>
    </comment>
    <comment ref="D584" authorId="0" shapeId="0" xr:uid="{78182464-EE08-48FA-9BEB-2D23A5425A49}">
      <text>
        <r>
          <rPr>
            <sz val="9"/>
            <color indexed="81"/>
            <rFont val="Tahoma"/>
            <family val="2"/>
            <charset val="204"/>
          </rPr>
          <t>Для переходя к Форме 2.10 
дважды кликните по этой ячейке</t>
        </r>
      </text>
    </comment>
    <comment ref="D596" authorId="0" shapeId="0" xr:uid="{E9A64988-312A-40CD-B215-4B1CA125DDDB}">
      <text>
        <r>
          <rPr>
            <sz val="9"/>
            <color indexed="81"/>
            <rFont val="Tahoma"/>
            <family val="2"/>
            <charset val="204"/>
          </rPr>
          <t>Для переходя к Форме 2.10 
дважды кликните по этой ячейке</t>
        </r>
      </text>
    </comment>
    <comment ref="D608" authorId="0" shapeId="0" xr:uid="{808BC1B9-559B-4327-AD10-48FD9A408A45}">
      <text>
        <r>
          <rPr>
            <sz val="9"/>
            <color indexed="81"/>
            <rFont val="Tahoma"/>
            <family val="2"/>
            <charset val="204"/>
          </rPr>
          <t>Для переходя к Форме 2.10 
дважды кликните по этой ячейке</t>
        </r>
      </text>
    </comment>
    <comment ref="D620" authorId="0" shapeId="0" xr:uid="{02130D67-2F73-445B-9F54-4D98C88753AF}">
      <text>
        <r>
          <rPr>
            <sz val="9"/>
            <color indexed="81"/>
            <rFont val="Tahoma"/>
            <family val="2"/>
            <charset val="204"/>
          </rPr>
          <t>Для переходя к Форме 2.10 
дважды кликните по этой ячейке</t>
        </r>
      </text>
    </comment>
    <comment ref="D632" authorId="0" shapeId="0" xr:uid="{07F36B5C-29B3-48CA-98F4-155E6B5A47E5}">
      <text>
        <r>
          <rPr>
            <sz val="9"/>
            <color indexed="81"/>
            <rFont val="Tahoma"/>
            <family val="2"/>
            <charset val="204"/>
          </rPr>
          <t>Для переходя к Форме 2.10 
дважды кликните по этой ячейке</t>
        </r>
      </text>
    </comment>
    <comment ref="D644" authorId="0" shapeId="0" xr:uid="{8F71C10C-1FEA-4CDE-B7A5-644EBC62BF4D}">
      <text>
        <r>
          <rPr>
            <sz val="9"/>
            <color indexed="81"/>
            <rFont val="Tahoma"/>
            <family val="2"/>
            <charset val="204"/>
          </rPr>
          <t>Для переходя к Форме 2.10 
дважды кликните по этой ячейке</t>
        </r>
      </text>
    </comment>
    <comment ref="D656" authorId="0" shapeId="0" xr:uid="{82B460FC-F8D9-4EF8-80D1-D3EA49510794}">
      <text>
        <r>
          <rPr>
            <sz val="9"/>
            <color indexed="81"/>
            <rFont val="Tahoma"/>
            <family val="2"/>
            <charset val="204"/>
          </rPr>
          <t>Для переходя к Форме 2.10 
дважды кликните по этой ячейке</t>
        </r>
      </text>
    </comment>
    <comment ref="D668" authorId="0" shapeId="0" xr:uid="{06A214A4-E5EA-4767-BDF8-2D0A323A8B56}">
      <text>
        <r>
          <rPr>
            <sz val="9"/>
            <color indexed="81"/>
            <rFont val="Tahoma"/>
            <family val="2"/>
            <charset val="204"/>
          </rPr>
          <t>Для переходя к Форме 2.10 
дважды кликните по этой ячейке</t>
        </r>
      </text>
    </comment>
    <comment ref="D680" authorId="0" shapeId="0" xr:uid="{51764B2C-B454-47A4-99CF-642C73F09BC7}">
      <text>
        <r>
          <rPr>
            <sz val="9"/>
            <color indexed="81"/>
            <rFont val="Tahoma"/>
            <family val="2"/>
            <charset val="204"/>
          </rPr>
          <t>Для переходя к Форме 2.10 
дважды кликните по этой ячейке</t>
        </r>
      </text>
    </comment>
    <comment ref="D692" authorId="0" shapeId="0" xr:uid="{13A6598A-70B5-42CF-9DCA-6317310DFB76}">
      <text>
        <r>
          <rPr>
            <sz val="9"/>
            <color indexed="81"/>
            <rFont val="Tahoma"/>
            <family val="2"/>
            <charset val="204"/>
          </rPr>
          <t>Для переходя к Форме 2.10 
дважды кликните по этой ячейке</t>
        </r>
      </text>
    </comment>
    <comment ref="D704" authorId="0" shapeId="0" xr:uid="{8CC58705-F214-45F6-B26D-FF2049D91CC1}">
      <text>
        <r>
          <rPr>
            <sz val="9"/>
            <color indexed="81"/>
            <rFont val="Tahoma"/>
            <family val="2"/>
            <charset val="204"/>
          </rPr>
          <t>Для переходя к Форме 2.10 
дважды кликните по этой ячейке</t>
        </r>
      </text>
    </comment>
    <comment ref="D716" authorId="0" shapeId="0" xr:uid="{BE4FDE5A-4C63-41F4-9968-5EBBF762284B}">
      <text>
        <r>
          <rPr>
            <sz val="9"/>
            <color indexed="81"/>
            <rFont val="Tahoma"/>
            <family val="2"/>
            <charset val="204"/>
          </rPr>
          <t>Для переходя к Форме 2.10 
дважды кликните по этой ячейке</t>
        </r>
      </text>
    </comment>
    <comment ref="D728" authorId="0" shapeId="0" xr:uid="{0104CD24-4740-417C-80F9-98A2292085D1}">
      <text>
        <r>
          <rPr>
            <sz val="9"/>
            <color indexed="81"/>
            <rFont val="Tahoma"/>
            <family val="2"/>
            <charset val="204"/>
          </rPr>
          <t>Для переходя к Форме 2.10 
дважды кликните по этой ячейке</t>
        </r>
      </text>
    </comment>
    <comment ref="D740" authorId="0" shapeId="0" xr:uid="{9AA5679E-D7AC-42F2-96B8-B45A337CE42C}">
      <text>
        <r>
          <rPr>
            <sz val="9"/>
            <color indexed="81"/>
            <rFont val="Tahoma"/>
            <family val="2"/>
            <charset val="204"/>
          </rPr>
          <t>Для переходя к Форме 2.10 
дважды кликните по этой ячейке</t>
        </r>
      </text>
    </comment>
    <comment ref="D752" authorId="0" shapeId="0" xr:uid="{05A6D524-1DCC-42F7-BCF8-C77241AE1F41}">
      <text>
        <r>
          <rPr>
            <sz val="9"/>
            <color indexed="81"/>
            <rFont val="Tahoma"/>
            <family val="2"/>
            <charset val="204"/>
          </rPr>
          <t>Для переходя к Форме 2.10 
дважды кликните по этой ячейке</t>
        </r>
      </text>
    </comment>
    <comment ref="D764" authorId="0" shapeId="0" xr:uid="{8B74F8BC-0275-4C47-8818-AAF0CE824E21}">
      <text>
        <r>
          <rPr>
            <sz val="9"/>
            <color indexed="81"/>
            <rFont val="Tahoma"/>
            <family val="2"/>
            <charset val="204"/>
          </rPr>
          <t>Для переходя к Форме 2.10 
дважды кликните по этой ячейке</t>
        </r>
      </text>
    </comment>
    <comment ref="D776" authorId="0" shapeId="0" xr:uid="{3D8C1E9C-50BA-4BBC-B27C-7B8B6283531C}">
      <text>
        <r>
          <rPr>
            <sz val="9"/>
            <color indexed="81"/>
            <rFont val="Tahoma"/>
            <family val="2"/>
            <charset val="204"/>
          </rPr>
          <t>Для переходя к Форме 2.10 
дважды кликните по этой ячейке</t>
        </r>
      </text>
    </comment>
    <comment ref="D788" authorId="0" shapeId="0" xr:uid="{6380688F-A462-470B-830F-3C15CEA35B07}">
      <text>
        <r>
          <rPr>
            <sz val="9"/>
            <color indexed="81"/>
            <rFont val="Tahoma"/>
            <family val="2"/>
            <charset val="204"/>
          </rPr>
          <t>Для переходя к Форме 2.10 
дважды кликните по этой ячейке</t>
        </r>
      </text>
    </comment>
    <comment ref="D800" authorId="0" shapeId="0" xr:uid="{10CC8070-8FD8-499C-B960-220FBEDA7BCE}">
      <text>
        <r>
          <rPr>
            <sz val="9"/>
            <color indexed="81"/>
            <rFont val="Tahoma"/>
            <family val="2"/>
            <charset val="204"/>
          </rPr>
          <t>Для переходя к Форме 2.10 
дважды кликните по этой ячейке</t>
        </r>
      </text>
    </comment>
    <comment ref="D812" authorId="0" shapeId="0" xr:uid="{A2CE0F59-67BD-4D7F-87CA-DB64326512CD}">
      <text>
        <r>
          <rPr>
            <sz val="9"/>
            <color indexed="81"/>
            <rFont val="Tahoma"/>
            <family val="2"/>
            <charset val="204"/>
          </rPr>
          <t>Для переходя к Форме 2.10 
дважды кликните по этой ячейке</t>
        </r>
      </text>
    </comment>
    <comment ref="D824" authorId="0" shapeId="0" xr:uid="{0F4B8847-7B27-4B54-B467-6D05DAB7102F}">
      <text>
        <r>
          <rPr>
            <sz val="9"/>
            <color indexed="81"/>
            <rFont val="Tahoma"/>
            <family val="2"/>
            <charset val="204"/>
          </rPr>
          <t>Для переходя к Форме 2.10 
дважды кликните по этой ячейке</t>
        </r>
      </text>
    </comment>
    <comment ref="D836" authorId="0" shapeId="0" xr:uid="{BA3AEC29-EA01-41AC-B7EB-8B617F79F3C7}">
      <text>
        <r>
          <rPr>
            <sz val="9"/>
            <color indexed="81"/>
            <rFont val="Tahoma"/>
            <family val="2"/>
            <charset val="204"/>
          </rPr>
          <t>Для переходя к Форме 2.10 
дважды кликните по этой ячейке</t>
        </r>
      </text>
    </comment>
    <comment ref="D848" authorId="0" shapeId="0" xr:uid="{52871C49-9A50-422C-820D-17ACD3B19805}">
      <text>
        <r>
          <rPr>
            <sz val="9"/>
            <color indexed="81"/>
            <rFont val="Tahoma"/>
            <family val="2"/>
            <charset val="204"/>
          </rPr>
          <t>Для переходя к Форме 2.10 
дважды кликните по этой ячейке</t>
        </r>
      </text>
    </comment>
    <comment ref="D860" authorId="0" shapeId="0" xr:uid="{6FBDE84B-F29B-4752-B08A-761ED5652499}">
      <text>
        <r>
          <rPr>
            <sz val="9"/>
            <color indexed="81"/>
            <rFont val="Tahoma"/>
            <family val="2"/>
            <charset val="204"/>
          </rPr>
          <t>Для переходя к Форме 2.10 
дважды кликните по этой ячейке</t>
        </r>
      </text>
    </comment>
    <comment ref="D872" authorId="0" shapeId="0" xr:uid="{76B62259-E2F5-4ADB-BEB6-B5AEBE70E754}">
      <text>
        <r>
          <rPr>
            <sz val="9"/>
            <color indexed="81"/>
            <rFont val="Tahoma"/>
            <family val="2"/>
            <charset val="204"/>
          </rPr>
          <t>Для переходя к Форме 2.10 
дважды кликните по этой ячейке</t>
        </r>
      </text>
    </comment>
    <comment ref="D884" authorId="0" shapeId="0" xr:uid="{1019ED25-E15B-4C64-B0CA-5F4E3D49DBA1}">
      <text>
        <r>
          <rPr>
            <sz val="9"/>
            <color indexed="81"/>
            <rFont val="Tahoma"/>
            <family val="2"/>
            <charset val="204"/>
          </rPr>
          <t>Для переходя к Форме 2.10 
дважды кликните по этой ячейке</t>
        </r>
      </text>
    </comment>
    <comment ref="D896" authorId="0" shapeId="0" xr:uid="{2FADCEB2-51A7-4B24-8E79-23B42A846F95}">
      <text>
        <r>
          <rPr>
            <sz val="9"/>
            <color indexed="81"/>
            <rFont val="Tahoma"/>
            <family val="2"/>
            <charset val="204"/>
          </rPr>
          <t>Для переходя к Форме 2.10 
дважды кликните по этой ячейке</t>
        </r>
      </text>
    </comment>
    <comment ref="D908" authorId="0" shapeId="0" xr:uid="{B7344572-7DE2-4C0C-A59D-7F620F59F45E}">
      <text>
        <r>
          <rPr>
            <sz val="9"/>
            <color indexed="81"/>
            <rFont val="Tahoma"/>
            <family val="2"/>
            <charset val="204"/>
          </rPr>
          <t>Для переходя к Форме 2.10 
дважды кликните по этой ячейке</t>
        </r>
      </text>
    </comment>
    <comment ref="D920" authorId="0" shapeId="0" xr:uid="{3D91364C-E0FC-4AD9-BC2E-1A76D2E40F58}">
      <text>
        <r>
          <rPr>
            <sz val="9"/>
            <color indexed="81"/>
            <rFont val="Tahoma"/>
            <family val="2"/>
            <charset val="204"/>
          </rPr>
          <t>Для переходя к Форме 2.10 
дважды кликните по этой ячейке</t>
        </r>
      </text>
    </comment>
    <comment ref="D932" authorId="0" shapeId="0" xr:uid="{747B2418-E181-4970-BE86-D34083119257}">
      <text>
        <r>
          <rPr>
            <sz val="9"/>
            <color indexed="81"/>
            <rFont val="Tahoma"/>
            <family val="2"/>
            <charset val="204"/>
          </rPr>
          <t>Для переходя к Форме 2.10 
дважды кликните по этой ячейке</t>
        </r>
      </text>
    </comment>
    <comment ref="D944" authorId="0" shapeId="0" xr:uid="{2AA69A5A-BBB4-4D09-B966-61CE1CF0D3CD}">
      <text>
        <r>
          <rPr>
            <sz val="9"/>
            <color indexed="81"/>
            <rFont val="Tahoma"/>
            <family val="2"/>
            <charset val="204"/>
          </rPr>
          <t>Для переходя к Форме 2.10 
дважды кликните по этой ячейке</t>
        </r>
      </text>
    </comment>
    <comment ref="D956" authorId="0" shapeId="0" xr:uid="{80285409-36C4-40E5-9EFF-1BBAF5570928}">
      <text>
        <r>
          <rPr>
            <sz val="9"/>
            <color indexed="81"/>
            <rFont val="Tahoma"/>
            <family val="2"/>
            <charset val="204"/>
          </rPr>
          <t>Для переходя к Форме 2.10 
дважды кликните по этой ячейке</t>
        </r>
      </text>
    </comment>
    <comment ref="D968" authorId="0" shapeId="0" xr:uid="{5AC32FB5-EE9C-456B-8409-8FE88C4CBF63}">
      <text>
        <r>
          <rPr>
            <sz val="9"/>
            <color indexed="81"/>
            <rFont val="Tahoma"/>
            <family val="2"/>
            <charset val="204"/>
          </rPr>
          <t>Для переходя к Форме 2.10 
дважды кликните по этой ячейке</t>
        </r>
      </text>
    </comment>
    <comment ref="D980" authorId="0" shapeId="0" xr:uid="{461120BA-DB6F-4FB5-8546-5E588048C031}">
      <text>
        <r>
          <rPr>
            <sz val="9"/>
            <color indexed="81"/>
            <rFont val="Tahoma"/>
            <family val="2"/>
            <charset val="204"/>
          </rPr>
          <t>Для переходя к Форме 2.10 
дважды кликните по этой ячейке</t>
        </r>
      </text>
    </comment>
    <comment ref="D992" authorId="0" shapeId="0" xr:uid="{03A81814-C5F1-42DF-8FFF-8610867107B8}">
      <text>
        <r>
          <rPr>
            <sz val="9"/>
            <color indexed="81"/>
            <rFont val="Tahoma"/>
            <family val="2"/>
            <charset val="204"/>
          </rPr>
          <t>Для переходя к Форме 2.10 
дважды кликните по этой ячейке</t>
        </r>
      </text>
    </comment>
    <comment ref="D1004" authorId="0" shapeId="0" xr:uid="{800F9C98-0E39-416A-AD3A-2898E3C98C7A}">
      <text>
        <r>
          <rPr>
            <sz val="9"/>
            <color indexed="81"/>
            <rFont val="Tahoma"/>
            <family val="2"/>
            <charset val="204"/>
          </rPr>
          <t>Для переходя к Форме 2.10 
дважды кликните по этой ячейке</t>
        </r>
      </text>
    </comment>
    <comment ref="D1016" authorId="0" shapeId="0" xr:uid="{4BD58B0C-209A-4ABB-AC30-C094DE8ADB37}">
      <text>
        <r>
          <rPr>
            <sz val="9"/>
            <color indexed="81"/>
            <rFont val="Tahoma"/>
            <family val="2"/>
            <charset val="204"/>
          </rPr>
          <t>Для переходя к Форме 2.10 
дважды кликните по этой ячейке</t>
        </r>
      </text>
    </comment>
    <comment ref="D1028" authorId="0" shapeId="0" xr:uid="{BADF8792-750A-4B82-BA4E-A6C541B96C14}">
      <text>
        <r>
          <rPr>
            <sz val="9"/>
            <color indexed="81"/>
            <rFont val="Tahoma"/>
            <family val="2"/>
            <charset val="204"/>
          </rPr>
          <t>Для переходя к Форме 2.10 
дважды кликните по этой ячейке</t>
        </r>
      </text>
    </comment>
    <comment ref="D1040" authorId="0" shapeId="0" xr:uid="{D82D63D7-C4B3-4616-9A8E-1F156D27A5F8}">
      <text>
        <r>
          <rPr>
            <sz val="9"/>
            <color indexed="81"/>
            <rFont val="Tahoma"/>
            <family val="2"/>
            <charset val="204"/>
          </rPr>
          <t>Для переходя к Форме 2.10 
дважды кликните по этой ячейке</t>
        </r>
      </text>
    </comment>
    <comment ref="D1052" authorId="0" shapeId="0" xr:uid="{84966B35-5565-4552-8B1C-1376E60FDE43}">
      <text>
        <r>
          <rPr>
            <sz val="9"/>
            <color indexed="81"/>
            <rFont val="Tahoma"/>
            <family val="2"/>
            <charset val="204"/>
          </rPr>
          <t>Для переходя к Форме 2.10 
дважды кликните по этой ячейке</t>
        </r>
      </text>
    </comment>
    <comment ref="D1064" authorId="0" shapeId="0" xr:uid="{C920AF9C-59DF-4FBE-B31B-6F7974916C17}">
      <text>
        <r>
          <rPr>
            <sz val="9"/>
            <color indexed="81"/>
            <rFont val="Tahoma"/>
            <family val="2"/>
            <charset val="204"/>
          </rPr>
          <t>Для переходя к Форме 2.10 
дважды кликните по этой ячейке</t>
        </r>
      </text>
    </comment>
    <comment ref="D1076" authorId="0" shapeId="0" xr:uid="{95E9000C-9322-41A7-8C03-95467F5CD654}">
      <text>
        <r>
          <rPr>
            <sz val="9"/>
            <color indexed="81"/>
            <rFont val="Tahoma"/>
            <family val="2"/>
            <charset val="204"/>
          </rPr>
          <t>Для переходя к Форме 2.10 
дважды кликните по этой ячейке</t>
        </r>
      </text>
    </comment>
    <comment ref="D1088" authorId="0" shapeId="0" xr:uid="{13B6391E-E22D-4FB7-A4B6-C18A6A6817C4}">
      <text>
        <r>
          <rPr>
            <sz val="9"/>
            <color indexed="81"/>
            <rFont val="Tahoma"/>
            <family val="2"/>
            <charset val="204"/>
          </rPr>
          <t>Для переходя к Форме 2.10 
дважды кликните по этой ячейке</t>
        </r>
      </text>
    </comment>
    <comment ref="D1100" authorId="0" shapeId="0" xr:uid="{7A229005-0E4A-4550-918E-79FEE92B242C}">
      <text>
        <r>
          <rPr>
            <sz val="9"/>
            <color indexed="81"/>
            <rFont val="Tahoma"/>
            <family val="2"/>
            <charset val="204"/>
          </rPr>
          <t>Для переходя к Форме 2.10 
дважды кликните по этой ячейке</t>
        </r>
      </text>
    </comment>
    <comment ref="D1112" authorId="0" shapeId="0" xr:uid="{8D0308EF-C614-4B6E-824D-AFA10D0A90F5}">
      <text>
        <r>
          <rPr>
            <sz val="9"/>
            <color indexed="81"/>
            <rFont val="Tahoma"/>
            <family val="2"/>
            <charset val="204"/>
          </rPr>
          <t>Для переходя к Форме 2.10 
дважды кликните по этой ячейке</t>
        </r>
      </text>
    </comment>
    <comment ref="D1124" authorId="0" shapeId="0" xr:uid="{8C8978E2-11A5-4CAB-8C7E-1831E64FF876}">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500-000001000000}">
      <text>
        <r>
          <rPr>
            <sz val="9"/>
            <color indexed="81"/>
            <rFont val="Tahoma"/>
            <family val="2"/>
            <charset val="204"/>
          </rPr>
          <t>Для перехода к Форме 1.0.1 
дважды кликните по этой ячейке</t>
        </r>
      </text>
    </comment>
    <comment ref="I8" authorId="0" shapeId="0" xr:uid="{1135726D-396C-4B3C-9E31-470980B5288F}">
      <text>
        <r>
          <rPr>
            <sz val="9"/>
            <color indexed="81"/>
            <rFont val="Tahoma"/>
            <family val="2"/>
            <charset val="204"/>
          </rPr>
          <t>Для перехода к Форме 1.0.1 
дважды кликните по этой ячейке</t>
        </r>
      </text>
    </comment>
    <comment ref="K8" authorId="0" shapeId="0" xr:uid="{BEB57D06-E952-4A08-80B3-756E269F281B}">
      <text>
        <r>
          <rPr>
            <sz val="9"/>
            <color indexed="81"/>
            <rFont val="Tahoma"/>
            <family val="2"/>
            <charset val="204"/>
          </rPr>
          <t>Для перехода к Форме 1.0.1 
дважды кликните по этой ячейке</t>
        </r>
      </text>
    </comment>
    <comment ref="M8" authorId="0" shapeId="0" xr:uid="{866B0F2F-1904-478C-8DD5-7ABC0D2195FB}">
      <text>
        <r>
          <rPr>
            <sz val="9"/>
            <color indexed="81"/>
            <rFont val="Tahoma"/>
            <family val="2"/>
            <charset val="204"/>
          </rPr>
          <t>Для перехода к Форме 1.0.1 
дважды кликните по этой ячейке</t>
        </r>
      </text>
    </comment>
    <comment ref="O8" authorId="0" shapeId="0" xr:uid="{F4B642E2-CCF8-4785-A39D-DDBFEA2F2900}">
      <text>
        <r>
          <rPr>
            <sz val="9"/>
            <color indexed="81"/>
            <rFont val="Tahoma"/>
            <family val="2"/>
            <charset val="204"/>
          </rPr>
          <t>Для перехода к Форме 1.0.1 
дважды кликните по этой ячейке</t>
        </r>
      </text>
    </comment>
    <comment ref="Q8" authorId="0" shapeId="0" xr:uid="{E2B75261-2EBB-4E3F-B14D-2180B25F440F}">
      <text>
        <r>
          <rPr>
            <sz val="9"/>
            <color indexed="81"/>
            <rFont val="Tahoma"/>
            <family val="2"/>
            <charset val="204"/>
          </rPr>
          <t>Для перехода к Форме 1.0.1 
дважды кликните по этой ячейке</t>
        </r>
      </text>
    </comment>
    <comment ref="S8" authorId="0" shapeId="0" xr:uid="{C29A5025-2738-4AF0-BFA6-33C8603C1E8A}">
      <text>
        <r>
          <rPr>
            <sz val="9"/>
            <color indexed="81"/>
            <rFont val="Tahoma"/>
            <family val="2"/>
            <charset val="204"/>
          </rPr>
          <t>Для перехода к Форме 1.0.1 
дважды кликните по этой ячейке</t>
        </r>
      </text>
    </comment>
    <comment ref="U8" authorId="0" shapeId="0" xr:uid="{FF177E28-92B7-4DC6-B479-B4D45C1610DB}">
      <text>
        <r>
          <rPr>
            <sz val="9"/>
            <color indexed="81"/>
            <rFont val="Tahoma"/>
            <family val="2"/>
            <charset val="204"/>
          </rPr>
          <t>Для перехода к Форме 1.0.1 
дважды кликните по этой ячейке</t>
        </r>
      </text>
    </comment>
    <comment ref="W8" authorId="0" shapeId="0" xr:uid="{126CE479-D182-4198-A425-13D8CEB7A73A}">
      <text>
        <r>
          <rPr>
            <sz val="9"/>
            <color indexed="81"/>
            <rFont val="Tahoma"/>
            <family val="2"/>
            <charset val="204"/>
          </rPr>
          <t>Для перехода к Форме 1.0.1 
дважды кликните по этой ячейке</t>
        </r>
      </text>
    </comment>
    <comment ref="Y8" authorId="0" shapeId="0" xr:uid="{7E43C0DD-A2B5-4556-9367-F48BC877A2FE}">
      <text>
        <r>
          <rPr>
            <sz val="9"/>
            <color indexed="81"/>
            <rFont val="Tahoma"/>
            <family val="2"/>
            <charset val="204"/>
          </rPr>
          <t>Для перехода к Форме 1.0.1 
дважды кликните по этой ячейке</t>
        </r>
      </text>
    </comment>
    <comment ref="AA8" authorId="0" shapeId="0" xr:uid="{D88823FB-23CC-4BF4-9D80-6C9941C122A2}">
      <text>
        <r>
          <rPr>
            <sz val="9"/>
            <color indexed="81"/>
            <rFont val="Tahoma"/>
            <family val="2"/>
            <charset val="204"/>
          </rPr>
          <t>Для перехода к Форме 1.0.1 
дважды кликните по этой ячейке</t>
        </r>
      </text>
    </comment>
    <comment ref="AC8" authorId="0" shapeId="0" xr:uid="{C1D5F87D-A115-43C2-B2EF-5BBD82DA5617}">
      <text>
        <r>
          <rPr>
            <sz val="9"/>
            <color indexed="81"/>
            <rFont val="Tahoma"/>
            <family val="2"/>
            <charset val="204"/>
          </rPr>
          <t>Для перехода к Форме 1.0.1 
дважды кликните по этой ячейке</t>
        </r>
      </text>
    </comment>
    <comment ref="AE8" authorId="0" shapeId="0" xr:uid="{16821A0E-EF15-492C-B796-BE9B57905170}">
      <text>
        <r>
          <rPr>
            <sz val="9"/>
            <color indexed="81"/>
            <rFont val="Tahoma"/>
            <family val="2"/>
            <charset val="204"/>
          </rPr>
          <t>Для перехода к Форме 1.0.1 
дважды кликните по этой ячейке</t>
        </r>
      </text>
    </comment>
    <comment ref="AG8" authorId="0" shapeId="0" xr:uid="{EF6B0310-E8AF-4AE3-975C-E3344F70A734}">
      <text>
        <r>
          <rPr>
            <sz val="9"/>
            <color indexed="81"/>
            <rFont val="Tahoma"/>
            <family val="2"/>
            <charset val="204"/>
          </rPr>
          <t>Для перехода к Форме 1.0.1 
дважды кликните по этой ячейке</t>
        </r>
      </text>
    </comment>
    <comment ref="AI8" authorId="0" shapeId="0" xr:uid="{AD7C0E89-9737-4549-81AC-D3E82AC329DC}">
      <text>
        <r>
          <rPr>
            <sz val="9"/>
            <color indexed="81"/>
            <rFont val="Tahoma"/>
            <family val="2"/>
            <charset val="204"/>
          </rPr>
          <t>Для перехода к Форме 1.0.1 
дважды кликните по этой ячейке</t>
        </r>
      </text>
    </comment>
    <comment ref="AK8" authorId="0" shapeId="0" xr:uid="{8A59857E-5E57-4326-B388-CD887FC11E9C}">
      <text>
        <r>
          <rPr>
            <sz val="9"/>
            <color indexed="81"/>
            <rFont val="Tahoma"/>
            <family val="2"/>
            <charset val="204"/>
          </rPr>
          <t>Для перехода к Форме 1.0.1 
дважды кликните по этой ячейке</t>
        </r>
      </text>
    </comment>
    <comment ref="AM8" authorId="0" shapeId="0" xr:uid="{45FBB498-66D0-4B05-AD19-F3132A8EF27D}">
      <text>
        <r>
          <rPr>
            <sz val="9"/>
            <color indexed="81"/>
            <rFont val="Tahoma"/>
            <family val="2"/>
            <charset val="204"/>
          </rPr>
          <t>Для перехода к Форме 1.0.1 
дважды кликните по этой ячейке</t>
        </r>
      </text>
    </comment>
    <comment ref="AO8" authorId="0" shapeId="0" xr:uid="{9F326DC1-C0D7-4DD6-9FDD-AD5E8EF61254}">
      <text>
        <r>
          <rPr>
            <sz val="9"/>
            <color indexed="81"/>
            <rFont val="Tahoma"/>
            <family val="2"/>
            <charset val="204"/>
          </rPr>
          <t>Для перехода к Форме 1.0.1 
дважды кликните по этой ячейке</t>
        </r>
      </text>
    </comment>
    <comment ref="AQ8" authorId="0" shapeId="0" xr:uid="{BE120548-391E-4899-B18F-28574671CA05}">
      <text>
        <r>
          <rPr>
            <sz val="9"/>
            <color indexed="81"/>
            <rFont val="Tahoma"/>
            <family val="2"/>
            <charset val="204"/>
          </rPr>
          <t>Для перехода к Форме 1.0.1 
дважды кликните по этой ячейке</t>
        </r>
      </text>
    </comment>
    <comment ref="AS8" authorId="0" shapeId="0" xr:uid="{38F72E43-C284-455F-91EB-E348DA5CE4EB}">
      <text>
        <r>
          <rPr>
            <sz val="9"/>
            <color indexed="81"/>
            <rFont val="Tahoma"/>
            <family val="2"/>
            <charset val="204"/>
          </rPr>
          <t>Для перехода к Форме 1.0.1 
дважды кликните по этой ячейке</t>
        </r>
      </text>
    </comment>
    <comment ref="AU8" authorId="0" shapeId="0" xr:uid="{CB4C0108-C206-4D9C-9C56-13C453E7D4C7}">
      <text>
        <r>
          <rPr>
            <sz val="9"/>
            <color indexed="81"/>
            <rFont val="Tahoma"/>
            <family val="2"/>
            <charset val="204"/>
          </rPr>
          <t>Для перехода к Форме 1.0.1 
дважды кликните по этой ячейке</t>
        </r>
      </text>
    </comment>
    <comment ref="AW8" authorId="0" shapeId="0" xr:uid="{9EE0FE9E-3C02-4AC3-8C1C-9C4AB11BC286}">
      <text>
        <r>
          <rPr>
            <sz val="9"/>
            <color indexed="81"/>
            <rFont val="Tahoma"/>
            <family val="2"/>
            <charset val="204"/>
          </rPr>
          <t>Для перехода к Форме 1.0.1 
дважды кликните по этой ячейке</t>
        </r>
      </text>
    </comment>
    <comment ref="AY8" authorId="0" shapeId="0" xr:uid="{D8886789-EE52-4509-8FBC-91B69C0F7EFC}">
      <text>
        <r>
          <rPr>
            <sz val="9"/>
            <color indexed="81"/>
            <rFont val="Tahoma"/>
            <family val="2"/>
            <charset val="204"/>
          </rPr>
          <t>Для перехода к Форме 1.0.1 
дважды кликните по этой ячейке</t>
        </r>
      </text>
    </comment>
    <comment ref="BA8" authorId="0" shapeId="0" xr:uid="{5847BAA8-C616-4DD5-A535-283733E09129}">
      <text>
        <r>
          <rPr>
            <sz val="9"/>
            <color indexed="81"/>
            <rFont val="Tahoma"/>
            <family val="2"/>
            <charset val="204"/>
          </rPr>
          <t>Для перехода к Форме 1.0.1 
дважды кликните по этой ячейке</t>
        </r>
      </text>
    </comment>
    <comment ref="BC8" authorId="0" shapeId="0" xr:uid="{4627ED28-7B51-4B52-BF01-D5EB4C1AE76C}">
      <text>
        <r>
          <rPr>
            <sz val="9"/>
            <color indexed="81"/>
            <rFont val="Tahoma"/>
            <family val="2"/>
            <charset val="204"/>
          </rPr>
          <t>Для перехода к Форме 1.0.1 
дважды кликните по этой ячейке</t>
        </r>
      </text>
    </comment>
    <comment ref="BE8" authorId="0" shapeId="0" xr:uid="{45FCB85B-58C0-46D1-9DD0-890F9D7D89B6}">
      <text>
        <r>
          <rPr>
            <sz val="9"/>
            <color indexed="81"/>
            <rFont val="Tahoma"/>
            <family val="2"/>
            <charset val="204"/>
          </rPr>
          <t>Для перехода к Форме 1.0.1 
дважды кликните по этой ячейке</t>
        </r>
      </text>
    </comment>
    <comment ref="BG8" authorId="0" shapeId="0" xr:uid="{009AE946-1BF0-498D-BFFC-1032816768E3}">
      <text>
        <r>
          <rPr>
            <sz val="9"/>
            <color indexed="81"/>
            <rFont val="Tahoma"/>
            <family val="2"/>
            <charset val="204"/>
          </rPr>
          <t>Для перехода к Форме 1.0.1 
дважды кликните по этой ячейке</t>
        </r>
      </text>
    </comment>
    <comment ref="BI8" authorId="0" shapeId="0" xr:uid="{9973F9AC-E1BA-4C99-A5EB-E51A2915C49B}">
      <text>
        <r>
          <rPr>
            <sz val="9"/>
            <color indexed="81"/>
            <rFont val="Tahoma"/>
            <family val="2"/>
            <charset val="204"/>
          </rPr>
          <t>Для перехода к Форме 1.0.1 
дважды кликните по этой ячейке</t>
        </r>
      </text>
    </comment>
    <comment ref="BK8" authorId="0" shapeId="0" xr:uid="{F37F44EF-30F3-46DB-95C1-16B7CC56D8B8}">
      <text>
        <r>
          <rPr>
            <sz val="9"/>
            <color indexed="81"/>
            <rFont val="Tahoma"/>
            <family val="2"/>
            <charset val="204"/>
          </rPr>
          <t>Для перехода к Форме 1.0.1 
дважды кликните по этой ячейке</t>
        </r>
      </text>
    </comment>
    <comment ref="BM8" authorId="0" shapeId="0" xr:uid="{FA6DC5FE-7B44-435D-9648-5BE52C0B2216}">
      <text>
        <r>
          <rPr>
            <sz val="9"/>
            <color indexed="81"/>
            <rFont val="Tahoma"/>
            <family val="2"/>
            <charset val="204"/>
          </rPr>
          <t>Для перехода к Форме 1.0.1 
дважды кликните по этой ячейке</t>
        </r>
      </text>
    </comment>
    <comment ref="BO8" authorId="0" shapeId="0" xr:uid="{E182CFCC-DE9D-4252-9A9E-B2EE42028299}">
      <text>
        <r>
          <rPr>
            <sz val="9"/>
            <color indexed="81"/>
            <rFont val="Tahoma"/>
            <family val="2"/>
            <charset val="204"/>
          </rPr>
          <t>Для перехода к Форме 1.0.1 
дважды кликните по этой ячейке</t>
        </r>
      </text>
    </comment>
    <comment ref="BQ8" authorId="0" shapeId="0" xr:uid="{3396F62B-8397-4C70-8303-03292E57B9DE}">
      <text>
        <r>
          <rPr>
            <sz val="9"/>
            <color indexed="81"/>
            <rFont val="Tahoma"/>
            <family val="2"/>
            <charset val="204"/>
          </rPr>
          <t>Для перехода к Форме 1.0.1 
дважды кликните по этой ячейке</t>
        </r>
      </text>
    </comment>
    <comment ref="BS8" authorId="0" shapeId="0" xr:uid="{5E50F763-B452-4358-ACC8-01DF19C66618}">
      <text>
        <r>
          <rPr>
            <sz val="9"/>
            <color indexed="81"/>
            <rFont val="Tahoma"/>
            <family val="2"/>
            <charset val="204"/>
          </rPr>
          <t>Для перехода к Форме 1.0.1 
дважды кликните по этой ячейке</t>
        </r>
      </text>
    </comment>
    <comment ref="BU8" authorId="0" shapeId="0" xr:uid="{1C7CF955-0BCB-4157-9DD9-B7399D366F83}">
      <text>
        <r>
          <rPr>
            <sz val="9"/>
            <color indexed="81"/>
            <rFont val="Tahoma"/>
            <family val="2"/>
            <charset val="204"/>
          </rPr>
          <t>Для перехода к Форме 1.0.1 
дважды кликните по этой ячейке</t>
        </r>
      </text>
    </comment>
    <comment ref="BW8" authorId="0" shapeId="0" xr:uid="{0B26CC74-B5FE-47D2-8786-465E8A044EF6}">
      <text>
        <r>
          <rPr>
            <sz val="9"/>
            <color indexed="81"/>
            <rFont val="Tahoma"/>
            <family val="2"/>
            <charset val="204"/>
          </rPr>
          <t>Для перехода к Форме 1.0.1 
дважды кликните по этой ячейке</t>
        </r>
      </text>
    </comment>
    <comment ref="BY8" authorId="0" shapeId="0" xr:uid="{41C2FF73-72D9-490D-920F-4FA1BCE586D7}">
      <text>
        <r>
          <rPr>
            <sz val="9"/>
            <color indexed="81"/>
            <rFont val="Tahoma"/>
            <family val="2"/>
            <charset val="204"/>
          </rPr>
          <t>Для перехода к Форме 1.0.1 
дважды кликните по этой ячейке</t>
        </r>
      </text>
    </comment>
    <comment ref="CA8" authorId="0" shapeId="0" xr:uid="{47624B6F-3B1F-4C22-A1A9-B9D8852070C1}">
      <text>
        <r>
          <rPr>
            <sz val="9"/>
            <color indexed="81"/>
            <rFont val="Tahoma"/>
            <family val="2"/>
            <charset val="204"/>
          </rPr>
          <t>Для перехода к Форме 1.0.1 
дважды кликните по этой ячейке</t>
        </r>
      </text>
    </comment>
    <comment ref="CC8" authorId="0" shapeId="0" xr:uid="{1DBE6FF3-476E-4DCE-B7F7-073B8E17D472}">
      <text>
        <r>
          <rPr>
            <sz val="9"/>
            <color indexed="81"/>
            <rFont val="Tahoma"/>
            <family val="2"/>
            <charset val="204"/>
          </rPr>
          <t>Для перехода к Форме 1.0.1 
дважды кликните по этой ячейке</t>
        </r>
      </text>
    </comment>
    <comment ref="CE8" authorId="0" shapeId="0" xr:uid="{DDBC7730-776D-4460-A4A6-F3D4876D905D}">
      <text>
        <r>
          <rPr>
            <sz val="9"/>
            <color indexed="81"/>
            <rFont val="Tahoma"/>
            <family val="2"/>
            <charset val="204"/>
          </rPr>
          <t>Для перехода к Форме 1.0.1 
дважды кликните по этой ячейке</t>
        </r>
      </text>
    </comment>
    <comment ref="CG8" authorId="0" shapeId="0" xr:uid="{128B3D4D-E37A-4A61-B37F-E0D0ED4FBCBC}">
      <text>
        <r>
          <rPr>
            <sz val="9"/>
            <color indexed="81"/>
            <rFont val="Tahoma"/>
            <family val="2"/>
            <charset val="204"/>
          </rPr>
          <t>Для перехода к Форме 1.0.1 
дважды кликните по этой ячейке</t>
        </r>
      </text>
    </comment>
    <comment ref="CI8" authorId="0" shapeId="0" xr:uid="{F6406415-A902-410D-8A8B-53BE26644CD8}">
      <text>
        <r>
          <rPr>
            <sz val="9"/>
            <color indexed="81"/>
            <rFont val="Tahoma"/>
            <family val="2"/>
            <charset val="204"/>
          </rPr>
          <t>Для перехода к Форме 1.0.1 
дважды кликните по этой ячейке</t>
        </r>
      </text>
    </comment>
    <comment ref="CK8" authorId="0" shapeId="0" xr:uid="{E454DD65-CD0E-4A07-B0F4-00192A8E42FC}">
      <text>
        <r>
          <rPr>
            <sz val="9"/>
            <color indexed="81"/>
            <rFont val="Tahoma"/>
            <family val="2"/>
            <charset val="204"/>
          </rPr>
          <t>Для перехода к Форме 1.0.1 
дважды кликните по этой ячейке</t>
        </r>
      </text>
    </comment>
    <comment ref="CM8" authorId="0" shapeId="0" xr:uid="{EDA52897-0FB2-4422-B987-2B7D694679B8}">
      <text>
        <r>
          <rPr>
            <sz val="9"/>
            <color indexed="81"/>
            <rFont val="Tahoma"/>
            <family val="2"/>
            <charset val="204"/>
          </rPr>
          <t>Для перехода к Форме 1.0.1 
дважды кликните по этой ячейке</t>
        </r>
      </text>
    </comment>
    <comment ref="CO8" authorId="0" shapeId="0" xr:uid="{F929C898-1CBB-4C02-9E3B-8F722B9C1C4C}">
      <text>
        <r>
          <rPr>
            <sz val="9"/>
            <color indexed="81"/>
            <rFont val="Tahoma"/>
            <family val="2"/>
            <charset val="204"/>
          </rPr>
          <t>Для перехода к Форме 1.0.1 
дважды кликните по этой ячейке</t>
        </r>
      </text>
    </comment>
    <comment ref="CQ8" authorId="0" shapeId="0" xr:uid="{6384882B-01B0-43C2-B3A2-119B1D617624}">
      <text>
        <r>
          <rPr>
            <sz val="9"/>
            <color indexed="81"/>
            <rFont val="Tahoma"/>
            <family val="2"/>
            <charset val="204"/>
          </rPr>
          <t>Для перехода к Форме 1.0.1 
дважды кликните по этой ячейке</t>
        </r>
      </text>
    </comment>
    <comment ref="CS8" authorId="0" shapeId="0" xr:uid="{3E3684EC-4457-45DF-8D62-DD5C1857549B}">
      <text>
        <r>
          <rPr>
            <sz val="9"/>
            <color indexed="81"/>
            <rFont val="Tahoma"/>
            <family val="2"/>
            <charset val="204"/>
          </rPr>
          <t>Для перехода к Форме 1.0.1 
дважды кликните по этой ячейке</t>
        </r>
      </text>
    </comment>
    <comment ref="CU8" authorId="0" shapeId="0" xr:uid="{0274E0C9-6958-4F1F-BECE-F5C3E9A4BCF9}">
      <text>
        <r>
          <rPr>
            <sz val="9"/>
            <color indexed="81"/>
            <rFont val="Tahoma"/>
            <family val="2"/>
            <charset val="204"/>
          </rPr>
          <t>Для перехода к Форме 1.0.1 
дважды кликните по этой ячейке</t>
        </r>
      </text>
    </comment>
    <comment ref="CW8" authorId="0" shapeId="0" xr:uid="{0DB11544-DBF2-4650-821F-5311DE798A16}">
      <text>
        <r>
          <rPr>
            <sz val="9"/>
            <color indexed="81"/>
            <rFont val="Tahoma"/>
            <family val="2"/>
            <charset val="204"/>
          </rPr>
          <t>Для перехода к Форме 1.0.1 
дважды кликните по этой ячейке</t>
        </r>
      </text>
    </comment>
    <comment ref="CY8" authorId="0" shapeId="0" xr:uid="{9CF116B6-31E5-4A7F-A991-3C242EC64ABF}">
      <text>
        <r>
          <rPr>
            <sz val="9"/>
            <color indexed="81"/>
            <rFont val="Tahoma"/>
            <family val="2"/>
            <charset val="204"/>
          </rPr>
          <t>Для перехода к Форме 1.0.1 
дважды кликните по этой ячейке</t>
        </r>
      </text>
    </comment>
    <comment ref="DA8" authorId="0" shapeId="0" xr:uid="{C72DF2D2-3368-435C-83B9-92A108F05D8A}">
      <text>
        <r>
          <rPr>
            <sz val="9"/>
            <color indexed="81"/>
            <rFont val="Tahoma"/>
            <family val="2"/>
            <charset val="204"/>
          </rPr>
          <t>Для перехода к Форме 1.0.1 
дважды кликните по этой ячейке</t>
        </r>
      </text>
    </comment>
    <comment ref="DC8" authorId="0" shapeId="0" xr:uid="{991264C3-5D33-41AB-BE54-79EAFBC78A61}">
      <text>
        <r>
          <rPr>
            <sz val="9"/>
            <color indexed="81"/>
            <rFont val="Tahoma"/>
            <family val="2"/>
            <charset val="204"/>
          </rPr>
          <t>Для перехода к Форме 1.0.1 
дважды кликните по этой ячейке</t>
        </r>
      </text>
    </comment>
    <comment ref="DE8" authorId="0" shapeId="0" xr:uid="{5B48E7FF-FFA4-4E28-8775-CFA991F0A022}">
      <text>
        <r>
          <rPr>
            <sz val="9"/>
            <color indexed="81"/>
            <rFont val="Tahoma"/>
            <family val="2"/>
            <charset val="204"/>
          </rPr>
          <t>Для перехода к Форме 1.0.1 
дважды кликните по этой ячейке</t>
        </r>
      </text>
    </comment>
    <comment ref="DG8" authorId="0" shapeId="0" xr:uid="{5CC01F6B-0DD3-4C1B-AF36-CE50B56EC5DA}">
      <text>
        <r>
          <rPr>
            <sz val="9"/>
            <color indexed="81"/>
            <rFont val="Tahoma"/>
            <family val="2"/>
            <charset val="204"/>
          </rPr>
          <t>Для перехода к Форме 1.0.1 
дважды кликните по этой ячейке</t>
        </r>
      </text>
    </comment>
    <comment ref="DI8" authorId="0" shapeId="0" xr:uid="{CE50DB5F-4A5B-4020-AB05-2AE25C7F9E9C}">
      <text>
        <r>
          <rPr>
            <sz val="9"/>
            <color indexed="81"/>
            <rFont val="Tahoma"/>
            <family val="2"/>
            <charset val="204"/>
          </rPr>
          <t>Для перехода к Форме 1.0.1 
дважды кликните по этой ячейке</t>
        </r>
      </text>
    </comment>
    <comment ref="DK8" authorId="0" shapeId="0" xr:uid="{B0FDB137-E90C-4665-BAAA-12D5C4ED9078}">
      <text>
        <r>
          <rPr>
            <sz val="9"/>
            <color indexed="81"/>
            <rFont val="Tahoma"/>
            <family val="2"/>
            <charset val="204"/>
          </rPr>
          <t>Для перехода к Форме 1.0.1 
дважды кликните по этой ячейке</t>
        </r>
      </text>
    </comment>
    <comment ref="DM8" authorId="0" shapeId="0" xr:uid="{9A42B54E-661B-4EB9-AB73-7DDC0FFC5754}">
      <text>
        <r>
          <rPr>
            <sz val="9"/>
            <color indexed="81"/>
            <rFont val="Tahoma"/>
            <family val="2"/>
            <charset val="204"/>
          </rPr>
          <t>Для перехода к Форме 1.0.1 
дважды кликните по этой ячейке</t>
        </r>
      </text>
    </comment>
    <comment ref="DO8" authorId="0" shapeId="0" xr:uid="{58636CD9-E7D0-4300-A0E8-1C489B6E77D8}">
      <text>
        <r>
          <rPr>
            <sz val="9"/>
            <color indexed="81"/>
            <rFont val="Tahoma"/>
            <family val="2"/>
            <charset val="204"/>
          </rPr>
          <t>Для перехода к Форме 1.0.1 
дважды кликните по этой ячейке</t>
        </r>
      </text>
    </comment>
    <comment ref="DQ8" authorId="0" shapeId="0" xr:uid="{E9FCB85F-4804-4964-A2DA-3BE4519BE6F4}">
      <text>
        <r>
          <rPr>
            <sz val="9"/>
            <color indexed="81"/>
            <rFont val="Tahoma"/>
            <family val="2"/>
            <charset val="204"/>
          </rPr>
          <t>Для перехода к Форме 1.0.1 
дважды кликните по этой ячейке</t>
        </r>
      </text>
    </comment>
    <comment ref="DS8" authorId="0" shapeId="0" xr:uid="{6BC31AC9-BBDB-4F63-AF89-01DB661AEC0F}">
      <text>
        <r>
          <rPr>
            <sz val="9"/>
            <color indexed="81"/>
            <rFont val="Tahoma"/>
            <family val="2"/>
            <charset val="204"/>
          </rPr>
          <t>Для перехода к Форме 1.0.1 
дважды кликните по этой ячейке</t>
        </r>
      </text>
    </comment>
    <comment ref="DU8" authorId="0" shapeId="0" xr:uid="{C836A665-9F00-4551-8F29-9EB6BBE5FE4D}">
      <text>
        <r>
          <rPr>
            <sz val="9"/>
            <color indexed="81"/>
            <rFont val="Tahoma"/>
            <family val="2"/>
            <charset val="204"/>
          </rPr>
          <t>Для перехода к Форме 1.0.1 
дважды кликните по этой ячейке</t>
        </r>
      </text>
    </comment>
    <comment ref="DW8" authorId="0" shapeId="0" xr:uid="{FA81F5B5-290C-4766-A024-8B6EAFB3C459}">
      <text>
        <r>
          <rPr>
            <sz val="9"/>
            <color indexed="81"/>
            <rFont val="Tahoma"/>
            <family val="2"/>
            <charset val="204"/>
          </rPr>
          <t>Для перехода к Форме 1.0.1 
дважды кликните по этой ячейке</t>
        </r>
      </text>
    </comment>
    <comment ref="DY8" authorId="0" shapeId="0" xr:uid="{8C3E228F-70C4-40BA-9A37-1D56A368C531}">
      <text>
        <r>
          <rPr>
            <sz val="9"/>
            <color indexed="81"/>
            <rFont val="Tahoma"/>
            <family val="2"/>
            <charset val="204"/>
          </rPr>
          <t>Для перехода к Форме 1.0.1 
дважды кликните по этой ячейке</t>
        </r>
      </text>
    </comment>
    <comment ref="EA8" authorId="0" shapeId="0" xr:uid="{E57132C7-899D-4338-98EF-9C2855C815BC}">
      <text>
        <r>
          <rPr>
            <sz val="9"/>
            <color indexed="81"/>
            <rFont val="Tahoma"/>
            <family val="2"/>
            <charset val="204"/>
          </rPr>
          <t>Для перехода к Форме 1.0.1 
дважды кликните по этой ячейке</t>
        </r>
      </text>
    </comment>
    <comment ref="EC8" authorId="0" shapeId="0" xr:uid="{2F922C49-CEB4-449A-AF2C-B38600FF0E1F}">
      <text>
        <r>
          <rPr>
            <sz val="9"/>
            <color indexed="81"/>
            <rFont val="Tahoma"/>
            <family val="2"/>
            <charset val="204"/>
          </rPr>
          <t>Для перехода к Форме 1.0.1 
дважды кликните по этой ячейке</t>
        </r>
      </text>
    </comment>
    <comment ref="EE8" authorId="0" shapeId="0" xr:uid="{AC289558-3FC9-4062-A441-B9A394F792E3}">
      <text>
        <r>
          <rPr>
            <sz val="9"/>
            <color indexed="81"/>
            <rFont val="Tahoma"/>
            <family val="2"/>
            <charset val="204"/>
          </rPr>
          <t>Для перехода к Форме 1.0.1 
дважды кликните по этой ячейке</t>
        </r>
      </text>
    </comment>
    <comment ref="EG8" authorId="0" shapeId="0" xr:uid="{285DDA6A-F540-4208-A65A-E6406674A16B}">
      <text>
        <r>
          <rPr>
            <sz val="9"/>
            <color indexed="81"/>
            <rFont val="Tahoma"/>
            <family val="2"/>
            <charset val="204"/>
          </rPr>
          <t>Для перехода к Форме 1.0.1 
дважды кликните по этой ячейке</t>
        </r>
      </text>
    </comment>
    <comment ref="EI8" authorId="0" shapeId="0" xr:uid="{9848EA3D-8A3F-4E39-ACB5-B375792E60D2}">
      <text>
        <r>
          <rPr>
            <sz val="9"/>
            <color indexed="81"/>
            <rFont val="Tahoma"/>
            <family val="2"/>
            <charset val="204"/>
          </rPr>
          <t>Для перехода к Форме 1.0.1 
дважды кликните по этой ячейке</t>
        </r>
      </text>
    </comment>
    <comment ref="EK8" authorId="0" shapeId="0" xr:uid="{4479A103-345A-4884-BC0E-AEB452B1B5B8}">
      <text>
        <r>
          <rPr>
            <sz val="9"/>
            <color indexed="81"/>
            <rFont val="Tahoma"/>
            <family val="2"/>
            <charset val="204"/>
          </rPr>
          <t>Для перехода к Форме 1.0.1 
дважды кликните по этой ячейке</t>
        </r>
      </text>
    </comment>
    <comment ref="EM8" authorId="0" shapeId="0" xr:uid="{8972EF6A-D783-4C26-AB1F-BE00CA459E89}">
      <text>
        <r>
          <rPr>
            <sz val="9"/>
            <color indexed="81"/>
            <rFont val="Tahoma"/>
            <family val="2"/>
            <charset val="204"/>
          </rPr>
          <t>Для перехода к Форме 1.0.1 
дважды кликните по этой ячейке</t>
        </r>
      </text>
    </comment>
    <comment ref="EO8" authorId="0" shapeId="0" xr:uid="{A0EC1E16-ACDA-459B-B5CD-776C7E7C6E9D}">
      <text>
        <r>
          <rPr>
            <sz val="9"/>
            <color indexed="81"/>
            <rFont val="Tahoma"/>
            <family val="2"/>
            <charset val="204"/>
          </rPr>
          <t>Для перехода к Форме 1.0.1 
дважды кликните по этой ячейке</t>
        </r>
      </text>
    </comment>
    <comment ref="EQ8" authorId="0" shapeId="0" xr:uid="{09386773-7857-4207-940C-E4023BEEB327}">
      <text>
        <r>
          <rPr>
            <sz val="9"/>
            <color indexed="81"/>
            <rFont val="Tahoma"/>
            <family val="2"/>
            <charset val="204"/>
          </rPr>
          <t>Для перехода к Форме 1.0.1 
дважды кликните по этой ячейке</t>
        </r>
      </text>
    </comment>
    <comment ref="ES8" authorId="0" shapeId="0" xr:uid="{C9569114-2AF3-4619-AFDF-0B4FF2AC8A52}">
      <text>
        <r>
          <rPr>
            <sz val="9"/>
            <color indexed="81"/>
            <rFont val="Tahoma"/>
            <family val="2"/>
            <charset val="204"/>
          </rPr>
          <t>Для перехода к Форме 1.0.1 
дважды кликните по этой ячейке</t>
        </r>
      </text>
    </comment>
    <comment ref="EU8" authorId="0" shapeId="0" xr:uid="{1B8D7427-EB71-46B7-826C-3638E93614FA}">
      <text>
        <r>
          <rPr>
            <sz val="9"/>
            <color indexed="81"/>
            <rFont val="Tahoma"/>
            <family val="2"/>
            <charset val="204"/>
          </rPr>
          <t>Для перехода к Форме 1.0.1 
дважды кликните по этой ячейке</t>
        </r>
      </text>
    </comment>
    <comment ref="EW8" authorId="0" shapeId="0" xr:uid="{FC68A60B-73E7-4F3D-9F13-7DB48127A912}">
      <text>
        <r>
          <rPr>
            <sz val="9"/>
            <color indexed="81"/>
            <rFont val="Tahoma"/>
            <family val="2"/>
            <charset val="204"/>
          </rPr>
          <t>Для перехода к Форме 1.0.1 
дважды кликните по этой ячейке</t>
        </r>
      </text>
    </comment>
    <comment ref="EY8" authorId="0" shapeId="0" xr:uid="{950E1F52-060D-4F33-8F90-4AA224551725}">
      <text>
        <r>
          <rPr>
            <sz val="9"/>
            <color indexed="81"/>
            <rFont val="Tahoma"/>
            <family val="2"/>
            <charset val="204"/>
          </rPr>
          <t>Для перехода к Форме 1.0.1 
дважды кликните по этой ячейке</t>
        </r>
      </text>
    </comment>
    <comment ref="FA8" authorId="0" shapeId="0" xr:uid="{182AF0E6-5815-4BCA-AFC4-1E06C8665DD4}">
      <text>
        <r>
          <rPr>
            <sz val="9"/>
            <color indexed="81"/>
            <rFont val="Tahoma"/>
            <family val="2"/>
            <charset val="204"/>
          </rPr>
          <t>Для перехода к Форме 1.0.1 
дважды кликните по этой ячейке</t>
        </r>
      </text>
    </comment>
    <comment ref="FC8" authorId="0" shapeId="0" xr:uid="{1F22D876-8CCE-4B83-BDAA-99193C27C775}">
      <text>
        <r>
          <rPr>
            <sz val="9"/>
            <color indexed="81"/>
            <rFont val="Tahoma"/>
            <family val="2"/>
            <charset val="204"/>
          </rPr>
          <t>Для перехода к Форме 1.0.1 
дважды кликните по этой ячейке</t>
        </r>
      </text>
    </comment>
    <comment ref="FE8" authorId="0" shapeId="0" xr:uid="{98893D54-6316-498A-9705-52C308826E90}">
      <text>
        <r>
          <rPr>
            <sz val="9"/>
            <color indexed="81"/>
            <rFont val="Tahoma"/>
            <family val="2"/>
            <charset val="204"/>
          </rPr>
          <t>Для перехода к Форме 1.0.1 
дважды кликните по этой ячейке</t>
        </r>
      </text>
    </comment>
    <comment ref="FG8" authorId="0" shapeId="0" xr:uid="{E1F42843-2C14-4ECE-B93C-47C0AD8968DA}">
      <text>
        <r>
          <rPr>
            <sz val="9"/>
            <color indexed="81"/>
            <rFont val="Tahoma"/>
            <family val="2"/>
            <charset val="204"/>
          </rPr>
          <t>Для перехода к Форме 1.0.1 
дважды кликните по этой ячейке</t>
        </r>
      </text>
    </comment>
    <comment ref="FI8" authorId="0" shapeId="0" xr:uid="{E46B3F2F-1415-435D-9DE1-11C1EAB94195}">
      <text>
        <r>
          <rPr>
            <sz val="9"/>
            <color indexed="81"/>
            <rFont val="Tahoma"/>
            <family val="2"/>
            <charset val="204"/>
          </rPr>
          <t>Для перехода к Форме 1.0.1 
дважды кликните по этой ячейке</t>
        </r>
      </text>
    </comment>
    <comment ref="FK8" authorId="0" shapeId="0" xr:uid="{56F18F90-61EE-4715-8ECA-965548AD2F9E}">
      <text>
        <r>
          <rPr>
            <sz val="9"/>
            <color indexed="81"/>
            <rFont val="Tahoma"/>
            <family val="2"/>
            <charset val="204"/>
          </rPr>
          <t>Для перехода к Форме 1.0.1 
дважды кликните по этой ячейке</t>
        </r>
      </text>
    </comment>
    <comment ref="FM8" authorId="0" shapeId="0" xr:uid="{2F83A864-B6EA-4B41-B470-D3444D995658}">
      <text>
        <r>
          <rPr>
            <sz val="9"/>
            <color indexed="81"/>
            <rFont val="Tahoma"/>
            <family val="2"/>
            <charset val="204"/>
          </rPr>
          <t>Для перехода к Форме 1.0.1 
дважды кликните по этой ячейке</t>
        </r>
      </text>
    </comment>
    <comment ref="FO8" authorId="0" shapeId="0" xr:uid="{DD7C6F27-F1EF-4533-BFCE-6F8ACE90110E}">
      <text>
        <r>
          <rPr>
            <sz val="9"/>
            <color indexed="81"/>
            <rFont val="Tahoma"/>
            <family val="2"/>
            <charset val="204"/>
          </rPr>
          <t>Для перехода к Форме 1.0.1 
дважды кликните по этой ячейке</t>
        </r>
      </text>
    </comment>
    <comment ref="FQ8" authorId="0" shapeId="0" xr:uid="{B23D80CA-6526-47F6-B780-8A8FE4CE0392}">
      <text>
        <r>
          <rPr>
            <sz val="9"/>
            <color indexed="81"/>
            <rFont val="Tahoma"/>
            <family val="2"/>
            <charset val="204"/>
          </rPr>
          <t>Для перехода к Форме 1.0.1 
дважды кликните по этой ячейке</t>
        </r>
      </text>
    </comment>
    <comment ref="FS8" authorId="0" shapeId="0" xr:uid="{636F5809-0153-43C5-AE25-EA6016A70707}">
      <text>
        <r>
          <rPr>
            <sz val="9"/>
            <color indexed="81"/>
            <rFont val="Tahoma"/>
            <family val="2"/>
            <charset val="204"/>
          </rPr>
          <t>Для перехода к Форме 1.0.1 
дважды кликните по этой ячейке</t>
        </r>
      </text>
    </comment>
    <comment ref="FU8" authorId="0" shapeId="0" xr:uid="{DC600899-D9F7-4811-A8ED-A163230DD090}">
      <text>
        <r>
          <rPr>
            <sz val="9"/>
            <color indexed="81"/>
            <rFont val="Tahoma"/>
            <family val="2"/>
            <charset val="204"/>
          </rPr>
          <t>Для перехода к Форме 1.0.1 
дважды кликните по этой ячейке</t>
        </r>
      </text>
    </comment>
    <comment ref="FW8" authorId="0" shapeId="0" xr:uid="{478A5614-6436-40D7-89C0-1F7C512A36B4}">
      <text>
        <r>
          <rPr>
            <sz val="9"/>
            <color indexed="81"/>
            <rFont val="Tahoma"/>
            <family val="2"/>
            <charset val="204"/>
          </rPr>
          <t>Для перехода к Форме 1.0.1 
дважды кликните по этой ячейке</t>
        </r>
      </text>
    </comment>
    <comment ref="FY8" authorId="0" shapeId="0" xr:uid="{1AFEC9A7-CC49-4E59-9DF2-CFB4141D94D2}">
      <text>
        <r>
          <rPr>
            <sz val="9"/>
            <color indexed="81"/>
            <rFont val="Tahoma"/>
            <family val="2"/>
            <charset val="204"/>
          </rPr>
          <t>Для перехода к Форме 1.0.1 
дважды кликните по этой ячейке</t>
        </r>
      </text>
    </comment>
    <comment ref="GA8" authorId="0" shapeId="0" xr:uid="{9D7D019F-6878-4D3E-AF4A-94E7745C894E}">
      <text>
        <r>
          <rPr>
            <sz val="9"/>
            <color indexed="81"/>
            <rFont val="Tahoma"/>
            <family val="2"/>
            <charset val="204"/>
          </rPr>
          <t>Для перехода к Форме 1.0.1 
дважды кликните по этой ячейке</t>
        </r>
      </text>
    </comment>
    <comment ref="GC8" authorId="0" shapeId="0" xr:uid="{1D8FC881-7F55-4E4C-B4D3-BE29625F6C8A}">
      <text>
        <r>
          <rPr>
            <sz val="9"/>
            <color indexed="81"/>
            <rFont val="Tahoma"/>
            <family val="2"/>
            <charset val="204"/>
          </rPr>
          <t>Для перехода к Форме 1.0.1 
дважды кликните по этой ячейке</t>
        </r>
      </text>
    </comment>
    <comment ref="GE8" authorId="0" shapeId="0" xr:uid="{AC9BA94A-4C71-4944-A280-2E89C87678E6}">
      <text>
        <r>
          <rPr>
            <sz val="9"/>
            <color indexed="81"/>
            <rFont val="Tahoma"/>
            <family val="2"/>
            <charset val="204"/>
          </rPr>
          <t>Для перехода к Форме 1.0.1 
дважды кликните по этой ячейке</t>
        </r>
      </text>
    </comment>
    <comment ref="GG8" authorId="0" shapeId="0" xr:uid="{23BE583B-D4AA-48EE-9F0B-AA34049EEEC7}">
      <text>
        <r>
          <rPr>
            <sz val="9"/>
            <color indexed="81"/>
            <rFont val="Tahoma"/>
            <family val="2"/>
            <charset val="204"/>
          </rPr>
          <t>Для перехода к Форме 1.0.1 
дважды кликните по этой ячейке</t>
        </r>
      </text>
    </comment>
    <comment ref="GI8" authorId="0" shapeId="0" xr:uid="{24294ABB-C298-4038-9F31-CE8A672E84EF}">
      <text>
        <r>
          <rPr>
            <sz val="9"/>
            <color indexed="81"/>
            <rFont val="Tahoma"/>
            <family val="2"/>
            <charset val="204"/>
          </rPr>
          <t>Для перехода к Форме 1.0.1 
дважды кликните по этой ячейке</t>
        </r>
      </text>
    </comment>
    <comment ref="GK8" authorId="0" shapeId="0" xr:uid="{1CABB5A7-86B5-4F50-BB57-A5E22C196F12}">
      <text>
        <r>
          <rPr>
            <sz val="9"/>
            <color indexed="81"/>
            <rFont val="Tahoma"/>
            <family val="2"/>
            <charset val="204"/>
          </rPr>
          <t>Для перехода к Форме 1.0.1 
дважды кликните по этой ячейке</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74493E0A-525F-4F97-A332-A9FC85C2E597}">
      <text>
        <r>
          <rPr>
            <sz val="9"/>
            <color indexed="81"/>
            <rFont val="Tahoma"/>
            <family val="2"/>
            <charset val="204"/>
          </rPr>
          <t>Для переходя к Форме 2.10 
дважды кликните по этой ячейке</t>
        </r>
      </text>
    </comment>
    <comment ref="D20" authorId="0" shapeId="0" xr:uid="{1C80D332-ECBC-4B85-BB44-EF5AA1AD0C98}">
      <text>
        <r>
          <rPr>
            <sz val="9"/>
            <color indexed="81"/>
            <rFont val="Tahoma"/>
            <family val="2"/>
            <charset val="204"/>
          </rPr>
          <t>Для переходя к Форме 2.10 
дважды кликните по этой ячейке</t>
        </r>
      </text>
    </comment>
    <comment ref="D32" authorId="0" shapeId="0" xr:uid="{9BD8C0D1-B8D0-4391-82C7-72E685869D0C}">
      <text>
        <r>
          <rPr>
            <sz val="9"/>
            <color indexed="81"/>
            <rFont val="Tahoma"/>
            <family val="2"/>
            <charset val="204"/>
          </rPr>
          <t>Для переходя к Форме 2.10 
дважды кликните по этой ячейке</t>
        </r>
      </text>
    </comment>
    <comment ref="D44" authorId="0" shapeId="0" xr:uid="{A7A13207-D68C-4395-ACCD-8C9208ABD29D}">
      <text>
        <r>
          <rPr>
            <sz val="9"/>
            <color indexed="81"/>
            <rFont val="Tahoma"/>
            <family val="2"/>
            <charset val="204"/>
          </rPr>
          <t>Для переходя к Форме 2.10 
дважды кликните по этой ячейке</t>
        </r>
      </text>
    </comment>
    <comment ref="D56" authorId="0" shapeId="0" xr:uid="{D25972F1-BA34-4C92-ADA8-4A9CC0F0E4F5}">
      <text>
        <r>
          <rPr>
            <sz val="9"/>
            <color indexed="81"/>
            <rFont val="Tahoma"/>
            <family val="2"/>
            <charset val="204"/>
          </rPr>
          <t>Для переходя к Форме 2.10 
дважды кликните по этой ячейке</t>
        </r>
      </text>
    </comment>
    <comment ref="D68" authorId="0" shapeId="0" xr:uid="{3A5F55B1-986A-42B2-93AA-DED9954D0F3D}">
      <text>
        <r>
          <rPr>
            <sz val="9"/>
            <color indexed="81"/>
            <rFont val="Tahoma"/>
            <family val="2"/>
            <charset val="204"/>
          </rPr>
          <t>Для переходя к Форме 2.10 
дважды кликните по этой ячейке</t>
        </r>
      </text>
    </comment>
    <comment ref="D80" authorId="0" shapeId="0" xr:uid="{D087D3A4-0F17-4610-BFD1-471481B9032A}">
      <text>
        <r>
          <rPr>
            <sz val="9"/>
            <color indexed="81"/>
            <rFont val="Tahoma"/>
            <family val="2"/>
            <charset val="204"/>
          </rPr>
          <t>Для переходя к Форме 2.10 
дважды кликните по этой ячейке</t>
        </r>
      </text>
    </comment>
    <comment ref="D92" authorId="0" shapeId="0" xr:uid="{20C715F6-2E7B-462E-B50C-B430C6EF6199}">
      <text>
        <r>
          <rPr>
            <sz val="9"/>
            <color indexed="81"/>
            <rFont val="Tahoma"/>
            <family val="2"/>
            <charset val="204"/>
          </rPr>
          <t>Для переходя к Форме 2.10 
дважды кликните по этой ячейке</t>
        </r>
      </text>
    </comment>
    <comment ref="D104" authorId="0" shapeId="0" xr:uid="{2203ECAE-FEA7-4EE3-8EF0-684CDBE61515}">
      <text>
        <r>
          <rPr>
            <sz val="9"/>
            <color indexed="81"/>
            <rFont val="Tahoma"/>
            <family val="2"/>
            <charset val="204"/>
          </rPr>
          <t>Для переходя к Форме 2.10 
дважды кликните по этой ячейке</t>
        </r>
      </text>
    </comment>
    <comment ref="D116" authorId="0" shapeId="0" xr:uid="{9D9E49E6-5D8F-4622-8C86-12EBF60A9D93}">
      <text>
        <r>
          <rPr>
            <sz val="9"/>
            <color indexed="81"/>
            <rFont val="Tahoma"/>
            <family val="2"/>
            <charset val="204"/>
          </rPr>
          <t>Для переходя к Форме 2.10 
дважды кликните по этой ячейке</t>
        </r>
      </text>
    </comment>
    <comment ref="D128" authorId="0" shapeId="0" xr:uid="{3F056791-AA8B-403A-B8CE-8737758B1CD4}">
      <text>
        <r>
          <rPr>
            <sz val="9"/>
            <color indexed="81"/>
            <rFont val="Tahoma"/>
            <family val="2"/>
            <charset val="204"/>
          </rPr>
          <t>Для переходя к Форме 2.10 
дважды кликните по этой ячейке</t>
        </r>
      </text>
    </comment>
    <comment ref="D140" authorId="0" shapeId="0" xr:uid="{FFBEAE1D-B08A-4BCB-91CB-0526F22887F3}">
      <text>
        <r>
          <rPr>
            <sz val="9"/>
            <color indexed="81"/>
            <rFont val="Tahoma"/>
            <family val="2"/>
            <charset val="204"/>
          </rPr>
          <t>Для переходя к Форме 2.10 
дважды кликните по этой ячейке</t>
        </r>
      </text>
    </comment>
    <comment ref="D152" authorId="0" shapeId="0" xr:uid="{2794DA9D-D3E3-4777-84BE-38142AF453F3}">
      <text>
        <r>
          <rPr>
            <sz val="9"/>
            <color indexed="81"/>
            <rFont val="Tahoma"/>
            <family val="2"/>
            <charset val="204"/>
          </rPr>
          <t>Для переходя к Форме 2.10 
дважды кликните по этой ячейке</t>
        </r>
      </text>
    </comment>
    <comment ref="D164" authorId="0" shapeId="0" xr:uid="{774734DC-A22D-41EC-A15D-B25D0F2A8108}">
      <text>
        <r>
          <rPr>
            <sz val="9"/>
            <color indexed="81"/>
            <rFont val="Tahoma"/>
            <family val="2"/>
            <charset val="204"/>
          </rPr>
          <t>Для переходя к Форме 2.10 
дважды кликните по этой ячейке</t>
        </r>
      </text>
    </comment>
    <comment ref="D176" authorId="0" shapeId="0" xr:uid="{D592F76B-3CE7-4825-A0A5-47C54A087B0D}">
      <text>
        <r>
          <rPr>
            <sz val="9"/>
            <color indexed="81"/>
            <rFont val="Tahoma"/>
            <family val="2"/>
            <charset val="204"/>
          </rPr>
          <t>Для переходя к Форме 2.10 
дважды кликните по этой ячейке</t>
        </r>
      </text>
    </comment>
    <comment ref="D188" authorId="0" shapeId="0" xr:uid="{0B778CD5-02FA-47D2-AAE3-B77627EEC553}">
      <text>
        <r>
          <rPr>
            <sz val="9"/>
            <color indexed="81"/>
            <rFont val="Tahoma"/>
            <family val="2"/>
            <charset val="204"/>
          </rPr>
          <t>Для переходя к Форме 2.10 
дважды кликните по этой ячейке</t>
        </r>
      </text>
    </comment>
    <comment ref="D200" authorId="0" shapeId="0" xr:uid="{0D53D2A3-F407-4A2D-9D1D-6CD1E308E99A}">
      <text>
        <r>
          <rPr>
            <sz val="9"/>
            <color indexed="81"/>
            <rFont val="Tahoma"/>
            <family val="2"/>
            <charset val="204"/>
          </rPr>
          <t>Для переходя к Форме 2.10 
дважды кликните по этой ячейке</t>
        </r>
      </text>
    </comment>
    <comment ref="D212" authorId="0" shapeId="0" xr:uid="{EA0F7DF2-3DE3-4707-AD87-1CF64D8903CD}">
      <text>
        <r>
          <rPr>
            <sz val="9"/>
            <color indexed="81"/>
            <rFont val="Tahoma"/>
            <family val="2"/>
            <charset val="204"/>
          </rPr>
          <t>Для переходя к Форме 2.10 
дважды кликните по этой ячейке</t>
        </r>
      </text>
    </comment>
    <comment ref="D224" authorId="0" shapeId="0" xr:uid="{8D3F38BE-9A63-4288-A6C4-E20AD7FC1D12}">
      <text>
        <r>
          <rPr>
            <sz val="9"/>
            <color indexed="81"/>
            <rFont val="Tahoma"/>
            <family val="2"/>
            <charset val="204"/>
          </rPr>
          <t>Для переходя к Форме 2.10 
дважды кликните по этой ячейке</t>
        </r>
      </text>
    </comment>
    <comment ref="D236" authorId="0" shapeId="0" xr:uid="{3C5362B8-A22D-4376-AA3C-C6C989B17E41}">
      <text>
        <r>
          <rPr>
            <sz val="9"/>
            <color indexed="81"/>
            <rFont val="Tahoma"/>
            <family val="2"/>
            <charset val="204"/>
          </rPr>
          <t>Для переходя к Форме 2.10 
дважды кликните по этой ячейке</t>
        </r>
      </text>
    </comment>
    <comment ref="D248" authorId="0" shapeId="0" xr:uid="{017579C9-6146-4767-AA44-BFF10852AAEA}">
      <text>
        <r>
          <rPr>
            <sz val="9"/>
            <color indexed="81"/>
            <rFont val="Tahoma"/>
            <family val="2"/>
            <charset val="204"/>
          </rPr>
          <t>Для переходя к Форме 2.10 
дважды кликните по этой ячейке</t>
        </r>
      </text>
    </comment>
    <comment ref="D260" authorId="0" shapeId="0" xr:uid="{34657F87-7380-48E4-B1F9-D4F97F9D9F9A}">
      <text>
        <r>
          <rPr>
            <sz val="9"/>
            <color indexed="81"/>
            <rFont val="Tahoma"/>
            <family val="2"/>
            <charset val="204"/>
          </rPr>
          <t>Для переходя к Форме 2.10 
дважды кликните по этой ячейке</t>
        </r>
      </text>
    </comment>
    <comment ref="D272" authorId="0" shapeId="0" xr:uid="{84519988-3266-49ED-BD3B-699283102C34}">
      <text>
        <r>
          <rPr>
            <sz val="9"/>
            <color indexed="81"/>
            <rFont val="Tahoma"/>
            <family val="2"/>
            <charset val="204"/>
          </rPr>
          <t>Для переходя к Форме 2.10 
дважды кликните по этой ячейке</t>
        </r>
      </text>
    </comment>
    <comment ref="D284" authorId="0" shapeId="0" xr:uid="{2B7D1FE6-3A6C-46CB-95D1-4C59311A7780}">
      <text>
        <r>
          <rPr>
            <sz val="9"/>
            <color indexed="81"/>
            <rFont val="Tahoma"/>
            <family val="2"/>
            <charset val="204"/>
          </rPr>
          <t>Для переходя к Форме 2.10 
дважды кликните по этой ячейке</t>
        </r>
      </text>
    </comment>
    <comment ref="D296" authorId="0" shapeId="0" xr:uid="{CAB17A20-42EA-400C-9A02-EAAD957C491D}">
      <text>
        <r>
          <rPr>
            <sz val="9"/>
            <color indexed="81"/>
            <rFont val="Tahoma"/>
            <family val="2"/>
            <charset val="204"/>
          </rPr>
          <t>Для переходя к Форме 2.10 
дважды кликните по этой ячейке</t>
        </r>
      </text>
    </comment>
    <comment ref="D308" authorId="0" shapeId="0" xr:uid="{76587B9D-A164-48F3-96C9-F35F1D6DBF12}">
      <text>
        <r>
          <rPr>
            <sz val="9"/>
            <color indexed="81"/>
            <rFont val="Tahoma"/>
            <family val="2"/>
            <charset val="204"/>
          </rPr>
          <t>Для переходя к Форме 2.10 
дважды кликните по этой ячейке</t>
        </r>
      </text>
    </comment>
    <comment ref="D320" authorId="0" shapeId="0" xr:uid="{19FFE366-7831-4BA4-BE29-7FD4A80234E5}">
      <text>
        <r>
          <rPr>
            <sz val="9"/>
            <color indexed="81"/>
            <rFont val="Tahoma"/>
            <family val="2"/>
            <charset val="204"/>
          </rPr>
          <t>Для переходя к Форме 2.10 
дважды кликните по этой ячейке</t>
        </r>
      </text>
    </comment>
    <comment ref="D332" authorId="0" shapeId="0" xr:uid="{D41B5471-966F-4028-9CA0-8D2EF05D33BE}">
      <text>
        <r>
          <rPr>
            <sz val="9"/>
            <color indexed="81"/>
            <rFont val="Tahoma"/>
            <family val="2"/>
            <charset val="204"/>
          </rPr>
          <t>Для переходя к Форме 2.10 
дважды кликните по этой ячейке</t>
        </r>
      </text>
    </comment>
    <comment ref="D344" authorId="0" shapeId="0" xr:uid="{5D2AED49-AE3A-4043-9B0A-9517B11C5A74}">
      <text>
        <r>
          <rPr>
            <sz val="9"/>
            <color indexed="81"/>
            <rFont val="Tahoma"/>
            <family val="2"/>
            <charset val="204"/>
          </rPr>
          <t>Для переходя к Форме 2.10 
дважды кликните по этой ячейке</t>
        </r>
      </text>
    </comment>
    <comment ref="D356" authorId="0" shapeId="0" xr:uid="{7F7EA96B-27B1-477A-AFD6-35668EBE5576}">
      <text>
        <r>
          <rPr>
            <sz val="9"/>
            <color indexed="81"/>
            <rFont val="Tahoma"/>
            <family val="2"/>
            <charset val="204"/>
          </rPr>
          <t>Для переходя к Форме 2.10 
дважды кликните по этой ячейке</t>
        </r>
      </text>
    </comment>
    <comment ref="D368" authorId="0" shapeId="0" xr:uid="{5495CB6C-2A91-456B-97C8-EA3E5841388E}">
      <text>
        <r>
          <rPr>
            <sz val="9"/>
            <color indexed="81"/>
            <rFont val="Tahoma"/>
            <family val="2"/>
            <charset val="204"/>
          </rPr>
          <t>Для переходя к Форме 2.10 
дважды кликните по этой ячейке</t>
        </r>
      </text>
    </comment>
    <comment ref="D380" authorId="0" shapeId="0" xr:uid="{87D24E30-C1A3-480A-B827-8CE8FED1564C}">
      <text>
        <r>
          <rPr>
            <sz val="9"/>
            <color indexed="81"/>
            <rFont val="Tahoma"/>
            <family val="2"/>
            <charset val="204"/>
          </rPr>
          <t>Для переходя к Форме 2.10 
дважды кликните по этой ячейке</t>
        </r>
      </text>
    </comment>
    <comment ref="D392" authorId="0" shapeId="0" xr:uid="{1152A366-D3AF-4578-8783-7D1A6A1780D3}">
      <text>
        <r>
          <rPr>
            <sz val="9"/>
            <color indexed="81"/>
            <rFont val="Tahoma"/>
            <family val="2"/>
            <charset val="204"/>
          </rPr>
          <t>Для переходя к Форме 2.10 
дважды кликните по этой ячейке</t>
        </r>
      </text>
    </comment>
    <comment ref="D404" authorId="0" shapeId="0" xr:uid="{C0F2A7F2-D8C8-4D41-8C92-4EE5051D4A73}">
      <text>
        <r>
          <rPr>
            <sz val="9"/>
            <color indexed="81"/>
            <rFont val="Tahoma"/>
            <family val="2"/>
            <charset val="204"/>
          </rPr>
          <t>Для переходя к Форме 2.10 
дважды кликните по этой ячейке</t>
        </r>
      </text>
    </comment>
    <comment ref="D416" authorId="0" shapeId="0" xr:uid="{FE295C71-7543-458D-B290-570F40EF64C0}">
      <text>
        <r>
          <rPr>
            <sz val="9"/>
            <color indexed="81"/>
            <rFont val="Tahoma"/>
            <family val="2"/>
            <charset val="204"/>
          </rPr>
          <t>Для переходя к Форме 2.10 
дважды кликните по этой ячейке</t>
        </r>
      </text>
    </comment>
    <comment ref="D428" authorId="0" shapeId="0" xr:uid="{2FB7C818-7684-4B61-8D43-0EDE67714A3D}">
      <text>
        <r>
          <rPr>
            <sz val="9"/>
            <color indexed="81"/>
            <rFont val="Tahoma"/>
            <family val="2"/>
            <charset val="204"/>
          </rPr>
          <t>Для переходя к Форме 2.10 
дважды кликните по этой ячейке</t>
        </r>
      </text>
    </comment>
    <comment ref="D440" authorId="0" shapeId="0" xr:uid="{830386BC-56D4-4690-A171-6AD31ACAEA23}">
      <text>
        <r>
          <rPr>
            <sz val="9"/>
            <color indexed="81"/>
            <rFont val="Tahoma"/>
            <family val="2"/>
            <charset val="204"/>
          </rPr>
          <t>Для переходя к Форме 2.10 
дважды кликните по этой ячейке</t>
        </r>
      </text>
    </comment>
    <comment ref="D452" authorId="0" shapeId="0" xr:uid="{A6568200-9706-4D33-B6ED-9797D2C3709A}">
      <text>
        <r>
          <rPr>
            <sz val="9"/>
            <color indexed="81"/>
            <rFont val="Tahoma"/>
            <family val="2"/>
            <charset val="204"/>
          </rPr>
          <t>Для переходя к Форме 2.10 
дважды кликните по этой ячейке</t>
        </r>
      </text>
    </comment>
    <comment ref="D464" authorId="0" shapeId="0" xr:uid="{B9EDB125-6370-4426-B2C7-1B9AE15987D9}">
      <text>
        <r>
          <rPr>
            <sz val="9"/>
            <color indexed="81"/>
            <rFont val="Tahoma"/>
            <family val="2"/>
            <charset val="204"/>
          </rPr>
          <t>Для переходя к Форме 2.10 
дважды кликните по этой ячейке</t>
        </r>
      </text>
    </comment>
    <comment ref="D476" authorId="0" shapeId="0" xr:uid="{E16CB4AA-ECA2-4E4A-96AE-DA506CC3E6B5}">
      <text>
        <r>
          <rPr>
            <sz val="9"/>
            <color indexed="81"/>
            <rFont val="Tahoma"/>
            <family val="2"/>
            <charset val="204"/>
          </rPr>
          <t>Для переходя к Форме 2.10 
дважды кликните по этой ячейке</t>
        </r>
      </text>
    </comment>
    <comment ref="D488" authorId="0" shapeId="0" xr:uid="{4BA4D13F-AFDD-477C-883C-650533B05698}">
      <text>
        <r>
          <rPr>
            <sz val="9"/>
            <color indexed="81"/>
            <rFont val="Tahoma"/>
            <family val="2"/>
            <charset val="204"/>
          </rPr>
          <t>Для переходя к Форме 2.10 
дважды кликните по этой ячейке</t>
        </r>
      </text>
    </comment>
    <comment ref="D500" authorId="0" shapeId="0" xr:uid="{C71DCBA7-C617-47E6-AD32-DC42A2CDD126}">
      <text>
        <r>
          <rPr>
            <sz val="9"/>
            <color indexed="81"/>
            <rFont val="Tahoma"/>
            <family val="2"/>
            <charset val="204"/>
          </rPr>
          <t>Для переходя к Форме 2.10 
дважды кликните по этой ячейке</t>
        </r>
      </text>
    </comment>
    <comment ref="D512" authorId="0" shapeId="0" xr:uid="{CDBB1B22-FEF3-42F8-BF48-B89CE22A4D6D}">
      <text>
        <r>
          <rPr>
            <sz val="9"/>
            <color indexed="81"/>
            <rFont val="Tahoma"/>
            <family val="2"/>
            <charset val="204"/>
          </rPr>
          <t>Для переходя к Форме 2.10 
дважды кликните по этой ячейке</t>
        </r>
      </text>
    </comment>
    <comment ref="D524" authorId="0" shapeId="0" xr:uid="{7BD40F31-A874-4E70-B544-A5768F7051A1}">
      <text>
        <r>
          <rPr>
            <sz val="9"/>
            <color indexed="81"/>
            <rFont val="Tahoma"/>
            <family val="2"/>
            <charset val="204"/>
          </rPr>
          <t>Для переходя к Форме 2.10 
дважды кликните по этой ячейке</t>
        </r>
      </text>
    </comment>
    <comment ref="D536" authorId="0" shapeId="0" xr:uid="{FE5A233A-A0E9-4DBC-81DA-0791066A9214}">
      <text>
        <r>
          <rPr>
            <sz val="9"/>
            <color indexed="81"/>
            <rFont val="Tahoma"/>
            <family val="2"/>
            <charset val="204"/>
          </rPr>
          <t>Для переходя к Форме 2.10 
дважды кликните по этой ячейке</t>
        </r>
      </text>
    </comment>
    <comment ref="D548" authorId="0" shapeId="0" xr:uid="{6A02F17F-7CD2-4C6A-8A94-FE299712DFBB}">
      <text>
        <r>
          <rPr>
            <sz val="9"/>
            <color indexed="81"/>
            <rFont val="Tahoma"/>
            <family val="2"/>
            <charset val="204"/>
          </rPr>
          <t>Для переходя к Форме 2.10 
дважды кликните по этой ячейке</t>
        </r>
      </text>
    </comment>
    <comment ref="D560" authorId="0" shapeId="0" xr:uid="{A78917C6-116C-48AA-BEBE-50267A0CAFC0}">
      <text>
        <r>
          <rPr>
            <sz val="9"/>
            <color indexed="81"/>
            <rFont val="Tahoma"/>
            <family val="2"/>
            <charset val="204"/>
          </rPr>
          <t>Для переходя к Форме 2.10 
дважды кликните по этой ячейке</t>
        </r>
      </text>
    </comment>
    <comment ref="D572" authorId="0" shapeId="0" xr:uid="{0472A3CF-A168-4B25-B0C8-02CEE1884E38}">
      <text>
        <r>
          <rPr>
            <sz val="9"/>
            <color indexed="81"/>
            <rFont val="Tahoma"/>
            <family val="2"/>
            <charset val="204"/>
          </rPr>
          <t>Для переходя к Форме 2.10 
дважды кликните по этой ячейке</t>
        </r>
      </text>
    </comment>
    <comment ref="D584" authorId="0" shapeId="0" xr:uid="{2F9D5ACC-6C79-4D32-A2F2-764597C268B5}">
      <text>
        <r>
          <rPr>
            <sz val="9"/>
            <color indexed="81"/>
            <rFont val="Tahoma"/>
            <family val="2"/>
            <charset val="204"/>
          </rPr>
          <t>Для переходя к Форме 2.10 
дважды кликните по этой ячейке</t>
        </r>
      </text>
    </comment>
    <comment ref="D596" authorId="0" shapeId="0" xr:uid="{85162B3F-440A-4A96-83BC-944FA93E13A7}">
      <text>
        <r>
          <rPr>
            <sz val="9"/>
            <color indexed="81"/>
            <rFont val="Tahoma"/>
            <family val="2"/>
            <charset val="204"/>
          </rPr>
          <t>Для переходя к Форме 2.10 
дважды кликните по этой ячейке</t>
        </r>
      </text>
    </comment>
    <comment ref="D608" authorId="0" shapeId="0" xr:uid="{59B9B317-798E-408D-9903-065548219789}">
      <text>
        <r>
          <rPr>
            <sz val="9"/>
            <color indexed="81"/>
            <rFont val="Tahoma"/>
            <family val="2"/>
            <charset val="204"/>
          </rPr>
          <t>Для переходя к Форме 2.10 
дважды кликните по этой ячейке</t>
        </r>
      </text>
    </comment>
    <comment ref="D620" authorId="0" shapeId="0" xr:uid="{03FDAD6E-00EF-4CE4-B39C-EA32C624F4C7}">
      <text>
        <r>
          <rPr>
            <sz val="9"/>
            <color indexed="81"/>
            <rFont val="Tahoma"/>
            <family val="2"/>
            <charset val="204"/>
          </rPr>
          <t>Для переходя к Форме 2.10 
дважды кликните по этой ячейке</t>
        </r>
      </text>
    </comment>
    <comment ref="D632" authorId="0" shapeId="0" xr:uid="{59D1DA02-7001-4A92-8623-5CF69E882C15}">
      <text>
        <r>
          <rPr>
            <sz val="9"/>
            <color indexed="81"/>
            <rFont val="Tahoma"/>
            <family val="2"/>
            <charset val="204"/>
          </rPr>
          <t>Для переходя к Форме 2.10 
дважды кликните по этой ячейке</t>
        </r>
      </text>
    </comment>
    <comment ref="D644" authorId="0" shapeId="0" xr:uid="{0A59E2CD-C790-47FF-9BB8-29E09BB6E4E0}">
      <text>
        <r>
          <rPr>
            <sz val="9"/>
            <color indexed="81"/>
            <rFont val="Tahoma"/>
            <family val="2"/>
            <charset val="204"/>
          </rPr>
          <t>Для переходя к Форме 2.10 
дважды кликните по этой ячейке</t>
        </r>
      </text>
    </comment>
    <comment ref="D656" authorId="0" shapeId="0" xr:uid="{0158A5CD-1C75-4FF9-9843-90B057A6276C}">
      <text>
        <r>
          <rPr>
            <sz val="9"/>
            <color indexed="81"/>
            <rFont val="Tahoma"/>
            <family val="2"/>
            <charset val="204"/>
          </rPr>
          <t>Для переходя к Форме 2.10 
дважды кликните по этой ячейке</t>
        </r>
      </text>
    </comment>
    <comment ref="D668" authorId="0" shapeId="0" xr:uid="{8F272BBC-0BD9-4024-8593-F861187AEC14}">
      <text>
        <r>
          <rPr>
            <sz val="9"/>
            <color indexed="81"/>
            <rFont val="Tahoma"/>
            <family val="2"/>
            <charset val="204"/>
          </rPr>
          <t>Для переходя к Форме 2.10 
дважды кликните по этой ячейке</t>
        </r>
      </text>
    </comment>
    <comment ref="D680" authorId="0" shapeId="0" xr:uid="{3DC01A1F-F82E-4E46-9D23-F1BF4E898E38}">
      <text>
        <r>
          <rPr>
            <sz val="9"/>
            <color indexed="81"/>
            <rFont val="Tahoma"/>
            <family val="2"/>
            <charset val="204"/>
          </rPr>
          <t>Для переходя к Форме 2.10 
дважды кликните по этой ячейке</t>
        </r>
      </text>
    </comment>
    <comment ref="D692" authorId="0" shapeId="0" xr:uid="{62BB2DD7-AEAB-4267-B0D7-20A6A5229019}">
      <text>
        <r>
          <rPr>
            <sz val="9"/>
            <color indexed="81"/>
            <rFont val="Tahoma"/>
            <family val="2"/>
            <charset val="204"/>
          </rPr>
          <t>Для переходя к Форме 2.10 
дважды кликните по этой ячейке</t>
        </r>
      </text>
    </comment>
    <comment ref="D704" authorId="0" shapeId="0" xr:uid="{426D8C40-744B-45E9-9BCD-B702EC0BDECE}">
      <text>
        <r>
          <rPr>
            <sz val="9"/>
            <color indexed="81"/>
            <rFont val="Tahoma"/>
            <family val="2"/>
            <charset val="204"/>
          </rPr>
          <t>Для переходя к Форме 2.10 
дважды кликните по этой ячейке</t>
        </r>
      </text>
    </comment>
    <comment ref="D716" authorId="0" shapeId="0" xr:uid="{BC1BD704-C4C0-430A-8460-CCDBE9C2CB67}">
      <text>
        <r>
          <rPr>
            <sz val="9"/>
            <color indexed="81"/>
            <rFont val="Tahoma"/>
            <family val="2"/>
            <charset val="204"/>
          </rPr>
          <t>Для переходя к Форме 2.10 
дважды кликните по этой ячейке</t>
        </r>
      </text>
    </comment>
    <comment ref="D728" authorId="0" shapeId="0" xr:uid="{7803E412-DC96-4399-ADDA-63EC9BFADCA7}">
      <text>
        <r>
          <rPr>
            <sz val="9"/>
            <color indexed="81"/>
            <rFont val="Tahoma"/>
            <family val="2"/>
            <charset val="204"/>
          </rPr>
          <t>Для переходя к Форме 2.10 
дважды кликните по этой ячейке</t>
        </r>
      </text>
    </comment>
    <comment ref="D740" authorId="0" shapeId="0" xr:uid="{7228A7DD-98AD-4E15-96DE-9A6A6286E8D5}">
      <text>
        <r>
          <rPr>
            <sz val="9"/>
            <color indexed="81"/>
            <rFont val="Tahoma"/>
            <family val="2"/>
            <charset val="204"/>
          </rPr>
          <t>Для переходя к Форме 2.10 
дважды кликните по этой ячейке</t>
        </r>
      </text>
    </comment>
    <comment ref="D752" authorId="0" shapeId="0" xr:uid="{7E5F980D-4720-49F1-ABFA-A91CF6D87AA2}">
      <text>
        <r>
          <rPr>
            <sz val="9"/>
            <color indexed="81"/>
            <rFont val="Tahoma"/>
            <family val="2"/>
            <charset val="204"/>
          </rPr>
          <t>Для переходя к Форме 2.10 
дважды кликните по этой ячейке</t>
        </r>
      </text>
    </comment>
    <comment ref="D764" authorId="0" shapeId="0" xr:uid="{8630B834-0BC3-42F6-BD62-E0800775921F}">
      <text>
        <r>
          <rPr>
            <sz val="9"/>
            <color indexed="81"/>
            <rFont val="Tahoma"/>
            <family val="2"/>
            <charset val="204"/>
          </rPr>
          <t>Для переходя к Форме 2.10 
дважды кликните по этой ячейке</t>
        </r>
      </text>
    </comment>
    <comment ref="D776" authorId="0" shapeId="0" xr:uid="{3C3C87AF-97E4-4904-B672-C86387B6D220}">
      <text>
        <r>
          <rPr>
            <sz val="9"/>
            <color indexed="81"/>
            <rFont val="Tahoma"/>
            <family val="2"/>
            <charset val="204"/>
          </rPr>
          <t>Для переходя к Форме 2.10 
дважды кликните по этой ячейке</t>
        </r>
      </text>
    </comment>
    <comment ref="D788" authorId="0" shapeId="0" xr:uid="{7DA39228-F4D5-4DF4-8AC9-A7A706161993}">
      <text>
        <r>
          <rPr>
            <sz val="9"/>
            <color indexed="81"/>
            <rFont val="Tahoma"/>
            <family val="2"/>
            <charset val="204"/>
          </rPr>
          <t>Для переходя к Форме 2.10 
дважды кликните по этой ячейке</t>
        </r>
      </text>
    </comment>
    <comment ref="D800" authorId="0" shapeId="0" xr:uid="{E60C8EA6-82CD-4CCC-BC35-A7D70FFE40BC}">
      <text>
        <r>
          <rPr>
            <sz val="9"/>
            <color indexed="81"/>
            <rFont val="Tahoma"/>
            <family val="2"/>
            <charset val="204"/>
          </rPr>
          <t>Для переходя к Форме 2.10 
дважды кликните по этой ячейке</t>
        </r>
      </text>
    </comment>
    <comment ref="D812" authorId="0" shapeId="0" xr:uid="{D5F12B8F-8E3B-41E5-930D-F8EB51D391D7}">
      <text>
        <r>
          <rPr>
            <sz val="9"/>
            <color indexed="81"/>
            <rFont val="Tahoma"/>
            <family val="2"/>
            <charset val="204"/>
          </rPr>
          <t>Для переходя к Форме 2.10 
дважды кликните по этой ячейке</t>
        </r>
      </text>
    </comment>
    <comment ref="D824" authorId="0" shapeId="0" xr:uid="{CE8C9319-D097-4904-BB03-750973611210}">
      <text>
        <r>
          <rPr>
            <sz val="9"/>
            <color indexed="81"/>
            <rFont val="Tahoma"/>
            <family val="2"/>
            <charset val="204"/>
          </rPr>
          <t>Для переходя к Форме 2.10 
дважды кликните по этой ячейке</t>
        </r>
      </text>
    </comment>
    <comment ref="D836" authorId="0" shapeId="0" xr:uid="{7869F467-CEF0-43A1-84E6-B50C95689F72}">
      <text>
        <r>
          <rPr>
            <sz val="9"/>
            <color indexed="81"/>
            <rFont val="Tahoma"/>
            <family val="2"/>
            <charset val="204"/>
          </rPr>
          <t>Для переходя к Форме 2.10 
дважды кликните по этой ячейке</t>
        </r>
      </text>
    </comment>
    <comment ref="D848" authorId="0" shapeId="0" xr:uid="{47E0CEEE-A031-4707-9B6A-3F2DD8A72570}">
      <text>
        <r>
          <rPr>
            <sz val="9"/>
            <color indexed="81"/>
            <rFont val="Tahoma"/>
            <family val="2"/>
            <charset val="204"/>
          </rPr>
          <t>Для переходя к Форме 2.10 
дважды кликните по этой ячейке</t>
        </r>
      </text>
    </comment>
    <comment ref="D860" authorId="0" shapeId="0" xr:uid="{814C2571-DFEF-4768-9149-53B5D89D3D69}">
      <text>
        <r>
          <rPr>
            <sz val="9"/>
            <color indexed="81"/>
            <rFont val="Tahoma"/>
            <family val="2"/>
            <charset val="204"/>
          </rPr>
          <t>Для переходя к Форме 2.10 
дважды кликните по этой ячейке</t>
        </r>
      </text>
    </comment>
    <comment ref="D872" authorId="0" shapeId="0" xr:uid="{10677B09-02FC-4AD9-8D0D-92097B905C94}">
      <text>
        <r>
          <rPr>
            <sz val="9"/>
            <color indexed="81"/>
            <rFont val="Tahoma"/>
            <family val="2"/>
            <charset val="204"/>
          </rPr>
          <t>Для переходя к Форме 2.10 
дважды кликните по этой ячейке</t>
        </r>
      </text>
    </comment>
    <comment ref="D884" authorId="0" shapeId="0" xr:uid="{D8111D1C-46AC-4682-BB69-7B763A86A5BC}">
      <text>
        <r>
          <rPr>
            <sz val="9"/>
            <color indexed="81"/>
            <rFont val="Tahoma"/>
            <family val="2"/>
            <charset val="204"/>
          </rPr>
          <t>Для переходя к Форме 2.10 
дважды кликните по этой ячейке</t>
        </r>
      </text>
    </comment>
    <comment ref="D896" authorId="0" shapeId="0" xr:uid="{D4B35BF2-759D-4FF8-B3B1-145B6F5F6E59}">
      <text>
        <r>
          <rPr>
            <sz val="9"/>
            <color indexed="81"/>
            <rFont val="Tahoma"/>
            <family val="2"/>
            <charset val="204"/>
          </rPr>
          <t>Для переходя к Форме 2.10 
дважды кликните по этой ячейке</t>
        </r>
      </text>
    </comment>
    <comment ref="D908" authorId="0" shapeId="0" xr:uid="{16FD6082-1567-4296-9878-FBED2AB8121D}">
      <text>
        <r>
          <rPr>
            <sz val="9"/>
            <color indexed="81"/>
            <rFont val="Tahoma"/>
            <family val="2"/>
            <charset val="204"/>
          </rPr>
          <t>Для переходя к Форме 2.10 
дважды кликните по этой ячейке</t>
        </r>
      </text>
    </comment>
    <comment ref="D920" authorId="0" shapeId="0" xr:uid="{1D303043-504D-4C10-8924-2F4602B05DAF}">
      <text>
        <r>
          <rPr>
            <sz val="9"/>
            <color indexed="81"/>
            <rFont val="Tahoma"/>
            <family val="2"/>
            <charset val="204"/>
          </rPr>
          <t>Для переходя к Форме 2.10 
дважды кликните по этой ячейке</t>
        </r>
      </text>
    </comment>
    <comment ref="D932" authorId="0" shapeId="0" xr:uid="{4D08DC63-F86E-4406-B80D-DBACCAFC0D19}">
      <text>
        <r>
          <rPr>
            <sz val="9"/>
            <color indexed="81"/>
            <rFont val="Tahoma"/>
            <family val="2"/>
            <charset val="204"/>
          </rPr>
          <t>Для переходя к Форме 2.10 
дважды кликните по этой ячейке</t>
        </r>
      </text>
    </comment>
    <comment ref="D944" authorId="0" shapeId="0" xr:uid="{9E362250-BD0C-4D6C-85E7-0744D4A7271A}">
      <text>
        <r>
          <rPr>
            <sz val="9"/>
            <color indexed="81"/>
            <rFont val="Tahoma"/>
            <family val="2"/>
            <charset val="204"/>
          </rPr>
          <t>Для переходя к Форме 2.10 
дважды кликните по этой ячейке</t>
        </r>
      </text>
    </comment>
    <comment ref="D956" authorId="0" shapeId="0" xr:uid="{3A84E10F-9F77-4158-80D9-50D1A235D93E}">
      <text>
        <r>
          <rPr>
            <sz val="9"/>
            <color indexed="81"/>
            <rFont val="Tahoma"/>
            <family val="2"/>
            <charset val="204"/>
          </rPr>
          <t>Для переходя к Форме 2.10 
дважды кликните по этой ячейке</t>
        </r>
      </text>
    </comment>
    <comment ref="D968" authorId="0" shapeId="0" xr:uid="{312C624C-D4A8-4C50-A06D-B03D0CB4C20A}">
      <text>
        <r>
          <rPr>
            <sz val="9"/>
            <color indexed="81"/>
            <rFont val="Tahoma"/>
            <family val="2"/>
            <charset val="204"/>
          </rPr>
          <t>Для переходя к Форме 2.10 
дважды кликните по этой ячейке</t>
        </r>
      </text>
    </comment>
    <comment ref="D980" authorId="0" shapeId="0" xr:uid="{DB12E4A2-C771-427B-BC7A-452F926E8FDA}">
      <text>
        <r>
          <rPr>
            <sz val="9"/>
            <color indexed="81"/>
            <rFont val="Tahoma"/>
            <family val="2"/>
            <charset val="204"/>
          </rPr>
          <t>Для переходя к Форме 2.10 
дважды кликните по этой ячейке</t>
        </r>
      </text>
    </comment>
    <comment ref="D992" authorId="0" shapeId="0" xr:uid="{B7E86981-35E9-4A62-8914-61ED2E654A56}">
      <text>
        <r>
          <rPr>
            <sz val="9"/>
            <color indexed="81"/>
            <rFont val="Tahoma"/>
            <family val="2"/>
            <charset val="204"/>
          </rPr>
          <t>Для переходя к Форме 2.10 
дважды кликните по этой ячейке</t>
        </r>
      </text>
    </comment>
    <comment ref="D1004" authorId="0" shapeId="0" xr:uid="{64A3ABE1-50C6-4329-8DC9-A9B68A7DE1E7}">
      <text>
        <r>
          <rPr>
            <sz val="9"/>
            <color indexed="81"/>
            <rFont val="Tahoma"/>
            <family val="2"/>
            <charset val="204"/>
          </rPr>
          <t>Для переходя к Форме 2.10 
дважды кликните по этой ячейке</t>
        </r>
      </text>
    </comment>
    <comment ref="D1016" authorId="0" shapeId="0" xr:uid="{D9EC49EB-A19D-4A13-96BE-B1364FBB7F44}">
      <text>
        <r>
          <rPr>
            <sz val="9"/>
            <color indexed="81"/>
            <rFont val="Tahoma"/>
            <family val="2"/>
            <charset val="204"/>
          </rPr>
          <t>Для переходя к Форме 2.10 
дважды кликните по этой ячейке</t>
        </r>
      </text>
    </comment>
    <comment ref="D1028" authorId="0" shapeId="0" xr:uid="{0F3D543B-EFE3-420B-8CDD-2A85B2C3F751}">
      <text>
        <r>
          <rPr>
            <sz val="9"/>
            <color indexed="81"/>
            <rFont val="Tahoma"/>
            <family val="2"/>
            <charset val="204"/>
          </rPr>
          <t>Для переходя к Форме 2.10 
дважды кликните по этой ячейке</t>
        </r>
      </text>
    </comment>
    <comment ref="D1040" authorId="0" shapeId="0" xr:uid="{F00CAD25-1032-429F-B882-993912EB73B2}">
      <text>
        <r>
          <rPr>
            <sz val="9"/>
            <color indexed="81"/>
            <rFont val="Tahoma"/>
            <family val="2"/>
            <charset val="204"/>
          </rPr>
          <t>Для переходя к Форме 2.10 
дважды кликните по этой ячейке</t>
        </r>
      </text>
    </comment>
    <comment ref="D1052" authorId="0" shapeId="0" xr:uid="{F716FB56-8859-4A83-8A0F-1720F97CE74B}">
      <text>
        <r>
          <rPr>
            <sz val="9"/>
            <color indexed="81"/>
            <rFont val="Tahoma"/>
            <family val="2"/>
            <charset val="204"/>
          </rPr>
          <t>Для переходя к Форме 2.10 
дважды кликните по этой ячейке</t>
        </r>
      </text>
    </comment>
    <comment ref="D1064" authorId="0" shapeId="0" xr:uid="{535DCDA2-15A0-46C9-9F4F-6FBDDB6A3402}">
      <text>
        <r>
          <rPr>
            <sz val="9"/>
            <color indexed="81"/>
            <rFont val="Tahoma"/>
            <family val="2"/>
            <charset val="204"/>
          </rPr>
          <t>Для переходя к Форме 2.10 
дважды кликните по этой ячейке</t>
        </r>
      </text>
    </comment>
    <comment ref="D1076" authorId="0" shapeId="0" xr:uid="{B0C39A86-DFC2-4D95-A40F-129DB3104ABC}">
      <text>
        <r>
          <rPr>
            <sz val="9"/>
            <color indexed="81"/>
            <rFont val="Tahoma"/>
            <family val="2"/>
            <charset val="204"/>
          </rPr>
          <t>Для переходя к Форме 2.10 
дважды кликните по этой ячейке</t>
        </r>
      </text>
    </comment>
    <comment ref="D1088" authorId="0" shapeId="0" xr:uid="{9248B9E1-456D-4DC0-9E6B-D8DF79A55111}">
      <text>
        <r>
          <rPr>
            <sz val="9"/>
            <color indexed="81"/>
            <rFont val="Tahoma"/>
            <family val="2"/>
            <charset val="204"/>
          </rPr>
          <t>Для переходя к Форме 2.10 
дважды кликните по этой ячейке</t>
        </r>
      </text>
    </comment>
    <comment ref="D1100" authorId="0" shapeId="0" xr:uid="{D20BD44F-5751-476F-99E2-BD4C41746C27}">
      <text>
        <r>
          <rPr>
            <sz val="9"/>
            <color indexed="81"/>
            <rFont val="Tahoma"/>
            <family val="2"/>
            <charset val="204"/>
          </rPr>
          <t>Для переходя к Форме 2.10 
дважды кликните по этой ячейке</t>
        </r>
      </text>
    </comment>
    <comment ref="D1112" authorId="0" shapeId="0" xr:uid="{635916E6-566D-479D-81ED-A69AEA0513A1}">
      <text>
        <r>
          <rPr>
            <sz val="9"/>
            <color indexed="81"/>
            <rFont val="Tahoma"/>
            <family val="2"/>
            <charset val="204"/>
          </rPr>
          <t>Для переходя к Форме 2.10 
дважды кликните по этой ячейке</t>
        </r>
      </text>
    </comment>
    <comment ref="D1124" authorId="0" shapeId="0" xr:uid="{3D24649C-A1C1-4475-838B-C447B6791091}">
      <text>
        <r>
          <rPr>
            <sz val="9"/>
            <color indexed="81"/>
            <rFont val="Tahoma"/>
            <family val="2"/>
            <charset val="204"/>
          </rPr>
          <t>Для переходя к Форме 2.10 
дважды кликните по этой ячейке</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700-000001000000}">
      <text>
        <r>
          <rPr>
            <sz val="9"/>
            <color indexed="81"/>
            <rFont val="Tahoma"/>
            <family val="2"/>
            <charset val="204"/>
          </rPr>
          <t>Для перехода к Форме 1.0.1 
дважды кликните по этой ячейке</t>
        </r>
      </text>
    </comment>
    <comment ref="H8" authorId="0" shapeId="0" xr:uid="{A21764BE-FCDF-474E-9875-04C5DE1C4BDF}">
      <text>
        <r>
          <rPr>
            <sz val="9"/>
            <color indexed="81"/>
            <rFont val="Tahoma"/>
            <family val="2"/>
            <charset val="204"/>
          </rPr>
          <t>Для перехода к Форме 1.0.1 
дважды кликните по этой ячейке</t>
        </r>
      </text>
    </comment>
    <comment ref="I8" authorId="0" shapeId="0" xr:uid="{73D955CD-7B16-49AE-A980-9EE27BBA595C}">
      <text>
        <r>
          <rPr>
            <sz val="9"/>
            <color indexed="81"/>
            <rFont val="Tahoma"/>
            <family val="2"/>
            <charset val="204"/>
          </rPr>
          <t>Для перехода к Форме 1.0.1 
дважды кликните по этой ячейке</t>
        </r>
      </text>
    </comment>
    <comment ref="J8" authorId="0" shapeId="0" xr:uid="{008EA132-1B79-4128-A597-BB0EADA32994}">
      <text>
        <r>
          <rPr>
            <sz val="9"/>
            <color indexed="81"/>
            <rFont val="Tahoma"/>
            <family val="2"/>
            <charset val="204"/>
          </rPr>
          <t>Для перехода к Форме 1.0.1 
дважды кликните по этой ячейке</t>
        </r>
      </text>
    </comment>
    <comment ref="K8" authorId="0" shapeId="0" xr:uid="{C4A126E4-5A00-40CB-9D1B-F3B845397B34}">
      <text>
        <r>
          <rPr>
            <sz val="9"/>
            <color indexed="81"/>
            <rFont val="Tahoma"/>
            <family val="2"/>
            <charset val="204"/>
          </rPr>
          <t>Для перехода к Форме 1.0.1 
дважды кликните по этой ячейке</t>
        </r>
      </text>
    </comment>
    <comment ref="L8" authorId="0" shapeId="0" xr:uid="{5A9E5ED2-E9D0-4450-80FA-7449F3F311E8}">
      <text>
        <r>
          <rPr>
            <sz val="9"/>
            <color indexed="81"/>
            <rFont val="Tahoma"/>
            <family val="2"/>
            <charset val="204"/>
          </rPr>
          <t>Для перехода к Форме 1.0.1 
дважды кликните по этой ячейке</t>
        </r>
      </text>
    </comment>
    <comment ref="M8" authorId="0" shapeId="0" xr:uid="{A9125B76-DFF2-43D6-910A-D3739B560F11}">
      <text>
        <r>
          <rPr>
            <sz val="9"/>
            <color indexed="81"/>
            <rFont val="Tahoma"/>
            <family val="2"/>
            <charset val="204"/>
          </rPr>
          <t>Для перехода к Форме 1.0.1 
дважды кликните по этой ячейке</t>
        </r>
      </text>
    </comment>
    <comment ref="N8" authorId="0" shapeId="0" xr:uid="{D1ADB657-D5DE-4248-879D-CF73A5556ED7}">
      <text>
        <r>
          <rPr>
            <sz val="9"/>
            <color indexed="81"/>
            <rFont val="Tahoma"/>
            <family val="2"/>
            <charset val="204"/>
          </rPr>
          <t>Для перехода к Форме 1.0.1 
дважды кликните по этой ячейке</t>
        </r>
      </text>
    </comment>
    <comment ref="O8" authorId="0" shapeId="0" xr:uid="{8E352661-AE5A-4D89-8F17-3CAF2F3C0768}">
      <text>
        <r>
          <rPr>
            <sz val="9"/>
            <color indexed="81"/>
            <rFont val="Tahoma"/>
            <family val="2"/>
            <charset val="204"/>
          </rPr>
          <t>Для перехода к Форме 1.0.1 
дважды кликните по этой ячейке</t>
        </r>
      </text>
    </comment>
    <comment ref="P8" authorId="0" shapeId="0" xr:uid="{81AE9546-863C-4A9D-ACF9-8832F2D43C59}">
      <text>
        <r>
          <rPr>
            <sz val="9"/>
            <color indexed="81"/>
            <rFont val="Tahoma"/>
            <family val="2"/>
            <charset val="204"/>
          </rPr>
          <t>Для перехода к Форме 1.0.1 
дважды кликните по этой ячейке</t>
        </r>
      </text>
    </comment>
    <comment ref="Q8" authorId="0" shapeId="0" xr:uid="{B1D4695B-3511-40E7-9016-373F98FE7A22}">
      <text>
        <r>
          <rPr>
            <sz val="9"/>
            <color indexed="81"/>
            <rFont val="Tahoma"/>
            <family val="2"/>
            <charset val="204"/>
          </rPr>
          <t>Для перехода к Форме 1.0.1 
дважды кликните по этой ячейке</t>
        </r>
      </text>
    </comment>
    <comment ref="R8" authorId="0" shapeId="0" xr:uid="{8E6F3BCF-1908-4DD0-8367-340200A2B381}">
      <text>
        <r>
          <rPr>
            <sz val="9"/>
            <color indexed="81"/>
            <rFont val="Tahoma"/>
            <family val="2"/>
            <charset val="204"/>
          </rPr>
          <t>Для перехода к Форме 1.0.1 
дважды кликните по этой ячейке</t>
        </r>
      </text>
    </comment>
    <comment ref="S8" authorId="0" shapeId="0" xr:uid="{D3350C6B-DCE4-422E-AF18-4CA17B65590D}">
      <text>
        <r>
          <rPr>
            <sz val="9"/>
            <color indexed="81"/>
            <rFont val="Tahoma"/>
            <family val="2"/>
            <charset val="204"/>
          </rPr>
          <t>Для перехода к Форме 1.0.1 
дважды кликните по этой ячейке</t>
        </r>
      </text>
    </comment>
    <comment ref="T8" authorId="0" shapeId="0" xr:uid="{D1573E5D-8FD3-4ABC-96B7-054B5AC6FFB9}">
      <text>
        <r>
          <rPr>
            <sz val="9"/>
            <color indexed="81"/>
            <rFont val="Tahoma"/>
            <family val="2"/>
            <charset val="204"/>
          </rPr>
          <t>Для перехода к Форме 1.0.1 
дважды кликните по этой ячейке</t>
        </r>
      </text>
    </comment>
    <comment ref="U8" authorId="0" shapeId="0" xr:uid="{E16EDAA3-BF6E-40C0-BA53-D7FAC58EE91C}">
      <text>
        <r>
          <rPr>
            <sz val="9"/>
            <color indexed="81"/>
            <rFont val="Tahoma"/>
            <family val="2"/>
            <charset val="204"/>
          </rPr>
          <t>Для перехода к Форме 1.0.1 
дважды кликните по этой ячейке</t>
        </r>
      </text>
    </comment>
    <comment ref="V8" authorId="0" shapeId="0" xr:uid="{83E5E7DD-DF1A-4F55-8037-AE702F897B9E}">
      <text>
        <r>
          <rPr>
            <sz val="9"/>
            <color indexed="81"/>
            <rFont val="Tahoma"/>
            <family val="2"/>
            <charset val="204"/>
          </rPr>
          <t>Для перехода к Форме 1.0.1 
дважды кликните по этой ячейке</t>
        </r>
      </text>
    </comment>
    <comment ref="W8" authorId="0" shapeId="0" xr:uid="{0631561D-195F-4644-BB49-DFE46BF5E7BB}">
      <text>
        <r>
          <rPr>
            <sz val="9"/>
            <color indexed="81"/>
            <rFont val="Tahoma"/>
            <family val="2"/>
            <charset val="204"/>
          </rPr>
          <t>Для перехода к Форме 1.0.1 
дважды кликните по этой ячейке</t>
        </r>
      </text>
    </comment>
    <comment ref="X8" authorId="0" shapeId="0" xr:uid="{F1F0856F-A5FF-4699-8C03-0DBAFBC58715}">
      <text>
        <r>
          <rPr>
            <sz val="9"/>
            <color indexed="81"/>
            <rFont val="Tahoma"/>
            <family val="2"/>
            <charset val="204"/>
          </rPr>
          <t>Для перехода к Форме 1.0.1 
дважды кликните по этой ячейке</t>
        </r>
      </text>
    </comment>
    <comment ref="Y8" authorId="0" shapeId="0" xr:uid="{0FDCCB9E-F626-47BB-A9FA-275A4A3EC678}">
      <text>
        <r>
          <rPr>
            <sz val="9"/>
            <color indexed="81"/>
            <rFont val="Tahoma"/>
            <family val="2"/>
            <charset val="204"/>
          </rPr>
          <t>Для перехода к Форме 1.0.1 
дважды кликните по этой ячейке</t>
        </r>
      </text>
    </comment>
    <comment ref="Z8" authorId="0" shapeId="0" xr:uid="{16670496-0F9E-4C99-9E09-050BA019D9E1}">
      <text>
        <r>
          <rPr>
            <sz val="9"/>
            <color indexed="81"/>
            <rFont val="Tahoma"/>
            <family val="2"/>
            <charset val="204"/>
          </rPr>
          <t>Для перехода к Форме 1.0.1 
дважды кликните по этой ячейке</t>
        </r>
      </text>
    </comment>
    <comment ref="AA8" authorId="0" shapeId="0" xr:uid="{96E6D431-66C3-4C57-A6C6-DD11317708D1}">
      <text>
        <r>
          <rPr>
            <sz val="9"/>
            <color indexed="81"/>
            <rFont val="Tahoma"/>
            <family val="2"/>
            <charset val="204"/>
          </rPr>
          <t>Для перехода к Форме 1.0.1 
дважды кликните по этой ячейке</t>
        </r>
      </text>
    </comment>
    <comment ref="AB8" authorId="0" shapeId="0" xr:uid="{5D3613E6-7AE2-4F59-B198-A1CDDAE93073}">
      <text>
        <r>
          <rPr>
            <sz val="9"/>
            <color indexed="81"/>
            <rFont val="Tahoma"/>
            <family val="2"/>
            <charset val="204"/>
          </rPr>
          <t>Для перехода к Форме 1.0.1 
дважды кликните по этой ячейке</t>
        </r>
      </text>
    </comment>
    <comment ref="AC8" authorId="0" shapeId="0" xr:uid="{540CF1A2-399B-4B8E-82DC-5FCE73A118C4}">
      <text>
        <r>
          <rPr>
            <sz val="9"/>
            <color indexed="81"/>
            <rFont val="Tahoma"/>
            <family val="2"/>
            <charset val="204"/>
          </rPr>
          <t>Для перехода к Форме 1.0.1 
дважды кликните по этой ячейке</t>
        </r>
      </text>
    </comment>
    <comment ref="AD8" authorId="0" shapeId="0" xr:uid="{CF813D75-61B7-435A-9605-91FD4FD9206C}">
      <text>
        <r>
          <rPr>
            <sz val="9"/>
            <color indexed="81"/>
            <rFont val="Tahoma"/>
            <family val="2"/>
            <charset val="204"/>
          </rPr>
          <t>Для перехода к Форме 1.0.1 
дважды кликните по этой ячейке</t>
        </r>
      </text>
    </comment>
    <comment ref="AE8" authorId="0" shapeId="0" xr:uid="{D7D1A4E2-00FD-47E8-8332-40999342AEA1}">
      <text>
        <r>
          <rPr>
            <sz val="9"/>
            <color indexed="81"/>
            <rFont val="Tahoma"/>
            <family val="2"/>
            <charset val="204"/>
          </rPr>
          <t>Для перехода к Форме 1.0.1 
дважды кликните по этой ячейке</t>
        </r>
      </text>
    </comment>
    <comment ref="AF8" authorId="0" shapeId="0" xr:uid="{1F49D34B-CB44-4729-9895-FA8AC22F5C1D}">
      <text>
        <r>
          <rPr>
            <sz val="9"/>
            <color indexed="81"/>
            <rFont val="Tahoma"/>
            <family val="2"/>
            <charset val="204"/>
          </rPr>
          <t>Для перехода к Форме 1.0.1 
дважды кликните по этой ячейке</t>
        </r>
      </text>
    </comment>
    <comment ref="AG8" authorId="0" shapeId="0" xr:uid="{1B48CA59-B48D-482F-B084-0D193D8E4589}">
      <text>
        <r>
          <rPr>
            <sz val="9"/>
            <color indexed="81"/>
            <rFont val="Tahoma"/>
            <family val="2"/>
            <charset val="204"/>
          </rPr>
          <t>Для перехода к Форме 1.0.1 
дважды кликните по этой ячейке</t>
        </r>
      </text>
    </comment>
    <comment ref="AH8" authorId="0" shapeId="0" xr:uid="{44A5FAAC-76F1-4F20-95BA-F2DEE830C984}">
      <text>
        <r>
          <rPr>
            <sz val="9"/>
            <color indexed="81"/>
            <rFont val="Tahoma"/>
            <family val="2"/>
            <charset val="204"/>
          </rPr>
          <t>Для перехода к Форме 1.0.1 
дважды кликните по этой ячейке</t>
        </r>
      </text>
    </comment>
    <comment ref="AI8" authorId="0" shapeId="0" xr:uid="{382E68F9-BE99-490A-99AD-F5D7276E1B05}">
      <text>
        <r>
          <rPr>
            <sz val="9"/>
            <color indexed="81"/>
            <rFont val="Tahoma"/>
            <family val="2"/>
            <charset val="204"/>
          </rPr>
          <t>Для перехода к Форме 1.0.1 
дважды кликните по этой ячейке</t>
        </r>
      </text>
    </comment>
    <comment ref="AJ8" authorId="0" shapeId="0" xr:uid="{FCC02755-B5D6-458C-8E95-81949065C9FC}">
      <text>
        <r>
          <rPr>
            <sz val="9"/>
            <color indexed="81"/>
            <rFont val="Tahoma"/>
            <family val="2"/>
            <charset val="204"/>
          </rPr>
          <t>Для перехода к Форме 1.0.1 
дважды кликните по этой ячейке</t>
        </r>
      </text>
    </comment>
    <comment ref="AK8" authorId="0" shapeId="0" xr:uid="{C418DB87-D631-467A-A561-D1927E0FECAB}">
      <text>
        <r>
          <rPr>
            <sz val="9"/>
            <color indexed="81"/>
            <rFont val="Tahoma"/>
            <family val="2"/>
            <charset val="204"/>
          </rPr>
          <t>Для перехода к Форме 1.0.1 
дважды кликните по этой ячейке</t>
        </r>
      </text>
    </comment>
    <comment ref="AL8" authorId="0" shapeId="0" xr:uid="{7947CABE-3E30-4880-A4E3-F14224CC6660}">
      <text>
        <r>
          <rPr>
            <sz val="9"/>
            <color indexed="81"/>
            <rFont val="Tahoma"/>
            <family val="2"/>
            <charset val="204"/>
          </rPr>
          <t>Для перехода к Форме 1.0.1 
дважды кликните по этой ячейке</t>
        </r>
      </text>
    </comment>
    <comment ref="AM8" authorId="0" shapeId="0" xr:uid="{27562F6A-7C66-460D-ABEB-157713EE8619}">
      <text>
        <r>
          <rPr>
            <sz val="9"/>
            <color indexed="81"/>
            <rFont val="Tahoma"/>
            <family val="2"/>
            <charset val="204"/>
          </rPr>
          <t>Для перехода к Форме 1.0.1 
дважды кликните по этой ячейке</t>
        </r>
      </text>
    </comment>
    <comment ref="AN8" authorId="0" shapeId="0" xr:uid="{F52E2BE1-21D3-4CF8-A3BA-9EF1EC93954B}">
      <text>
        <r>
          <rPr>
            <sz val="9"/>
            <color indexed="81"/>
            <rFont val="Tahoma"/>
            <family val="2"/>
            <charset val="204"/>
          </rPr>
          <t>Для перехода к Форме 1.0.1 
дважды кликните по этой ячейке</t>
        </r>
      </text>
    </comment>
    <comment ref="AO8" authorId="0" shapeId="0" xr:uid="{DD8C4336-14BB-40D2-93A1-29CAC52A9F4B}">
      <text>
        <r>
          <rPr>
            <sz val="9"/>
            <color indexed="81"/>
            <rFont val="Tahoma"/>
            <family val="2"/>
            <charset val="204"/>
          </rPr>
          <t>Для перехода к Форме 1.0.1 
дважды кликните по этой ячейке</t>
        </r>
      </text>
    </comment>
    <comment ref="AP8" authorId="0" shapeId="0" xr:uid="{FA1A3A23-C390-4103-A2C8-4B7F957A0CD4}">
      <text>
        <r>
          <rPr>
            <sz val="9"/>
            <color indexed="81"/>
            <rFont val="Tahoma"/>
            <family val="2"/>
            <charset val="204"/>
          </rPr>
          <t>Для перехода к Форме 1.0.1 
дважды кликните по этой ячейке</t>
        </r>
      </text>
    </comment>
    <comment ref="AQ8" authorId="0" shapeId="0" xr:uid="{FED4017D-09CC-49DF-8C94-12243524E947}">
      <text>
        <r>
          <rPr>
            <sz val="9"/>
            <color indexed="81"/>
            <rFont val="Tahoma"/>
            <family val="2"/>
            <charset val="204"/>
          </rPr>
          <t>Для перехода к Форме 1.0.1 
дважды кликните по этой ячейке</t>
        </r>
      </text>
    </comment>
    <comment ref="AR8" authorId="0" shapeId="0" xr:uid="{3EF6E05C-7757-4248-BD87-BFA9BB5ECC76}">
      <text>
        <r>
          <rPr>
            <sz val="9"/>
            <color indexed="81"/>
            <rFont val="Tahoma"/>
            <family val="2"/>
            <charset val="204"/>
          </rPr>
          <t>Для перехода к Форме 1.0.1 
дважды кликните по этой ячейке</t>
        </r>
      </text>
    </comment>
    <comment ref="AS8" authorId="0" shapeId="0" xr:uid="{0B2B7E7F-ED5E-434F-A77D-E867EB8F0A96}">
      <text>
        <r>
          <rPr>
            <sz val="9"/>
            <color indexed="81"/>
            <rFont val="Tahoma"/>
            <family val="2"/>
            <charset val="204"/>
          </rPr>
          <t>Для перехода к Форме 1.0.1 
дважды кликните по этой ячейке</t>
        </r>
      </text>
    </comment>
    <comment ref="AT8" authorId="0" shapeId="0" xr:uid="{AAEE38C5-70DA-4CDD-B807-5DC948A5CA82}">
      <text>
        <r>
          <rPr>
            <sz val="9"/>
            <color indexed="81"/>
            <rFont val="Tahoma"/>
            <family val="2"/>
            <charset val="204"/>
          </rPr>
          <t>Для перехода к Форме 1.0.1 
дважды кликните по этой ячейке</t>
        </r>
      </text>
    </comment>
    <comment ref="AU8" authorId="0" shapeId="0" xr:uid="{2DEA7849-83E1-4BB1-B142-7787AF692345}">
      <text>
        <r>
          <rPr>
            <sz val="9"/>
            <color indexed="81"/>
            <rFont val="Tahoma"/>
            <family val="2"/>
            <charset val="204"/>
          </rPr>
          <t>Для перехода к Форме 1.0.1 
дважды кликните по этой ячейке</t>
        </r>
      </text>
    </comment>
    <comment ref="AV8" authorId="0" shapeId="0" xr:uid="{039607C3-6357-4057-BBA3-166E71B762A7}">
      <text>
        <r>
          <rPr>
            <sz val="9"/>
            <color indexed="81"/>
            <rFont val="Tahoma"/>
            <family val="2"/>
            <charset val="204"/>
          </rPr>
          <t>Для перехода к Форме 1.0.1 
дважды кликните по этой ячейке</t>
        </r>
      </text>
    </comment>
    <comment ref="AW8" authorId="0" shapeId="0" xr:uid="{481826C3-0574-44A9-9ED3-C2E9F29C847A}">
      <text>
        <r>
          <rPr>
            <sz val="9"/>
            <color indexed="81"/>
            <rFont val="Tahoma"/>
            <family val="2"/>
            <charset val="204"/>
          </rPr>
          <t>Для перехода к Форме 1.0.1 
дважды кликните по этой ячейке</t>
        </r>
      </text>
    </comment>
    <comment ref="AX8" authorId="0" shapeId="0" xr:uid="{7DB9855D-6E34-445E-BEEA-F723280439E3}">
      <text>
        <r>
          <rPr>
            <sz val="9"/>
            <color indexed="81"/>
            <rFont val="Tahoma"/>
            <family val="2"/>
            <charset val="204"/>
          </rPr>
          <t>Для перехода к Форме 1.0.1 
дважды кликните по этой ячейке</t>
        </r>
      </text>
    </comment>
    <comment ref="AY8" authorId="0" shapeId="0" xr:uid="{F17B33C6-CF07-4FA9-B3DD-AFB74788273D}">
      <text>
        <r>
          <rPr>
            <sz val="9"/>
            <color indexed="81"/>
            <rFont val="Tahoma"/>
            <family val="2"/>
            <charset val="204"/>
          </rPr>
          <t>Для перехода к Форме 1.0.1 
дважды кликните по этой ячейке</t>
        </r>
      </text>
    </comment>
    <comment ref="AZ8" authorId="0" shapeId="0" xr:uid="{7F65B7A7-BEE7-4ABC-88A8-916E3120C0DD}">
      <text>
        <r>
          <rPr>
            <sz val="9"/>
            <color indexed="81"/>
            <rFont val="Tahoma"/>
            <family val="2"/>
            <charset val="204"/>
          </rPr>
          <t>Для перехода к Форме 1.0.1 
дважды кликните по этой ячейке</t>
        </r>
      </text>
    </comment>
    <comment ref="BA8" authorId="0" shapeId="0" xr:uid="{D3D0DD78-2E66-4ADC-969D-81B99313398D}">
      <text>
        <r>
          <rPr>
            <sz val="9"/>
            <color indexed="81"/>
            <rFont val="Tahoma"/>
            <family val="2"/>
            <charset val="204"/>
          </rPr>
          <t>Для перехода к Форме 1.0.1 
дважды кликните по этой ячейке</t>
        </r>
      </text>
    </comment>
    <comment ref="BB8" authorId="0" shapeId="0" xr:uid="{897B359C-4670-41A8-82EC-FE5C37CB9DE8}">
      <text>
        <r>
          <rPr>
            <sz val="9"/>
            <color indexed="81"/>
            <rFont val="Tahoma"/>
            <family val="2"/>
            <charset val="204"/>
          </rPr>
          <t>Для перехода к Форме 1.0.1 
дважды кликните по этой ячейке</t>
        </r>
      </text>
    </comment>
    <comment ref="BC8" authorId="0" shapeId="0" xr:uid="{418D0530-2780-407F-8E63-0735D9F455A9}">
      <text>
        <r>
          <rPr>
            <sz val="9"/>
            <color indexed="81"/>
            <rFont val="Tahoma"/>
            <family val="2"/>
            <charset val="204"/>
          </rPr>
          <t>Для перехода к Форме 1.0.1 
дважды кликните по этой ячейке</t>
        </r>
      </text>
    </comment>
    <comment ref="BD8" authorId="0" shapeId="0" xr:uid="{D54675AE-830C-44C6-BA11-1E2244D4DAFE}">
      <text>
        <r>
          <rPr>
            <sz val="9"/>
            <color indexed="81"/>
            <rFont val="Tahoma"/>
            <family val="2"/>
            <charset val="204"/>
          </rPr>
          <t>Для перехода к Форме 1.0.1 
дважды кликните по этой ячейке</t>
        </r>
      </text>
    </comment>
    <comment ref="BE8" authorId="0" shapeId="0" xr:uid="{F08AB367-AD26-4353-A81F-85480F021F99}">
      <text>
        <r>
          <rPr>
            <sz val="9"/>
            <color indexed="81"/>
            <rFont val="Tahoma"/>
            <family val="2"/>
            <charset val="204"/>
          </rPr>
          <t>Для перехода к Форме 1.0.1 
дважды кликните по этой ячейке</t>
        </r>
      </text>
    </comment>
    <comment ref="BF8" authorId="0" shapeId="0" xr:uid="{9FCF203C-639C-4C9F-87F6-81DA99EB1964}">
      <text>
        <r>
          <rPr>
            <sz val="9"/>
            <color indexed="81"/>
            <rFont val="Tahoma"/>
            <family val="2"/>
            <charset val="204"/>
          </rPr>
          <t>Для перехода к Форме 1.0.1 
дважды кликните по этой ячейке</t>
        </r>
      </text>
    </comment>
    <comment ref="BG8" authorId="0" shapeId="0" xr:uid="{043EB249-A0CC-48CE-A474-7CF63D8D9A19}">
      <text>
        <r>
          <rPr>
            <sz val="9"/>
            <color indexed="81"/>
            <rFont val="Tahoma"/>
            <family val="2"/>
            <charset val="204"/>
          </rPr>
          <t>Для перехода к Форме 1.0.1 
дважды кликните по этой ячейке</t>
        </r>
      </text>
    </comment>
    <comment ref="BH8" authorId="0" shapeId="0" xr:uid="{455BAAE4-F7D1-4514-9E05-9EF612388511}">
      <text>
        <r>
          <rPr>
            <sz val="9"/>
            <color indexed="81"/>
            <rFont val="Tahoma"/>
            <family val="2"/>
            <charset val="204"/>
          </rPr>
          <t>Для перехода к Форме 1.0.1 
дважды кликните по этой ячейке</t>
        </r>
      </text>
    </comment>
    <comment ref="BI8" authorId="0" shapeId="0" xr:uid="{11C819C6-B61C-4744-B604-75FBF60B9CA2}">
      <text>
        <r>
          <rPr>
            <sz val="9"/>
            <color indexed="81"/>
            <rFont val="Tahoma"/>
            <family val="2"/>
            <charset val="204"/>
          </rPr>
          <t>Для перехода к Форме 1.0.1 
дважды кликните по этой ячейке</t>
        </r>
      </text>
    </comment>
    <comment ref="BJ8" authorId="0" shapeId="0" xr:uid="{84061A40-9ABE-4155-B3C3-D0F5B4D931F5}">
      <text>
        <r>
          <rPr>
            <sz val="9"/>
            <color indexed="81"/>
            <rFont val="Tahoma"/>
            <family val="2"/>
            <charset val="204"/>
          </rPr>
          <t>Для перехода к Форме 1.0.1 
дважды кликните по этой ячейке</t>
        </r>
      </text>
    </comment>
    <comment ref="BK8" authorId="0" shapeId="0" xr:uid="{ED1F2FBE-6D3D-4F64-821E-405BF340DE39}">
      <text>
        <r>
          <rPr>
            <sz val="9"/>
            <color indexed="81"/>
            <rFont val="Tahoma"/>
            <family val="2"/>
            <charset val="204"/>
          </rPr>
          <t>Для перехода к Форме 1.0.1 
дважды кликните по этой ячейке</t>
        </r>
      </text>
    </comment>
    <comment ref="BL8" authorId="0" shapeId="0" xr:uid="{D07CB465-3D06-4721-90E4-681F824CC60C}">
      <text>
        <r>
          <rPr>
            <sz val="9"/>
            <color indexed="81"/>
            <rFont val="Tahoma"/>
            <family val="2"/>
            <charset val="204"/>
          </rPr>
          <t>Для перехода к Форме 1.0.1 
дважды кликните по этой ячейке</t>
        </r>
      </text>
    </comment>
    <comment ref="BM8" authorId="0" shapeId="0" xr:uid="{E893AD8B-C939-4023-B382-E22AFD769FF0}">
      <text>
        <r>
          <rPr>
            <sz val="9"/>
            <color indexed="81"/>
            <rFont val="Tahoma"/>
            <family val="2"/>
            <charset val="204"/>
          </rPr>
          <t>Для перехода к Форме 1.0.1 
дважды кликните по этой ячейке</t>
        </r>
      </text>
    </comment>
    <comment ref="BN8" authorId="0" shapeId="0" xr:uid="{DAB13E2C-7739-47EB-8768-5937CDDE9BE6}">
      <text>
        <r>
          <rPr>
            <sz val="9"/>
            <color indexed="81"/>
            <rFont val="Tahoma"/>
            <family val="2"/>
            <charset val="204"/>
          </rPr>
          <t>Для перехода к Форме 1.0.1 
дважды кликните по этой ячейке</t>
        </r>
      </text>
    </comment>
    <comment ref="BO8" authorId="0" shapeId="0" xr:uid="{D990BC71-9728-4379-B2AB-42BBBA72F339}">
      <text>
        <r>
          <rPr>
            <sz val="9"/>
            <color indexed="81"/>
            <rFont val="Tahoma"/>
            <family val="2"/>
            <charset val="204"/>
          </rPr>
          <t>Для перехода к Форме 1.0.1 
дважды кликните по этой ячейке</t>
        </r>
      </text>
    </comment>
    <comment ref="BP8" authorId="0" shapeId="0" xr:uid="{CC9EC77B-6CDC-4014-8252-8105BE465317}">
      <text>
        <r>
          <rPr>
            <sz val="9"/>
            <color indexed="81"/>
            <rFont val="Tahoma"/>
            <family val="2"/>
            <charset val="204"/>
          </rPr>
          <t>Для перехода к Форме 1.0.1 
дважды кликните по этой ячейке</t>
        </r>
      </text>
    </comment>
    <comment ref="BQ8" authorId="0" shapeId="0" xr:uid="{7734E0F9-EAFB-45C5-945E-A347E0A4C1C1}">
      <text>
        <r>
          <rPr>
            <sz val="9"/>
            <color indexed="81"/>
            <rFont val="Tahoma"/>
            <family val="2"/>
            <charset val="204"/>
          </rPr>
          <t>Для перехода к Форме 1.0.1 
дважды кликните по этой ячейке</t>
        </r>
      </text>
    </comment>
    <comment ref="BR8" authorId="0" shapeId="0" xr:uid="{7E466147-6307-4405-A5EE-90AA8A734606}">
      <text>
        <r>
          <rPr>
            <sz val="9"/>
            <color indexed="81"/>
            <rFont val="Tahoma"/>
            <family val="2"/>
            <charset val="204"/>
          </rPr>
          <t>Для перехода к Форме 1.0.1 
дважды кликните по этой ячейке</t>
        </r>
      </text>
    </comment>
    <comment ref="BS8" authorId="0" shapeId="0" xr:uid="{589141D4-15F1-4099-9AC0-9618B97B3C43}">
      <text>
        <r>
          <rPr>
            <sz val="9"/>
            <color indexed="81"/>
            <rFont val="Tahoma"/>
            <family val="2"/>
            <charset val="204"/>
          </rPr>
          <t>Для перехода к Форме 1.0.1 
дважды кликните по этой ячейке</t>
        </r>
      </text>
    </comment>
    <comment ref="BT8" authorId="0" shapeId="0" xr:uid="{14A28149-C3CE-4CD2-A6D0-368B78FE3CB8}">
      <text>
        <r>
          <rPr>
            <sz val="9"/>
            <color indexed="81"/>
            <rFont val="Tahoma"/>
            <family val="2"/>
            <charset val="204"/>
          </rPr>
          <t>Для перехода к Форме 1.0.1 
дважды кликните по этой ячейке</t>
        </r>
      </text>
    </comment>
    <comment ref="BU8" authorId="0" shapeId="0" xr:uid="{2EE7E270-93D3-4622-8167-8B54D1ADCD3A}">
      <text>
        <r>
          <rPr>
            <sz val="9"/>
            <color indexed="81"/>
            <rFont val="Tahoma"/>
            <family val="2"/>
            <charset val="204"/>
          </rPr>
          <t>Для перехода к Форме 1.0.1 
дважды кликните по этой ячейке</t>
        </r>
      </text>
    </comment>
    <comment ref="BV8" authorId="0" shapeId="0" xr:uid="{2D9AF874-2911-4408-B3B4-1C67250A53A5}">
      <text>
        <r>
          <rPr>
            <sz val="9"/>
            <color indexed="81"/>
            <rFont val="Tahoma"/>
            <family val="2"/>
            <charset val="204"/>
          </rPr>
          <t>Для перехода к Форме 1.0.1 
дважды кликните по этой ячейке</t>
        </r>
      </text>
    </comment>
    <comment ref="BW8" authorId="0" shapeId="0" xr:uid="{D26DA342-CCDB-49FE-B718-3F03C5F9F5E1}">
      <text>
        <r>
          <rPr>
            <sz val="9"/>
            <color indexed="81"/>
            <rFont val="Tahoma"/>
            <family val="2"/>
            <charset val="204"/>
          </rPr>
          <t>Для перехода к Форме 1.0.1 
дважды кликните по этой ячейке</t>
        </r>
      </text>
    </comment>
    <comment ref="BX8" authorId="0" shapeId="0" xr:uid="{5EFD6207-78DE-45AD-AA41-B468310EC079}">
      <text>
        <r>
          <rPr>
            <sz val="9"/>
            <color indexed="81"/>
            <rFont val="Tahoma"/>
            <family val="2"/>
            <charset val="204"/>
          </rPr>
          <t>Для перехода к Форме 1.0.1 
дважды кликните по этой ячейке</t>
        </r>
      </text>
    </comment>
    <comment ref="BY8" authorId="0" shapeId="0" xr:uid="{F03DB933-E312-441E-9F43-1C2312D321B0}">
      <text>
        <r>
          <rPr>
            <sz val="9"/>
            <color indexed="81"/>
            <rFont val="Tahoma"/>
            <family val="2"/>
            <charset val="204"/>
          </rPr>
          <t>Для перехода к Форме 1.0.1 
дважды кликните по этой ячейке</t>
        </r>
      </text>
    </comment>
    <comment ref="BZ8" authorId="0" shapeId="0" xr:uid="{AF89B261-6A06-49D7-B8AF-EB38FE6A3041}">
      <text>
        <r>
          <rPr>
            <sz val="9"/>
            <color indexed="81"/>
            <rFont val="Tahoma"/>
            <family val="2"/>
            <charset val="204"/>
          </rPr>
          <t>Для перехода к Форме 1.0.1 
дважды кликните по этой ячейке</t>
        </r>
      </text>
    </comment>
    <comment ref="CA8" authorId="0" shapeId="0" xr:uid="{AE74AF4D-859D-4A51-8017-C88629F9D58E}">
      <text>
        <r>
          <rPr>
            <sz val="9"/>
            <color indexed="81"/>
            <rFont val="Tahoma"/>
            <family val="2"/>
            <charset val="204"/>
          </rPr>
          <t>Для перехода к Форме 1.0.1 
дважды кликните по этой ячейке</t>
        </r>
      </text>
    </comment>
    <comment ref="CB8" authorId="0" shapeId="0" xr:uid="{46DC7408-F32E-4436-A420-4B9A77089F6C}">
      <text>
        <r>
          <rPr>
            <sz val="9"/>
            <color indexed="81"/>
            <rFont val="Tahoma"/>
            <family val="2"/>
            <charset val="204"/>
          </rPr>
          <t>Для перехода к Форме 1.0.1 
дважды кликните по этой ячейке</t>
        </r>
      </text>
    </comment>
    <comment ref="CC8" authorId="0" shapeId="0" xr:uid="{ABA39940-8E9A-45CB-A793-BB097F111DB6}">
      <text>
        <r>
          <rPr>
            <sz val="9"/>
            <color indexed="81"/>
            <rFont val="Tahoma"/>
            <family val="2"/>
            <charset val="204"/>
          </rPr>
          <t>Для перехода к Форме 1.0.1 
дважды кликните по этой ячейке</t>
        </r>
      </text>
    </comment>
    <comment ref="CD8" authorId="0" shapeId="0" xr:uid="{9CA0EE3F-6C8D-4717-BFB7-BA0604BC4470}">
      <text>
        <r>
          <rPr>
            <sz val="9"/>
            <color indexed="81"/>
            <rFont val="Tahoma"/>
            <family val="2"/>
            <charset val="204"/>
          </rPr>
          <t>Для перехода к Форме 1.0.1 
дважды кликните по этой ячейке</t>
        </r>
      </text>
    </comment>
    <comment ref="CE8" authorId="0" shapeId="0" xr:uid="{E0490439-32CC-4B92-A07A-7D80AF8BFA49}">
      <text>
        <r>
          <rPr>
            <sz val="9"/>
            <color indexed="81"/>
            <rFont val="Tahoma"/>
            <family val="2"/>
            <charset val="204"/>
          </rPr>
          <t>Для перехода к Форме 1.0.1 
дважды кликните по этой ячейке</t>
        </r>
      </text>
    </comment>
    <comment ref="CF8" authorId="0" shapeId="0" xr:uid="{EADA4C97-7345-4879-9BE4-49467B971F1D}">
      <text>
        <r>
          <rPr>
            <sz val="9"/>
            <color indexed="81"/>
            <rFont val="Tahoma"/>
            <family val="2"/>
            <charset val="204"/>
          </rPr>
          <t>Для перехода к Форме 1.0.1 
дважды кликните по этой ячейке</t>
        </r>
      </text>
    </comment>
    <comment ref="CG8" authorId="0" shapeId="0" xr:uid="{BF3C782E-60C6-4717-BC3D-77BC8C7E9F64}">
      <text>
        <r>
          <rPr>
            <sz val="9"/>
            <color indexed="81"/>
            <rFont val="Tahoma"/>
            <family val="2"/>
            <charset val="204"/>
          </rPr>
          <t>Для перехода к Форме 1.0.1 
дважды кликните по этой ячейке</t>
        </r>
      </text>
    </comment>
    <comment ref="CH8" authorId="0" shapeId="0" xr:uid="{FC640534-B3A7-4395-9146-CC4BD13B36E1}">
      <text>
        <r>
          <rPr>
            <sz val="9"/>
            <color indexed="81"/>
            <rFont val="Tahoma"/>
            <family val="2"/>
            <charset val="204"/>
          </rPr>
          <t>Для перехода к Форме 1.0.1 
дважды кликните по этой ячейке</t>
        </r>
      </text>
    </comment>
    <comment ref="CI8" authorId="0" shapeId="0" xr:uid="{79A3367E-7FC8-45FD-95F0-AE50025EABBC}">
      <text>
        <r>
          <rPr>
            <sz val="9"/>
            <color indexed="81"/>
            <rFont val="Tahoma"/>
            <family val="2"/>
            <charset val="204"/>
          </rPr>
          <t>Для перехода к Форме 1.0.1 
дважды кликните по этой ячейке</t>
        </r>
      </text>
    </comment>
    <comment ref="CJ8" authorId="0" shapeId="0" xr:uid="{6E056D7C-A192-48E1-BAF2-4941F7F2B951}">
      <text>
        <r>
          <rPr>
            <sz val="9"/>
            <color indexed="81"/>
            <rFont val="Tahoma"/>
            <family val="2"/>
            <charset val="204"/>
          </rPr>
          <t>Для перехода к Форме 1.0.1 
дважды кликните по этой ячейке</t>
        </r>
      </text>
    </comment>
    <comment ref="CK8" authorId="0" shapeId="0" xr:uid="{91FC605C-8C49-4F1D-B31E-2CFB9903359A}">
      <text>
        <r>
          <rPr>
            <sz val="9"/>
            <color indexed="81"/>
            <rFont val="Tahoma"/>
            <family val="2"/>
            <charset val="204"/>
          </rPr>
          <t>Для перехода к Форме 1.0.1 
дважды кликните по этой ячейке</t>
        </r>
      </text>
    </comment>
    <comment ref="CL8" authorId="0" shapeId="0" xr:uid="{7218DA57-60D9-4A60-85E2-17FC39399781}">
      <text>
        <r>
          <rPr>
            <sz val="9"/>
            <color indexed="81"/>
            <rFont val="Tahoma"/>
            <family val="2"/>
            <charset val="204"/>
          </rPr>
          <t>Для перехода к Форме 1.0.1 
дважды кликните по этой ячейке</t>
        </r>
      </text>
    </comment>
    <comment ref="CM8" authorId="0" shapeId="0" xr:uid="{DC991CA1-661C-4CAF-945B-0F066F1CA24C}">
      <text>
        <r>
          <rPr>
            <sz val="9"/>
            <color indexed="81"/>
            <rFont val="Tahoma"/>
            <family val="2"/>
            <charset val="204"/>
          </rPr>
          <t>Для перехода к Форме 1.0.1 
дважды кликните по этой ячейке</t>
        </r>
      </text>
    </comment>
    <comment ref="CN8" authorId="0" shapeId="0" xr:uid="{617A6A2A-F47A-44C7-A366-13C8B933609E}">
      <text>
        <r>
          <rPr>
            <sz val="9"/>
            <color indexed="81"/>
            <rFont val="Tahoma"/>
            <family val="2"/>
            <charset val="204"/>
          </rPr>
          <t>Для перехода к Форме 1.0.1 
дважды кликните по этой ячейке</t>
        </r>
      </text>
    </comment>
    <comment ref="CO8" authorId="0" shapeId="0" xr:uid="{382ECD25-D6C9-46BB-9C77-0071529CB2EA}">
      <text>
        <r>
          <rPr>
            <sz val="9"/>
            <color indexed="81"/>
            <rFont val="Tahoma"/>
            <family val="2"/>
            <charset val="204"/>
          </rPr>
          <t>Для перехода к Форме 1.0.1 
дважды кликните по этой ячейке</t>
        </r>
      </text>
    </comment>
    <comment ref="CP8" authorId="0" shapeId="0" xr:uid="{B0328AEB-9146-4A11-AC7B-35180F37113D}">
      <text>
        <r>
          <rPr>
            <sz val="9"/>
            <color indexed="81"/>
            <rFont val="Tahoma"/>
            <family val="2"/>
            <charset val="204"/>
          </rPr>
          <t>Для перехода к Форме 1.0.1 
дважды кликните по этой ячейке</t>
        </r>
      </text>
    </comment>
    <comment ref="CQ8" authorId="0" shapeId="0" xr:uid="{A33E62C2-F4D1-4481-9087-7D7B2594DA46}">
      <text>
        <r>
          <rPr>
            <sz val="9"/>
            <color indexed="81"/>
            <rFont val="Tahoma"/>
            <family val="2"/>
            <charset val="204"/>
          </rPr>
          <t>Для перехода к Форме 1.0.1 
дважды кликните по этой ячейке</t>
        </r>
      </text>
    </comment>
    <comment ref="CR8" authorId="0" shapeId="0" xr:uid="{20442D2F-664C-4C6E-B1B6-497D4A0FE411}">
      <text>
        <r>
          <rPr>
            <sz val="9"/>
            <color indexed="81"/>
            <rFont val="Tahoma"/>
            <family val="2"/>
            <charset val="204"/>
          </rPr>
          <t>Для перехода к Форме 1.0.1 
дважды кликните по этой ячейке</t>
        </r>
      </text>
    </comment>
    <comment ref="CS8" authorId="0" shapeId="0" xr:uid="{BA202C1C-1C52-4C9F-A98C-24146240B99C}">
      <text>
        <r>
          <rPr>
            <sz val="9"/>
            <color indexed="81"/>
            <rFont val="Tahoma"/>
            <family val="2"/>
            <charset val="204"/>
          </rPr>
          <t>Для перехода к Форме 1.0.1 
дважды кликните по этой ячейке</t>
        </r>
      </text>
    </comment>
    <comment ref="CT8" authorId="0" shapeId="0" xr:uid="{8A6818F3-5D09-472C-BA1C-26BB79404929}">
      <text>
        <r>
          <rPr>
            <sz val="9"/>
            <color indexed="81"/>
            <rFont val="Tahoma"/>
            <family val="2"/>
            <charset val="204"/>
          </rPr>
          <t>Для перехода к Форме 1.0.1 
дважды кликните по этой ячейке</t>
        </r>
      </text>
    </comment>
    <comment ref="CU8" authorId="0" shapeId="0" xr:uid="{EB4D4BAD-C114-4C4D-9A3A-767817C85112}">
      <text>
        <r>
          <rPr>
            <sz val="9"/>
            <color indexed="81"/>
            <rFont val="Tahoma"/>
            <family val="2"/>
            <charset val="204"/>
          </rPr>
          <t>Для перехода к Форме 1.0.1 
дважды кликните по этой ячейке</t>
        </r>
      </text>
    </comment>
    <comment ref="CV8" authorId="0" shapeId="0" xr:uid="{458D382A-FD98-4E5B-8594-3E6E9797F933}">
      <text>
        <r>
          <rPr>
            <sz val="9"/>
            <color indexed="81"/>
            <rFont val="Tahoma"/>
            <family val="2"/>
            <charset val="204"/>
          </rPr>
          <t>Для перехода к Форме 1.0.1 
дважды кликните по этой ячейке</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50" authorId="0" shapeId="0" xr:uid="{00000000-0006-0000-1200-00000100000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<sst xmlns="http://schemas.openxmlformats.org/spreadsheetml/2006/main" count="9021" uniqueCount="1554">
  <si>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</si>
  <si>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</si>
  <si>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</si>
  <si>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</si>
  <si>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</si>
  <si>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</si>
  <si>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</si>
  <si>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</si>
  <si>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</si>
  <si>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</si>
  <si>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</si>
  <si>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</si>
  <si>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</si>
  <si>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</si>
  <si>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</si>
  <si>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</si>
  <si>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</si>
  <si>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</si>
  <si>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</si>
  <si>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</si>
  <si>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</si>
  <si>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</si>
  <si>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</si>
  <si>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</si>
  <si>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</si>
  <si>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</si>
  <si>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</si>
  <si>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</si>
  <si>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</si>
  <si>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</si>
  <si>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</si>
  <si>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</si>
  <si>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</si>
  <si>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</si>
  <si>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</si>
  <si>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</si>
  <si>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</si>
  <si>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</si>
  <si>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</si>
  <si>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</si>
  <si>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</si>
  <si>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</si>
  <si>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</si>
  <si>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</si>
  <si>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</si>
  <si>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</si>
  <si>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</si>
  <si>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</si>
  <si>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</si>
  <si>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</si>
  <si>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</si>
  <si>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</si>
  <si>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</si>
  <si>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</si>
  <si>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</si>
  <si>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</si>
  <si>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</si>
  <si>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</si>
  <si>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</si>
  <si>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</si>
  <si>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</si>
  <si>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</si>
  <si>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</si>
  <si>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</si>
  <si>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</si>
  <si>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</si>
  <si>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</si>
  <si>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</si>
  <si>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</si>
  <si>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</si>
  <si>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</si>
  <si>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</si>
  <si>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</si>
  <si>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</si>
  <si>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</si>
  <si>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</si>
  <si>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</si>
  <si>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</si>
  <si>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</si>
  <si>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</si>
  <si>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</si>
  <si>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</si>
  <si>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</si>
  <si>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</si>
  <si>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</si>
  <si>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</si>
  <si>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</si>
  <si>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</si>
  <si>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</si>
  <si>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</si>
  <si>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</si>
  <si>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</si>
  <si>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</si>
  <si>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</si>
  <si>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</si>
  <si>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</si>
  <si>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</si>
  <si>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</si>
  <si>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</si>
  <si>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</si>
  <si>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</si>
  <si>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</si>
  <si>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</si>
  <si>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</si>
  <si>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</si>
  <si>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</si>
  <si>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</si>
  <si>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</si>
  <si>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</si>
  <si>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</si>
  <si>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</si>
  <si>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</si>
  <si>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</si>
  <si>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</si>
  <si>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</si>
  <si>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</si>
  <si>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</si>
  <si>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</si>
  <si>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</si>
  <si>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</si>
  <si>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</si>
  <si>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</si>
  <si>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</si>
  <si>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</si>
  <si>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</si>
  <si>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</si>
  <si>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</si>
  <si>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</si>
  <si>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</si>
  <si>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</si>
  <si>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</si>
  <si>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</si>
  <si>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</si>
  <si>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</si>
  <si>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</si>
  <si>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</si>
  <si>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</si>
  <si>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</si>
  <si>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</si>
  <si>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</si>
  <si>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</si>
  <si>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</si>
  <si>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</si>
  <si>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</si>
  <si>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</si>
  <si>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</si>
  <si>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</si>
  <si>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</si>
  <si>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</si>
  <si>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</si>
  <si>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</si>
  <si>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</si>
  <si>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</si>
  <si>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</si>
  <si>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</si>
  <si>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</si>
  <si>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</si>
  <si>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</si>
  <si>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</si>
  <si>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</si>
  <si>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</si>
  <si>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</si>
  <si>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</si>
  <si>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</si>
  <si>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</si>
  <si>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</si>
  <si>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</si>
  <si>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</si>
  <si>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</si>
  <si>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</si>
  <si>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</si>
  <si>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</si>
  <si>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</si>
  <si>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</si>
  <si>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</si>
  <si>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</si>
  <si>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</si>
  <si>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</si>
  <si>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</si>
  <si>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</si>
  <si>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</si>
  <si>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</si>
  <si>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</si>
  <si>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</si>
  <si>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</si>
  <si>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</si>
  <si>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</si>
  <si>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</si>
  <si>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</si>
  <si>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</si>
  <si>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</si>
  <si>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</si>
  <si>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</si>
  <si>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</si>
  <si>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</si>
  <si>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</si>
  <si>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</si>
  <si>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</si>
  <si>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</si>
  <si>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</si>
  <si>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</si>
  <si>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</si>
  <si>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</si>
  <si>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</si>
  <si>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</si>
  <si>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</si>
  <si>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</si>
  <si>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</si>
  <si>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</si>
  <si>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</si>
  <si>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</si>
  <si>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</si>
  <si>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</si>
  <si>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</si>
  <si>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</si>
  <si>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</si>
  <si>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</si>
  <si>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</si>
  <si>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</si>
  <si>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</si>
  <si>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</si>
  <si>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</si>
  <si>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</si>
  <si>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</si>
  <si>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</si>
  <si>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</si>
  <si>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</si>
  <si>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</si>
  <si>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</si>
  <si>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</si>
  <si>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</si>
  <si>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</si>
  <si>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</si>
  <si>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</si>
  <si>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</si>
  <si>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</si>
  <si>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</si>
  <si>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</si>
  <si>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</si>
  <si>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</si>
  <si>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</si>
  <si>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</si>
  <si>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</si>
  <si>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</si>
  <si>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</si>
  <si>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</si>
  <si>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</si>
  <si>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</si>
  <si>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</si>
  <si>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</si>
  <si>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</si>
  <si>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</si>
  <si>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</si>
  <si>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</si>
  <si>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</si>
  <si>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</si>
  <si>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</si>
  <si>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</si>
  <si>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</si>
  <si>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</si>
  <si>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</si>
  <si>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</si>
  <si>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</si>
  <si>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</si>
  <si>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</si>
  <si>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</si>
  <si>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</si>
  <si>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</si>
  <si>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</si>
  <si>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</si>
  <si>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</si>
  <si>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</si>
  <si>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</si>
  <si>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</si>
  <si>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</si>
  <si>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</si>
  <si>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</si>
  <si>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</si>
  <si>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</si>
  <si>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</si>
  <si>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</si>
  <si>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</si>
  <si>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</si>
  <si>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</si>
  <si>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</si>
  <si>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</si>
  <si>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</si>
  <si>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</si>
  <si>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</si>
  <si>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</si>
  <si>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</si>
  <si>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</si>
  <si>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</si>
  <si>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</si>
  <si>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</si>
  <si>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</si>
  <si>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</si>
  <si>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</si>
  <si>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</si>
  <si>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</si>
  <si>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</si>
  <si>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</si>
  <si>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</si>
  <si>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</si>
  <si>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</si>
  <si>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</si>
  <si>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</si>
  <si>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</si>
  <si>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</si>
  <si>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</si>
  <si>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</si>
  <si>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</si>
  <si>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</si>
  <si>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</si>
  <si>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</si>
  <si>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</si>
  <si>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</si>
  <si>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</si>
  <si>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</si>
  <si>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</si>
  <si>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</si>
  <si>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</si>
  <si>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</si>
  <si>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</si>
  <si>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</si>
  <si>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</si>
  <si>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</si>
  <si>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</si>
  <si>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</si>
  <si>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</si>
  <si>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</si>
  <si>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</si>
  <si>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</si>
  <si>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</si>
  <si>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</si>
  <si>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</si>
  <si>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</si>
  <si>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</si>
  <si>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</si>
  <si>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</si>
  <si>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системы теплоснабжения в течение квартала, в том числе:</t>
  </si>
  <si>
    <t>Указывается количество поданных заявок на подключение (технологическое присоединение) к системе теплоснабжения в течение отчетного квартала.</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</si>
  <si>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</si>
  <si>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Указывается количество заявок с решением об отказе о подключении (технологическому присоединению) к системе теплоснабжения в течение отчетного квартала.</t>
  </si>
  <si>
    <t>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t>
  </si>
  <si>
    <t>Указывается резерв мощности системы теплоснабжения (совокупности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системе теплоснабжения.</t>
  </si>
  <si>
    <t>Указывается текстовое описание причин принятия решений об отказе в подключении (технологическом присоединении) к системе теплоснабжения.
Не заполняется в случае, если решения об отказе в подключении (технологическом присоединении) в течение отчетного периода не принимались.</t>
  </si>
  <si>
    <t>Добавить централизованную систему теплоснабжения</t>
  </si>
  <si>
    <t>Форма 4.6</t>
  </si>
  <si>
    <t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t>
  </si>
  <si>
    <t>Тип теплоснабжающей организации</t>
  </si>
  <si>
    <t>type_org_list</t>
  </si>
  <si>
    <t>Регулируемая организация</t>
  </si>
  <si>
    <t>Единая теплоснабжающая организация</t>
  </si>
  <si>
    <t>Теплоснабжающая организация в ценовой зоне теплоснабжения</t>
  </si>
  <si>
    <t>Теплосетевая организация в ценовой зоне теплоснабжения</t>
  </si>
  <si>
    <t>В соответствии с пунктом 33.12 Постановления Правительства РФ от 5 июля 2013 г. № 570 "О стандартах раскрытия информации теплоснабжающими организациями, теплосетевыми организациями и органами регулирования" теплоснабжающей организацией и теплосетевой организацией в ценовых зонах теплоснабжения информация категории "о наличии (об отсутствии) технической возможности подключения (технологического присоединения) к системе теплоснабжения, а также о регистрации и ходе реализации заявок на подключение (технологическое присоединение) к системе теплоснабжения" раскрытию не подлежит</t>
  </si>
  <si>
    <t>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t>
  </si>
  <si>
    <t>Количество аварий на тепловых сетях</t>
  </si>
  <si>
    <t>ед. на км</t>
  </si>
  <si>
    <t>Количество аварий на источниках тепловой энергии</t>
  </si>
  <si>
    <t>ед. на источник</t>
  </si>
  <si>
    <t>Указывается количество любых нарушений на тепловых сетях в расчете на один километр трубопровода.</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</si>
  <si>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</si>
  <si>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</si>
  <si>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</si>
  <si>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</si>
  <si>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Сведения о несоблюдении значений параметров качества теплоснабжения и (или) параметров, отражающих допустимые перерывы в теплоснабжении</t>
  </si>
  <si>
    <t>количество составленных актов, подтверждающих факт превышения разрешенных отклонений значений параметров</t>
  </si>
  <si>
    <t>средняя продолжительность устранения превышения разрешенных отклонений значений параметров</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</si>
  <si>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</si>
  <si>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4.2</t>
  </si>
  <si>
    <t>4.3</t>
  </si>
  <si>
    <t>шт.</t>
  </si>
  <si>
    <t>дн.</t>
  </si>
  <si>
    <t>руб.</t>
  </si>
  <si>
    <t>Доля числа исполненных в срок договоров о подключении</t>
  </si>
  <si>
    <t>Средняя продолжительность рассмотрения заявлений о подключении</t>
  </si>
  <si>
    <t>%</t>
  </si>
  <si>
    <t>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</si>
  <si>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данной строке не указывается теплоснабжающими организациями, теплосетевыми организациями в ценовых зонах теплоснабжения.</t>
  </si>
  <si>
    <t>Форма 4.4</t>
  </si>
  <si>
    <t>Форма 1.0.1 | Форма 4.6</t>
  </si>
  <si>
    <t>modList05</t>
  </si>
  <si>
    <t>https://portal.eias.ru/Portal/DownloadPage.aspx?type=12&amp;guid=????????-????-????-????-????????????</t>
  </si>
  <si>
    <t>https://eias.fstrf.ru/disclo/get_file?p_guid=????????-????-????-????-????????????</t>
  </si>
  <si>
    <t xml:space="preserve"> </t>
  </si>
  <si>
    <t>Проверка доступных обновлений...</t>
  </si>
  <si>
    <t>Нет доступных обновлений для отчёта с кодом FAS.JKH.OPEN.INFO.QUARTER.WARM!</t>
  </si>
  <si>
    <t>09.01.2023</t>
  </si>
  <si>
    <t>Производство тепловой энергии. Некомбинированная выработка</t>
  </si>
  <si>
    <t>Производство тепловой энергии. Комбинированная выработка с уст. мощностью производства электрической энергии менее 25 МВт</t>
  </si>
  <si>
    <t>Производство тепловой энергии. Комбинированная выработка с уст. мощностью производства электрической энергии 25 МВт и более</t>
  </si>
  <si>
    <t>Производство. Теплоноситель</t>
  </si>
  <si>
    <t>Передача. Тепловая энергия</t>
  </si>
  <si>
    <t>Передача. Теплоноситель</t>
  </si>
  <si>
    <t>Сбыт. Тепловая энергия</t>
  </si>
  <si>
    <t>Сбыт. Теплоноситель</t>
  </si>
  <si>
    <t>Подключение (технологическое присоединение) к системе теплоснабжения</t>
  </si>
  <si>
    <t>Поддержание резервной тепловой мощности при отсутствии потребления тепловой энергии</t>
  </si>
  <si>
    <t>REGION_ID</t>
  </si>
  <si>
    <t>REGION_NAME</t>
  </si>
  <si>
    <t>RST_ORG_ID</t>
  </si>
  <si>
    <t>ORG_NAME</t>
  </si>
  <si>
    <t>INN_NAME</t>
  </si>
  <si>
    <t>KPP_NAME</t>
  </si>
  <si>
    <t>ORG_START_DATE</t>
  </si>
  <si>
    <t>ORG_END_DATE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</si>
  <si>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</si>
  <si>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</si>
  <si>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</si>
  <si>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</si>
  <si>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</si>
  <si>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</si>
  <si>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</si>
  <si>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</si>
  <si>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</si>
  <si>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</si>
  <si>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</si>
  <si>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</si>
  <si>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</si>
  <si>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</si>
  <si>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АО "Орелгортеплоэнерго"</t>
  </si>
  <si>
    <t>5752049900</t>
  </si>
  <si>
    <t>575201001</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</si>
  <si>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</si>
  <si>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</si>
  <si>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</si>
  <si>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</si>
  <si>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</si>
  <si>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</si>
  <si>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</si>
  <si>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</si>
  <si>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</si>
  <si>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</si>
  <si>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</si>
  <si>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</si>
  <si>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</si>
  <si>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</si>
  <si>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</si>
  <si>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</si>
  <si>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</si>
  <si>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</si>
  <si>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</si>
  <si>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</si>
  <si>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</si>
  <si>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</si>
  <si>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</si>
  <si>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</si>
  <si>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</si>
  <si>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</si>
  <si>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</si>
  <si>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</si>
  <si>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</si>
  <si>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</si>
  <si>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</si>
  <si>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</si>
  <si>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26359154</t>
  </si>
  <si>
    <t>МУП "ЖКХ п. Залегощь"</t>
  </si>
  <si>
    <t>5709003843</t>
  </si>
  <si>
    <t>570901001</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</si>
  <si>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</si>
  <si>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</si>
  <si>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</si>
  <si>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</si>
  <si>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</si>
  <si>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</si>
  <si>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</si>
  <si>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</si>
  <si>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</si>
  <si>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</si>
  <si>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</si>
  <si>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</si>
  <si>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</si>
  <si>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</si>
  <si>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</si>
  <si>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</si>
  <si>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</si>
  <si>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</si>
  <si>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</si>
  <si>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</si>
  <si>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</si>
  <si>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</si>
  <si>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</si>
  <si>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</si>
  <si>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</si>
  <si>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</si>
  <si>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</si>
  <si>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</si>
  <si>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</si>
  <si>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</si>
  <si>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</si>
  <si>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</si>
  <si>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</si>
  <si>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</si>
  <si>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</si>
  <si>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</si>
  <si>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</si>
  <si>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</si>
  <si>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</si>
  <si>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</si>
  <si>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</si>
  <si>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</si>
  <si>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</si>
  <si>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</si>
  <si>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</si>
  <si>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</si>
  <si>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</si>
  <si>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</si>
  <si>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</si>
  <si>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</si>
  <si>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</si>
  <si>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</si>
  <si>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</si>
  <si>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</si>
  <si>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</si>
  <si>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</si>
  <si>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</si>
  <si>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</si>
  <si>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</si>
  <si>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</si>
  <si>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</si>
  <si>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</si>
  <si>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</si>
  <si>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</si>
  <si>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</si>
  <si>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</si>
  <si>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</si>
  <si>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26359148</t>
  </si>
  <si>
    <t>ОАО "Болховтеплосети"</t>
  </si>
  <si>
    <t>5704005540</t>
  </si>
  <si>
    <t>26550140</t>
  </si>
  <si>
    <t>ОАО "Гамма"</t>
  </si>
  <si>
    <t>5752006640</t>
  </si>
  <si>
    <t>28015153</t>
  </si>
  <si>
    <t>ОАО "ОЗСК" Ливенский филиал</t>
  </si>
  <si>
    <t>5751006541</t>
  </si>
  <si>
    <t>571543001</t>
  </si>
  <si>
    <t>31473580</t>
  </si>
  <si>
    <t>ОАО "Орелтеплосервис"</t>
  </si>
  <si>
    <t>5752050039</t>
  </si>
  <si>
    <t>575101001</t>
  </si>
  <si>
    <t>26550312</t>
  </si>
  <si>
    <t>ОАО "Северсталь - метиз" филиал "Орловский</t>
  </si>
  <si>
    <t>3528090760</t>
  </si>
  <si>
    <t>575403001</t>
  </si>
  <si>
    <t>26440177</t>
  </si>
  <si>
    <t>ОАО "Юго - Запад транснефтепродукт" - ЛПДС "Стальной конь"</t>
  </si>
  <si>
    <t>6317026217</t>
  </si>
  <si>
    <t>631050001</t>
  </si>
  <si>
    <t>26425570</t>
  </si>
  <si>
    <t>ООО  "Орловский теплосервис"</t>
  </si>
  <si>
    <t>5720016814</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</si>
  <si>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</si>
  <si>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</si>
  <si>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</si>
  <si>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</si>
  <si>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</si>
  <si>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</si>
  <si>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</si>
  <si>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</si>
  <si>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</si>
  <si>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</si>
  <si>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</si>
  <si>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</si>
  <si>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</si>
  <si>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</si>
  <si>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</si>
  <si>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</si>
  <si>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</si>
  <si>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</si>
  <si>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</si>
  <si>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</si>
  <si>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</si>
  <si>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</si>
  <si>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</si>
  <si>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</si>
  <si>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571101001</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</si>
  <si>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</si>
  <si>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</si>
  <si>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</si>
  <si>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</si>
  <si>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</si>
  <si>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</si>
  <si>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</si>
  <si>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</si>
  <si>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</si>
  <si>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</si>
  <si>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</si>
  <si>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</si>
  <si>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</si>
  <si>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</si>
  <si>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</si>
  <si>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</si>
  <si>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</si>
  <si>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</si>
  <si>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</si>
  <si>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</si>
  <si>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</si>
  <si>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</si>
  <si>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</si>
  <si>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</si>
  <si>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</si>
  <si>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</si>
  <si>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</si>
  <si>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</si>
  <si>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</si>
  <si>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</si>
  <si>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</si>
  <si>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</si>
  <si>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</si>
  <si>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</si>
  <si>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</si>
  <si>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</si>
  <si>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</si>
  <si>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</si>
  <si>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</si>
  <si>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</si>
  <si>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</si>
  <si>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</si>
  <si>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</si>
  <si>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</si>
  <si>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</si>
  <si>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</si>
  <si>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</si>
  <si>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</si>
  <si>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</si>
  <si>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</si>
  <si>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</si>
  <si>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</si>
  <si>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</si>
  <si>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</si>
  <si>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</si>
  <si>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</si>
  <si>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</si>
  <si>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</si>
  <si>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</si>
  <si>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</si>
  <si>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</si>
  <si>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</si>
  <si>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</si>
  <si>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</si>
  <si>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</si>
  <si>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</si>
  <si>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</si>
  <si>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</si>
  <si>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</si>
  <si>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</si>
  <si>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6829012680</t>
  </si>
  <si>
    <t>710701001</t>
  </si>
  <si>
    <t>26428472</t>
  </si>
  <si>
    <t>ПАО "Наугорский"</t>
  </si>
  <si>
    <t>5753000591</t>
  </si>
  <si>
    <t>26440193</t>
  </si>
  <si>
    <t>Урицкое МУП "Теплоэнерго"</t>
  </si>
  <si>
    <t>5725003262</t>
  </si>
  <si>
    <t>572501001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</si>
  <si>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</si>
  <si>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</si>
  <si>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</si>
  <si>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</si>
  <si>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</si>
  <si>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</si>
  <si>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</si>
  <si>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</si>
  <si>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</si>
  <si>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</si>
  <si>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27135237</t>
  </si>
  <si>
    <t>Филиал ОАО "РЭУ" "Курский"</t>
  </si>
  <si>
    <t>463243001</t>
  </si>
  <si>
    <t>30378002</t>
  </si>
  <si>
    <t>Филиал ПАО "Квадра" - "Орловская генерация"</t>
  </si>
  <si>
    <t>575143001</t>
  </si>
  <si>
    <t>30941480</t>
  </si>
  <si>
    <t>Филиал ФГБУ "ЦЖКУ" Минобороны России по ЗВО</t>
  </si>
  <si>
    <t>784243001</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</si>
  <si>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</si>
  <si>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</si>
  <si>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</si>
  <si>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</si>
  <si>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</si>
  <si>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</si>
  <si>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</si>
  <si>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</si>
  <si>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</si>
  <si>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t>
  </si>
  <si>
    <t>WARM</t>
  </si>
  <si>
    <t>Болховский муниципальный район</t>
  </si>
  <si>
    <t>54604000</t>
  </si>
  <si>
    <t>Багриновское сельское поселение</t>
  </si>
  <si>
    <t>54604402</t>
  </si>
  <si>
    <t>Болхов городское поселение</t>
  </si>
  <si>
    <t>54604101</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</si>
  <si>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</si>
  <si>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</si>
  <si>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</si>
  <si>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</si>
  <si>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</si>
  <si>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</si>
  <si>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</si>
  <si>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</si>
  <si>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</si>
  <si>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</si>
  <si>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</si>
  <si>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</si>
  <si>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</si>
  <si>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</si>
  <si>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</si>
  <si>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</si>
  <si>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</si>
  <si>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</si>
  <si>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</si>
  <si>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</si>
  <si>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</si>
  <si>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</si>
  <si>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</si>
  <si>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</si>
  <si>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</si>
  <si>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</si>
  <si>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</si>
  <si>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</si>
  <si>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</si>
  <si>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</si>
  <si>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</si>
  <si>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</si>
  <si>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</si>
  <si>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</si>
  <si>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</si>
  <si>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</si>
  <si>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</si>
  <si>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</si>
  <si>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</si>
  <si>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</si>
  <si>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</si>
  <si>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</si>
  <si>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</si>
  <si>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</si>
  <si>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</si>
  <si>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</si>
  <si>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</si>
  <si>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</si>
  <si>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</si>
  <si>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</si>
  <si>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</si>
  <si>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</si>
  <si>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</si>
  <si>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</si>
  <si>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</si>
  <si>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</si>
  <si>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</si>
  <si>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</si>
  <si>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</si>
  <si>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</si>
  <si>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</si>
  <si>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</si>
  <si>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</si>
  <si>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</si>
  <si>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</si>
  <si>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</si>
  <si>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</si>
  <si>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</si>
  <si>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</si>
  <si>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</si>
  <si>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</si>
  <si>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</si>
  <si>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</si>
  <si>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</si>
  <si>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</si>
  <si>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</si>
  <si>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</si>
  <si>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</si>
  <si>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</si>
  <si>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</si>
  <si>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</si>
  <si>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</si>
  <si>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</si>
  <si>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</si>
  <si>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</si>
  <si>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</si>
  <si>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</si>
  <si>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</si>
  <si>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</si>
  <si>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</si>
  <si>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</si>
  <si>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</si>
  <si>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</si>
  <si>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</si>
  <si>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</si>
  <si>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</si>
  <si>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</si>
  <si>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</si>
  <si>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</si>
  <si>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</si>
  <si>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</si>
  <si>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</si>
  <si>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</si>
  <si>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</si>
  <si>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</si>
  <si>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</si>
  <si>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</si>
  <si>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</si>
  <si>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</si>
  <si>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</si>
  <si>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</si>
  <si>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</si>
  <si>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</si>
  <si>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</si>
  <si>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Урыновское сельское поселение</t>
  </si>
  <si>
    <t>54615416</t>
  </si>
  <si>
    <t>Успенское сельское поселение</t>
  </si>
  <si>
    <t>54615419</t>
  </si>
  <si>
    <t>Залегощенский муниципальный район</t>
  </si>
  <si>
    <t>54618000</t>
  </si>
  <si>
    <t>Бортновское сельское поселение</t>
  </si>
  <si>
    <t>54618402</t>
  </si>
  <si>
    <t>Верхнескворченское сельское поселение</t>
  </si>
  <si>
    <t>54618404</t>
  </si>
  <si>
    <t>Грачевское сельское поселение</t>
  </si>
  <si>
    <t>54618407</t>
  </si>
  <si>
    <t>Залегощь городское поселение</t>
  </si>
  <si>
    <t>54618151</t>
  </si>
  <si>
    <t>Золотаревское сельское поселение</t>
  </si>
  <si>
    <t>54618410</t>
  </si>
  <si>
    <t>Красненское сельское поселение</t>
  </si>
  <si>
    <t>54618413</t>
  </si>
  <si>
    <t>Ломовское сельское поселение</t>
  </si>
  <si>
    <t>54618416</t>
  </si>
  <si>
    <t>Моховское сельское поселение</t>
  </si>
  <si>
    <t>54618419</t>
  </si>
  <si>
    <t>Нижнезалегощенское сельское поселение</t>
  </si>
  <si>
    <t>54618422</t>
  </si>
  <si>
    <t>Октябрьское сельское поселение</t>
  </si>
  <si>
    <t>54618425</t>
  </si>
  <si>
    <t>Прилепское сельское поселение</t>
  </si>
  <si>
    <t>54618428</t>
  </si>
  <si>
    <t>Знаменский муниципальный район</t>
  </si>
  <si>
    <t>54620000</t>
  </si>
  <si>
    <t>Глотовское сельское поселение</t>
  </si>
  <si>
    <t>54620405</t>
  </si>
  <si>
    <t>Ждимирское сельское поселение</t>
  </si>
  <si>
    <t>54620408</t>
  </si>
  <si>
    <t>Знаменское сельское поселение</t>
  </si>
  <si>
    <t>54620412</t>
  </si>
  <si>
    <t>Коптевское сельское поселение</t>
  </si>
  <si>
    <t>54620420</t>
  </si>
  <si>
    <t>Красниковское сельское поселение</t>
  </si>
  <si>
    <t>54620422</t>
  </si>
  <si>
    <t>Селиховское сельское поселение</t>
  </si>
  <si>
    <t>54620428</t>
  </si>
  <si>
    <t>Узкинское сельское поселение</t>
  </si>
  <si>
    <t>54620432</t>
  </si>
  <si>
    <t>Колпнянский муниципальный район</t>
  </si>
  <si>
    <t>54623000</t>
  </si>
  <si>
    <t>Ахтырское сельское поселение</t>
  </si>
  <si>
    <t>54623402</t>
  </si>
  <si>
    <t>Белоколодезьское сельское поселение</t>
  </si>
  <si>
    <t>54623404</t>
  </si>
  <si>
    <t>54623407</t>
  </si>
  <si>
    <t>Карловское сельское поселение</t>
  </si>
  <si>
    <t>54623410</t>
  </si>
  <si>
    <t>Колпна городское поселение</t>
  </si>
  <si>
    <t>54623151</t>
  </si>
  <si>
    <t>Краснянское сельское поселение</t>
  </si>
  <si>
    <t>54623413</t>
  </si>
  <si>
    <t>Крутовское сельское поселение</t>
  </si>
  <si>
    <t>54623416</t>
  </si>
  <si>
    <t>Тимирязевское сельское поселение</t>
  </si>
  <si>
    <t>54623419</t>
  </si>
  <si>
    <t>Ушаковское сельское поселение</t>
  </si>
  <si>
    <t>54623422</t>
  </si>
  <si>
    <t>Ярищенское сельское поселение</t>
  </si>
  <si>
    <t>54623425</t>
  </si>
  <si>
    <t>Корсаковский муниципальный район</t>
  </si>
  <si>
    <t>54626000</t>
  </si>
  <si>
    <t>Гагаринское сельское поселение</t>
  </si>
  <si>
    <t>54626405</t>
  </si>
  <si>
    <t>Корсаковское сельское поселение</t>
  </si>
  <si>
    <t>54626410</t>
  </si>
  <si>
    <t>Марьинское сельское поселение</t>
  </si>
  <si>
    <t>54626413</t>
  </si>
  <si>
    <t>Нечаевское сельское поселение</t>
  </si>
  <si>
    <t>54626417</t>
  </si>
  <si>
    <t>Новомихайловское сельское поселение</t>
  </si>
  <si>
    <t>54626420</t>
  </si>
  <si>
    <t>Парамоновское сельское поселение</t>
  </si>
  <si>
    <t>54626425</t>
  </si>
  <si>
    <t>Спешневское сельское поселение</t>
  </si>
  <si>
    <t>54626430</t>
  </si>
  <si>
    <t>Краснозоренский муниципальный район</t>
  </si>
  <si>
    <t>54624000</t>
  </si>
  <si>
    <t>Краснозоренское сельское поселение</t>
  </si>
  <si>
    <t>54624407</t>
  </si>
  <si>
    <t>Покровское сельское поселение</t>
  </si>
  <si>
    <t>54624412</t>
  </si>
  <si>
    <t>Россошенское сельское поселение</t>
  </si>
  <si>
    <t>54624417</t>
  </si>
  <si>
    <t>Труновское сельское поселение</t>
  </si>
  <si>
    <t>54624420</t>
  </si>
  <si>
    <t>54624425</t>
  </si>
  <si>
    <t>Кромской муниципальный район</t>
  </si>
  <si>
    <t>54625000</t>
  </si>
  <si>
    <t>Апальковское сельское поселение</t>
  </si>
  <si>
    <t>54625402</t>
  </si>
  <si>
    <t>Бельдяжское сельское поселение</t>
  </si>
  <si>
    <t>54625404</t>
  </si>
  <si>
    <t>Большеколчевское сельское поселение</t>
  </si>
  <si>
    <t>54625407</t>
  </si>
  <si>
    <t>Городское поселение Кромы</t>
  </si>
  <si>
    <t>54625151</t>
  </si>
  <si>
    <t>Гостомльское сельское поселение</t>
  </si>
  <si>
    <t>54625413</t>
  </si>
  <si>
    <t>Гуторовское сельское поселение</t>
  </si>
  <si>
    <t>54625416</t>
  </si>
  <si>
    <t>Короськовское сельское поселение</t>
  </si>
  <si>
    <t>54625422</t>
  </si>
  <si>
    <t>54625425</t>
  </si>
  <si>
    <t>Кривчиковское сельское поселение</t>
  </si>
  <si>
    <t>54625428</t>
  </si>
  <si>
    <t>Кутафинское сельское поселение</t>
  </si>
  <si>
    <t>54625431</t>
  </si>
  <si>
    <t>Ретяжское сельское поселение</t>
  </si>
  <si>
    <t>54625449</t>
  </si>
  <si>
    <t>Стрелецкое сельское поселение</t>
  </si>
  <si>
    <t>54625452</t>
  </si>
  <si>
    <t>Шаховское сельское поселение</t>
  </si>
  <si>
    <t>54625458</t>
  </si>
  <si>
    <t>Ливенский муниципальный район</t>
  </si>
  <si>
    <t>54629000</t>
  </si>
  <si>
    <t>Беломестненское сельское поселение</t>
  </si>
  <si>
    <t>54629402</t>
  </si>
  <si>
    <t>Вахновское сельское поселение</t>
  </si>
  <si>
    <t>54629404</t>
  </si>
  <si>
    <t>Галическое сельское поселение</t>
  </si>
  <si>
    <t>54629407</t>
  </si>
  <si>
    <t>Дутовское сельское поселение</t>
  </si>
  <si>
    <t>54629410</t>
  </si>
  <si>
    <t>Здоровецкое сельское поселение</t>
  </si>
  <si>
    <t>54629413</t>
  </si>
  <si>
    <t>Казанское сельское поселение</t>
  </si>
  <si>
    <t>54629416</t>
  </si>
  <si>
    <t>Козьминское сельское поселение</t>
  </si>
  <si>
    <t>54629419</t>
  </si>
  <si>
    <t>Коротышское сельское поселение</t>
  </si>
  <si>
    <t>54629422</t>
  </si>
  <si>
    <t>54629425</t>
  </si>
  <si>
    <t>Лютовское сельское поселение</t>
  </si>
  <si>
    <t>54629428</t>
  </si>
  <si>
    <t>Навесненское сельское поселение</t>
  </si>
  <si>
    <t>54629431</t>
  </si>
  <si>
    <t>Никольское сельское поселение</t>
  </si>
  <si>
    <t>54629434</t>
  </si>
  <si>
    <t>Островское сельское поселение</t>
  </si>
  <si>
    <t>54629440</t>
  </si>
  <si>
    <t>Речицкое сельское поселение</t>
  </si>
  <si>
    <t>54629443</t>
  </si>
  <si>
    <t>Сергиевское</t>
  </si>
  <si>
    <t>54629446</t>
  </si>
  <si>
    <t>Сосновское сельское поселение</t>
  </si>
  <si>
    <t>54629449</t>
  </si>
  <si>
    <t>Малоархангельский муниципальный район</t>
  </si>
  <si>
    <t>54632000</t>
  </si>
  <si>
    <t>Губкинское сельское поселение</t>
  </si>
  <si>
    <t>54632402</t>
  </si>
  <si>
    <t>Дубовицкое сельское поселение</t>
  </si>
  <si>
    <t>54632404</t>
  </si>
  <si>
    <t>Ленинское сельское поселение</t>
  </si>
  <si>
    <t>54632407</t>
  </si>
  <si>
    <t>Луковское сельское поселение</t>
  </si>
  <si>
    <t>54632410</t>
  </si>
  <si>
    <t>Малоархангельск городское поселение</t>
  </si>
  <si>
    <t>54632101</t>
  </si>
  <si>
    <t>54632413</t>
  </si>
  <si>
    <t>Первомайское сельское поселение</t>
  </si>
  <si>
    <t>54632416</t>
  </si>
  <si>
    <t>Подгородненское сельское поселение</t>
  </si>
  <si>
    <t>54632419</t>
  </si>
  <si>
    <t>Мценский муниципальный район</t>
  </si>
  <si>
    <t>54636000</t>
  </si>
  <si>
    <t>Алябьевское сельское поселение</t>
  </si>
  <si>
    <t>54636402</t>
  </si>
  <si>
    <t>Аникановское сельское поселение</t>
  </si>
  <si>
    <t>54636407</t>
  </si>
  <si>
    <t>Башкатовское сельское поселение</t>
  </si>
  <si>
    <t>54636404</t>
  </si>
  <si>
    <t>Воинское сельское поселение</t>
  </si>
  <si>
    <t>54636410</t>
  </si>
  <si>
    <t>Высокинское сельское поселение</t>
  </si>
  <si>
    <t>54636413</t>
  </si>
  <si>
    <t>Карандаковское сельское поселение</t>
  </si>
  <si>
    <t>54636416</t>
  </si>
  <si>
    <t>Отрадинское</t>
  </si>
  <si>
    <t>54636418</t>
  </si>
  <si>
    <t>Подберезовское сельское поселение</t>
  </si>
  <si>
    <t>54636428</t>
  </si>
  <si>
    <t>Подмокринское сельское поселение</t>
  </si>
  <si>
    <t>54636419</t>
  </si>
  <si>
    <t>Протасовское сельское поселение</t>
  </si>
  <si>
    <t>54636422</t>
  </si>
  <si>
    <t>Спасско-Лутовиновское</t>
  </si>
  <si>
    <t>54636425</t>
  </si>
  <si>
    <t>Тельченское сельское поселение</t>
  </si>
  <si>
    <t>54636431</t>
  </si>
  <si>
    <t>Чахинское сельское поселение</t>
  </si>
  <si>
    <t>54636434</t>
  </si>
  <si>
    <t>Черемошенское сельское поселение</t>
  </si>
  <si>
    <t>54636437</t>
  </si>
  <si>
    <t>Новодеревеньковский муниципальный район</t>
  </si>
  <si>
    <t>54639000</t>
  </si>
  <si>
    <t>Глебовское сельское поселение</t>
  </si>
  <si>
    <t>54639404</t>
  </si>
  <si>
    <t>Никитинское сельское поселение</t>
  </si>
  <si>
    <t>54639409</t>
  </si>
  <si>
    <t>Новодеревеньковское сельское поселение</t>
  </si>
  <si>
    <t>54639410</t>
  </si>
  <si>
    <t>Паньковское сельское поселение</t>
  </si>
  <si>
    <t>54639413</t>
  </si>
  <si>
    <t>Старогольское сельское поселение</t>
  </si>
  <si>
    <t>54639419</t>
  </si>
  <si>
    <t>Судбищенское</t>
  </si>
  <si>
    <t>54639422</t>
  </si>
  <si>
    <t>Суровское сельское поселение</t>
  </si>
  <si>
    <t>54639425</t>
  </si>
  <si>
    <t>Хомутово городское поселение</t>
  </si>
  <si>
    <t>54639151</t>
  </si>
  <si>
    <t>Новосильский муниципальный район</t>
  </si>
  <si>
    <t>54643000</t>
  </si>
  <si>
    <t>Вяжевское сельское поселение</t>
  </si>
  <si>
    <t>54643402</t>
  </si>
  <si>
    <t>Глубковское сельское поселение</t>
  </si>
  <si>
    <t>54643404</t>
  </si>
  <si>
    <t>Голунское сельское поселение</t>
  </si>
  <si>
    <t>54643410</t>
  </si>
  <si>
    <t>Зареченское сельское поселение</t>
  </si>
  <si>
    <t>54643413</t>
  </si>
  <si>
    <t>Новосиль городское поселение</t>
  </si>
  <si>
    <t>54643101</t>
  </si>
  <si>
    <t>Петушенское сельское поселение</t>
  </si>
  <si>
    <t>54643431</t>
  </si>
  <si>
    <t>Прудовское сельское поселение</t>
  </si>
  <si>
    <t>54643434</t>
  </si>
  <si>
    <t>Хворостянское сельское поселение</t>
  </si>
  <si>
    <t>54643440</t>
  </si>
  <si>
    <t>Орловский муниципальный округ</t>
  </si>
  <si>
    <t>54501000</t>
  </si>
  <si>
    <t>Покровский муниципальный район</t>
  </si>
  <si>
    <t>54650000</t>
  </si>
  <si>
    <t>54650402</t>
  </si>
  <si>
    <t>Верхнежерновское сельское поселение</t>
  </si>
  <si>
    <t>54650404</t>
  </si>
  <si>
    <t>Верхососенское сельское поселение</t>
  </si>
  <si>
    <t>54650405</t>
  </si>
  <si>
    <t>Владимирское сельское поселение</t>
  </si>
  <si>
    <t>54650407</t>
  </si>
  <si>
    <t>Вышнетуровецкое сельское поселение</t>
  </si>
  <si>
    <t>54650410</t>
  </si>
  <si>
    <t>Даниловское сельское поселение</t>
  </si>
  <si>
    <t>54650413</t>
  </si>
  <si>
    <t>Дросковское сельское поселение</t>
  </si>
  <si>
    <t>54650416</t>
  </si>
  <si>
    <t>Журавецкое сельское поселение</t>
  </si>
  <si>
    <t>54650419</t>
  </si>
  <si>
    <t>Ивановское сельское поселение</t>
  </si>
  <si>
    <t>54650422</t>
  </si>
  <si>
    <t>54650425</t>
  </si>
  <si>
    <t>Покровское городское поселение</t>
  </si>
  <si>
    <t>54650151</t>
  </si>
  <si>
    <t>Ретинское сельское поселение</t>
  </si>
  <si>
    <t>54650431</t>
  </si>
  <si>
    <t>Столбецкое сельское поселение</t>
  </si>
  <si>
    <t>54650434</t>
  </si>
  <si>
    <t>Топковское сельское поселение</t>
  </si>
  <si>
    <t>54650437</t>
  </si>
  <si>
    <t>Свердловский муниципальный район</t>
  </si>
  <si>
    <t>54652000</t>
  </si>
  <si>
    <t>Богодуховское сельское поселение</t>
  </si>
  <si>
    <t>54652402</t>
  </si>
  <si>
    <t>Змиевка городское поселение</t>
  </si>
  <si>
    <t>54652151</t>
  </si>
  <si>
    <t>Котовское сельское поселение</t>
  </si>
  <si>
    <t>54652404</t>
  </si>
  <si>
    <t>Кошелевское сельское поселение</t>
  </si>
  <si>
    <t>54652407</t>
  </si>
  <si>
    <t>Красноармейское сельское поселение</t>
  </si>
  <si>
    <t>54652410</t>
  </si>
  <si>
    <t>54652413</t>
  </si>
  <si>
    <t>Новопетровское сельское поселение</t>
  </si>
  <si>
    <t>54652416</t>
  </si>
  <si>
    <t>Яковлевское сельское поселение</t>
  </si>
  <si>
    <t>54652419</t>
  </si>
  <si>
    <t>Сосковский муниципальный район</t>
  </si>
  <si>
    <t>54653000</t>
  </si>
  <si>
    <t>Алмазовское сельское поселение</t>
  </si>
  <si>
    <t>54653403</t>
  </si>
  <si>
    <t>Алпеевское сельское поселение</t>
  </si>
  <si>
    <t>54653405</t>
  </si>
  <si>
    <t>Кировское сельское поселение</t>
  </si>
  <si>
    <t>54653415</t>
  </si>
  <si>
    <t>Лобынцевское сельское поселение</t>
  </si>
  <si>
    <t>54653417</t>
  </si>
  <si>
    <t>Мураевское сельское поселение</t>
  </si>
  <si>
    <t>54653419</t>
  </si>
  <si>
    <t>Рыжковское сельское поселение</t>
  </si>
  <si>
    <t>54653422</t>
  </si>
  <si>
    <t>Сосковское сельское поселение</t>
  </si>
  <si>
    <t>54653425</t>
  </si>
  <si>
    <t>Троснянский муниципальный район</t>
  </si>
  <si>
    <t>54654000</t>
  </si>
  <si>
    <t>Воронецкое сельское поселение</t>
  </si>
  <si>
    <t>54654405</t>
  </si>
  <si>
    <t>Жерновецкое сельское поселение</t>
  </si>
  <si>
    <t>54654408</t>
  </si>
  <si>
    <t>Ломовецкое сельское поселение</t>
  </si>
  <si>
    <t>54654415</t>
  </si>
  <si>
    <t>Малахово-Слободское сельское поселение</t>
  </si>
  <si>
    <t>54654417</t>
  </si>
  <si>
    <t>Муравльское сельское поселение</t>
  </si>
  <si>
    <t>54654419</t>
  </si>
  <si>
    <t>54654422</t>
  </si>
  <si>
    <t>Пенновское сельское поселение</t>
  </si>
  <si>
    <t>54654425</t>
  </si>
  <si>
    <t>Троснянское сельское поселение</t>
  </si>
  <si>
    <t>54654430</t>
  </si>
  <si>
    <t>Урицкий муниципальный район</t>
  </si>
  <si>
    <t>54655000</t>
  </si>
  <si>
    <t>Архангельское сельское поселение</t>
  </si>
  <si>
    <t>54655407</t>
  </si>
  <si>
    <t>Богдановское сельское поселение</t>
  </si>
  <si>
    <t>54655410</t>
  </si>
  <si>
    <t>Бунинское сельское поселение</t>
  </si>
  <si>
    <t>54655413</t>
  </si>
  <si>
    <t>Городищенское сельское поселение</t>
  </si>
  <si>
    <t>54655416</t>
  </si>
  <si>
    <t>54655422</t>
  </si>
  <si>
    <t>Луначарское сельское поселение</t>
  </si>
  <si>
    <t>54655428</t>
  </si>
  <si>
    <t>Нарышкино городское поселение</t>
  </si>
  <si>
    <t>54655151</t>
  </si>
  <si>
    <t>Подзаваловское сельское поселение</t>
  </si>
  <si>
    <t>54655437</t>
  </si>
  <si>
    <t>Хотынецкий муниципальный район</t>
  </si>
  <si>
    <t>54657000</t>
  </si>
  <si>
    <t>Аболмасовское сельское поселение</t>
  </si>
  <si>
    <t>54657402</t>
  </si>
  <si>
    <t>Алехинское сельское поселение</t>
  </si>
  <si>
    <t>54657404</t>
  </si>
  <si>
    <t>Богородицкое сельское поселение</t>
  </si>
  <si>
    <t>54657407</t>
  </si>
  <si>
    <t>Ильинское сельское поселение</t>
  </si>
  <si>
    <t>54657419</t>
  </si>
  <si>
    <t>Краснорябинское</t>
  </si>
  <si>
    <t>54657424</t>
  </si>
  <si>
    <t>Меловское сельское поселение</t>
  </si>
  <si>
    <t>54657426</t>
  </si>
  <si>
    <t>Студеновское сельское поселение</t>
  </si>
  <si>
    <t>54657431</t>
  </si>
  <si>
    <t>Хотимль-Кузменковское</t>
  </si>
  <si>
    <t>54657437</t>
  </si>
  <si>
    <t>Хотынец городское поселение</t>
  </si>
  <si>
    <t>54657151</t>
  </si>
  <si>
    <t>Шаблыкинский муниципальный район</t>
  </si>
  <si>
    <t>54659000</t>
  </si>
  <si>
    <t>54659402</t>
  </si>
  <si>
    <t>Косулическое сельское поселение</t>
  </si>
  <si>
    <t>54659404</t>
  </si>
  <si>
    <t>Молодовское сельское поселение</t>
  </si>
  <si>
    <t>54659406</t>
  </si>
  <si>
    <t>Навлинское сельское поселение</t>
  </si>
  <si>
    <t>54659408</t>
  </si>
  <si>
    <t>Сомовское сельское поселение</t>
  </si>
  <si>
    <t>54659410</t>
  </si>
  <si>
    <t>Титовское сельское поселение</t>
  </si>
  <si>
    <t>54659413</t>
  </si>
  <si>
    <t>Хотьковское сельское поселение</t>
  </si>
  <si>
    <t>54659416</t>
  </si>
  <si>
    <t>Шаблыкино городское поселение</t>
  </si>
  <si>
    <t>54659151</t>
  </si>
  <si>
    <t>МО_ОКТМО</t>
  </si>
  <si>
    <t>302010, г. Орел, ул. Авиационная, д.1</t>
  </si>
  <si>
    <t>Леонов Денис Александрович</t>
  </si>
  <si>
    <t>Кошелева Елена Сергеевна</t>
  </si>
  <si>
    <t>Начальник ПЭО</t>
  </si>
  <si>
    <t>(4862)72-33-35 доб.238</t>
  </si>
  <si>
    <t>kosheleva-elena2022@mail.ru</t>
  </si>
  <si>
    <t>09.01.2023 14:35:00</t>
  </si>
  <si>
    <t>О</t>
  </si>
  <si>
    <t>Город Орёл, Город Орёл (54701000);</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</si>
  <si>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</si>
  <si>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</si>
  <si>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</si>
  <si>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</si>
  <si>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</si>
  <si>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</si>
  <si>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</si>
  <si>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</si>
  <si>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</si>
  <si>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</si>
  <si>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</si>
  <si>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</si>
  <si>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</si>
  <si>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</si>
  <si>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</si>
  <si>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</si>
  <si>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</si>
  <si>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</si>
  <si>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</si>
  <si>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</si>
  <si>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</si>
  <si>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</si>
  <si>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</si>
  <si>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</si>
  <si>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</si>
  <si>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</si>
  <si>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</si>
  <si>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</si>
  <si>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</si>
  <si>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</si>
  <si>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</si>
  <si>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</si>
  <si>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</si>
  <si>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</si>
  <si>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</si>
  <si>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</si>
  <si>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</si>
  <si>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</si>
  <si>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</si>
  <si>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</si>
  <si>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</si>
  <si>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</si>
  <si>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</si>
  <si>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</si>
  <si>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</si>
  <si>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</si>
  <si>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</si>
  <si>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</si>
  <si>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</si>
  <si>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</si>
  <si>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</si>
  <si>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</si>
  <si>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</si>
  <si>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</si>
  <si>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</si>
  <si>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</si>
  <si>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</si>
  <si>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</si>
  <si>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</si>
  <si>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</si>
  <si>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</si>
  <si>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</si>
  <si>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</si>
  <si>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</si>
  <si>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</si>
  <si>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</si>
  <si>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</si>
  <si>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</si>
  <si>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</si>
  <si>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</si>
  <si>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</si>
  <si>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</si>
  <si>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</si>
  <si>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</si>
  <si>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</si>
  <si>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</si>
  <si>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</si>
  <si>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</si>
  <si>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</si>
  <si>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</si>
  <si>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</si>
  <si>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</si>
  <si>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</si>
  <si>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</si>
  <si>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</si>
  <si>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</si>
  <si>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Авиационная, 1</t>
  </si>
  <si>
    <t>Автовокзальная, 77</t>
  </si>
  <si>
    <t>Бетонный, 4а</t>
  </si>
  <si>
    <t>Ботанический, 2а</t>
  </si>
  <si>
    <t>Васильевская, 84б</t>
  </si>
  <si>
    <t>Васильевская, 138а</t>
  </si>
  <si>
    <t>Гагарина, 48а</t>
  </si>
  <si>
    <t>Городская, 98к</t>
  </si>
  <si>
    <t>Калинина, 6б</t>
  </si>
  <si>
    <t>Карачевская, 29а</t>
  </si>
  <si>
    <t>Карачевская, 41б</t>
  </si>
  <si>
    <t>Карачвский, 23а</t>
  </si>
  <si>
    <t>Карачевское, 5а</t>
  </si>
  <si>
    <t>Карачевское, 60а</t>
  </si>
  <si>
    <t>Комсомольская, 15а</t>
  </si>
  <si>
    <t>Комсомольская, 119а</t>
  </si>
  <si>
    <t>Комсомольская, 127а</t>
  </si>
  <si>
    <t>Комсомольская, 185а</t>
  </si>
  <si>
    <t>Комсомольская, 206а</t>
  </si>
  <si>
    <t>Комсомольская, 252а</t>
  </si>
  <si>
    <t>Комсомольская, 261а</t>
  </si>
  <si>
    <t>Красина, 6а</t>
  </si>
  <si>
    <t>Красина, 7а</t>
  </si>
  <si>
    <t>Красина, 52</t>
  </si>
  <si>
    <t>Кромская, 7а(908кв)</t>
  </si>
  <si>
    <t>Кромская, 7а(909кв)</t>
  </si>
  <si>
    <t>Кромское шоссе, 13а</t>
  </si>
  <si>
    <t>Латышских стрелков, 37а</t>
  </si>
  <si>
    <t>Латышских стрелков,98</t>
  </si>
  <si>
    <t>Латышских стрелков, 109</t>
  </si>
  <si>
    <t>Левый берег р. Оки,23</t>
  </si>
  <si>
    <t>ГК "Лесной" с/с Сабуровский</t>
  </si>
  <si>
    <t>Машиностроительная, 5а</t>
  </si>
  <si>
    <t>Маяковского, 10а</t>
  </si>
  <si>
    <t>Маяковского, 55а</t>
  </si>
  <si>
    <t>Маяковского, 62а</t>
  </si>
  <si>
    <t>Мопра, 28а</t>
  </si>
  <si>
    <t>Мопра, 48а</t>
  </si>
  <si>
    <t>6-й Орловской дивизии,14</t>
  </si>
  <si>
    <t>Пищевой, 9а</t>
  </si>
  <si>
    <t>2-а Посадская, 19а</t>
  </si>
  <si>
    <t>1-я Пушкарная, 20а</t>
  </si>
  <si>
    <t>1-я Пушкарная, 21а</t>
  </si>
  <si>
    <t>Связистов, 1а</t>
  </si>
  <si>
    <t>Спивака, 85</t>
  </si>
  <si>
    <t>Федотовой, 12</t>
  </si>
  <si>
    <t>Циолковского,1б</t>
  </si>
  <si>
    <t>Циолковского,51а</t>
  </si>
  <si>
    <t>Черепичная, 24б</t>
  </si>
  <si>
    <t>Шпагатный,92</t>
  </si>
  <si>
    <t>Шпагатный, 92г</t>
  </si>
  <si>
    <t>Щепная, 12б</t>
  </si>
  <si>
    <t>Энгельса,88а</t>
  </si>
  <si>
    <t>Яблочная, 59а</t>
  </si>
  <si>
    <t>Комсомольская, 241б</t>
  </si>
  <si>
    <t>Генерала Жадова, 4а</t>
  </si>
  <si>
    <t>Генерала Родина, 69а</t>
  </si>
  <si>
    <t>Ипподромный,2а</t>
  </si>
  <si>
    <t>Лескова, 31а</t>
  </si>
  <si>
    <t>Матвеева, 9а</t>
  </si>
  <si>
    <t>Матросова, 46б</t>
  </si>
  <si>
    <t>Наугорское, 13б</t>
  </si>
  <si>
    <t>Наугорское, 27</t>
  </si>
  <si>
    <t>Наугорское, 29б</t>
  </si>
  <si>
    <t>Октябрьская, 4а</t>
  </si>
  <si>
    <t>Октябрьская, 54а</t>
  </si>
  <si>
    <t>Трудовые резервы, 32а</t>
  </si>
  <si>
    <t>Цветаева, 15б</t>
  </si>
  <si>
    <t>Бресткая,6</t>
  </si>
  <si>
    <t>Веселая,2</t>
  </si>
  <si>
    <t>Огородный,7а</t>
  </si>
  <si>
    <t>Пролетарская гора, 1</t>
  </si>
  <si>
    <t>Тургенева, 50а</t>
  </si>
  <si>
    <t>Абрамова-Соколова, 76б</t>
  </si>
  <si>
    <t>5 августа,66а</t>
  </si>
  <si>
    <t>Грузовая, 119г</t>
  </si>
  <si>
    <t>Деповская, 6а</t>
  </si>
  <si>
    <t>1-я Курская, 99а</t>
  </si>
  <si>
    <t>3-я Курская, 3а</t>
  </si>
  <si>
    <t>Ливенская, 48г</t>
  </si>
  <si>
    <t>Лесная, 9а</t>
  </si>
  <si>
    <t>Московская, 27а</t>
  </si>
  <si>
    <t>Новосильская, 7а пом.1</t>
  </si>
  <si>
    <t>Новосильская, 7а пом.2</t>
  </si>
  <si>
    <t>Паровозная,64б</t>
  </si>
  <si>
    <t>Пушкина, 68а</t>
  </si>
  <si>
    <t>Ст. Разина, 11б</t>
  </si>
  <si>
    <t>Рельсовая, 7а</t>
  </si>
  <si>
    <t>Студенческая, 2а</t>
  </si>
  <si>
    <t>Тульская, 24а</t>
  </si>
  <si>
    <t>Тульская, 63б</t>
  </si>
  <si>
    <t>Южный, 26б</t>
  </si>
  <si>
    <t>Металлургов,80б</t>
  </si>
  <si>
    <t>Силикатная,28а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</si>
  <si>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Авиационная, 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</si>
  <si>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Автовокзальная, 77</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</si>
  <si>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Бетонный,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</si>
  <si>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Ботанический, 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</si>
  <si>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Васильевская, 84б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</si>
  <si>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Васильевская, 138а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</si>
  <si>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Гагарина, 48а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</si>
  <si>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Городская, 98к</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</si>
  <si>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Калинина, 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</si>
  <si>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Карачевская, 29а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</si>
  <si>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Карачевская, 41б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</si>
  <si>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Карачвский, 23а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</si>
  <si>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Карачевское, 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</si>
  <si>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Карачевское, 60а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</si>
  <si>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</si>
  <si>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119а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</si>
  <si>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127а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</si>
  <si>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185а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</si>
  <si>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206а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</si>
  <si>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252а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</si>
  <si>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261а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</si>
  <si>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</si>
  <si>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</si>
  <si>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52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</si>
  <si>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Кромская, 7а(908кв)</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</si>
  <si>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Кромская, 7а(909кв)</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</si>
  <si>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Кромское шоссе, 13а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</si>
  <si>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 37а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</si>
  <si>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стрелков,98</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</si>
  <si>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 109</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</si>
  <si>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Левый берег р. Оки,23</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</si>
  <si>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ГК "Лесной" с/с Сабуровский</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</si>
  <si>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Машиностроительная, 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</si>
  <si>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10а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</si>
  <si>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55а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</si>
  <si>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62а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</si>
  <si>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Мопра, 28а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</si>
  <si>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Мопра, 48а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</si>
  <si>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- 6-й Орловской дивизии,14</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</si>
  <si>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Пищевой,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</si>
  <si>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- 2-а Посадская, 19а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</si>
  <si>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Пушкарная, 20а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</si>
  <si>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Пушкарная, 21а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</si>
  <si>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Связистов, 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</si>
  <si>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Спивака, 85</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</si>
  <si>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Федотовой, 12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</si>
  <si>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Циолковского,1б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</si>
  <si>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Циолковского,51а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</si>
  <si>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Черепичная, 24б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</si>
  <si>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Шпагатный,92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</si>
  <si>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Шпагатный, 92г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</si>
  <si>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Щепная, 12б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</si>
  <si>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Энгельса,88а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</si>
  <si>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Яблочная, 59а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</si>
  <si>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241б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</si>
  <si>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Генерала Жадова,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</si>
  <si>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Генерала Родина, 69а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</si>
  <si>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Ипподромный,2а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</si>
  <si>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Лескова, 31а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</si>
  <si>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Матвеева,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</si>
  <si>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Матросова, 46б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</si>
  <si>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13б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</si>
  <si>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27</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</si>
  <si>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29б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</si>
  <si>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Октябрьская,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</si>
  <si>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Октябрьская, 54а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</si>
  <si>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Трудовые резервы, 32а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</si>
  <si>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Цветаева, 15б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</si>
  <si>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Бресткая,6</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</si>
  <si>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Веселая,2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</si>
  <si>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Огородный,7а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</si>
  <si>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Пролетарская гора, 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</si>
  <si>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Тургенева, 50а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</si>
  <si>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Абрамова-Соколова, 76б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</si>
  <si>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- 5 августа,66а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</si>
  <si>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Грузовая, 119г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</si>
  <si>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Деповская, 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</si>
  <si>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Курская, 99а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</si>
  <si>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- 3-я Курская, 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</si>
  <si>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Ливенская, 48г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</si>
  <si>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Лесная,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</si>
  <si>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Московская, 27а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</si>
  <si>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Новосильская, 7а пом.1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</si>
  <si>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Новосильская, 7а пом.2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</si>
  <si>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Паровозная,64б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</si>
  <si>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Пушкина, 68а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</si>
  <si>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Ст. Разина, 11б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</si>
  <si>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Рельсовая, 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</si>
  <si>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Студенческая, 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</si>
  <si>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Тульская, 24а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</si>
  <si>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Тульская, 63б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</si>
  <si>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Южный, 26б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</si>
  <si>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Металлургов,80б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</si>
  <si>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Силикатная,28а</t>
  </si>
  <si>
    <t>Город Орёл (54701000)</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</si>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</sst>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83">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1"/>
      <color rgb="FF333333"/>
      <name val="Arial"/>
      <family val="2"/>
      <charset val="204"/>
    </font>
  </fonts>
  <fills count="46">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5">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s>
  <cellStyleXfs count="106">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169" fontId="5" fillId="5" borderId="0">
      <protection locked="0"/>
    </xf>
    <xf numFmtId="170" fontId="5" fillId="5" borderId="0">
      <protection locked="0"/>
    </xf>
    <xf numFmtId="171" fontId="5" fillId="5" borderId="0">
      <protection locked="0"/>
    </xf>
    <xf numFmtId="49" fontId="5" fillId="0" borderId="0" applyBorder="0">
      <alignment vertical="top"/>
    </xf>
    <xf numFmtId="49" fontId="35" fillId="0" borderId="0" applyBorder="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558">
    <xf numFmtId="49" fontId="0" fillId="0" borderId="0" xfId="0">
      <alignment vertical="top"/>
    </xf>
    <xf numFmtId="49" fontId="5" fillId="7" borderId="4" xfId="0" applyFont="1" applyFill="1" applyBorder="1" applyAlignment="1">
      <alignment horizontal="center" vertical="top"/>
    </xf>
    <xf numFmtId="49" fontId="5" fillId="0" borderId="0" xfId="48" applyAlignment="1">
      <alignment vertical="center" wrapText="1"/>
    </xf>
    <xf numFmtId="49" fontId="10" fillId="0" borderId="0" xfId="48" applyFont="1" applyAlignment="1">
      <alignment vertical="center"/>
    </xf>
    <xf numFmtId="0" fontId="10" fillId="0" borderId="0" xfId="47" applyFont="1" applyAlignment="1">
      <alignment horizontal="center" vertical="center" wrapText="1"/>
    </xf>
    <xf numFmtId="0" fontId="5" fillId="0" borderId="0" xfId="47" applyFont="1" applyAlignment="1">
      <alignment vertical="center" wrapText="1"/>
    </xf>
    <xf numFmtId="0" fontId="5" fillId="0" borderId="0" xfId="47" applyFont="1" applyAlignment="1">
      <alignment horizontal="left" vertical="center" wrapText="1"/>
    </xf>
    <xf numFmtId="0" fontId="5" fillId="0" borderId="0" xfId="47" applyFont="1"/>
    <xf numFmtId="49" fontId="5" fillId="0" borderId="0" xfId="42">
      <alignment vertical="top"/>
    </xf>
    <xf numFmtId="0" fontId="10" fillId="0" borderId="0" xfId="50" applyFont="1" applyAlignment="1">
      <alignment vertical="center" wrapText="1"/>
    </xf>
    <xf numFmtId="0" fontId="10" fillId="0" borderId="0" xfId="50" applyFont="1" applyAlignment="1">
      <alignment horizontal="left" vertical="center" wrapText="1"/>
    </xf>
    <xf numFmtId="0" fontId="5" fillId="0" borderId="0" xfId="50" applyAlignment="1">
      <alignment vertical="center" wrapText="1"/>
    </xf>
    <xf numFmtId="0" fontId="5" fillId="0" borderId="0" xfId="50" applyAlignment="1">
      <alignment vertical="center"/>
    </xf>
    <xf numFmtId="49" fontId="10" fillId="0" borderId="0" xfId="50" applyNumberFormat="1" applyFont="1" applyAlignment="1">
      <alignment horizontal="left" vertical="center" wrapText="1"/>
    </xf>
    <xf numFmtId="49" fontId="0" fillId="8" borderId="0" xfId="0" applyFill="1">
      <alignment vertical="top"/>
    </xf>
    <xf numFmtId="0" fontId="5" fillId="0" borderId="0" xfId="53" applyFont="1" applyAlignment="1">
      <alignment vertical="center" wrapText="1"/>
    </xf>
    <xf numFmtId="0" fontId="21" fillId="0" borderId="0" xfId="45"/>
    <xf numFmtId="0" fontId="19" fillId="8" borderId="0" xfId="53" applyFont="1" applyFill="1" applyAlignment="1">
      <alignment horizontal="center" vertical="center" wrapText="1"/>
    </xf>
    <xf numFmtId="0" fontId="5" fillId="0" borderId="5" xfId="49" applyFont="1" applyBorder="1" applyAlignment="1">
      <alignment vertical="center" wrapText="1"/>
    </xf>
    <xf numFmtId="0" fontId="0" fillId="0" borderId="5" xfId="49" applyFont="1" applyBorder="1" applyAlignment="1">
      <alignment vertical="center" wrapText="1"/>
    </xf>
    <xf numFmtId="0" fontId="52" fillId="0" borderId="0" xfId="50" applyFont="1" applyAlignment="1">
      <alignment horizontal="center" vertical="center" wrapText="1"/>
    </xf>
    <xf numFmtId="0" fontId="0" fillId="0" borderId="0" xfId="49" applyFont="1" applyAlignment="1">
      <alignment vertical="center" wrapText="1"/>
    </xf>
    <xf numFmtId="0" fontId="18" fillId="0" borderId="0" xfId="19" applyFill="1" applyBorder="1" applyAlignment="1">
      <alignment horizontal="left" vertical="top" wrapText="1"/>
    </xf>
    <xf numFmtId="49" fontId="14" fillId="0" borderId="0" xfId="40" applyFont="1" applyFill="1" applyBorder="1" applyAlignment="1">
      <alignment vertical="top" wrapText="1"/>
    </xf>
    <xf numFmtId="0" fontId="18" fillId="0" borderId="0" xfId="19" applyFill="1" applyBorder="1" applyAlignment="1">
      <alignment horizontal="right" vertical="top" wrapText="1"/>
    </xf>
    <xf numFmtId="49" fontId="0" fillId="8" borderId="0" xfId="0" applyFill="1" applyAlignment="1">
      <alignment horizontal="center" vertical="top" wrapText="1"/>
    </xf>
    <xf numFmtId="49" fontId="0" fillId="0" borderId="0" xfId="0" applyAlignment="1">
      <alignment horizontal="center" vertical="top" wrapText="1"/>
    </xf>
    <xf numFmtId="0" fontId="10" fillId="0" borderId="0" xfId="53" applyFont="1" applyAlignment="1">
      <alignment vertical="center" wrapText="1"/>
    </xf>
    <xf numFmtId="49" fontId="7" fillId="8" borderId="0" xfId="0" applyFont="1" applyFill="1" applyAlignment="1">
      <alignment horizontal="center" vertical="center"/>
    </xf>
    <xf numFmtId="0" fontId="1" fillId="0" borderId="0" xfId="36"/>
    <xf numFmtId="0" fontId="5" fillId="0" borderId="0" xfId="41" applyNumberFormat="1" applyFont="1">
      <alignment vertical="top"/>
    </xf>
    <xf numFmtId="0" fontId="0" fillId="0" borderId="0" xfId="53" applyFont="1" applyAlignment="1">
      <alignment vertical="center" wrapText="1"/>
    </xf>
    <xf numFmtId="0" fontId="27" fillId="0" borderId="0" xfId="53" applyFont="1" applyAlignment="1">
      <alignment horizontal="center" vertical="center" wrapText="1"/>
    </xf>
    <xf numFmtId="0" fontId="27" fillId="0" borderId="0" xfId="47" applyFont="1" applyAlignment="1">
      <alignment horizontal="center" vertical="center"/>
    </xf>
    <xf numFmtId="0" fontId="31" fillId="0" borderId="0" xfId="53" applyFont="1" applyAlignment="1">
      <alignment horizontal="center" vertical="center" wrapText="1"/>
    </xf>
    <xf numFmtId="0" fontId="18" fillId="0" borderId="0" xfId="19" applyFill="1" applyBorder="1" applyAlignment="1">
      <alignment horizontal="left" vertical="top"/>
    </xf>
    <xf numFmtId="49" fontId="5" fillId="0" borderId="0" xfId="50" applyNumberFormat="1" applyAlignment="1">
      <alignment horizontal="center" vertical="center" wrapText="1"/>
    </xf>
    <xf numFmtId="0" fontId="31" fillId="0" borderId="0" xfId="47" applyFont="1" applyAlignment="1">
      <alignment horizontal="center" vertical="center"/>
    </xf>
    <xf numFmtId="49" fontId="19" fillId="8" borderId="0" xfId="53" applyNumberFormat="1" applyFont="1" applyFill="1" applyAlignment="1">
      <alignment horizontal="center" vertical="center" wrapText="1"/>
    </xf>
    <xf numFmtId="0" fontId="5" fillId="0" borderId="27" xfId="47" applyFont="1" applyBorder="1" applyAlignment="1">
      <alignment horizontal="center" vertical="center" wrapText="1"/>
    </xf>
    <xf numFmtId="0" fontId="5" fillId="7" borderId="27" xfId="50" applyFill="1" applyBorder="1" applyAlignment="1">
      <alignment horizontal="center" vertical="center"/>
    </xf>
    <xf numFmtId="49" fontId="5" fillId="7" borderId="27" xfId="50" applyNumberFormat="1" applyFill="1" applyBorder="1" applyAlignment="1">
      <alignment horizontal="center" vertical="center" wrapText="1"/>
    </xf>
    <xf numFmtId="49" fontId="5" fillId="0" borderId="27" xfId="50" applyNumberFormat="1" applyBorder="1" applyAlignment="1">
      <alignment horizontal="center" vertical="center" wrapText="1"/>
    </xf>
    <xf numFmtId="0" fontId="5" fillId="0" borderId="27" xfId="32" applyFont="1" applyBorder="1">
      <alignment horizontal="center" vertical="center" wrapText="1"/>
    </xf>
    <xf numFmtId="0" fontId="5" fillId="0" borderId="27" xfId="53" applyFont="1" applyBorder="1" applyAlignment="1">
      <alignment horizontal="center" vertical="center" wrapText="1"/>
    </xf>
    <xf numFmtId="49" fontId="5" fillId="0" borderId="27" xfId="47" applyNumberFormat="1" applyFont="1" applyBorder="1" applyAlignment="1">
      <alignment horizontal="left" vertical="center" wrapText="1"/>
    </xf>
    <xf numFmtId="49" fontId="5" fillId="9" borderId="27" xfId="47" applyNumberFormat="1" applyFont="1" applyFill="1" applyBorder="1" applyAlignment="1" applyProtection="1">
      <alignment horizontal="left" vertical="center" wrapText="1"/>
      <protection locked="0"/>
    </xf>
    <xf numFmtId="49" fontId="5" fillId="9" borderId="27" xfId="50" applyNumberFormat="1" applyFill="1" applyBorder="1" applyAlignment="1" applyProtection="1">
      <alignment horizontal="center" vertical="center" wrapText="1"/>
      <protection locked="0"/>
    </xf>
    <xf numFmtId="49" fontId="5" fillId="0" borderId="0" xfId="0" applyFont="1">
      <alignment vertical="top"/>
    </xf>
    <xf numFmtId="49" fontId="7" fillId="0" borderId="0" xfId="0" applyFont="1" applyAlignment="1">
      <alignment horizontal="center" vertical="center"/>
    </xf>
    <xf numFmtId="49" fontId="0" fillId="0" borderId="0" xfId="51" applyNumberFormat="1" applyFont="1" applyAlignment="1">
      <alignment vertical="center" wrapText="1"/>
    </xf>
    <xf numFmtId="49" fontId="12" fillId="0" borderId="0" xfId="0" applyFont="1" applyAlignment="1">
      <alignment horizontal="center" vertical="top"/>
    </xf>
    <xf numFmtId="49" fontId="0" fillId="0" borderId="0" xfId="0" applyAlignment="1">
      <alignment horizontal="center" vertical="center"/>
    </xf>
    <xf numFmtId="49" fontId="12" fillId="0" borderId="0" xfId="0" applyFont="1">
      <alignment vertical="top"/>
    </xf>
    <xf numFmtId="49" fontId="5" fillId="0" borderId="0" xfId="51" applyNumberFormat="1" applyFont="1" applyAlignment="1">
      <alignment vertical="center" wrapText="1"/>
    </xf>
    <xf numFmtId="0" fontId="5" fillId="0" borderId="0" xfId="51" applyFont="1" applyAlignment="1">
      <alignment vertical="center"/>
    </xf>
    <xf numFmtId="49" fontId="5" fillId="0" borderId="0" xfId="0" applyFont="1" applyAlignment="1">
      <alignment vertical="center" wrapText="1"/>
    </xf>
    <xf numFmtId="49" fontId="0" fillId="0" borderId="0" xfId="0" applyAlignment="1">
      <alignment horizontal="center" vertical="top"/>
    </xf>
    <xf numFmtId="49" fontId="0" fillId="0" borderId="0" xfId="0" applyAlignment="1">
      <alignment vertical="top" wrapText="1"/>
    </xf>
    <xf numFmtId="0" fontId="19" fillId="0" borderId="28" xfId="53" applyFont="1" applyBorder="1" applyAlignment="1">
      <alignment horizontal="center" vertical="center" wrapText="1"/>
    </xf>
    <xf numFmtId="49" fontId="0" fillId="0" borderId="28" xfId="0" applyBorder="1" applyAlignment="1">
      <alignment horizontal="center" vertical="center" wrapText="1"/>
    </xf>
    <xf numFmtId="0" fontId="0" fillId="0" borderId="28" xfId="0" applyNumberFormat="1" applyBorder="1" applyAlignment="1">
      <alignment horizontal="center" vertical="center" wrapText="1"/>
    </xf>
    <xf numFmtId="49" fontId="27" fillId="0" borderId="0" xfId="32" applyNumberFormat="1" applyFont="1" applyBorder="1">
      <alignment horizontal="center" vertical="center" wrapText="1"/>
    </xf>
    <xf numFmtId="49" fontId="10" fillId="0" borderId="0" xfId="0" applyFont="1" applyBorder="1">
      <alignment vertical="top"/>
    </xf>
    <xf numFmtId="49" fontId="0" fillId="0" borderId="0" xfId="0" applyBorder="1">
      <alignment vertical="top"/>
    </xf>
    <xf numFmtId="0" fontId="5" fillId="0" borderId="27" xfId="47" applyFont="1" applyBorder="1" applyAlignment="1">
      <alignment horizontal="center" vertical="center"/>
    </xf>
    <xf numFmtId="0" fontId="31" fillId="0" borderId="0" xfId="47" applyFont="1" applyAlignment="1">
      <alignment horizontal="center" vertical="center" wrapText="1"/>
    </xf>
    <xf numFmtId="49" fontId="8" fillId="0" borderId="0" xfId="0" applyFont="1" applyAlignment="1">
      <alignment horizontal="left" vertical="top" wrapText="1"/>
    </xf>
    <xf numFmtId="49" fontId="8" fillId="0" borderId="0" xfId="0" applyFont="1">
      <alignment vertical="top"/>
    </xf>
    <xf numFmtId="49" fontId="7" fillId="10" borderId="29" xfId="0" applyFont="1" applyFill="1" applyBorder="1" applyAlignment="1">
      <alignment horizontal="center" vertical="center"/>
    </xf>
    <xf numFmtId="49" fontId="39" fillId="10" borderId="30" xfId="0" applyFont="1" applyFill="1" applyBorder="1" applyAlignment="1">
      <alignment horizontal="left" vertical="center"/>
    </xf>
    <xf numFmtId="0" fontId="22" fillId="0" borderId="0" xfId="50" applyFont="1" applyAlignment="1">
      <alignment vertical="center" wrapText="1"/>
    </xf>
    <xf numFmtId="0" fontId="5" fillId="0" borderId="0" xfId="50" applyAlignment="1">
      <alignment horizontal="right" vertical="center" wrapText="1" indent="1"/>
    </xf>
    <xf numFmtId="14" fontId="10" fillId="0" borderId="0" xfId="50" applyNumberFormat="1" applyFont="1" applyAlignment="1">
      <alignment horizontal="center" vertical="center" wrapText="1"/>
    </xf>
    <xf numFmtId="0" fontId="10" fillId="0" borderId="0" xfId="50" applyFont="1" applyAlignment="1">
      <alignment horizontal="center" vertical="center" wrapText="1"/>
    </xf>
    <xf numFmtId="0" fontId="0" fillId="0" borderId="0" xfId="50" applyFont="1" applyAlignment="1">
      <alignment horizontal="right" vertical="center" wrapText="1" indent="1"/>
    </xf>
    <xf numFmtId="0" fontId="22" fillId="0" borderId="0" xfId="50" applyFont="1" applyAlignment="1">
      <alignment horizontal="center" vertical="center" wrapText="1"/>
    </xf>
    <xf numFmtId="49" fontId="5" fillId="0" borderId="0" xfId="50" applyNumberFormat="1" applyAlignment="1">
      <alignment horizontal="right" vertical="center" wrapText="1" indent="1"/>
    </xf>
    <xf numFmtId="0" fontId="5" fillId="0" borderId="0" xfId="50" applyAlignment="1">
      <alignment horizontal="center" vertical="center" wrapText="1"/>
    </xf>
    <xf numFmtId="0" fontId="5" fillId="0" borderId="0" xfId="50" applyAlignment="1">
      <alignment horizontal="right" vertical="center"/>
    </xf>
    <xf numFmtId="0" fontId="7" fillId="0" borderId="0" xfId="50" applyFont="1" applyAlignment="1">
      <alignment vertical="center" wrapText="1"/>
    </xf>
    <xf numFmtId="0" fontId="24" fillId="0" borderId="0" xfId="50" applyFont="1" applyAlignment="1">
      <alignment horizontal="center" vertical="center" wrapText="1"/>
    </xf>
    <xf numFmtId="14" fontId="5" fillId="0" borderId="0" xfId="50" applyNumberFormat="1" applyAlignment="1">
      <alignment horizontal="center" vertical="center" wrapText="1"/>
    </xf>
    <xf numFmtId="0" fontId="31" fillId="0" borderId="0" xfId="47" applyFont="1" applyAlignment="1">
      <alignment horizontal="center"/>
    </xf>
    <xf numFmtId="0" fontId="0" fillId="0" borderId="0" xfId="0" applyNumberFormat="1">
      <alignment vertical="top"/>
    </xf>
    <xf numFmtId="49" fontId="23" fillId="0" borderId="32" xfId="40" applyFont="1" applyFill="1" applyBorder="1" applyAlignment="1">
      <alignment vertical="center" wrapText="1"/>
    </xf>
    <xf numFmtId="49" fontId="23" fillId="0" borderId="33" xfId="40" applyFont="1" applyFill="1" applyBorder="1" applyAlignment="1">
      <alignment vertical="center" wrapText="1"/>
    </xf>
    <xf numFmtId="49" fontId="23" fillId="0" borderId="33" xfId="40" applyFont="1" applyFill="1" applyBorder="1" applyAlignment="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0" applyFont="1" applyFill="1" applyBorder="1" applyAlignment="1">
      <alignment vertical="center" wrapText="1"/>
    </xf>
    <xf numFmtId="49" fontId="52" fillId="0" borderId="0" xfId="0" applyFont="1">
      <alignment vertical="top"/>
    </xf>
    <xf numFmtId="49" fontId="0" fillId="0" borderId="35" xfId="0" applyBorder="1">
      <alignment vertical="top"/>
    </xf>
    <xf numFmtId="49" fontId="0" fillId="0" borderId="36" xfId="0" applyBorder="1">
      <alignment vertical="top"/>
    </xf>
    <xf numFmtId="49" fontId="14" fillId="0" borderId="37" xfId="40" applyFont="1" applyFill="1" applyBorder="1" applyAlignment="1">
      <alignment wrapText="1"/>
    </xf>
    <xf numFmtId="49" fontId="0" fillId="0" borderId="38" xfId="0" applyBorder="1">
      <alignment vertical="top"/>
    </xf>
    <xf numFmtId="49" fontId="0" fillId="0" borderId="10" xfId="0" applyBorder="1">
      <alignment vertical="top"/>
    </xf>
    <xf numFmtId="49" fontId="14" fillId="0" borderId="0" xfId="40" applyFont="1" applyFill="1" applyBorder="1" applyAlignment="1">
      <alignment wrapText="1"/>
    </xf>
    <xf numFmtId="49" fontId="20" fillId="0" borderId="11" xfId="40" applyFont="1" applyFill="1" applyBorder="1" applyAlignment="1">
      <alignment horizontal="left" vertical="center" wrapText="1"/>
    </xf>
    <xf numFmtId="49" fontId="20" fillId="0" borderId="0" xfId="40" applyFont="1" applyFill="1" applyBorder="1" applyAlignment="1">
      <alignment horizontal="left" vertical="center" wrapText="1"/>
    </xf>
    <xf numFmtId="49" fontId="14" fillId="0" borderId="11" xfId="40" applyFont="1" applyFill="1" applyBorder="1" applyAlignment="1">
      <alignment wrapText="1"/>
    </xf>
    <xf numFmtId="0" fontId="14" fillId="0" borderId="0" xfId="46" applyFont="1" applyAlignment="1">
      <alignment horizontal="right" vertical="top" wrapText="1"/>
    </xf>
    <xf numFmtId="49" fontId="14" fillId="0" borderId="0" xfId="40" applyFont="1" applyFill="1" applyBorder="1" applyAlignment="1">
      <alignment horizontal="right" wrapText="1"/>
    </xf>
    <xf numFmtId="49" fontId="0" fillId="0" borderId="39" xfId="0" applyBorder="1">
      <alignment vertical="top"/>
    </xf>
    <xf numFmtId="49" fontId="0" fillId="0" borderId="40" xfId="0" applyBorder="1">
      <alignment vertical="top"/>
    </xf>
    <xf numFmtId="49" fontId="20" fillId="0" borderId="41" xfId="40" applyFont="1" applyFill="1" applyBorder="1" applyAlignment="1">
      <alignment horizontal="left" vertical="center" wrapText="1"/>
    </xf>
    <xf numFmtId="49" fontId="20" fillId="0" borderId="42" xfId="40" applyFont="1" applyFill="1" applyBorder="1" applyAlignment="1">
      <alignment horizontal="left" vertical="center" wrapText="1"/>
    </xf>
    <xf numFmtId="49" fontId="32" fillId="5" borderId="6" xfId="37" applyNumberFormat="1" applyFont="1" applyFill="1" applyBorder="1" applyAlignment="1" applyProtection="1">
      <alignment horizontal="center" vertical="center" wrapText="1"/>
      <protection locked="0"/>
    </xf>
    <xf numFmtId="49" fontId="32" fillId="9" borderId="6" xfId="37" applyNumberFormat="1" applyFont="1" applyFill="1" applyBorder="1" applyAlignment="1" applyProtection="1">
      <alignment horizontal="center" vertical="center" wrapText="1"/>
      <protection locked="0"/>
    </xf>
    <xf numFmtId="49" fontId="32" fillId="7" borderId="6" xfId="37" applyNumberFormat="1" applyFont="1" applyFill="1" applyBorder="1" applyAlignment="1">
      <alignment horizontal="center" vertical="center" wrapText="1"/>
    </xf>
    <xf numFmtId="49" fontId="32" fillId="14" borderId="6" xfId="37" applyNumberFormat="1" applyFont="1" applyFill="1" applyBorder="1" applyAlignment="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Border="1" applyAlignment="1">
      <alignment horizontal="left" vertical="center" wrapText="1"/>
    </xf>
    <xf numFmtId="0" fontId="0" fillId="0" borderId="43" xfId="0" applyNumberFormat="1" applyBorder="1" applyAlignment="1">
      <alignment horizontal="center" vertical="center" wrapText="1"/>
    </xf>
    <xf numFmtId="49" fontId="0" fillId="0" borderId="0" xfId="0" applyBorder="1" applyAlignment="1">
      <alignment horizontal="left" vertical="center" wrapText="1"/>
    </xf>
    <xf numFmtId="0" fontId="0" fillId="0" borderId="0" xfId="0" applyNumberFormat="1" applyBorder="1" applyAlignment="1">
      <alignment horizontal="center" vertical="center" wrapText="1"/>
    </xf>
    <xf numFmtId="49" fontId="0" fillId="0" borderId="5" xfId="0" applyBorder="1" applyAlignment="1">
      <alignment horizontal="right" vertical="center" wrapText="1" indent="1"/>
    </xf>
    <xf numFmtId="0" fontId="0" fillId="0" borderId="5" xfId="0" applyNumberFormat="1" applyBorder="1" applyAlignment="1">
      <alignment horizontal="right" vertical="center" wrapText="1"/>
    </xf>
    <xf numFmtId="0" fontId="1" fillId="0" borderId="0" xfId="54"/>
    <xf numFmtId="49" fontId="5" fillId="0" borderId="0" xfId="38">
      <alignment vertical="top"/>
    </xf>
    <xf numFmtId="0" fontId="38" fillId="0" borderId="0" xfId="50" applyFont="1" applyAlignment="1">
      <alignment vertical="top" wrapText="1"/>
    </xf>
    <xf numFmtId="0" fontId="38" fillId="0" borderId="0" xfId="50" applyFont="1" applyAlignment="1">
      <alignment horizontal="right" vertical="top" wrapText="1"/>
    </xf>
    <xf numFmtId="0" fontId="52" fillId="0" borderId="0" xfId="50" applyFont="1" applyAlignment="1">
      <alignment horizontal="right" vertical="center" wrapText="1" indent="1"/>
    </xf>
    <xf numFmtId="49" fontId="52" fillId="0" borderId="0" xfId="50" applyNumberFormat="1" applyFont="1" applyAlignment="1">
      <alignment horizontal="center" vertical="center" wrapText="1"/>
    </xf>
    <xf numFmtId="0" fontId="35" fillId="0" borderId="0" xfId="39" applyNumberFormat="1" applyAlignment="1">
      <alignment vertical="center"/>
    </xf>
    <xf numFmtId="0" fontId="52" fillId="0" borderId="0" xfId="39" applyNumberFormat="1" applyFont="1" applyAlignment="1">
      <alignment vertical="center"/>
    </xf>
    <xf numFmtId="0" fontId="5" fillId="0" borderId="0" xfId="43" applyFont="1" applyAlignment="1">
      <alignment horizontal="right" vertical="center" wrapText="1"/>
    </xf>
    <xf numFmtId="0" fontId="5" fillId="0" borderId="0" xfId="43" applyFont="1" applyAlignment="1">
      <alignment vertical="center" wrapText="1"/>
    </xf>
    <xf numFmtId="0" fontId="5" fillId="0" borderId="0" xfId="43" applyFont="1" applyAlignment="1">
      <alignment horizontal="center" vertical="center" wrapText="1"/>
    </xf>
    <xf numFmtId="0" fontId="5" fillId="0" borderId="0" xfId="32" applyFont="1" applyBorder="1">
      <alignment horizontal="center" vertical="center" wrapText="1"/>
    </xf>
    <xf numFmtId="0" fontId="7" fillId="0" borderId="6" xfId="34" applyFont="1" applyBorder="1" applyAlignment="1">
      <alignment horizontal="justify" vertical="center" wrapText="1"/>
    </xf>
    <xf numFmtId="0" fontId="5" fillId="0" borderId="6" xfId="34" applyFont="1" applyBorder="1" applyAlignment="1">
      <alignment horizontal="justify" vertical="center" wrapText="1"/>
    </xf>
    <xf numFmtId="0" fontId="5" fillId="0" borderId="5" xfId="53" applyFont="1" applyBorder="1" applyAlignment="1">
      <alignment horizontal="center" vertical="center" wrapText="1"/>
    </xf>
    <xf numFmtId="49" fontId="7" fillId="10" borderId="12" xfId="38" applyFont="1" applyFill="1" applyBorder="1" applyAlignment="1">
      <alignment horizontal="right" vertical="center" wrapText="1"/>
    </xf>
    <xf numFmtId="0" fontId="52" fillId="0" borderId="0" xfId="53" applyFont="1" applyAlignment="1">
      <alignment vertical="center" wrapText="1"/>
    </xf>
    <xf numFmtId="49" fontId="5" fillId="7" borderId="5" xfId="53" applyNumberFormat="1" applyFont="1" applyFill="1" applyBorder="1" applyAlignment="1">
      <alignment horizontal="center" vertical="center" wrapText="1"/>
    </xf>
    <xf numFmtId="49" fontId="39" fillId="10" borderId="13" xfId="38" applyFont="1" applyFill="1" applyBorder="1" applyAlignment="1">
      <alignment horizontal="left" vertical="center" indent="1"/>
    </xf>
    <xf numFmtId="0" fontId="5" fillId="0" borderId="5" xfId="43" applyFont="1" applyBorder="1" applyAlignment="1">
      <alignment horizontal="center" vertical="center" wrapText="1"/>
    </xf>
    <xf numFmtId="49" fontId="5" fillId="0" borderId="5" xfId="32" applyNumberFormat="1" applyFont="1" applyBorder="1">
      <alignment horizontal="center" vertical="center" wrapText="1"/>
    </xf>
    <xf numFmtId="49" fontId="7" fillId="10" borderId="13" xfId="38" applyFont="1" applyFill="1" applyBorder="1" applyAlignment="1">
      <alignment horizontal="right" vertical="center" wrapText="1"/>
    </xf>
    <xf numFmtId="49" fontId="7" fillId="10" borderId="14" xfId="38" applyFont="1" applyFill="1" applyBorder="1" applyAlignment="1">
      <alignment horizontal="right" vertical="center" wrapText="1"/>
    </xf>
    <xf numFmtId="49" fontId="5" fillId="0" borderId="16" xfId="32" applyNumberFormat="1" applyFont="1" applyBorder="1">
      <alignment horizontal="center" vertical="center" wrapText="1"/>
    </xf>
    <xf numFmtId="49" fontId="5" fillId="0" borderId="15" xfId="32" applyNumberFormat="1" applyFont="1" applyBorder="1">
      <alignment horizontal="center" vertical="center" wrapText="1"/>
    </xf>
    <xf numFmtId="49" fontId="39" fillId="10" borderId="13" xfId="0" applyFont="1" applyFill="1" applyBorder="1" applyAlignment="1">
      <alignment horizontal="left" vertical="center" indent="1"/>
    </xf>
    <xf numFmtId="49" fontId="52" fillId="0" borderId="0" xfId="51" applyNumberFormat="1" applyFont="1" applyAlignment="1">
      <alignment horizontal="center" vertical="center" wrapText="1"/>
    </xf>
    <xf numFmtId="3" fontId="52" fillId="0" borderId="0" xfId="52" applyNumberFormat="1" applyFont="1" applyAlignment="1">
      <alignment horizontal="center" vertical="center" wrapText="1"/>
    </xf>
    <xf numFmtId="49" fontId="39" fillId="10" borderId="14" xfId="38" applyFont="1" applyFill="1" applyBorder="1" applyAlignment="1">
      <alignment horizontal="left" vertical="center" indent="1"/>
    </xf>
    <xf numFmtId="49" fontId="54" fillId="0" borderId="5" xfId="35" applyNumberFormat="1" applyFont="1" applyBorder="1" applyAlignment="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5" fillId="0" borderId="0" xfId="39" applyNumberFormat="1" applyFont="1" applyBorder="1" applyAlignment="1">
      <alignment vertical="center"/>
    </xf>
    <xf numFmtId="0" fontId="55" fillId="0" borderId="0" xfId="39" applyNumberFormat="1" applyFont="1" applyAlignment="1">
      <alignment vertical="center"/>
    </xf>
    <xf numFmtId="0" fontId="41" fillId="0" borderId="0" xfId="39" applyNumberFormat="1" applyFont="1" applyAlignment="1">
      <alignment vertical="center"/>
    </xf>
    <xf numFmtId="0" fontId="41" fillId="0" borderId="0" xfId="39" applyNumberFormat="1" applyFont="1" applyBorder="1" applyAlignment="1">
      <alignment vertical="center"/>
    </xf>
    <xf numFmtId="0" fontId="55" fillId="0" borderId="0" xfId="39" applyNumberFormat="1" applyFont="1" applyBorder="1" applyAlignment="1">
      <alignment vertical="center"/>
    </xf>
    <xf numFmtId="0" fontId="21" fillId="0" borderId="0" xfId="39" applyNumberFormat="1" applyFont="1" applyBorder="1" applyAlignment="1">
      <alignment vertical="center"/>
    </xf>
    <xf numFmtId="0" fontId="56" fillId="0" borderId="0" xfId="39" applyNumberFormat="1" applyFont="1" applyBorder="1" applyAlignment="1">
      <alignment horizontal="center" vertical="center"/>
    </xf>
    <xf numFmtId="0" fontId="54" fillId="15" borderId="0" xfId="35" applyFont="1" applyFill="1" applyAlignment="1">
      <alignment vertical="top"/>
    </xf>
    <xf numFmtId="49" fontId="0" fillId="0" borderId="5" xfId="0" applyBorder="1" applyAlignment="1">
      <alignment horizontal="center" vertical="center" wrapText="1"/>
    </xf>
    <xf numFmtId="49" fontId="0" fillId="0" borderId="43" xfId="0" applyBorder="1" applyAlignment="1">
      <alignment horizontal="center" vertical="center" wrapText="1"/>
    </xf>
    <xf numFmtId="0" fontId="5" fillId="9" borderId="27" xfId="51" applyFont="1" applyFill="1" applyBorder="1" applyAlignment="1" applyProtection="1">
      <alignment horizontal="center" vertical="center" wrapText="1"/>
      <protection locked="0"/>
    </xf>
    <xf numFmtId="49" fontId="0" fillId="10" borderId="13" xfId="0" applyFill="1" applyBorder="1" applyAlignment="1">
      <alignment horizontal="right" vertical="center" wrapText="1"/>
    </xf>
    <xf numFmtId="49" fontId="0" fillId="10" borderId="14" xfId="0" applyFill="1" applyBorder="1" applyAlignment="1">
      <alignment horizontal="right" vertical="center" wrapText="1"/>
    </xf>
    <xf numFmtId="0" fontId="5" fillId="0" borderId="0" xfId="53" applyFont="1" applyAlignment="1">
      <alignment horizontal="left" vertical="center" wrapText="1"/>
    </xf>
    <xf numFmtId="0" fontId="5" fillId="0" borderId="5" xfId="32" applyFont="1" applyBorder="1" applyAlignment="1">
      <alignment horizontal="left" vertical="center" wrapText="1"/>
    </xf>
    <xf numFmtId="0" fontId="5" fillId="0" borderId="5" xfId="53" applyFont="1" applyBorder="1" applyAlignment="1">
      <alignment horizontal="left" vertical="center" wrapText="1"/>
    </xf>
    <xf numFmtId="0" fontId="52" fillId="0" borderId="0" xfId="53" applyFont="1" applyAlignment="1">
      <alignment horizontal="center" vertical="center" wrapText="1"/>
    </xf>
    <xf numFmtId="0" fontId="27" fillId="0" borderId="0" xfId="32" applyFont="1" applyBorder="1">
      <alignment horizontal="center" vertical="center" wrapText="1"/>
    </xf>
    <xf numFmtId="0" fontId="52" fillId="0" borderId="24" xfId="39" applyNumberFormat="1" applyFont="1" applyBorder="1" applyAlignment="1">
      <alignment vertical="center"/>
    </xf>
    <xf numFmtId="0" fontId="5" fillId="0" borderId="5" xfId="47" applyFont="1" applyBorder="1" applyAlignment="1">
      <alignment horizontal="center" vertical="center"/>
    </xf>
    <xf numFmtId="49" fontId="5" fillId="9" borderId="5" xfId="47" applyNumberFormat="1" applyFont="1" applyFill="1" applyBorder="1" applyAlignment="1" applyProtection="1">
      <alignment horizontal="left" vertical="center" wrapText="1"/>
      <protection locked="0"/>
    </xf>
    <xf numFmtId="49" fontId="5" fillId="5" borderId="5" xfId="47" applyNumberFormat="1" applyFont="1" applyFill="1" applyBorder="1" applyAlignment="1" applyProtection="1">
      <alignment horizontal="left" vertical="center" wrapText="1"/>
      <protection locked="0"/>
    </xf>
    <xf numFmtId="49" fontId="52" fillId="8" borderId="0" xfId="0" applyFont="1" applyFill="1">
      <alignment vertical="top"/>
    </xf>
    <xf numFmtId="0" fontId="47" fillId="0" borderId="0" xfId="50" applyFont="1" applyAlignment="1">
      <alignment vertical="center" wrapText="1"/>
    </xf>
    <xf numFmtId="0" fontId="48" fillId="0" borderId="0" xfId="50" applyFont="1" applyAlignment="1">
      <alignment vertical="center" wrapText="1"/>
    </xf>
    <xf numFmtId="0" fontId="48" fillId="0" borderId="0" xfId="53" applyFont="1" applyAlignment="1">
      <alignment vertical="center" wrapText="1"/>
    </xf>
    <xf numFmtId="0" fontId="58" fillId="0" borderId="0" xfId="53" applyFont="1" applyAlignment="1">
      <alignment vertical="center" wrapText="1"/>
    </xf>
    <xf numFmtId="0" fontId="58" fillId="0" borderId="0" xfId="39" applyNumberFormat="1" applyFont="1" applyAlignment="1">
      <alignment vertical="center"/>
    </xf>
    <xf numFmtId="49" fontId="49" fillId="0" borderId="0" xfId="0" applyFont="1" applyBorder="1">
      <alignment vertical="top"/>
    </xf>
    <xf numFmtId="0" fontId="49" fillId="0" borderId="0" xfId="53" applyFont="1" applyAlignment="1">
      <alignment vertical="center" wrapText="1"/>
    </xf>
    <xf numFmtId="0" fontId="48" fillId="0" borderId="0" xfId="47" applyFont="1"/>
    <xf numFmtId="49" fontId="49" fillId="8" borderId="0" xfId="0" applyFont="1" applyFill="1">
      <alignment vertical="top"/>
    </xf>
    <xf numFmtId="49" fontId="49" fillId="0" borderId="0" xfId="0" applyFont="1">
      <alignment vertical="top"/>
    </xf>
    <xf numFmtId="49" fontId="56" fillId="0" borderId="0" xfId="0" applyFont="1">
      <alignment vertical="top"/>
    </xf>
    <xf numFmtId="0" fontId="52" fillId="0" borderId="0" xfId="50" applyFont="1" applyAlignment="1">
      <alignment vertical="center"/>
    </xf>
    <xf numFmtId="49" fontId="7" fillId="0" borderId="0" xfId="0" applyFont="1" applyBorder="1" applyAlignment="1">
      <alignment horizontal="left" vertical="top"/>
    </xf>
    <xf numFmtId="0" fontId="32" fillId="0" borderId="0" xfId="40" applyNumberFormat="1" applyFont="1" applyFill="1" applyBorder="1" applyAlignment="1">
      <alignment horizontal="justify" vertical="center" wrapText="1"/>
    </xf>
    <xf numFmtId="0" fontId="50" fillId="0" borderId="0" xfId="27" applyFill="1" applyBorder="1" applyAlignment="1" applyProtection="1">
      <alignment horizontal="left" vertical="top" wrapText="1" indent="1"/>
    </xf>
    <xf numFmtId="0" fontId="5" fillId="0" borderId="5" xfId="44" applyNumberFormat="1" applyBorder="1" applyAlignment="1">
      <alignment horizontal="center" vertical="center" wrapText="1"/>
    </xf>
    <xf numFmtId="0" fontId="5" fillId="9" borderId="27" xfId="50" applyFill="1" applyBorder="1" applyAlignment="1" applyProtection="1">
      <alignment horizontal="center" vertical="center" wrapText="1"/>
      <protection locked="0"/>
    </xf>
    <xf numFmtId="49" fontId="10" fillId="0" borderId="0" xfId="38" applyFont="1" applyBorder="1">
      <alignment vertical="top"/>
    </xf>
    <xf numFmtId="49" fontId="5" fillId="0" borderId="0" xfId="38" applyBorder="1">
      <alignment vertical="top"/>
    </xf>
    <xf numFmtId="49" fontId="31" fillId="0" borderId="0" xfId="38" applyFont="1" applyBorder="1" applyAlignment="1">
      <alignment horizontal="center" vertical="center"/>
    </xf>
    <xf numFmtId="0" fontId="75" fillId="0" borderId="0" xfId="31" applyFont="1" applyBorder="1" applyAlignment="1">
      <alignment vertical="center" wrapText="1"/>
    </xf>
    <xf numFmtId="49" fontId="52" fillId="0" borderId="0" xfId="39" applyFont="1">
      <alignment vertical="top"/>
    </xf>
    <xf numFmtId="49" fontId="31" fillId="0" borderId="0" xfId="38" applyFont="1" applyAlignment="1">
      <alignment horizontal="center" vertical="center" wrapText="1"/>
    </xf>
    <xf numFmtId="49" fontId="5" fillId="0" borderId="5" xfId="44" applyBorder="1" applyAlignment="1">
      <alignment horizontal="center" vertical="center" wrapText="1"/>
    </xf>
    <xf numFmtId="0" fontId="5" fillId="9" borderId="5" xfId="51" applyFont="1" applyFill="1" applyBorder="1" applyAlignment="1" applyProtection="1">
      <alignment horizontal="left" vertical="center" wrapText="1"/>
      <protection locked="0"/>
    </xf>
    <xf numFmtId="49" fontId="5"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8" applyNumberFormat="1" applyFont="1">
      <alignment vertical="top"/>
    </xf>
    <xf numFmtId="49" fontId="56" fillId="0" borderId="0" xfId="38" applyFont="1">
      <alignment vertical="top"/>
    </xf>
    <xf numFmtId="0" fontId="5" fillId="10" borderId="12" xfId="53" applyFont="1" applyFill="1" applyBorder="1" applyAlignment="1">
      <alignment vertical="center" wrapText="1"/>
    </xf>
    <xf numFmtId="49" fontId="39" fillId="10" borderId="13" xfId="38" applyFont="1" applyFill="1" applyBorder="1" applyAlignment="1">
      <alignment horizontal="left" vertical="center"/>
    </xf>
    <xf numFmtId="49" fontId="25" fillId="10" borderId="13" xfId="38" applyFont="1" applyFill="1" applyBorder="1" applyAlignment="1">
      <alignment horizontal="center" vertical="top"/>
    </xf>
    <xf numFmtId="49" fontId="25" fillId="10" borderId="14" xfId="38" applyFont="1" applyFill="1" applyBorder="1" applyAlignment="1">
      <alignment horizontal="center" vertical="top"/>
    </xf>
    <xf numFmtId="49" fontId="5" fillId="0" borderId="5" xfId="38" applyBorder="1">
      <alignment vertical="top"/>
    </xf>
    <xf numFmtId="0" fontId="5" fillId="0" borderId="0" xfId="38" applyNumberFormat="1" applyBorder="1" applyAlignment="1"/>
    <xf numFmtId="0" fontId="76" fillId="0" borderId="0" xfId="38" applyNumberFormat="1" applyFont="1" applyBorder="1" applyAlignment="1">
      <alignment horizontal="center" vertical="center" wrapText="1"/>
    </xf>
    <xf numFmtId="0" fontId="10" fillId="0" borderId="0" xfId="38" applyNumberFormat="1" applyFont="1" applyBorder="1" applyAlignment="1"/>
    <xf numFmtId="49" fontId="5" fillId="0" borderId="22" xfId="0" applyFont="1" applyBorder="1">
      <alignment vertical="top"/>
    </xf>
    <xf numFmtId="49" fontId="5" fillId="0" borderId="22" xfId="0" applyFont="1" applyBorder="1" applyAlignment="1">
      <alignment vertical="top" wrapText="1"/>
    </xf>
    <xf numFmtId="49" fontId="5" fillId="0" borderId="5" xfId="0" applyFont="1" applyBorder="1">
      <alignment vertical="top"/>
    </xf>
    <xf numFmtId="49" fontId="52" fillId="0" borderId="0" xfId="38" applyFont="1">
      <alignment vertical="top"/>
    </xf>
    <xf numFmtId="0" fontId="56" fillId="0" borderId="0" xfId="53" applyFont="1" applyAlignment="1">
      <alignment vertical="center" wrapText="1"/>
    </xf>
    <xf numFmtId="0" fontId="56" fillId="0" borderId="0" xfId="53" applyFont="1" applyAlignment="1">
      <alignment vertical="center"/>
    </xf>
    <xf numFmtId="49" fontId="35" fillId="0" borderId="0" xfId="100">
      <alignment vertical="top"/>
    </xf>
    <xf numFmtId="49" fontId="0" fillId="0" borderId="25" xfId="0" applyBorder="1">
      <alignment vertical="top"/>
    </xf>
    <xf numFmtId="14" fontId="46" fillId="0" borderId="5" xfId="51" applyNumberFormat="1" applyFont="1" applyBorder="1" applyAlignment="1">
      <alignment horizontal="center" vertical="center" wrapText="1"/>
    </xf>
    <xf numFmtId="14" fontId="5" fillId="0" borderId="5" xfId="51" applyNumberFormat="1" applyFont="1" applyBorder="1" applyAlignment="1">
      <alignment horizontal="left" vertical="center" wrapText="1" indent="1"/>
    </xf>
    <xf numFmtId="49" fontId="71" fillId="10" borderId="13" xfId="38" applyFont="1" applyFill="1" applyBorder="1" applyAlignment="1">
      <alignment horizontal="center" vertical="center" wrapText="1"/>
    </xf>
    <xf numFmtId="0" fontId="27" fillId="0" borderId="0" xfId="53" applyFont="1" applyAlignment="1">
      <alignment horizontal="center" vertical="top" wrapText="1"/>
    </xf>
    <xf numFmtId="14" fontId="5" fillId="7" borderId="5" xfId="51" applyNumberFormat="1" applyFont="1" applyFill="1" applyBorder="1" applyAlignment="1">
      <alignment horizontal="left" vertical="center" wrapText="1" indent="1"/>
    </xf>
    <xf numFmtId="0" fontId="5" fillId="0" borderId="5" xfId="53" applyFont="1" applyBorder="1" applyAlignment="1">
      <alignment vertical="center" wrapText="1"/>
    </xf>
    <xf numFmtId="0" fontId="5" fillId="10" borderId="13" xfId="53" applyFont="1" applyFill="1" applyBorder="1" applyAlignment="1">
      <alignment vertical="center" wrapText="1"/>
    </xf>
    <xf numFmtId="0" fontId="5" fillId="0" borderId="12" xfId="32" applyFont="1" applyBorder="1" applyAlignment="1">
      <alignment horizontal="left" vertical="top" wrapText="1"/>
    </xf>
    <xf numFmtId="0" fontId="5" fillId="0" borderId="12" xfId="32" applyFont="1" applyBorder="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lignment horizontal="right" vertical="center" wrapText="1"/>
    </xf>
    <xf numFmtId="0" fontId="52" fillId="10" borderId="14" xfId="53" applyFont="1" applyFill="1" applyBorder="1" applyAlignment="1">
      <alignment vertical="center" wrapText="1"/>
    </xf>
    <xf numFmtId="49" fontId="5" fillId="0" borderId="5" xfId="53" applyNumberFormat="1" applyFont="1" applyBorder="1" applyAlignment="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0" fillId="0" borderId="5" xfId="0" applyNumberFormat="1" applyBorder="1" applyAlignment="1">
      <alignment horizontal="center" vertical="center"/>
    </xf>
    <xf numFmtId="0" fontId="5" fillId="0" borderId="5" xfId="51" applyFont="1" applyBorder="1" applyAlignment="1">
      <alignment horizontal="center" vertical="center" wrapText="1"/>
    </xf>
    <xf numFmtId="0" fontId="80" fillId="0" borderId="0" xfId="43" applyFont="1" applyAlignment="1">
      <alignment horizontal="center" vertical="center" wrapText="1"/>
    </xf>
    <xf numFmtId="0" fontId="80" fillId="0" borderId="0" xfId="51" applyFont="1" applyAlignment="1">
      <alignment horizontal="center" vertical="center" wrapText="1"/>
    </xf>
    <xf numFmtId="0" fontId="80" fillId="0" borderId="0" xfId="0" applyNumberFormat="1" applyFont="1" applyBorder="1" applyAlignment="1">
      <alignment horizontal="center" vertical="center"/>
    </xf>
    <xf numFmtId="0" fontId="5" fillId="0" borderId="5" xfId="43" applyFont="1" applyBorder="1" applyAlignment="1">
      <alignment horizontal="left" vertical="center" wrapText="1" indent="1"/>
    </xf>
    <xf numFmtId="0" fontId="5" fillId="0" borderId="5" xfId="43" applyFont="1" applyBorder="1" applyAlignment="1">
      <alignment horizontal="left" vertical="center" wrapText="1" indent="2"/>
    </xf>
    <xf numFmtId="0" fontId="5" fillId="0" borderId="5" xfId="43" applyFont="1" applyBorder="1" applyAlignment="1">
      <alignment horizontal="left" vertical="center" wrapText="1" indent="3"/>
    </xf>
    <xf numFmtId="0" fontId="5" fillId="0" borderId="5" xfId="43" applyFont="1" applyBorder="1" applyAlignment="1">
      <alignment horizontal="left" vertical="center" wrapText="1" indent="4"/>
    </xf>
    <xf numFmtId="49" fontId="5" fillId="0" borderId="19" xfId="53" applyNumberFormat="1" applyFont="1" applyBorder="1" applyAlignment="1">
      <alignment horizontal="center" vertical="center" wrapText="1"/>
    </xf>
    <xf numFmtId="0" fontId="5" fillId="0" borderId="19" xfId="43" applyFont="1" applyBorder="1" applyAlignment="1">
      <alignment horizontal="left" vertical="center" wrapText="1" indent="2"/>
    </xf>
    <xf numFmtId="0" fontId="5" fillId="0" borderId="19" xfId="51" applyFont="1" applyBorder="1" applyAlignment="1">
      <alignment horizontal="left" vertical="center" wrapText="1"/>
    </xf>
    <xf numFmtId="49" fontId="5" fillId="0" borderId="19" xfId="53" applyNumberFormat="1" applyFont="1" applyBorder="1" applyAlignment="1">
      <alignment vertical="center" wrapText="1"/>
    </xf>
    <xf numFmtId="49" fontId="5" fillId="0" borderId="0" xfId="53" applyNumberFormat="1" applyFont="1" applyAlignment="1">
      <alignment horizontal="center" vertical="center" wrapText="1"/>
    </xf>
    <xf numFmtId="49" fontId="5" fillId="0" borderId="0" xfId="53" applyNumberFormat="1" applyFont="1" applyAlignment="1">
      <alignment vertical="center" wrapText="1"/>
    </xf>
    <xf numFmtId="0" fontId="5" fillId="0" borderId="5" xfId="53" applyFont="1" applyBorder="1" applyAlignment="1">
      <alignment horizontal="left" vertical="top" wrapText="1"/>
    </xf>
    <xf numFmtId="49" fontId="80" fillId="0" borderId="0" xfId="32" applyNumberFormat="1" applyFont="1" applyBorder="1">
      <alignment horizontal="center" vertical="center" wrapText="1"/>
    </xf>
    <xf numFmtId="49" fontId="0" fillId="0" borderId="25" xfId="0" applyBorder="1" applyAlignment="1">
      <alignment horizontal="left" vertical="center" indent="1"/>
    </xf>
    <xf numFmtId="0" fontId="35" fillId="0" borderId="0" xfId="39" applyNumberFormat="1" applyBorder="1" applyAlignment="1">
      <alignment horizontal="right" vertical="center"/>
    </xf>
    <xf numFmtId="49" fontId="32" fillId="0" borderId="27" xfId="51" applyNumberFormat="1" applyFont="1" applyBorder="1" applyAlignment="1">
      <alignment horizontal="center" vertical="center" wrapText="1"/>
    </xf>
    <xf numFmtId="49" fontId="5" fillId="0" borderId="0" xfId="0" applyFont="1" applyAlignment="1">
      <alignment vertical="top" wrapText="1"/>
    </xf>
    <xf numFmtId="49" fontId="5" fillId="9" borderId="5" xfId="53" applyNumberFormat="1" applyFont="1" applyFill="1" applyBorder="1" applyAlignment="1" applyProtection="1">
      <alignment horizontal="left" vertical="center" wrapText="1"/>
      <protection locked="0"/>
    </xf>
    <xf numFmtId="0" fontId="5" fillId="7" borderId="12" xfId="51" applyFont="1" applyFill="1" applyBorder="1" applyAlignment="1">
      <alignment horizontal="left" vertical="center" wrapText="1"/>
    </xf>
    <xf numFmtId="0" fontId="5" fillId="0" borderId="12" xfId="51" applyFont="1" applyBorder="1" applyAlignment="1">
      <alignment horizontal="center" vertical="center" wrapText="1"/>
    </xf>
    <xf numFmtId="49" fontId="0" fillId="0" borderId="5" xfId="0" applyBorder="1" applyAlignment="1">
      <alignment horizontal="justify" vertical="center" wrapText="1"/>
    </xf>
    <xf numFmtId="0" fontId="5" fillId="0" borderId="53" xfId="0" applyNumberFormat="1" applyFont="1" applyBorder="1" applyAlignment="1">
      <alignment vertical="top" wrapText="1"/>
    </xf>
    <xf numFmtId="49" fontId="33" fillId="8" borderId="0" xfId="0" applyFont="1" applyFill="1" applyAlignment="1">
      <alignment horizontal="center" vertical="top" wrapText="1"/>
    </xf>
    <xf numFmtId="49" fontId="82" fillId="0" borderId="0" xfId="0" applyFont="1" applyAlignment="1">
      <alignment horizontal="left" vertical="center" wrapText="1" indent="1"/>
    </xf>
    <xf numFmtId="49" fontId="0" fillId="0" borderId="5" xfId="0" applyBorder="1" applyAlignment="1">
      <alignment vertical="top" wrapText="1"/>
    </xf>
    <xf numFmtId="0" fontId="5" fillId="0" borderId="0" xfId="53" applyFont="1" applyAlignment="1">
      <alignment horizontal="center" vertical="center" wrapText="1"/>
    </xf>
    <xf numFmtId="0" fontId="5" fillId="0" borderId="5" xfId="32" applyFont="1" applyBorder="1">
      <alignment horizontal="center" vertical="center" wrapText="1"/>
    </xf>
    <xf numFmtId="49" fontId="5" fillId="0" borderId="0" xfId="99">
      <alignment vertical="top"/>
    </xf>
    <xf numFmtId="0" fontId="5" fillId="0" borderId="0" xfId="31" applyFont="1" applyBorder="1" applyAlignment="1">
      <alignment horizontal="left" vertical="center" wrapText="1"/>
    </xf>
    <xf numFmtId="0" fontId="5" fillId="0" borderId="5" xfId="53" applyFont="1" applyBorder="1" applyAlignment="1">
      <alignment horizontal="left" vertical="center" wrapText="1" indent="1"/>
    </xf>
    <xf numFmtId="3" fontId="5" fillId="0" borderId="12" xfId="53" applyNumberFormat="1" applyFont="1" applyBorder="1" applyAlignment="1">
      <alignment vertical="center" wrapText="1"/>
    </xf>
    <xf numFmtId="3" fontId="5" fillId="5" borderId="12" xfId="53" applyNumberFormat="1" applyFont="1" applyFill="1" applyBorder="1" applyAlignment="1" applyProtection="1">
      <alignment horizontal="left" vertical="center" wrapText="1"/>
      <protection locked="0"/>
    </xf>
    <xf numFmtId="4" fontId="5" fillId="0" borderId="12" xfId="53" applyNumberFormat="1" applyFont="1" applyBorder="1" applyAlignment="1">
      <alignment horizontal="right" vertical="center" wrapText="1"/>
    </xf>
    <xf numFmtId="49" fontId="5" fillId="0" borderId="0" xfId="53" applyNumberFormat="1" applyFont="1" applyAlignment="1">
      <alignment horizontal="left" vertical="center" wrapText="1"/>
    </xf>
    <xf numFmtId="4" fontId="5" fillId="0" borderId="0" xfId="53" applyNumberFormat="1" applyFont="1" applyAlignment="1">
      <alignment horizontal="right" vertical="center" wrapText="1"/>
    </xf>
    <xf numFmtId="0" fontId="5" fillId="0" borderId="15" xfId="53" applyFont="1" applyBorder="1" applyAlignment="1">
      <alignment horizontal="center" vertical="center" wrapText="1"/>
    </xf>
    <xf numFmtId="0" fontId="5" fillId="0" borderId="14" xfId="53" applyFont="1" applyBorder="1" applyAlignment="1">
      <alignment vertical="center" wrapText="1"/>
    </xf>
    <xf numFmtId="4" fontId="5" fillId="0" borderId="23" xfId="53" applyNumberFormat="1" applyFont="1" applyBorder="1" applyAlignment="1">
      <alignment horizontal="right" vertical="center" wrapText="1"/>
    </xf>
    <xf numFmtId="49" fontId="5" fillId="5" borderId="5" xfId="53" applyNumberFormat="1" applyFont="1" applyFill="1" applyBorder="1" applyAlignment="1" applyProtection="1">
      <alignment horizontal="left" vertical="center" wrapText="1"/>
      <protection locked="0"/>
    </xf>
    <xf numFmtId="22" fontId="5" fillId="0" borderId="0" xfId="47" applyNumberFormat="1" applyFont="1" applyAlignment="1">
      <alignment horizontal="left" vertical="center" wrapText="1"/>
    </xf>
    <xf numFmtId="49" fontId="0" fillId="0" borderId="0" xfId="0" applyNumberFormat="1">
      <alignment vertical="top"/>
    </xf>
    <xf numFmtId="49" fontId="5" fillId="7" borderId="5" xfId="51" applyNumberFormat="1" applyFont="1" applyFill="1" applyBorder="1" applyAlignment="1" applyProtection="1">
      <alignment horizontal="center" vertical="center" wrapText="1"/>
    </xf>
    <xf numFmtId="0" fontId="5" fillId="7" borderId="27" xfId="50" applyFill="1" applyBorder="1" applyAlignment="1" applyProtection="1">
      <alignment horizontal="center" vertical="center" wrapText="1"/>
    </xf>
    <xf numFmtId="0" fontId="1" fillId="0" borderId="0" xfId="54" applyNumberFormat="1"/>
    <xf numFmtId="49" fontId="7" fillId="10" borderId="13" xfId="38" applyFont="1" applyFill="1" applyBorder="1" applyAlignment="1" applyProtection="1">
      <alignment horizontal="right" vertical="center" wrapText="1"/>
    </xf>
    <xf numFmtId="0" fontId="5" fillId="0" borderId="0" xfId="43" applyFont="1" applyAlignment="1" applyProtection="1">
      <alignment vertical="center" wrapText="1"/>
    </xf>
    <xf numFmtId="0" fontId="59" fillId="0" borderId="0" xfId="39" applyNumberFormat="1" applyFont="1" applyBorder="1" applyAlignment="1" applyProtection="1">
      <alignment vertical="center"/>
    </xf>
    <xf numFmtId="0" fontId="55" fillId="0" borderId="0" xfId="39" applyNumberFormat="1" applyFont="1" applyBorder="1" applyAlignment="1" applyProtection="1">
      <alignment vertical="center"/>
    </xf>
    <xf numFmtId="0" fontId="41" fillId="0" borderId="0" xfId="39" applyNumberFormat="1" applyFont="1" applyBorder="1" applyAlignment="1" applyProtection="1">
      <alignment vertical="center"/>
    </xf>
    <xf numFmtId="0" fontId="5" fillId="0" borderId="0" xfId="31" applyFont="1" applyBorder="1" applyAlignment="1" applyProtection="1">
      <alignment vertical="center" wrapText="1"/>
    </xf>
    <xf numFmtId="0" fontId="41" fillId="0" borderId="0" xfId="39" applyNumberFormat="1" applyFont="1" applyAlignment="1" applyProtection="1">
      <alignment vertical="center"/>
    </xf>
    <xf numFmtId="0" fontId="59" fillId="0" borderId="0" xfId="39" applyNumberFormat="1" applyFont="1" applyAlignment="1" applyProtection="1">
      <alignment vertical="center"/>
    </xf>
    <xf numFmtId="0" fontId="55" fillId="0" borderId="0" xfId="39" applyNumberFormat="1" applyFont="1" applyAlignment="1" applyProtection="1">
      <alignment vertical="center"/>
    </xf>
    <xf numFmtId="0" fontId="5" fillId="0" borderId="0" xfId="39" applyNumberFormat="1" applyFont="1" applyBorder="1" applyAlignment="1" applyProtection="1">
      <alignment vertical="center"/>
    </xf>
    <xf numFmtId="0" fontId="35" fillId="0" borderId="0" xfId="39" applyNumberFormat="1" applyAlignment="1" applyProtection="1">
      <alignment vertical="center"/>
    </xf>
    <xf numFmtId="0" fontId="53" fillId="0" borderId="0" xfId="35" applyFont="1" applyProtection="1"/>
    <xf numFmtId="0" fontId="44" fillId="0" borderId="0" xfId="53" applyFont="1" applyAlignment="1" applyProtection="1">
      <alignment horizontal="center" vertical="center" wrapText="1"/>
    </xf>
    <xf numFmtId="0" fontId="8" fillId="0" borderId="0" xfId="53" applyFont="1" applyAlignment="1" applyProtection="1">
      <alignment vertical="center" wrapText="1"/>
    </xf>
    <xf numFmtId="0" fontId="43" fillId="0" borderId="0" xfId="53" applyFont="1" applyAlignment="1" applyProtection="1">
      <alignment vertical="center" wrapText="1"/>
    </xf>
    <xf numFmtId="0" fontId="5" fillId="0" borderId="54" xfId="53" applyFont="1" applyBorder="1" applyAlignment="1" applyProtection="1">
      <alignment vertical="center" wrapText="1"/>
    </xf>
    <xf numFmtId="49" fontId="5" fillId="10" borderId="14" xfId="38" applyFill="1" applyBorder="1" applyAlignment="1" applyProtection="1">
      <alignment horizontal="right" vertical="center" wrapText="1"/>
    </xf>
    <xf numFmtId="49" fontId="5" fillId="10" borderId="13" xfId="38" applyFill="1" applyBorder="1" applyAlignment="1" applyProtection="1">
      <alignment horizontal="right" vertical="center" wrapText="1"/>
    </xf>
    <xf numFmtId="49" fontId="39" fillId="10" borderId="13" xfId="38" applyFont="1" applyFill="1" applyBorder="1" applyAlignment="1" applyProtection="1">
      <alignment horizontal="left" vertical="center" indent="1"/>
    </xf>
    <xf numFmtId="49" fontId="0" fillId="10" borderId="13" xfId="0" applyFill="1" applyBorder="1" applyAlignment="1" applyProtection="1">
      <alignment horizontal="right" vertical="center" wrapText="1"/>
    </xf>
    <xf numFmtId="49" fontId="5" fillId="7" borderId="5" xfId="53" applyNumberFormat="1" applyFont="1" applyFill="1" applyBorder="1" applyAlignment="1" applyProtection="1">
      <alignment horizontal="center" vertical="center" wrapText="1"/>
    </xf>
    <xf numFmtId="14" fontId="5" fillId="7" borderId="5" xfId="51" applyNumberFormat="1" applyFont="1" applyFill="1" applyBorder="1" applyAlignment="1" applyProtection="1">
      <alignment horizontal="left" vertical="center" wrapText="1" indent="1"/>
    </xf>
    <xf numFmtId="49" fontId="31" fillId="0" borderId="5" xfId="32" applyNumberFormat="1" applyFont="1" applyBorder="1" applyAlignment="1" applyProtection="1">
      <alignment horizontal="center" vertical="center" wrapText="1"/>
    </xf>
    <xf numFmtId="49" fontId="0" fillId="0" borderId="0" xfId="0" applyProtection="1">
      <alignment vertical="top"/>
    </xf>
    <xf numFmtId="49" fontId="56" fillId="0" borderId="0" xfId="0" applyFont="1" applyProtection="1">
      <alignment vertical="top"/>
    </xf>
    <xf numFmtId="49" fontId="52" fillId="0" borderId="0" xfId="0" applyFont="1" applyProtection="1">
      <alignment vertical="top"/>
    </xf>
    <xf numFmtId="0" fontId="58" fillId="0" borderId="0" xfId="53" applyFont="1" applyAlignment="1" applyProtection="1">
      <alignment vertical="center" wrapText="1"/>
    </xf>
    <xf numFmtId="49" fontId="0" fillId="10" borderId="14" xfId="0" applyFill="1" applyBorder="1" applyAlignment="1" applyProtection="1">
      <alignment horizontal="right" vertical="center" wrapText="1"/>
    </xf>
    <xf numFmtId="49" fontId="39" fillId="10" borderId="13" xfId="0" applyFont="1" applyFill="1" applyBorder="1" applyAlignment="1" applyProtection="1">
      <alignment horizontal="left" vertical="center" indent="1"/>
    </xf>
    <xf numFmtId="49" fontId="71" fillId="10" borderId="13" xfId="38" applyFont="1" applyFill="1" applyBorder="1" applyAlignment="1" applyProtection="1">
      <alignment horizontal="center" vertical="center" wrapText="1"/>
    </xf>
    <xf numFmtId="49" fontId="7" fillId="10" borderId="12" xfId="38" applyFont="1" applyFill="1" applyBorder="1" applyAlignment="1" applyProtection="1">
      <alignment horizontal="right" vertical="center" wrapText="1"/>
    </xf>
    <xf numFmtId="14" fontId="5" fillId="0" borderId="5" xfId="51" applyNumberFormat="1" applyFont="1" applyBorder="1" applyAlignment="1" applyProtection="1">
      <alignment horizontal="left" vertical="center" wrapText="1" indent="1"/>
    </xf>
    <xf numFmtId="0" fontId="5" fillId="0" borderId="5" xfId="53" applyFont="1" applyBorder="1" applyAlignment="1" applyProtection="1">
      <alignment horizontal="center" vertical="center" wrapText="1"/>
    </xf>
    <xf numFmtId="14" fontId="46" fillId="0" borderId="5" xfId="51" applyNumberFormat="1" applyFont="1" applyBorder="1" applyAlignment="1" applyProtection="1">
      <alignment horizontal="center" vertical="center" wrapText="1"/>
    </xf>
    <xf numFmtId="0" fontId="52" fillId="0" borderId="0" xfId="53" applyFont="1" applyAlignment="1" applyProtection="1">
      <alignment vertical="center" wrapText="1"/>
    </xf>
    <xf numFmtId="0" fontId="0" fillId="0" borderId="0" xfId="53" applyFont="1" applyAlignment="1" applyProtection="1">
      <alignment vertical="center" wrapText="1"/>
    </xf>
    <xf numFmtId="0" fontId="5" fillId="0" borderId="24" xfId="53" applyFont="1" applyBorder="1" applyAlignment="1" applyProtection="1">
      <alignment vertical="center"/>
    </xf>
    <xf numFmtId="49" fontId="52" fillId="10" borderId="20" xfId="53" applyNumberFormat="1" applyFont="1" applyFill="1" applyBorder="1" applyAlignment="1" applyProtection="1">
      <alignment horizontal="left" vertical="center" wrapText="1"/>
    </xf>
    <xf numFmtId="49" fontId="35" fillId="10" borderId="13" xfId="39" applyFill="1" applyBorder="1" applyAlignment="1" applyProtection="1">
      <alignment horizontal="left" vertical="center"/>
    </xf>
    <xf numFmtId="49" fontId="52" fillId="10" borderId="19" xfId="53" applyNumberFormat="1" applyFont="1" applyFill="1" applyBorder="1" applyAlignment="1" applyProtection="1">
      <alignment horizontal="left" vertical="center" wrapText="1"/>
    </xf>
    <xf numFmtId="49" fontId="5" fillId="10" borderId="13" xfId="51" applyNumberFormat="1" applyFont="1" applyFill="1" applyBorder="1" applyAlignment="1" applyProtection="1">
      <alignment horizontal="center" vertical="center" wrapText="1"/>
    </xf>
    <xf numFmtId="0" fontId="52" fillId="10" borderId="19" xfId="53" applyFont="1" applyFill="1" applyBorder="1" applyAlignment="1" applyProtection="1">
      <alignment horizontal="center" vertical="center" wrapText="1"/>
    </xf>
    <xf numFmtId="0" fontId="52" fillId="10" borderId="18" xfId="53" applyFont="1" applyFill="1" applyBorder="1" applyAlignment="1" applyProtection="1">
      <alignment horizontal="center" vertical="center" wrapText="1"/>
    </xf>
    <xf numFmtId="0" fontId="72" fillId="0" borderId="0" xfId="53" applyFont="1" applyAlignment="1" applyProtection="1">
      <alignment vertical="center"/>
    </xf>
    <xf numFmtId="49" fontId="27" fillId="0" borderId="13" xfId="32" applyNumberFormat="1" applyFont="1" applyBorder="1" applyProtection="1">
      <alignment horizontal="center" vertical="center" wrapText="1"/>
    </xf>
    <xf numFmtId="0" fontId="27" fillId="0" borderId="0" xfId="53" applyFont="1" applyAlignment="1" applyProtection="1">
      <alignment horizontal="center" vertical="center" wrapText="1"/>
    </xf>
    <xf numFmtId="0" fontId="5" fillId="0" borderId="0" xfId="53" applyFont="1" applyAlignment="1" applyProtection="1">
      <alignment vertical="center"/>
    </xf>
    <xf numFmtId="168" fontId="5" fillId="0" borderId="5" xfId="32" applyNumberFormat="1" applyFont="1" applyBorder="1" applyProtection="1">
      <alignment horizontal="center" vertical="center" wrapText="1"/>
    </xf>
    <xf numFmtId="168" fontId="5" fillId="0" borderId="5" xfId="53" applyNumberFormat="1" applyFont="1" applyBorder="1" applyAlignment="1" applyProtection="1">
      <alignment horizontal="center" vertical="center" wrapText="1"/>
    </xf>
    <xf numFmtId="4" fontId="5" fillId="0" borderId="0" xfId="33" applyFill="1" applyBorder="1" applyAlignment="1" applyProtection="1">
      <alignment horizontal="center" vertical="center" wrapText="1"/>
    </xf>
    <xf numFmtId="4" fontId="0" fillId="0" borderId="0" xfId="33" applyFont="1" applyFill="1" applyBorder="1" applyAlignment="1" applyProtection="1">
      <alignment horizontal="center" vertical="center" wrapText="1"/>
    </xf>
    <xf numFmtId="49" fontId="5" fillId="0" borderId="0" xfId="38" applyProtection="1">
      <alignment vertical="top"/>
    </xf>
    <xf numFmtId="0" fontId="5" fillId="0" borderId="0" xfId="49" applyFont="1" applyAlignment="1" applyProtection="1">
      <alignment horizontal="left" vertical="center" wrapText="1" indent="1"/>
    </xf>
    <xf numFmtId="4" fontId="5" fillId="0" borderId="0" xfId="33" applyFill="1" applyBorder="1" applyAlignment="1" applyProtection="1">
      <alignment horizontal="right" vertical="center" wrapText="1"/>
    </xf>
    <xf numFmtId="0" fontId="75" fillId="0" borderId="0" xfId="53" applyFont="1" applyAlignment="1" applyProtection="1">
      <alignment vertical="center" wrapText="1"/>
    </xf>
    <xf numFmtId="0" fontId="30" fillId="0" borderId="0" xfId="53" applyFont="1" applyAlignment="1" applyProtection="1">
      <alignment vertical="center" wrapText="1"/>
    </xf>
    <xf numFmtId="0" fontId="79" fillId="0" borderId="0" xfId="53" applyFont="1" applyAlignment="1" applyProtection="1">
      <alignment vertical="center"/>
    </xf>
    <xf numFmtId="0" fontId="56" fillId="0" borderId="0" xfId="53" applyFont="1" applyAlignment="1" applyProtection="1">
      <alignment vertical="center"/>
    </xf>
    <xf numFmtId="0" fontId="5" fillId="0" borderId="0" xfId="53" applyFont="1" applyAlignment="1" applyProtection="1">
      <alignment horizontal="right" vertical="center" wrapText="1"/>
    </xf>
    <xf numFmtId="0" fontId="31" fillId="0" borderId="0" xfId="53" applyFont="1" applyAlignment="1" applyProtection="1">
      <alignment horizontal="center" vertical="center" wrapText="1"/>
    </xf>
    <xf numFmtId="0" fontId="5" fillId="0" borderId="0" xfId="53" applyFont="1" applyAlignment="1" applyProtection="1">
      <alignment vertical="center" wrapText="1"/>
    </xf>
    <xf numFmtId="0" fontId="10" fillId="0" borderId="0" xfId="53" applyFont="1" applyAlignment="1" applyProtection="1">
      <alignment vertical="center" wrapText="1"/>
    </xf>
    <xf numFmtId="0" fontId="57" fillId="0" borderId="0" xfId="53" applyFont="1" applyAlignment="1" applyProtection="1">
      <alignment vertical="center" wrapText="1"/>
    </xf>
    <xf numFmtId="0" fontId="78" fillId="0" borderId="0" xfId="53" applyFont="1" applyAlignment="1" applyProtection="1">
      <alignment horizontal="left" vertical="center" indent="1"/>
    </xf>
    <xf numFmtId="0" fontId="57" fillId="0" borderId="0" xfId="53" applyFont="1" applyAlignment="1" applyProtection="1">
      <alignment horizontal="left" vertical="center" wrapText="1" indent="1"/>
    </xf>
    <xf numFmtId="0" fontId="52" fillId="0" borderId="0" xfId="53" applyFont="1" applyAlignment="1" applyProtection="1">
      <alignment horizontal="left" vertical="center" wrapText="1" indent="1"/>
    </xf>
    <xf numFmtId="0" fontId="58" fillId="0" borderId="0" xfId="39" applyNumberFormat="1" applyFont="1" applyAlignment="1" applyProtection="1">
      <alignment vertical="center"/>
    </xf>
    <xf numFmtId="0" fontId="52" fillId="0" borderId="0" xfId="39" applyNumberFormat="1" applyFont="1" applyAlignment="1" applyProtection="1">
      <alignment vertical="center"/>
    </xf>
    <xf numFmtId="0" fontId="56" fillId="0" borderId="0" xfId="53" applyFont="1" applyAlignment="1" applyProtection="1">
      <alignment horizontal="left" vertical="center" indent="1"/>
    </xf>
    <xf numFmtId="0" fontId="56" fillId="0" borderId="0" xfId="53" applyFont="1" applyAlignment="1" applyProtection="1">
      <alignment horizontal="left" vertical="center" wrapText="1" indent="1"/>
    </xf>
    <xf numFmtId="0" fontId="56" fillId="0" borderId="0" xfId="53" applyFont="1" applyAlignment="1" applyProtection="1">
      <alignment horizontal="center" vertical="center" wrapText="1"/>
    </xf>
    <xf numFmtId="0" fontId="56" fillId="0" borderId="0" xfId="53" applyFont="1" applyAlignment="1" applyProtection="1">
      <alignment vertical="center" wrapText="1"/>
    </xf>
    <xf numFmtId="49" fontId="0" fillId="0" borderId="0" xfId="0">
      <alignment vertical="top"/>
    </xf>
    <xf numFmtId="0" fontId="5" fillId="0" borderId="0" xfId="53" applyFont="1" applyAlignment="1">
      <alignment vertical="center" wrapText="1"/>
    </xf>
    <xf numFmtId="0" fontId="10" fillId="0" borderId="0" xfId="53" applyFont="1" applyAlignment="1">
      <alignment vertical="center" wrapText="1"/>
    </xf>
    <xf numFmtId="0" fontId="27" fillId="0" borderId="0" xfId="53" applyFont="1" applyAlignment="1">
      <alignment horizontal="center" vertical="center" wrapText="1"/>
    </xf>
    <xf numFmtId="0" fontId="31" fillId="0" borderId="0" xfId="53" applyFont="1" applyAlignment="1">
      <alignment horizontal="center" vertical="center" wrapText="1"/>
    </xf>
    <xf numFmtId="49" fontId="0" fillId="0" borderId="0" xfId="0" applyBorder="1">
      <alignment vertical="top"/>
    </xf>
    <xf numFmtId="49" fontId="52" fillId="0" borderId="0" xfId="0" applyFont="1">
      <alignment vertical="top"/>
    </xf>
    <xf numFmtId="0" fontId="5" fillId="0" borderId="5" xfId="53" applyFont="1" applyBorder="1" applyAlignment="1">
      <alignment horizontal="center" vertical="center" wrapText="1"/>
    </xf>
    <xf numFmtId="0" fontId="52" fillId="0" borderId="0" xfId="53" applyFont="1" applyAlignment="1">
      <alignment vertical="center" wrapText="1"/>
    </xf>
    <xf numFmtId="0" fontId="52" fillId="0" borderId="0" xfId="53" applyFont="1" applyAlignment="1">
      <alignment horizontal="center" vertical="center" wrapText="1"/>
    </xf>
    <xf numFmtId="0" fontId="27" fillId="0" borderId="0" xfId="32" applyFont="1" applyBorder="1">
      <alignment horizontal="center" vertical="center" wrapText="1"/>
    </xf>
    <xf numFmtId="0" fontId="48" fillId="0" borderId="0" xfId="53" applyFont="1" applyAlignment="1">
      <alignment vertical="center" wrapText="1"/>
    </xf>
    <xf numFmtId="0" fontId="58" fillId="0" borderId="0" xfId="53" applyFont="1" applyAlignment="1">
      <alignment vertical="center" wrapText="1"/>
    </xf>
    <xf numFmtId="49" fontId="49" fillId="0" borderId="0" xfId="0" applyFont="1" applyBorder="1">
      <alignment vertical="top"/>
    </xf>
    <xf numFmtId="49" fontId="49" fillId="0" borderId="0" xfId="0" applyFont="1">
      <alignment vertical="top"/>
    </xf>
    <xf numFmtId="49" fontId="0" fillId="0" borderId="25" xfId="0" applyBorder="1">
      <alignment vertical="top"/>
    </xf>
    <xf numFmtId="0" fontId="5" fillId="0" borderId="5" xfId="53" applyFont="1" applyBorder="1" applyAlignment="1">
      <alignment vertical="center" wrapText="1"/>
    </xf>
    <xf numFmtId="0" fontId="5" fillId="10" borderId="13" xfId="53" applyFont="1" applyFill="1" applyBorder="1" applyAlignment="1">
      <alignment vertical="center" wrapText="1"/>
    </xf>
    <xf numFmtId="0" fontId="5" fillId="0" borderId="12" xfId="32" applyFont="1" applyBorder="1" applyAlignment="1">
      <alignment horizontal="left" vertical="top" wrapText="1"/>
    </xf>
    <xf numFmtId="0" fontId="5" fillId="0" borderId="12" xfId="32" applyFont="1" applyBorder="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lignment horizontal="right" vertical="center" wrapText="1"/>
    </xf>
    <xf numFmtId="49" fontId="5" fillId="0" borderId="5" xfId="53" applyNumberFormat="1" applyFont="1" applyBorder="1" applyAlignment="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0" fillId="0" borderId="5" xfId="0" applyNumberFormat="1" applyBorder="1" applyAlignment="1">
      <alignment horizontal="center" vertical="center"/>
    </xf>
    <xf numFmtId="0" fontId="5" fillId="0" borderId="5" xfId="43" applyFont="1" applyBorder="1" applyAlignment="1">
      <alignment horizontal="center" vertical="center" wrapText="1"/>
    </xf>
    <xf numFmtId="0" fontId="5" fillId="0" borderId="5" xfId="51" applyFont="1" applyBorder="1" applyAlignment="1">
      <alignment horizontal="center" vertical="center" wrapText="1"/>
    </xf>
    <xf numFmtId="0" fontId="80" fillId="0" borderId="0" xfId="43" applyFont="1" applyAlignment="1">
      <alignment horizontal="center" vertical="center" wrapText="1"/>
    </xf>
    <xf numFmtId="0" fontId="80" fillId="0" borderId="0" xfId="51" applyFont="1" applyAlignment="1">
      <alignment horizontal="center" vertical="center" wrapText="1"/>
    </xf>
    <xf numFmtId="0" fontId="80" fillId="0" borderId="0" xfId="0" applyNumberFormat="1" applyFont="1" applyBorder="1" applyAlignment="1">
      <alignment horizontal="center" vertical="center"/>
    </xf>
    <xf numFmtId="0" fontId="5" fillId="0" borderId="5" xfId="43" applyFont="1" applyBorder="1" applyAlignment="1">
      <alignment horizontal="left" vertical="center" wrapText="1" indent="1"/>
    </xf>
    <xf numFmtId="0" fontId="5" fillId="0" borderId="5" xfId="43" applyFont="1" applyBorder="1" applyAlignment="1">
      <alignment horizontal="left" vertical="center" wrapText="1" indent="2"/>
    </xf>
    <xf numFmtId="0" fontId="5" fillId="0" borderId="5" xfId="43" applyFont="1" applyBorder="1" applyAlignment="1">
      <alignment horizontal="left" vertical="center" wrapText="1" indent="3"/>
    </xf>
    <xf numFmtId="0" fontId="5" fillId="0" borderId="5" xfId="43" applyFont="1" applyBorder="1" applyAlignment="1">
      <alignment horizontal="left" vertical="center" wrapText="1" indent="4"/>
    </xf>
    <xf numFmtId="49" fontId="5" fillId="0" borderId="19" xfId="53" applyNumberFormat="1" applyFont="1" applyBorder="1" applyAlignment="1">
      <alignment horizontal="center" vertical="center" wrapText="1"/>
    </xf>
    <xf numFmtId="0" fontId="5" fillId="0" borderId="19" xfId="43" applyFont="1" applyBorder="1" applyAlignment="1">
      <alignment horizontal="left" vertical="center" wrapText="1" indent="2"/>
    </xf>
    <xf numFmtId="0" fontId="5" fillId="0" borderId="19" xfId="51" applyFont="1" applyBorder="1" applyAlignment="1">
      <alignment horizontal="left" vertical="center" wrapText="1"/>
    </xf>
    <xf numFmtId="49" fontId="5" fillId="0" borderId="19" xfId="53" applyNumberFormat="1" applyFont="1" applyBorder="1" applyAlignment="1">
      <alignment vertical="center" wrapText="1"/>
    </xf>
    <xf numFmtId="49" fontId="5" fillId="0" borderId="0" xfId="53" applyNumberFormat="1" applyFont="1" applyAlignment="1">
      <alignment horizontal="center" vertical="center" wrapText="1"/>
    </xf>
    <xf numFmtId="49" fontId="5" fillId="0" borderId="0" xfId="53" applyNumberFormat="1" applyFont="1" applyAlignment="1">
      <alignment vertical="center" wrapText="1"/>
    </xf>
    <xf numFmtId="0" fontId="5" fillId="0" borderId="5" xfId="53" applyFont="1" applyBorder="1" applyAlignment="1">
      <alignment horizontal="left" vertical="top" wrapText="1"/>
    </xf>
    <xf numFmtId="49" fontId="80" fillId="0" borderId="0" xfId="32" applyNumberFormat="1" applyFont="1" applyBorder="1">
      <alignment horizontal="center" vertical="center" wrapText="1"/>
    </xf>
    <xf numFmtId="49" fontId="0" fillId="0" borderId="25" xfId="0" applyBorder="1" applyAlignment="1">
      <alignment horizontal="left" vertical="center" indent="1"/>
    </xf>
    <xf numFmtId="49" fontId="5" fillId="9" borderId="5" xfId="53" applyNumberFormat="1" applyFont="1" applyFill="1" applyBorder="1" applyAlignment="1" applyProtection="1">
      <alignment horizontal="left" vertical="center" wrapText="1" indent="1"/>
      <protection locked="0"/>
    </xf>
    <xf numFmtId="0" fontId="5" fillId="7" borderId="12" xfId="51" applyFont="1" applyFill="1" applyBorder="1" applyAlignment="1">
      <alignment horizontal="left" vertical="center" wrapText="1"/>
    </xf>
    <xf numFmtId="0" fontId="5" fillId="0" borderId="12" xfId="51" applyFont="1" applyBorder="1" applyAlignment="1">
      <alignment horizontal="center" vertical="center" wrapText="1"/>
    </xf>
    <xf numFmtId="49" fontId="0" fillId="0" borderId="5" xfId="0" applyBorder="1" applyAlignment="1">
      <alignment horizontal="justify" vertical="center" wrapText="1"/>
    </xf>
    <xf numFmtId="49" fontId="0" fillId="0" borderId="5" xfId="0" applyBorder="1" applyAlignment="1">
      <alignment vertical="top" wrapText="1"/>
    </xf>
    <xf numFmtId="0" fontId="5" fillId="0" borderId="5" xfId="32" applyFont="1" applyBorder="1">
      <alignment horizontal="center" vertical="center" wrapText="1"/>
    </xf>
    <xf numFmtId="0" fontId="5" fillId="0" borderId="0" xfId="31" applyFont="1" applyBorder="1" applyAlignment="1">
      <alignment horizontal="left" vertical="center" wrapText="1"/>
    </xf>
    <xf numFmtId="3" fontId="5" fillId="0" borderId="12" xfId="53" applyNumberFormat="1" applyFont="1" applyBorder="1" applyAlignment="1">
      <alignment vertical="center" wrapText="1"/>
    </xf>
    <xf numFmtId="3" fontId="5" fillId="5" borderId="12" xfId="53" applyNumberFormat="1" applyFont="1" applyFill="1" applyBorder="1" applyAlignment="1" applyProtection="1">
      <alignment horizontal="left" vertical="center" wrapText="1"/>
      <protection locked="0"/>
    </xf>
    <xf numFmtId="4" fontId="5" fillId="0" borderId="12" xfId="53" applyNumberFormat="1" applyFont="1" applyBorder="1" applyAlignment="1">
      <alignment horizontal="right" vertical="center" wrapText="1"/>
    </xf>
    <xf numFmtId="4" fontId="5" fillId="0" borderId="0" xfId="53" applyNumberFormat="1" applyFont="1" applyAlignment="1">
      <alignment horizontal="right" vertical="center" wrapText="1"/>
    </xf>
    <xf numFmtId="0" fontId="5" fillId="0" borderId="15" xfId="53" applyFont="1" applyBorder="1" applyAlignment="1">
      <alignment horizontal="center" vertical="center" wrapText="1"/>
    </xf>
    <xf numFmtId="4" fontId="5" fillId="0" borderId="23" xfId="53" applyNumberFormat="1" applyFont="1" applyBorder="1" applyAlignment="1">
      <alignment horizontal="right" vertical="center" wrapText="1"/>
    </xf>
    <xf numFmtId="49" fontId="5" fillId="5" borderId="5" xfId="53" applyNumberFormat="1" applyFont="1" applyFill="1" applyBorder="1" applyAlignment="1" applyProtection="1">
      <alignment horizontal="left" vertical="center" wrapText="1"/>
      <protection locked="0"/>
    </xf>
    <xf numFmtId="0" fontId="5" fillId="12" borderId="7" xfId="47" applyFont="1" applyFill="1" applyBorder="1" applyAlignment="1">
      <alignment horizontal="center" vertical="center"/>
    </xf>
    <xf numFmtId="0" fontId="5" fillId="12" borderId="17" xfId="47" applyFont="1" applyFill="1" applyBorder="1" applyAlignment="1">
      <alignment horizontal="center" vertical="center"/>
    </xf>
    <xf numFmtId="49" fontId="5" fillId="5" borderId="12" xfId="53" applyNumberFormat="1" applyFont="1" applyFill="1" applyBorder="1" applyAlignment="1" applyProtection="1">
      <alignment horizontal="left" vertical="center" wrapText="1"/>
      <protection locked="0"/>
    </xf>
    <xf numFmtId="49" fontId="5" fillId="0" borderId="0" xfId="51" applyNumberFormat="1" applyFont="1" applyAlignment="1" applyProtection="1">
      <alignment horizontal="center" vertical="center" wrapText="1"/>
    </xf>
    <xf numFmtId="0" fontId="5" fillId="0" borderId="0" xfId="43" applyFont="1" applyAlignment="1" applyProtection="1">
      <alignment horizontal="right" vertical="center" wrapText="1"/>
    </xf>
    <xf numFmtId="0" fontId="21" fillId="0" borderId="0" xfId="39" applyNumberFormat="1" applyFont="1" applyBorder="1" applyAlignment="1" applyProtection="1">
      <alignment vertical="center"/>
    </xf>
    <xf numFmtId="0" fontId="5" fillId="0" borderId="0" xfId="43" applyFont="1" applyAlignment="1" applyProtection="1">
      <alignment horizontal="center" vertical="center" wrapText="1"/>
    </xf>
    <xf numFmtId="0" fontId="45" fillId="0" borderId="0" xfId="43" applyFont="1" applyAlignment="1" applyProtection="1">
      <alignment horizontal="center" vertical="center" wrapText="1"/>
    </xf>
    <xf numFmtId="0" fontId="5" fillId="0" borderId="5" xfId="43" applyFont="1" applyBorder="1" applyAlignment="1" applyProtection="1">
      <alignment horizontal="center" vertical="center" wrapText="1"/>
    </xf>
    <xf numFmtId="49" fontId="27" fillId="0" borderId="0" xfId="32" applyNumberFormat="1" applyFont="1" applyBorder="1" applyProtection="1">
      <alignment horizontal="center" vertical="center" wrapText="1"/>
    </xf>
    <xf numFmtId="49" fontId="27" fillId="0" borderId="5" xfId="32" applyNumberFormat="1" applyFont="1" applyBorder="1" applyProtection="1">
      <alignment horizontal="center" vertical="center" wrapText="1"/>
    </xf>
    <xf numFmtId="0" fontId="56" fillId="0" borderId="0" xfId="39" applyNumberFormat="1" applyFont="1" applyBorder="1" applyAlignment="1" applyProtection="1">
      <alignment horizontal="center" vertical="center"/>
    </xf>
    <xf numFmtId="0" fontId="5" fillId="0" borderId="0" xfId="32" applyFont="1" applyBorder="1" applyProtection="1">
      <alignment horizontal="center" vertical="center" wrapText="1"/>
    </xf>
    <xf numFmtId="0" fontId="5" fillId="10" borderId="12" xfId="32" applyFont="1" applyFill="1" applyBorder="1" applyProtection="1">
      <alignment horizontal="center" vertical="center" wrapText="1"/>
    </xf>
    <xf numFmtId="49" fontId="5" fillId="10" borderId="13" xfId="32" applyNumberFormat="1" applyFont="1" applyFill="1" applyBorder="1" applyProtection="1">
      <alignment horizontal="center" vertical="center" wrapText="1"/>
    </xf>
    <xf numFmtId="0" fontId="35" fillId="10" borderId="14" xfId="39" applyNumberFormat="1" applyFill="1" applyBorder="1" applyAlignment="1" applyProtection="1">
      <alignment vertical="center"/>
    </xf>
    <xf numFmtId="49" fontId="5" fillId="0" borderId="15" xfId="32" applyNumberFormat="1" applyFont="1" applyBorder="1" applyProtection="1">
      <alignment horizontal="center" vertical="center" wrapText="1"/>
    </xf>
    <xf numFmtId="49" fontId="5" fillId="0" borderId="5" xfId="32" applyNumberFormat="1" applyFont="1" applyBorder="1" applyProtection="1">
      <alignment horizontal="center" vertical="center" wrapText="1"/>
    </xf>
    <xf numFmtId="49" fontId="54" fillId="7" borderId="5" xfId="35" applyNumberFormat="1" applyFont="1" applyFill="1" applyBorder="1" applyAlignment="1" applyProtection="1">
      <alignment horizontal="left" vertical="center" wrapText="1" indent="1"/>
    </xf>
    <xf numFmtId="49" fontId="31" fillId="0" borderId="16" xfId="32" applyNumberFormat="1" applyFont="1" applyBorder="1" applyAlignment="1" applyProtection="1">
      <alignment horizontal="center" vertical="center" wrapText="1"/>
    </xf>
    <xf numFmtId="0" fontId="52" fillId="0" borderId="24" xfId="39" applyNumberFormat="1" applyFont="1" applyBorder="1" applyAlignment="1" applyProtection="1">
      <alignment vertical="center"/>
    </xf>
    <xf numFmtId="49" fontId="39" fillId="10" borderId="14" xfId="38" applyFont="1" applyFill="1" applyBorder="1" applyAlignment="1" applyProtection="1">
      <alignment horizontal="left" vertical="center" indent="1"/>
    </xf>
    <xf numFmtId="49" fontId="7" fillId="10" borderId="14" xfId="38" applyFont="1" applyFill="1" applyBorder="1" applyAlignment="1" applyProtection="1">
      <alignment horizontal="right" vertical="center" wrapText="1"/>
    </xf>
    <xf numFmtId="0" fontId="54" fillId="15" borderId="0" xfId="35" applyFont="1" applyFill="1" applyAlignment="1" applyProtection="1">
      <alignment vertical="top"/>
    </xf>
    <xf numFmtId="49" fontId="5" fillId="0" borderId="0" xfId="51" applyNumberFormat="1" applyFont="1" applyAlignment="1" applyProtection="1">
      <alignment vertical="center" wrapText="1"/>
    </xf>
    <xf numFmtId="49" fontId="39" fillId="10" borderId="13" xfId="38" applyFont="1" applyFill="1" applyBorder="1" applyAlignment="1" applyProtection="1">
      <alignment horizontal="left" vertical="center" indent="2"/>
    </xf>
    <xf numFmtId="0" fontId="35" fillId="0" borderId="19" xfId="39" applyNumberFormat="1" applyBorder="1" applyAlignment="1" applyProtection="1">
      <alignment vertical="center"/>
    </xf>
    <xf numFmtId="49" fontId="14" fillId="0" borderId="0" xfId="40" applyFont="1" applyFill="1" applyBorder="1" applyAlignment="1">
      <alignment horizontal="left" wrapText="1"/>
    </xf>
    <xf numFmtId="0" fontId="18" fillId="0" borderId="0" xfId="19" applyFill="1" applyBorder="1" applyAlignment="1">
      <alignment horizontal="left" vertical="top" wrapText="1"/>
    </xf>
    <xf numFmtId="49" fontId="14" fillId="0" borderId="0" xfId="40" applyFont="1" applyFill="1" applyBorder="1" applyAlignment="1">
      <alignment horizontal="justify" vertical="justify" wrapText="1"/>
    </xf>
    <xf numFmtId="0" fontId="14" fillId="0" borderId="0" xfId="46" applyFont="1" applyAlignment="1">
      <alignment vertical="top" wrapText="1"/>
    </xf>
    <xf numFmtId="49" fontId="0" fillId="0" borderId="0" xfId="0" applyBorder="1">
      <alignment vertical="top"/>
    </xf>
    <xf numFmtId="0" fontId="33" fillId="0" borderId="0" xfId="40" applyNumberFormat="1" applyFont="1" applyFill="1" applyBorder="1" applyAlignment="1">
      <alignment horizontal="left" vertical="center" wrapText="1"/>
    </xf>
    <xf numFmtId="0" fontId="32" fillId="0" borderId="0" xfId="40" applyNumberFormat="1" applyFont="1" applyFill="1" applyBorder="1" applyAlignment="1">
      <alignment horizontal="justify" vertical="top" wrapText="1"/>
    </xf>
    <xf numFmtId="49" fontId="50" fillId="0" borderId="0" xfId="27" applyNumberFormat="1" applyBorder="1" applyAlignment="1" applyProtection="1">
      <alignment vertical="center"/>
    </xf>
    <xf numFmtId="49" fontId="25" fillId="0" borderId="0" xfId="30" applyNumberFormat="1" applyFont="1" applyFill="1" applyBorder="1" applyAlignment="1" applyProtection="1">
      <alignment horizontal="left" vertical="top" wrapText="1" indent="1"/>
    </xf>
    <xf numFmtId="0" fontId="14" fillId="0" borderId="0" xfId="40" applyNumberFormat="1" applyFont="1" applyFill="1" applyBorder="1" applyAlignment="1">
      <alignment horizontal="justify" vertical="center" wrapText="1"/>
    </xf>
    <xf numFmtId="0" fontId="14" fillId="0" borderId="0" xfId="40" applyNumberFormat="1" applyFont="1" applyFill="1" applyBorder="1" applyAlignment="1">
      <alignment horizontal="justify" vertical="top" wrapText="1"/>
    </xf>
    <xf numFmtId="0" fontId="18" fillId="0" borderId="0" xfId="19" applyFill="1" applyBorder="1" applyAlignment="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ill="1" applyBorder="1" applyAlignment="1">
      <alignment horizontal="left" vertical="center" wrapText="1"/>
    </xf>
    <xf numFmtId="0" fontId="18" fillId="0" borderId="21" xfId="19" applyFill="1" applyBorder="1" applyAlignment="1">
      <alignment horizontal="left" vertical="center" wrapText="1"/>
    </xf>
    <xf numFmtId="0" fontId="18" fillId="0" borderId="24" xfId="19" applyFill="1" applyBorder="1" applyAlignment="1">
      <alignment horizontal="left" vertical="center" wrapText="1"/>
    </xf>
    <xf numFmtId="49" fontId="14" fillId="0" borderId="0" xfId="40" applyFont="1" applyFill="1" applyBorder="1" applyAlignment="1">
      <alignment horizontal="left" vertical="top" wrapText="1" indent="1"/>
    </xf>
    <xf numFmtId="49" fontId="14" fillId="0" borderId="9" xfId="40" applyFont="1" applyFill="1" applyBorder="1" applyAlignment="1">
      <alignment vertical="center" wrapText="1"/>
    </xf>
    <xf numFmtId="49" fontId="14" fillId="0" borderId="0" xfId="40" applyFont="1" applyFill="1" applyBorder="1" applyAlignment="1">
      <alignment vertical="center" wrapText="1"/>
    </xf>
    <xf numFmtId="0" fontId="0" fillId="0" borderId="0" xfId="0" applyNumberFormat="1">
      <alignment vertical="top"/>
    </xf>
    <xf numFmtId="0" fontId="0" fillId="0" borderId="0" xfId="0" applyNumberFormat="1" applyAlignment="1">
      <alignment vertical="center"/>
    </xf>
    <xf numFmtId="0" fontId="18" fillId="13" borderId="29" xfId="25" applyNumberFormat="1" applyFont="1" applyFill="1" applyBorder="1" applyAlignment="1">
      <alignment horizontal="center" vertical="center" wrapText="1"/>
    </xf>
    <xf numFmtId="0" fontId="18" fillId="13" borderId="31" xfId="25" applyNumberFormat="1" applyFont="1" applyFill="1" applyBorder="1" applyAlignment="1">
      <alignment horizontal="center" vertical="center" wrapText="1"/>
    </xf>
    <xf numFmtId="0" fontId="18" fillId="13" borderId="30" xfId="25" applyNumberFormat="1" applyFont="1" applyFill="1" applyBorder="1" applyAlignment="1">
      <alignment horizontal="center" vertical="center" wrapText="1"/>
    </xf>
    <xf numFmtId="49" fontId="14" fillId="0" borderId="9" xfId="40" applyFont="1" applyFill="1" applyBorder="1" applyAlignment="1">
      <alignment horizontal="left" vertical="center" wrapText="1"/>
    </xf>
    <xf numFmtId="49" fontId="14" fillId="0" borderId="0" xfId="40" applyFont="1" applyFill="1" applyBorder="1" applyAlignment="1">
      <alignment horizontal="left" vertical="center" wrapText="1"/>
    </xf>
    <xf numFmtId="0" fontId="5" fillId="0" borderId="31" xfId="50" applyBorder="1" applyAlignment="1">
      <alignment horizontal="left" vertical="center" wrapText="1" indent="1"/>
    </xf>
    <xf numFmtId="0" fontId="5" fillId="0" borderId="0" xfId="50" applyAlignment="1">
      <alignment vertical="center" wrapText="1"/>
    </xf>
    <xf numFmtId="14" fontId="5" fillId="7" borderId="5" xfId="51" applyNumberFormat="1" applyFont="1" applyFill="1" applyBorder="1" applyAlignment="1" applyProtection="1">
      <alignment horizontal="left" vertical="center" wrapText="1" indent="1"/>
    </xf>
    <xf numFmtId="0" fontId="31" fillId="0" borderId="16" xfId="53" applyFont="1" applyBorder="1" applyAlignment="1" applyProtection="1">
      <alignment horizontal="center" vertical="center" wrapText="1"/>
    </xf>
    <xf numFmtId="0" fontId="27" fillId="0" borderId="16" xfId="53" applyFont="1" applyBorder="1" applyAlignment="1" applyProtection="1">
      <alignment horizontal="center" vertical="center" wrapText="1"/>
    </xf>
    <xf numFmtId="0" fontId="5" fillId="0" borderId="5" xfId="53" applyFont="1" applyBorder="1" applyAlignment="1" applyProtection="1">
      <alignment horizontal="center" vertical="center" wrapText="1"/>
    </xf>
    <xf numFmtId="0" fontId="5" fillId="7" borderId="15" xfId="53" applyFont="1" applyFill="1" applyBorder="1" applyAlignment="1" applyProtection="1">
      <alignment horizontal="left" vertical="center" wrapText="1" indent="1"/>
    </xf>
    <xf numFmtId="0" fontId="5" fillId="9" borderId="21" xfId="53" applyFont="1" applyFill="1" applyBorder="1" applyAlignment="1" applyProtection="1">
      <alignment horizontal="left" vertical="center" wrapText="1" indent="1"/>
    </xf>
    <xf numFmtId="0" fontId="5" fillId="9" borderId="22" xfId="53" applyFont="1" applyFill="1" applyBorder="1" applyAlignment="1" applyProtection="1">
      <alignment horizontal="left" vertical="center" wrapText="1" indent="1"/>
    </xf>
    <xf numFmtId="14" fontId="31" fillId="0" borderId="15" xfId="51" applyNumberFormat="1" applyFont="1" applyBorder="1" applyAlignment="1" applyProtection="1">
      <alignment horizontal="center" vertical="center" wrapText="1"/>
    </xf>
    <xf numFmtId="14" fontId="31" fillId="0" borderId="21" xfId="51" applyNumberFormat="1" applyFont="1" applyBorder="1" applyAlignment="1" applyProtection="1">
      <alignment horizontal="center" vertical="center" wrapText="1"/>
    </xf>
    <xf numFmtId="14" fontId="46" fillId="0" borderId="22" xfId="51" applyNumberFormat="1" applyFont="1" applyBorder="1" applyAlignment="1" applyProtection="1">
      <alignment horizontal="center" vertical="center" wrapText="1"/>
    </xf>
    <xf numFmtId="168" fontId="5" fillId="0" borderId="12" xfId="53" applyNumberFormat="1" applyFont="1" applyBorder="1" applyAlignment="1" applyProtection="1">
      <alignment horizontal="center" vertical="center" wrapText="1"/>
    </xf>
    <xf numFmtId="168" fontId="5" fillId="0" borderId="14" xfId="53" applyNumberFormat="1" applyFont="1" applyBorder="1" applyAlignment="1" applyProtection="1">
      <alignment horizontal="center" vertical="center" wrapText="1"/>
    </xf>
    <xf numFmtId="168" fontId="5" fillId="0" borderId="5" xfId="53" applyNumberFormat="1" applyFont="1" applyBorder="1" applyAlignment="1" applyProtection="1">
      <alignment horizontal="center" vertical="center" wrapText="1"/>
    </xf>
    <xf numFmtId="49" fontId="27" fillId="0" borderId="13" xfId="32" applyNumberFormat="1" applyFont="1" applyBorder="1" applyProtection="1">
      <alignment horizontal="center" vertical="center" wrapText="1"/>
    </xf>
    <xf numFmtId="0" fontId="18" fillId="0" borderId="14" xfId="31" applyFont="1" applyBorder="1" applyAlignment="1" applyProtection="1">
      <alignment horizontal="left" vertical="center" wrapText="1" indent="1"/>
    </xf>
    <xf numFmtId="0" fontId="18" fillId="0" borderId="5" xfId="31" applyFont="1" applyBorder="1" applyAlignment="1" applyProtection="1">
      <alignment horizontal="left" vertical="center" wrapText="1" indent="1"/>
    </xf>
    <xf numFmtId="0" fontId="18" fillId="0" borderId="12" xfId="31" applyFont="1" applyBorder="1" applyAlignment="1" applyProtection="1">
      <alignment horizontal="left" vertical="center" wrapText="1" indent="1"/>
    </xf>
    <xf numFmtId="0" fontId="5" fillId="0" borderId="0" xfId="53" applyFont="1" applyAlignment="1" applyProtection="1">
      <alignment horizontal="center" vertical="center" wrapText="1"/>
    </xf>
    <xf numFmtId="49" fontId="5" fillId="0" borderId="0" xfId="51" applyNumberFormat="1" applyFont="1" applyAlignment="1" applyProtection="1">
      <alignment horizontal="center" vertical="center" wrapText="1"/>
    </xf>
    <xf numFmtId="4" fontId="5" fillId="0" borderId="5" xfId="33" applyFill="1" applyBorder="1" applyAlignment="1" applyProtection="1">
      <alignment horizontal="center" vertical="center" wrapText="1"/>
    </xf>
    <xf numFmtId="0" fontId="5" fillId="15" borderId="0" xfId="43" applyFont="1" applyFill="1" applyAlignment="1" applyProtection="1">
      <alignment horizontal="center" vertical="center" wrapText="1"/>
    </xf>
    <xf numFmtId="0" fontId="5" fillId="0" borderId="5" xfId="43" applyFont="1" applyBorder="1" applyAlignment="1" applyProtection="1">
      <alignment horizontal="center" vertical="center" wrapText="1"/>
    </xf>
    <xf numFmtId="0" fontId="5" fillId="0" borderId="20" xfId="39" applyNumberFormat="1" applyFont="1" applyBorder="1" applyAlignment="1" applyProtection="1">
      <alignment horizontal="left" vertical="center" wrapText="1" indent="1"/>
    </xf>
    <xf numFmtId="0" fontId="5" fillId="0" borderId="15" xfId="39" applyNumberFormat="1" applyFont="1" applyBorder="1" applyAlignment="1" applyProtection="1">
      <alignment horizontal="left" vertical="center" wrapText="1" indent="1"/>
    </xf>
    <xf numFmtId="0" fontId="5" fillId="0" borderId="18" xfId="39" applyNumberFormat="1" applyFont="1" applyBorder="1" applyAlignment="1" applyProtection="1">
      <alignment horizontal="left" vertical="center" wrapText="1" indent="1"/>
    </xf>
    <xf numFmtId="0" fontId="5" fillId="0" borderId="26" xfId="39" applyNumberFormat="1" applyFont="1" applyBorder="1" applyAlignment="1" applyProtection="1">
      <alignment horizontal="left" vertical="center" indent="1"/>
    </xf>
    <xf numFmtId="0" fontId="5" fillId="0" borderId="22" xfId="39" applyNumberFormat="1" applyFont="1" applyBorder="1" applyAlignment="1" applyProtection="1">
      <alignment horizontal="left" vertical="center" indent="1"/>
    </xf>
    <xf numFmtId="0" fontId="5" fillId="0" borderId="23" xfId="39" applyNumberFormat="1" applyFont="1" applyBorder="1" applyAlignment="1" applyProtection="1">
      <alignment horizontal="left" vertical="center" indent="1"/>
    </xf>
    <xf numFmtId="0" fontId="35" fillId="0" borderId="0" xfId="39" applyNumberFormat="1" applyBorder="1" applyAlignment="1" applyProtection="1">
      <alignment horizontal="center" vertical="center"/>
    </xf>
    <xf numFmtId="0" fontId="5" fillId="0" borderId="0" xfId="43" applyFont="1" applyAlignment="1" applyProtection="1">
      <alignment horizontal="right" vertical="center" wrapText="1"/>
    </xf>
    <xf numFmtId="0" fontId="5" fillId="0" borderId="0" xfId="31" applyFont="1" applyBorder="1" applyProtection="1">
      <alignment horizontal="center" vertical="center" wrapText="1"/>
    </xf>
    <xf numFmtId="0" fontId="35" fillId="0" borderId="0" xfId="39" applyNumberFormat="1" applyBorder="1" applyAlignment="1" applyProtection="1">
      <alignment horizontal="right" vertical="center"/>
    </xf>
    <xf numFmtId="49" fontId="5" fillId="7" borderId="15" xfId="51" applyNumberFormat="1" applyFont="1" applyFill="1" applyBorder="1" applyAlignment="1" applyProtection="1">
      <alignment horizontal="left" vertical="center" wrapText="1" indent="2"/>
    </xf>
    <xf numFmtId="49" fontId="5" fillId="11" borderId="21" xfId="51" applyNumberFormat="1" applyFont="1" applyFill="1" applyBorder="1" applyAlignment="1" applyProtection="1">
      <alignment horizontal="left" vertical="center" wrapText="1" indent="2"/>
    </xf>
    <xf numFmtId="49" fontId="5" fillId="11" borderId="22" xfId="51" applyNumberFormat="1" applyFont="1" applyFill="1" applyBorder="1" applyAlignment="1" applyProtection="1">
      <alignment horizontal="left" vertical="center" wrapText="1" indent="2"/>
    </xf>
    <xf numFmtId="49" fontId="5" fillId="7" borderId="5" xfId="51" applyNumberFormat="1" applyFont="1" applyFill="1" applyBorder="1" applyAlignment="1" applyProtection="1">
      <alignment horizontal="center" vertical="center" wrapText="1"/>
    </xf>
    <xf numFmtId="49" fontId="5" fillId="11" borderId="5" xfId="51" applyNumberFormat="1" applyFont="1" applyFill="1" applyBorder="1" applyAlignment="1" applyProtection="1">
      <alignment horizontal="center" vertical="center" wrapText="1"/>
    </xf>
    <xf numFmtId="49" fontId="5" fillId="0" borderId="5" xfId="32" applyNumberFormat="1" applyFont="1" applyBorder="1" applyProtection="1">
      <alignment horizontal="center" vertical="center" wrapText="1"/>
    </xf>
    <xf numFmtId="0" fontId="54" fillId="0" borderId="5" xfId="38" applyNumberFormat="1" applyFont="1" applyBorder="1" applyAlignment="1" applyProtection="1">
      <alignment horizontal="center" vertical="center" wrapText="1"/>
    </xf>
    <xf numFmtId="14" fontId="46" fillId="0" borderId="15" xfId="51" applyNumberFormat="1" applyFont="1" applyBorder="1" applyAlignment="1" applyProtection="1">
      <alignment horizontal="center" vertical="center" wrapText="1"/>
    </xf>
    <xf numFmtId="14" fontId="46" fillId="0" borderId="21" xfId="51" applyNumberFormat="1" applyFont="1" applyBorder="1" applyAlignment="1" applyProtection="1">
      <alignment horizontal="center" vertical="center" wrapText="1"/>
    </xf>
    <xf numFmtId="0" fontId="54" fillId="7" borderId="15" xfId="35" applyFont="1" applyFill="1" applyBorder="1" applyAlignment="1" applyProtection="1">
      <alignment horizontal="left" vertical="center" wrapText="1" indent="1"/>
    </xf>
    <xf numFmtId="0" fontId="54" fillId="9" borderId="21" xfId="35" applyFont="1" applyFill="1" applyBorder="1" applyAlignment="1" applyProtection="1">
      <alignment horizontal="left" vertical="center" wrapText="1" indent="1"/>
    </xf>
    <xf numFmtId="0" fontId="54" fillId="9" borderId="22" xfId="35" applyFont="1" applyFill="1" applyBorder="1" applyAlignment="1" applyProtection="1">
      <alignment horizontal="left" vertical="center" wrapText="1" indent="1"/>
    </xf>
    <xf numFmtId="49" fontId="27" fillId="0" borderId="12" xfId="32" applyNumberFormat="1" applyFont="1" applyBorder="1" applyProtection="1">
      <alignment horizontal="center" vertical="center" wrapText="1"/>
    </xf>
    <xf numFmtId="49" fontId="27" fillId="0" borderId="14" xfId="32" applyNumberFormat="1" applyFont="1" applyBorder="1" applyProtection="1">
      <alignment horizontal="center" vertical="center" wrapText="1"/>
    </xf>
    <xf numFmtId="0" fontId="5" fillId="0" borderId="29" xfId="53" applyFont="1" applyBorder="1" applyAlignment="1" applyProtection="1">
      <alignment horizontal="center" vertical="center" wrapText="1"/>
    </xf>
    <xf numFmtId="0" fontId="5" fillId="0" borderId="30" xfId="53" applyFont="1" applyBorder="1" applyAlignment="1" applyProtection="1">
      <alignment horizontal="center" vertical="center" wrapText="1"/>
    </xf>
    <xf numFmtId="0" fontId="5" fillId="0" borderId="22" xfId="53" applyFont="1" applyBorder="1" applyAlignment="1">
      <alignment horizontal="center" vertical="center" wrapText="1"/>
    </xf>
    <xf numFmtId="0" fontId="0" fillId="0" borderId="22" xfId="0" applyNumberFormat="1" applyBorder="1" applyAlignment="1">
      <alignment horizontal="center" vertical="center"/>
    </xf>
    <xf numFmtId="0" fontId="0" fillId="0" borderId="5" xfId="0" applyNumberFormat="1" applyBorder="1" applyAlignment="1">
      <alignment horizontal="center" vertical="center"/>
    </xf>
    <xf numFmtId="0" fontId="5" fillId="0" borderId="0" xfId="53" applyFont="1" applyAlignment="1">
      <alignment horizontal="left" vertical="top" wrapText="1"/>
    </xf>
    <xf numFmtId="49" fontId="0" fillId="13" borderId="12" xfId="0" applyFill="1" applyBorder="1" applyAlignment="1">
      <alignment horizontal="left" vertical="center" indent="1"/>
    </xf>
    <xf numFmtId="49" fontId="0" fillId="13" borderId="13" xfId="0" applyFill="1" applyBorder="1" applyAlignment="1">
      <alignment horizontal="left" vertical="center" indent="1"/>
    </xf>
    <xf numFmtId="49" fontId="0" fillId="13" borderId="14" xfId="0" applyFill="1" applyBorder="1" applyAlignment="1">
      <alignment horizontal="left" vertical="center" indent="1"/>
    </xf>
    <xf numFmtId="0" fontId="5" fillId="0" borderId="19" xfId="31" applyFont="1" applyBorder="1" applyAlignment="1">
      <alignment horizontal="left" vertical="center" wrapText="1"/>
    </xf>
    <xf numFmtId="0" fontId="5" fillId="0" borderId="25" xfId="31" applyFont="1" applyBorder="1" applyAlignment="1">
      <alignment horizontal="left" vertical="center" wrapText="1"/>
    </xf>
    <xf numFmtId="0" fontId="5" fillId="0" borderId="12" xfId="32" applyFont="1" applyBorder="1" applyAlignment="1">
      <alignment horizontal="left" vertical="top" wrapText="1"/>
    </xf>
    <xf numFmtId="0" fontId="5" fillId="0" borderId="14" xfId="32" applyFont="1" applyBorder="1" applyAlignment="1">
      <alignment horizontal="left" vertical="top" wrapText="1"/>
    </xf>
    <xf numFmtId="0" fontId="5" fillId="0" borderId="15" xfId="53" applyFont="1" applyBorder="1" applyAlignment="1">
      <alignment horizontal="center" vertical="center" wrapText="1"/>
    </xf>
    <xf numFmtId="0" fontId="5" fillId="0" borderId="5" xfId="53" applyFont="1" applyBorder="1" applyAlignment="1">
      <alignment horizontal="center" vertical="center" wrapText="1"/>
    </xf>
    <xf numFmtId="0" fontId="5" fillId="0" borderId="5" xfId="32" applyFont="1" applyBorder="1">
      <alignment horizontal="center" vertical="center" wrapText="1"/>
    </xf>
    <xf numFmtId="0" fontId="5" fillId="0" borderId="12" xfId="32" applyFont="1" applyBorder="1">
      <alignment horizontal="center" vertical="center" wrapText="1"/>
    </xf>
    <xf numFmtId="0" fontId="18" fillId="0" borderId="37" xfId="31" applyFont="1" applyBorder="1" applyAlignment="1">
      <alignment horizontal="left" vertical="center" wrapText="1" indent="1"/>
    </xf>
    <xf numFmtId="0" fontId="5" fillId="0" borderId="42" xfId="31" applyFont="1" applyBorder="1" applyAlignment="1">
      <alignment horizontal="left" vertical="center" wrapText="1" indent="1"/>
    </xf>
    <xf numFmtId="0" fontId="5" fillId="0" borderId="15" xfId="53" applyFont="1" applyBorder="1" applyAlignment="1">
      <alignment horizontal="left" vertical="top" wrapText="1"/>
    </xf>
    <xf numFmtId="0" fontId="5" fillId="0" borderId="22" xfId="53" applyFont="1" applyBorder="1" applyAlignment="1">
      <alignment horizontal="left" vertical="top" wrapText="1"/>
    </xf>
    <xf numFmtId="49" fontId="5" fillId="0" borderId="0" xfId="38" applyBorder="1" applyAlignment="1">
      <alignment horizontal="left" vertical="top" wrapText="1"/>
    </xf>
    <xf numFmtId="0" fontId="18" fillId="0" borderId="13" xfId="31" applyFont="1" applyBorder="1" applyAlignment="1">
      <alignment horizontal="left" vertical="center" wrapText="1" indent="1"/>
    </xf>
    <xf numFmtId="0" fontId="5" fillId="0" borderId="5" xfId="44" applyNumberFormat="1" applyBorder="1" applyAlignment="1">
      <alignment horizontal="center" vertical="center" wrapText="1"/>
    </xf>
    <xf numFmtId="0" fontId="5" fillId="0" borderId="37" xfId="31" applyFont="1" applyBorder="1" applyAlignment="1">
      <alignment horizontal="left" vertical="center" wrapText="1" indent="1"/>
    </xf>
    <xf numFmtId="0" fontId="18" fillId="0" borderId="8" xfId="55" applyFont="1" applyBorder="1" applyAlignment="1">
      <alignment horizontal="left" vertical="center" indent="1"/>
    </xf>
    <xf numFmtId="0" fontId="7" fillId="8" borderId="5" xfId="0" applyNumberFormat="1" applyFont="1" applyFill="1" applyBorder="1" applyAlignment="1">
      <alignment horizontal="center" vertical="center" wrapText="1"/>
    </xf>
    <xf numFmtId="0" fontId="8" fillId="0" borderId="0" xfId="50" applyFont="1" applyAlignment="1">
      <alignment horizontal="left" vertical="center" wrapText="1"/>
    </xf>
    <xf numFmtId="0" fontId="40" fillId="0" borderId="0" xfId="50" applyFont="1" applyAlignment="1">
      <alignment horizontal="left" vertical="top" wrapText="1"/>
    </xf>
    <xf numFmtId="0" fontId="8" fillId="0" borderId="0" xfId="50" applyFont="1" applyAlignment="1">
      <alignment horizontal="justify" vertical="top" wrapText="1"/>
    </xf>
    <xf numFmtId="0" fontId="40" fillId="0" borderId="0" xfId="50" applyFont="1" applyAlignment="1">
      <alignment horizontal="justify" vertical="top" wrapText="1"/>
    </xf>
    <xf numFmtId="14" fontId="5" fillId="7" borderId="5" xfId="51" applyNumberFormat="1" applyFont="1" applyFill="1" applyBorder="1" applyAlignment="1">
      <alignment horizontal="left" vertical="center" wrapText="1" indent="1"/>
    </xf>
    <xf numFmtId="49" fontId="5" fillId="0" borderId="5" xfId="32" applyNumberFormat="1" applyFont="1" applyBorder="1">
      <alignment horizontal="center" vertical="center" wrapText="1"/>
    </xf>
    <xf numFmtId="49" fontId="5" fillId="11" borderId="5" xfId="51" applyNumberFormat="1" applyFont="1" applyFill="1" applyBorder="1" applyAlignment="1">
      <alignment horizontal="center" vertical="center" wrapText="1"/>
    </xf>
    <xf numFmtId="14" fontId="46" fillId="0" borderId="15" xfId="51" applyNumberFormat="1" applyFont="1" applyBorder="1" applyAlignment="1">
      <alignment horizontal="center" vertical="center" wrapText="1"/>
    </xf>
    <xf numFmtId="14" fontId="46" fillId="0" borderId="21" xfId="51" applyNumberFormat="1" applyFont="1" applyBorder="1" applyAlignment="1">
      <alignment horizontal="center" vertical="center" wrapText="1"/>
    </xf>
    <xf numFmtId="0" fontId="54" fillId="9" borderId="5" xfId="35" applyFont="1" applyFill="1" applyBorder="1" applyAlignment="1" applyProtection="1">
      <alignment horizontal="left" vertical="center" wrapText="1" indent="1"/>
      <protection locked="0"/>
    </xf>
    <xf numFmtId="0" fontId="54" fillId="9" borderId="5" xfId="35" applyFont="1" applyFill="1" applyBorder="1" applyAlignment="1" applyProtection="1">
      <alignment horizontal="left" vertical="top" indent="1"/>
      <protection locked="0"/>
    </xf>
    <xf numFmtId="0" fontId="54" fillId="0" borderId="5" xfId="35" applyFont="1" applyBorder="1" applyAlignment="1">
      <alignment horizontal="left" vertical="center" wrapText="1" indent="1"/>
    </xf>
    <xf numFmtId="0" fontId="54" fillId="0" borderId="5" xfId="35" applyFont="1" applyBorder="1" applyAlignment="1">
      <alignment horizontal="left" vertical="top" indent="1"/>
    </xf>
    <xf numFmtId="0" fontId="27" fillId="0" borderId="16" xfId="53" applyFont="1" applyBorder="1" applyAlignment="1">
      <alignment horizontal="center" vertical="top" wrapText="1"/>
    </xf>
    <xf numFmtId="0" fontId="5" fillId="9" borderId="5" xfId="53" applyFont="1" applyFill="1" applyBorder="1" applyAlignment="1" applyProtection="1">
      <alignment horizontal="left" vertical="center" wrapText="1"/>
      <protection locked="0"/>
    </xf>
    <xf numFmtId="0" fontId="27" fillId="0" borderId="0" xfId="53" applyFont="1" applyAlignment="1">
      <alignment horizontal="center" vertical="top" wrapText="1"/>
    </xf>
    <xf numFmtId="14" fontId="46" fillId="0" borderId="5" xfId="51" applyNumberFormat="1" applyFont="1" applyBorder="1" applyAlignment="1">
      <alignment horizontal="center" vertical="center" wrapText="1"/>
    </xf>
    <xf numFmtId="14" fontId="46" fillId="0" borderId="25" xfId="51" applyNumberFormat="1" applyFont="1" applyBorder="1" applyAlignment="1">
      <alignment horizontal="center" vertical="center" wrapText="1"/>
    </xf>
    <xf numFmtId="14" fontId="46" fillId="0" borderId="19" xfId="51" applyNumberFormat="1" applyFont="1" applyBorder="1" applyAlignment="1">
      <alignment horizontal="center" vertical="center" wrapText="1"/>
    </xf>
    <xf numFmtId="0" fontId="5" fillId="0" borderId="0" xfId="31" applyFont="1" applyBorder="1">
      <alignment horizontal="center" vertical="center" wrapText="1"/>
    </xf>
    <xf numFmtId="0" fontId="5" fillId="15" borderId="0" xfId="43" applyFont="1" applyFill="1" applyAlignment="1">
      <alignment horizontal="center" vertical="center" wrapText="1"/>
    </xf>
  </cellXfs>
  <cellStyles count="106">
    <cellStyle name=" 1" xfId="1" xr:uid="{00000000-0005-0000-0000-000000000000}"/>
    <cellStyle name=" 1 2" xfId="2" xr:uid="{00000000-0005-0000-0000-000001000000}"/>
    <cellStyle name=" 1_Stage1" xfId="3" xr:uid="{00000000-0005-0000-0000-000002000000}"/>
    <cellStyle name="_Model_RAB Мой_PR.PROG.WARM.NOTCOMBI.2012.2.16_v1.4(04.04.11) " xfId="4" xr:uid="{00000000-0005-0000-0000-000003000000}"/>
    <cellStyle name="_Model_RAB Мой_Книга2_PR.PROG.WARM.NOTCOMBI.2012.2.16_v1.4(04.04.11) " xfId="5" xr:uid="{00000000-0005-0000-0000-000004000000}"/>
    <cellStyle name="_Model_RAB_MRSK_svod_PR.PROG.WARM.NOTCOMBI.2012.2.16_v1.4(04.04.11) " xfId="6" xr:uid="{00000000-0005-0000-0000-000005000000}"/>
    <cellStyle name="_Model_RAB_MRSK_svod_Книга2_PR.PROG.WARM.NOTCOMBI.2012.2.16_v1.4(04.04.11) " xfId="7" xr:uid="{00000000-0005-0000-0000-000006000000}"/>
    <cellStyle name="_МОДЕЛЬ_1 (2)_PR.PROG.WARM.NOTCOMBI.2012.2.16_v1.4(04.04.11) " xfId="8" xr:uid="{00000000-0005-0000-0000-000007000000}"/>
    <cellStyle name="_МОДЕЛЬ_1 (2)_Книга2_PR.PROG.WARM.NOTCOMBI.2012.2.16_v1.4(04.04.11) " xfId="9" xr:uid="{00000000-0005-0000-0000-000008000000}"/>
    <cellStyle name="_пр 5 тариф RAB_PR.PROG.WARM.NOTCOMBI.2012.2.16_v1.4(04.04.11) " xfId="10" xr:uid="{00000000-0005-0000-0000-000009000000}"/>
    <cellStyle name="_пр 5 тариф RAB_Книга2_PR.PROG.WARM.NOTCOMBI.2012.2.16_v1.4(04.04.11) " xfId="11" xr:uid="{00000000-0005-0000-0000-00000A000000}"/>
    <cellStyle name="_Расчет RAB_22072008_PR.PROG.WARM.NOTCOMBI.2012.2.16_v1.4(04.04.11) " xfId="12" xr:uid="{00000000-0005-0000-0000-00000B000000}"/>
    <cellStyle name="_Расчет RAB_22072008_Книга2_PR.PROG.WARM.NOTCOMBI.2012.2.16_v1.4(04.04.11) " xfId="13" xr:uid="{00000000-0005-0000-0000-00000C000000}"/>
    <cellStyle name="_Расчет RAB_Лен и МОЭСК_с 2010 года_14.04.2009_со сглаж_version 3.0_без ФСК_PR.PROG.WARM.NOTCOMBI.2012.2.16_v1.4(04.04.11) " xfId="14" xr:uid="{00000000-0005-0000-0000-00000D000000}"/>
    <cellStyle name="_Расчет RAB_Лен и МОЭСК_с 2010 года_14.04.2009_со сглаж_version 3.0_без ФСК_Книга2_PR.PROG.WARM.NOTCOMBI.2012.2.16_v1.4(04.04.11) " xfId="15" xr:uid="{00000000-0005-0000-0000-00000E000000}"/>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urrency [0]" xfId="16" xr:uid="{00000000-0005-0000-0000-000021000000}"/>
    <cellStyle name="currency1" xfId="96" xr:uid="{00000000-0005-0000-0000-000022000000}"/>
    <cellStyle name="Currency2" xfId="17" xr:uid="{00000000-0005-0000-0000-000023000000}"/>
    <cellStyle name="currency3" xfId="97" xr:uid="{00000000-0005-0000-0000-000024000000}"/>
    <cellStyle name="currency4" xfId="98" xr:uid="{00000000-0005-0000-0000-000025000000}"/>
    <cellStyle name="Followed Hyperlink" xfId="18" xr:uid="{00000000-0005-0000-0000-000026000000}"/>
    <cellStyle name="Header 3" xfId="19" xr:uid="{00000000-0005-0000-0000-000027000000}"/>
    <cellStyle name="Hyperlink" xfId="20" xr:uid="{00000000-0005-0000-0000-000028000000}"/>
    <cellStyle name="normal" xfId="21" xr:uid="{00000000-0005-0000-0000-000029000000}"/>
    <cellStyle name="Normal1" xfId="22" xr:uid="{00000000-0005-0000-0000-00002A000000}"/>
    <cellStyle name="Normal2" xfId="23" xr:uid="{00000000-0005-0000-0000-00002B000000}"/>
    <cellStyle name="Percent1" xfId="24" xr:uid="{00000000-0005-0000-0000-00002C000000}"/>
    <cellStyle name="Title 4" xfId="25" xr:uid="{00000000-0005-0000-0000-00002D000000}"/>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xr:uid="{00000000-0005-0000-0000-000038000000}"/>
    <cellStyle name="Гиперссылка 2 2" xfId="29" xr:uid="{00000000-0005-0000-0000-000039000000}"/>
    <cellStyle name="Гиперссылка 4" xfId="30" xr:uid="{00000000-0005-0000-0000-00003A000000}"/>
    <cellStyle name="Денежный" xfId="103" builtinId="4" hidden="1"/>
    <cellStyle name="Денежный [0]" xfId="104" builtinId="7" hidden="1"/>
    <cellStyle name="Заголовок" xfId="31" xr:uid="{00000000-0005-0000-0000-00003D000000}"/>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xr:uid="{00000000-0005-0000-0000-000042000000}"/>
    <cellStyle name="Значение" xfId="33" xr:uid="{00000000-0005-0000-0000-000043000000}"/>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xr:uid="{00000000-0005-0000-0000-000049000000}"/>
    <cellStyle name="Обычный 12 2" xfId="34" xr:uid="{00000000-0005-0000-0000-00004A000000}"/>
    <cellStyle name="Обычный 15" xfId="35" xr:uid="{00000000-0005-0000-0000-00004B000000}"/>
    <cellStyle name="Обычный 2" xfId="36" xr:uid="{00000000-0005-0000-0000-00004C000000}"/>
    <cellStyle name="Обычный 2 2" xfId="37" xr:uid="{00000000-0005-0000-0000-00004D000000}"/>
    <cellStyle name="Обычный 2 4" xfId="100" xr:uid="{00000000-0005-0000-0000-00004E000000}"/>
    <cellStyle name="Обычный 3" xfId="38" xr:uid="{00000000-0005-0000-0000-00004F000000}"/>
    <cellStyle name="Обычный 3 2" xfId="39" xr:uid="{00000000-0005-0000-0000-000050000000}"/>
    <cellStyle name="Обычный 3 3" xfId="40" xr:uid="{00000000-0005-0000-0000-000051000000}"/>
    <cellStyle name="Обычный 5" xfId="41" xr:uid="{00000000-0005-0000-0000-000052000000}"/>
    <cellStyle name="Обычный_INVEST.WARM.PLAN.4.78(v0.1)" xfId="42" xr:uid="{00000000-0005-0000-0000-000053000000}"/>
    <cellStyle name="Обычный_JKH.OPEN.INFO.HVS(v3.5)_цены161210" xfId="43" xr:uid="{00000000-0005-0000-0000-000054000000}"/>
    <cellStyle name="Обычный_JKH.OPEN.INFO.PRICE.VO_v4.0(10.02.11)" xfId="44" xr:uid="{00000000-0005-0000-0000-000055000000}"/>
    <cellStyle name="Обычный_KRU.TARIFF.FACT-0.3" xfId="45" xr:uid="{00000000-0005-0000-0000-000056000000}"/>
    <cellStyle name="Обычный_KRU.TARIFF.TE.FACT(v0.5)_import_02.02 2" xfId="46" xr:uid="{00000000-0005-0000-0000-000057000000}"/>
    <cellStyle name="Обычный_MINENERGO.340.PRIL79(v0.1)" xfId="47" xr:uid="{00000000-0005-0000-0000-000058000000}"/>
    <cellStyle name="Обычный_PREDEL.JKH.2010(v1.3)" xfId="48" xr:uid="{00000000-0005-0000-0000-000059000000}"/>
    <cellStyle name="Обычный_razrabotka_sablonov_po_WKU" xfId="49" xr:uid="{00000000-0005-0000-0000-00005A000000}"/>
    <cellStyle name="Обычный_SIMPLE_1_massive2" xfId="50" xr:uid="{00000000-0005-0000-0000-00005B000000}"/>
    <cellStyle name="Обычный_ЖКУ_проект3" xfId="51" xr:uid="{00000000-0005-0000-0000-00005C000000}"/>
    <cellStyle name="Обычный_Макет_налог на прибыль v 0.6" xfId="52" xr:uid="{00000000-0005-0000-0000-00005D000000}"/>
    <cellStyle name="Обычный_Мониторинг инвестиций" xfId="53" xr:uid="{00000000-0005-0000-0000-00005E000000}"/>
    <cellStyle name="Обычный_Новая проверка голубых" xfId="54" xr:uid="{00000000-0005-0000-0000-00005F000000}"/>
    <cellStyle name="Обычный_Шаблон по источникам для Модуля Реестр (2)" xfId="55" xr:uid="{00000000-0005-0000-0000-000060000000}"/>
    <cellStyle name="Плохой" xfId="62" builtinId="27" hidden="1"/>
    <cellStyle name="Пояснение" xfId="70" builtinId="53" hidden="1"/>
    <cellStyle name="Примечание" xfId="69" builtinId="10" hidden="1"/>
    <cellStyle name="Процентный" xfId="105" builtinId="5" hidden="1"/>
    <cellStyle name="Связанная ячейка" xfId="66" builtinId="24" hidden="1"/>
    <cellStyle name="Текст предупреждения" xfId="68" builtinId="11" hidden="1"/>
    <cellStyle name="Финансовый" xfId="101" builtinId="3" hidden="1"/>
    <cellStyle name="Финансовый [0]" xfId="102"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6.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0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0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0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0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0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0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0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0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0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0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0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0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000-0000A60F07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000-0000A70F07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000-0000A80F07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000-0000A90F07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000-0000AA0F07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000-0000AB0F07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0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0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000-0000AE0F07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0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0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0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0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000-0000B30F07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000-0000B40F07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0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000-0000B60F07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0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0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0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0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0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id="{00000000-0008-0000-0000-000001F4020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8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8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800-0000D4F806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1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a:extLst>
            <a:ext uri="{FF2B5EF4-FFF2-40B4-BE49-F238E27FC236}">
              <a16:creationId xmlns:a16="http://schemas.microsoft.com/office/drawing/2014/main" id="{00000000-0008-0000-0200-000021140700}"/>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2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200-0000351407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42</xdr:row>
      <xdr:rowOff>47625</xdr:rowOff>
    </xdr:from>
    <xdr:to>
      <xdr:col>6</xdr:col>
      <xdr:colOff>1</xdr:colOff>
      <xdr:row>42</xdr:row>
      <xdr:rowOff>333375</xdr:rowOff>
    </xdr:to>
    <xdr:sp macro="[0]!modList00.FillTemplate" textlink="">
      <xdr:nvSpPr>
        <xdr:cNvPr id="9" name="cmdFillTemp" hidden="1">
          <a:extLst>
            <a:ext uri="{FF2B5EF4-FFF2-40B4-BE49-F238E27FC236}">
              <a16:creationId xmlns:a16="http://schemas.microsoft.com/office/drawing/2014/main" id="{00000000-0008-0000-02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2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2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2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2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2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2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2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2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31</xdr:row>
      <xdr:rowOff>0</xdr:rowOff>
    </xdr:from>
    <xdr:ext cx="247650" cy="247650"/>
    <xdr:pic macro="[0]!modInfo.MainSheetHelp">
      <xdr:nvPicPr>
        <xdr:cNvPr id="15" name="ExcludeHelp_4" descr="Справка по листу" hidden="1">
          <a:extLst>
            <a:ext uri="{FF2B5EF4-FFF2-40B4-BE49-F238E27FC236}">
              <a16:creationId xmlns:a16="http://schemas.microsoft.com/office/drawing/2014/main" id="{00000000-0008-0000-0200-00000F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3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3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119</xdr:row>
      <xdr:rowOff>104775</xdr:rowOff>
    </xdr:from>
    <xdr:to>
      <xdr:col>5</xdr:col>
      <xdr:colOff>247650</xdr:colOff>
      <xdr:row>119</xdr:row>
      <xdr:rowOff>390525</xdr:rowOff>
    </xdr:to>
    <xdr:sp macro="[0]!modList07.cmdDoIt_Click_Handler" textlink="">
      <xdr:nvSpPr>
        <xdr:cNvPr id="18" name="cmdCreate_Sheets" hidden="1">
          <a:extLst>
            <a:ext uri="{FF2B5EF4-FFF2-40B4-BE49-F238E27FC236}">
              <a16:creationId xmlns:a16="http://schemas.microsoft.com/office/drawing/2014/main" id="{00000000-0008-0000-04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4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4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4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4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4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4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2" name="FREEZE_PANES_G11" descr="update_org.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3" name="UNFREEZE_PANES_G11" descr="update_org.png" hidden="1">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38100</xdr:colOff>
      <xdr:row>14</xdr:row>
      <xdr:rowOff>0</xdr:rowOff>
    </xdr:from>
    <xdr:to>
      <xdr:col>7</xdr:col>
      <xdr:colOff>228600</xdr:colOff>
      <xdr:row>14</xdr:row>
      <xdr:rowOff>0</xdr:rowOff>
    </xdr:to>
    <xdr:grpSp>
      <xdr:nvGrpSpPr>
        <xdr:cNvPr id="4" name="shCalendar" hidden="1">
          <a:extLst>
            <a:ext uri="{FF2B5EF4-FFF2-40B4-BE49-F238E27FC236}">
              <a16:creationId xmlns:a16="http://schemas.microsoft.com/office/drawing/2014/main" id="{00000000-0008-0000-0500-000004000000}"/>
            </a:ext>
          </a:extLst>
        </xdr:cNvPr>
        <xdr:cNvGrpSpPr>
          <a:grpSpLocks/>
        </xdr:cNvGrpSpPr>
      </xdr:nvGrpSpPr>
      <xdr:grpSpPr bwMode="auto">
        <a:xfrm>
          <a:off x="7315200" y="3067050"/>
          <a:ext cx="190500" cy="0"/>
          <a:chOff x="13896191" y="1813753"/>
          <a:chExt cx="211023" cy="178845"/>
        </a:xfrm>
      </xdr:grpSpPr>
      <xdr:sp macro="[0]!modfrmDateChoose.CalendarShow" textlink="">
        <xdr:nvSpPr>
          <xdr:cNvPr id="5" name="shCalendar_bck" hidden="1">
            <a:extLst>
              <a:ext uri="{FF2B5EF4-FFF2-40B4-BE49-F238E27FC236}">
                <a16:creationId xmlns:a16="http://schemas.microsoft.com/office/drawing/2014/main" id="{00000000-0008-0000-0500-000005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 name="shCalendar_1" descr="CalendarSmall.bmp" hidden="1">
            <a:extLst>
              <a:ext uri="{FF2B5EF4-FFF2-40B4-BE49-F238E27FC236}">
                <a16:creationId xmlns:a16="http://schemas.microsoft.com/office/drawing/2014/main" id="{00000000-0008-0000-0500-00000600000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oneCellAnchor>
    <xdr:from>
      <xdr:col>9</xdr:col>
      <xdr:colOff>38100</xdr:colOff>
      <xdr:row>14</xdr:row>
      <xdr:rowOff>0</xdr:rowOff>
    </xdr:from>
    <xdr:ext cx="190500" cy="0"/>
    <xdr:grpSp>
      <xdr:nvGrpSpPr>
        <xdr:cNvPr id="7" name="shCalendar" hidden="1">
          <a:extLst>
            <a:ext uri="{FF2B5EF4-FFF2-40B4-BE49-F238E27FC236}">
              <a16:creationId xmlns:a16="http://schemas.microsoft.com/office/drawing/2014/main" id="{A7088ABF-C135-4C18-A246-6587A31F96E4}"/>
            </a:ext>
          </a:extLst>
        </xdr:cNvPr>
        <xdr:cNvGrpSpPr>
          <a:grpSpLocks/>
        </xdr:cNvGrpSpPr>
      </xdr:nvGrpSpPr>
      <xdr:grpSpPr bwMode="auto">
        <a:xfrm>
          <a:off x="12744450" y="3067050"/>
          <a:ext cx="190500" cy="0"/>
          <a:chOff x="13896191" y="1813753"/>
          <a:chExt cx="211023" cy="178845"/>
        </a:xfrm>
      </xdr:grpSpPr>
      <xdr:sp macro="[0]!modfrmDateChoose.CalendarShow" textlink="">
        <xdr:nvSpPr>
          <xdr:cNvPr id="8" name="shCalendar_bck" hidden="1">
            <a:extLst>
              <a:ext uri="{FF2B5EF4-FFF2-40B4-BE49-F238E27FC236}">
                <a16:creationId xmlns:a16="http://schemas.microsoft.com/office/drawing/2014/main" id="{D70A914A-BD23-0B43-B9B6-D63DAEFA78C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 name="shCalendar_1" descr="CalendarSmall.bmp" hidden="1">
            <a:extLst>
              <a:ext uri="{FF2B5EF4-FFF2-40B4-BE49-F238E27FC236}">
                <a16:creationId xmlns:a16="http://schemas.microsoft.com/office/drawing/2014/main" id="{704C9403-D6C9-9EB9-21A7-5A7C35306D7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xdr:col>
      <xdr:colOff>38100</xdr:colOff>
      <xdr:row>14</xdr:row>
      <xdr:rowOff>0</xdr:rowOff>
    </xdr:from>
    <xdr:ext cx="190500" cy="0"/>
    <xdr:grpSp>
      <xdr:nvGrpSpPr>
        <xdr:cNvPr id="10" name="shCalendar" hidden="1">
          <a:extLst>
            <a:ext uri="{FF2B5EF4-FFF2-40B4-BE49-F238E27FC236}">
              <a16:creationId xmlns:a16="http://schemas.microsoft.com/office/drawing/2014/main" id="{E83DECDD-CEBE-4BEE-9F7A-C82610516520}"/>
            </a:ext>
          </a:extLst>
        </xdr:cNvPr>
        <xdr:cNvGrpSpPr>
          <a:grpSpLocks/>
        </xdr:cNvGrpSpPr>
      </xdr:nvGrpSpPr>
      <xdr:grpSpPr bwMode="auto">
        <a:xfrm>
          <a:off x="18173700" y="3067050"/>
          <a:ext cx="190500" cy="0"/>
          <a:chOff x="13896191" y="1813753"/>
          <a:chExt cx="211023" cy="178845"/>
        </a:xfrm>
      </xdr:grpSpPr>
      <xdr:sp macro="[0]!modfrmDateChoose.CalendarShow" textlink="">
        <xdr:nvSpPr>
          <xdr:cNvPr id="11" name="shCalendar_bck" hidden="1">
            <a:extLst>
              <a:ext uri="{FF2B5EF4-FFF2-40B4-BE49-F238E27FC236}">
                <a16:creationId xmlns:a16="http://schemas.microsoft.com/office/drawing/2014/main" id="{151B9C90-B797-3B39-D68B-AFAC2D5B016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 name="shCalendar_1" descr="CalendarSmall.bmp" hidden="1">
            <a:extLst>
              <a:ext uri="{FF2B5EF4-FFF2-40B4-BE49-F238E27FC236}">
                <a16:creationId xmlns:a16="http://schemas.microsoft.com/office/drawing/2014/main" id="{9BADFC6C-4718-E697-F9E6-B4551D2EF1C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xdr:col>
      <xdr:colOff>38100</xdr:colOff>
      <xdr:row>14</xdr:row>
      <xdr:rowOff>0</xdr:rowOff>
    </xdr:from>
    <xdr:ext cx="190500" cy="0"/>
    <xdr:grpSp>
      <xdr:nvGrpSpPr>
        <xdr:cNvPr id="13" name="shCalendar" hidden="1">
          <a:extLst>
            <a:ext uri="{FF2B5EF4-FFF2-40B4-BE49-F238E27FC236}">
              <a16:creationId xmlns:a16="http://schemas.microsoft.com/office/drawing/2014/main" id="{54B2A07E-A5A4-4C3F-9167-4DF82E547144}"/>
            </a:ext>
          </a:extLst>
        </xdr:cNvPr>
        <xdr:cNvGrpSpPr>
          <a:grpSpLocks/>
        </xdr:cNvGrpSpPr>
      </xdr:nvGrpSpPr>
      <xdr:grpSpPr bwMode="auto">
        <a:xfrm>
          <a:off x="23602950" y="3067050"/>
          <a:ext cx="190500" cy="0"/>
          <a:chOff x="13896191" y="1813753"/>
          <a:chExt cx="211023" cy="178845"/>
        </a:xfrm>
      </xdr:grpSpPr>
      <xdr:sp macro="[0]!modfrmDateChoose.CalendarShow" textlink="">
        <xdr:nvSpPr>
          <xdr:cNvPr id="14" name="shCalendar_bck" hidden="1">
            <a:extLst>
              <a:ext uri="{FF2B5EF4-FFF2-40B4-BE49-F238E27FC236}">
                <a16:creationId xmlns:a16="http://schemas.microsoft.com/office/drawing/2014/main" id="{06AFDD3C-1776-44F9-6BC9-CE328FD4DAC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 name="shCalendar_1" descr="CalendarSmall.bmp" hidden="1">
            <a:extLst>
              <a:ext uri="{FF2B5EF4-FFF2-40B4-BE49-F238E27FC236}">
                <a16:creationId xmlns:a16="http://schemas.microsoft.com/office/drawing/2014/main" id="{1BFCD16F-DE97-A012-7A09-663F0DDA90C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xdr:col>
      <xdr:colOff>38100</xdr:colOff>
      <xdr:row>14</xdr:row>
      <xdr:rowOff>0</xdr:rowOff>
    </xdr:from>
    <xdr:ext cx="190500" cy="0"/>
    <xdr:grpSp>
      <xdr:nvGrpSpPr>
        <xdr:cNvPr id="16" name="shCalendar" hidden="1">
          <a:extLst>
            <a:ext uri="{FF2B5EF4-FFF2-40B4-BE49-F238E27FC236}">
              <a16:creationId xmlns:a16="http://schemas.microsoft.com/office/drawing/2014/main" id="{2A4489EB-DCCE-48BA-BF07-8B87734085C7}"/>
            </a:ext>
          </a:extLst>
        </xdr:cNvPr>
        <xdr:cNvGrpSpPr>
          <a:grpSpLocks/>
        </xdr:cNvGrpSpPr>
      </xdr:nvGrpSpPr>
      <xdr:grpSpPr bwMode="auto">
        <a:xfrm>
          <a:off x="29032200" y="3067050"/>
          <a:ext cx="190500" cy="0"/>
          <a:chOff x="13896191" y="1813753"/>
          <a:chExt cx="211023" cy="178845"/>
        </a:xfrm>
      </xdr:grpSpPr>
      <xdr:sp macro="[0]!modfrmDateChoose.CalendarShow" textlink="">
        <xdr:nvSpPr>
          <xdr:cNvPr id="17" name="shCalendar_bck" hidden="1">
            <a:extLst>
              <a:ext uri="{FF2B5EF4-FFF2-40B4-BE49-F238E27FC236}">
                <a16:creationId xmlns:a16="http://schemas.microsoft.com/office/drawing/2014/main" id="{26BFE3B8-0D63-FB0D-97EC-7C5D24E522F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 name="shCalendar_1" descr="CalendarSmall.bmp" hidden="1">
            <a:extLst>
              <a:ext uri="{FF2B5EF4-FFF2-40B4-BE49-F238E27FC236}">
                <a16:creationId xmlns:a16="http://schemas.microsoft.com/office/drawing/2014/main" id="{1556499A-AB55-654C-6894-62CB64BBDFF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xdr:col>
      <xdr:colOff>38100</xdr:colOff>
      <xdr:row>14</xdr:row>
      <xdr:rowOff>0</xdr:rowOff>
    </xdr:from>
    <xdr:ext cx="190500" cy="0"/>
    <xdr:grpSp>
      <xdr:nvGrpSpPr>
        <xdr:cNvPr id="19" name="shCalendar" hidden="1">
          <a:extLst>
            <a:ext uri="{FF2B5EF4-FFF2-40B4-BE49-F238E27FC236}">
              <a16:creationId xmlns:a16="http://schemas.microsoft.com/office/drawing/2014/main" id="{E1A6736F-DB8A-4D7B-A6C9-844B28A0AE93}"/>
            </a:ext>
          </a:extLst>
        </xdr:cNvPr>
        <xdr:cNvGrpSpPr>
          <a:grpSpLocks/>
        </xdr:cNvGrpSpPr>
      </xdr:nvGrpSpPr>
      <xdr:grpSpPr bwMode="auto">
        <a:xfrm>
          <a:off x="34461450" y="3067050"/>
          <a:ext cx="190500" cy="0"/>
          <a:chOff x="13896191" y="1813753"/>
          <a:chExt cx="211023" cy="178845"/>
        </a:xfrm>
      </xdr:grpSpPr>
      <xdr:sp macro="[0]!modfrmDateChoose.CalendarShow" textlink="">
        <xdr:nvSpPr>
          <xdr:cNvPr id="20" name="shCalendar_bck" hidden="1">
            <a:extLst>
              <a:ext uri="{FF2B5EF4-FFF2-40B4-BE49-F238E27FC236}">
                <a16:creationId xmlns:a16="http://schemas.microsoft.com/office/drawing/2014/main" id="{392CE2D2-3618-6B09-2281-0A2CF8CE16B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 name="shCalendar_1" descr="CalendarSmall.bmp" hidden="1">
            <a:extLst>
              <a:ext uri="{FF2B5EF4-FFF2-40B4-BE49-F238E27FC236}">
                <a16:creationId xmlns:a16="http://schemas.microsoft.com/office/drawing/2014/main" id="{6219352E-2331-F499-CE26-0ADA898B85D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xdr:col>
      <xdr:colOff>38100</xdr:colOff>
      <xdr:row>14</xdr:row>
      <xdr:rowOff>0</xdr:rowOff>
    </xdr:from>
    <xdr:ext cx="190500" cy="0"/>
    <xdr:grpSp>
      <xdr:nvGrpSpPr>
        <xdr:cNvPr id="22" name="shCalendar" hidden="1">
          <a:extLst>
            <a:ext uri="{FF2B5EF4-FFF2-40B4-BE49-F238E27FC236}">
              <a16:creationId xmlns:a16="http://schemas.microsoft.com/office/drawing/2014/main" id="{2DCF90F2-B42B-4EF5-A557-6E05D8524B14}"/>
            </a:ext>
          </a:extLst>
        </xdr:cNvPr>
        <xdr:cNvGrpSpPr>
          <a:grpSpLocks/>
        </xdr:cNvGrpSpPr>
      </xdr:nvGrpSpPr>
      <xdr:grpSpPr bwMode="auto">
        <a:xfrm>
          <a:off x="39890700" y="3067050"/>
          <a:ext cx="190500" cy="0"/>
          <a:chOff x="13896191" y="1813753"/>
          <a:chExt cx="211023" cy="178845"/>
        </a:xfrm>
      </xdr:grpSpPr>
      <xdr:sp macro="[0]!modfrmDateChoose.CalendarShow" textlink="">
        <xdr:nvSpPr>
          <xdr:cNvPr id="23" name="shCalendar_bck" hidden="1">
            <a:extLst>
              <a:ext uri="{FF2B5EF4-FFF2-40B4-BE49-F238E27FC236}">
                <a16:creationId xmlns:a16="http://schemas.microsoft.com/office/drawing/2014/main" id="{677D8BAB-3421-8F86-2F41-27DC2AAE45D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 name="shCalendar_1" descr="CalendarSmall.bmp" hidden="1">
            <a:extLst>
              <a:ext uri="{FF2B5EF4-FFF2-40B4-BE49-F238E27FC236}">
                <a16:creationId xmlns:a16="http://schemas.microsoft.com/office/drawing/2014/main" id="{C42271A9-0CF1-B4A0-8F05-CDBEAC227DE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21</xdr:col>
      <xdr:colOff>38100</xdr:colOff>
      <xdr:row>14</xdr:row>
      <xdr:rowOff>0</xdr:rowOff>
    </xdr:from>
    <xdr:ext cx="190500" cy="0"/>
    <xdr:grpSp>
      <xdr:nvGrpSpPr>
        <xdr:cNvPr id="25" name="shCalendar" hidden="1">
          <a:extLst>
            <a:ext uri="{FF2B5EF4-FFF2-40B4-BE49-F238E27FC236}">
              <a16:creationId xmlns:a16="http://schemas.microsoft.com/office/drawing/2014/main" id="{AE9178C4-9B47-4325-9E3F-28846B763224}"/>
            </a:ext>
          </a:extLst>
        </xdr:cNvPr>
        <xdr:cNvGrpSpPr>
          <a:grpSpLocks/>
        </xdr:cNvGrpSpPr>
      </xdr:nvGrpSpPr>
      <xdr:grpSpPr bwMode="auto">
        <a:xfrm>
          <a:off x="45319950" y="3067050"/>
          <a:ext cx="190500" cy="0"/>
          <a:chOff x="13896191" y="1813753"/>
          <a:chExt cx="211023" cy="178845"/>
        </a:xfrm>
      </xdr:grpSpPr>
      <xdr:sp macro="[0]!modfrmDateChoose.CalendarShow" textlink="">
        <xdr:nvSpPr>
          <xdr:cNvPr id="26" name="shCalendar_bck" hidden="1">
            <a:extLst>
              <a:ext uri="{FF2B5EF4-FFF2-40B4-BE49-F238E27FC236}">
                <a16:creationId xmlns:a16="http://schemas.microsoft.com/office/drawing/2014/main" id="{D502AD8F-05D3-2C38-5154-206221B34CD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 name="shCalendar_1" descr="CalendarSmall.bmp" hidden="1">
            <a:extLst>
              <a:ext uri="{FF2B5EF4-FFF2-40B4-BE49-F238E27FC236}">
                <a16:creationId xmlns:a16="http://schemas.microsoft.com/office/drawing/2014/main" id="{34556E95-967E-19A2-F7B9-5EDB34552DC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23</xdr:col>
      <xdr:colOff>38100</xdr:colOff>
      <xdr:row>14</xdr:row>
      <xdr:rowOff>0</xdr:rowOff>
    </xdr:from>
    <xdr:ext cx="190500" cy="0"/>
    <xdr:grpSp>
      <xdr:nvGrpSpPr>
        <xdr:cNvPr id="28" name="shCalendar" hidden="1">
          <a:extLst>
            <a:ext uri="{FF2B5EF4-FFF2-40B4-BE49-F238E27FC236}">
              <a16:creationId xmlns:a16="http://schemas.microsoft.com/office/drawing/2014/main" id="{6B15AE97-D342-4E55-8C8E-20FBF6C2084E}"/>
            </a:ext>
          </a:extLst>
        </xdr:cNvPr>
        <xdr:cNvGrpSpPr>
          <a:grpSpLocks/>
        </xdr:cNvGrpSpPr>
      </xdr:nvGrpSpPr>
      <xdr:grpSpPr bwMode="auto">
        <a:xfrm>
          <a:off x="50749200" y="3067050"/>
          <a:ext cx="190500" cy="0"/>
          <a:chOff x="13896191" y="1813753"/>
          <a:chExt cx="211023" cy="178845"/>
        </a:xfrm>
      </xdr:grpSpPr>
      <xdr:sp macro="[0]!modfrmDateChoose.CalendarShow" textlink="">
        <xdr:nvSpPr>
          <xdr:cNvPr id="29" name="shCalendar_bck" hidden="1">
            <a:extLst>
              <a:ext uri="{FF2B5EF4-FFF2-40B4-BE49-F238E27FC236}">
                <a16:creationId xmlns:a16="http://schemas.microsoft.com/office/drawing/2014/main" id="{A7DE7798-FCC8-E413-DFC7-06850CD256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0" name="shCalendar_1" descr="CalendarSmall.bmp" hidden="1">
            <a:extLst>
              <a:ext uri="{FF2B5EF4-FFF2-40B4-BE49-F238E27FC236}">
                <a16:creationId xmlns:a16="http://schemas.microsoft.com/office/drawing/2014/main" id="{1DEAC541-E5E1-E916-D566-9C09269B157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25</xdr:col>
      <xdr:colOff>38100</xdr:colOff>
      <xdr:row>14</xdr:row>
      <xdr:rowOff>0</xdr:rowOff>
    </xdr:from>
    <xdr:ext cx="190500" cy="0"/>
    <xdr:grpSp>
      <xdr:nvGrpSpPr>
        <xdr:cNvPr id="31" name="shCalendar" hidden="1">
          <a:extLst>
            <a:ext uri="{FF2B5EF4-FFF2-40B4-BE49-F238E27FC236}">
              <a16:creationId xmlns:a16="http://schemas.microsoft.com/office/drawing/2014/main" id="{CA1B38F3-268B-4C9E-9501-3EFA04282CAD}"/>
            </a:ext>
          </a:extLst>
        </xdr:cNvPr>
        <xdr:cNvGrpSpPr>
          <a:grpSpLocks/>
        </xdr:cNvGrpSpPr>
      </xdr:nvGrpSpPr>
      <xdr:grpSpPr bwMode="auto">
        <a:xfrm>
          <a:off x="56178450" y="3067050"/>
          <a:ext cx="190500" cy="0"/>
          <a:chOff x="13896191" y="1813753"/>
          <a:chExt cx="211023" cy="178845"/>
        </a:xfrm>
      </xdr:grpSpPr>
      <xdr:sp macro="[0]!modfrmDateChoose.CalendarShow" textlink="">
        <xdr:nvSpPr>
          <xdr:cNvPr id="32" name="shCalendar_bck" hidden="1">
            <a:extLst>
              <a:ext uri="{FF2B5EF4-FFF2-40B4-BE49-F238E27FC236}">
                <a16:creationId xmlns:a16="http://schemas.microsoft.com/office/drawing/2014/main" id="{5C63763F-DB45-94FD-5116-8AA251D5FD2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3" name="shCalendar_1" descr="CalendarSmall.bmp" hidden="1">
            <a:extLst>
              <a:ext uri="{FF2B5EF4-FFF2-40B4-BE49-F238E27FC236}">
                <a16:creationId xmlns:a16="http://schemas.microsoft.com/office/drawing/2014/main" id="{E6D3CAD6-B60B-AF18-F3E6-C85534CF893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27</xdr:col>
      <xdr:colOff>38100</xdr:colOff>
      <xdr:row>14</xdr:row>
      <xdr:rowOff>0</xdr:rowOff>
    </xdr:from>
    <xdr:ext cx="190500" cy="0"/>
    <xdr:grpSp>
      <xdr:nvGrpSpPr>
        <xdr:cNvPr id="34" name="shCalendar" hidden="1">
          <a:extLst>
            <a:ext uri="{FF2B5EF4-FFF2-40B4-BE49-F238E27FC236}">
              <a16:creationId xmlns:a16="http://schemas.microsoft.com/office/drawing/2014/main" id="{AF9A83B9-ABD1-4D04-BB7C-B86670DC4FC0}"/>
            </a:ext>
          </a:extLst>
        </xdr:cNvPr>
        <xdr:cNvGrpSpPr>
          <a:grpSpLocks/>
        </xdr:cNvGrpSpPr>
      </xdr:nvGrpSpPr>
      <xdr:grpSpPr bwMode="auto">
        <a:xfrm>
          <a:off x="61607700" y="3067050"/>
          <a:ext cx="190500" cy="0"/>
          <a:chOff x="13896191" y="1813753"/>
          <a:chExt cx="211023" cy="178845"/>
        </a:xfrm>
      </xdr:grpSpPr>
      <xdr:sp macro="[0]!modfrmDateChoose.CalendarShow" textlink="">
        <xdr:nvSpPr>
          <xdr:cNvPr id="35" name="shCalendar_bck" hidden="1">
            <a:extLst>
              <a:ext uri="{FF2B5EF4-FFF2-40B4-BE49-F238E27FC236}">
                <a16:creationId xmlns:a16="http://schemas.microsoft.com/office/drawing/2014/main" id="{A265EED6-594E-4B57-7235-6E24A28CA8D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6" name="shCalendar_1" descr="CalendarSmall.bmp" hidden="1">
            <a:extLst>
              <a:ext uri="{FF2B5EF4-FFF2-40B4-BE49-F238E27FC236}">
                <a16:creationId xmlns:a16="http://schemas.microsoft.com/office/drawing/2014/main" id="{5D09AAF7-63CE-7E3B-5A39-CFDF2BEF7B9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29</xdr:col>
      <xdr:colOff>38100</xdr:colOff>
      <xdr:row>14</xdr:row>
      <xdr:rowOff>0</xdr:rowOff>
    </xdr:from>
    <xdr:ext cx="190500" cy="0"/>
    <xdr:grpSp>
      <xdr:nvGrpSpPr>
        <xdr:cNvPr id="37" name="shCalendar" hidden="1">
          <a:extLst>
            <a:ext uri="{FF2B5EF4-FFF2-40B4-BE49-F238E27FC236}">
              <a16:creationId xmlns:a16="http://schemas.microsoft.com/office/drawing/2014/main" id="{38D3E5BE-B8E2-4ABC-A930-B972CD42B913}"/>
            </a:ext>
          </a:extLst>
        </xdr:cNvPr>
        <xdr:cNvGrpSpPr>
          <a:grpSpLocks/>
        </xdr:cNvGrpSpPr>
      </xdr:nvGrpSpPr>
      <xdr:grpSpPr bwMode="auto">
        <a:xfrm>
          <a:off x="67036950" y="3067050"/>
          <a:ext cx="190500" cy="0"/>
          <a:chOff x="13896191" y="1813753"/>
          <a:chExt cx="211023" cy="178845"/>
        </a:xfrm>
      </xdr:grpSpPr>
      <xdr:sp macro="[0]!modfrmDateChoose.CalendarShow" textlink="">
        <xdr:nvSpPr>
          <xdr:cNvPr id="38" name="shCalendar_bck" hidden="1">
            <a:extLst>
              <a:ext uri="{FF2B5EF4-FFF2-40B4-BE49-F238E27FC236}">
                <a16:creationId xmlns:a16="http://schemas.microsoft.com/office/drawing/2014/main" id="{57B7C2F9-EBDE-0CA1-496B-94AE7CFF38D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9" name="shCalendar_1" descr="CalendarSmall.bmp" hidden="1">
            <a:extLst>
              <a:ext uri="{FF2B5EF4-FFF2-40B4-BE49-F238E27FC236}">
                <a16:creationId xmlns:a16="http://schemas.microsoft.com/office/drawing/2014/main" id="{549F409A-E637-E9CA-7117-155B67F2E2E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31</xdr:col>
      <xdr:colOff>38100</xdr:colOff>
      <xdr:row>14</xdr:row>
      <xdr:rowOff>0</xdr:rowOff>
    </xdr:from>
    <xdr:ext cx="190500" cy="0"/>
    <xdr:grpSp>
      <xdr:nvGrpSpPr>
        <xdr:cNvPr id="40" name="shCalendar" hidden="1">
          <a:extLst>
            <a:ext uri="{FF2B5EF4-FFF2-40B4-BE49-F238E27FC236}">
              <a16:creationId xmlns:a16="http://schemas.microsoft.com/office/drawing/2014/main" id="{73D2ECE4-392C-4DF3-B270-D1F32DF88070}"/>
            </a:ext>
          </a:extLst>
        </xdr:cNvPr>
        <xdr:cNvGrpSpPr>
          <a:grpSpLocks/>
        </xdr:cNvGrpSpPr>
      </xdr:nvGrpSpPr>
      <xdr:grpSpPr bwMode="auto">
        <a:xfrm>
          <a:off x="72466200" y="3067050"/>
          <a:ext cx="190500" cy="0"/>
          <a:chOff x="13896191" y="1813753"/>
          <a:chExt cx="211023" cy="178845"/>
        </a:xfrm>
      </xdr:grpSpPr>
      <xdr:sp macro="[0]!modfrmDateChoose.CalendarShow" textlink="">
        <xdr:nvSpPr>
          <xdr:cNvPr id="41" name="shCalendar_bck" hidden="1">
            <a:extLst>
              <a:ext uri="{FF2B5EF4-FFF2-40B4-BE49-F238E27FC236}">
                <a16:creationId xmlns:a16="http://schemas.microsoft.com/office/drawing/2014/main" id="{8458694C-447A-251C-E0FB-7B6AA99909B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2" name="shCalendar_1" descr="CalendarSmall.bmp" hidden="1">
            <a:extLst>
              <a:ext uri="{FF2B5EF4-FFF2-40B4-BE49-F238E27FC236}">
                <a16:creationId xmlns:a16="http://schemas.microsoft.com/office/drawing/2014/main" id="{21A5EFC9-A48E-90C6-134C-627B93C4D52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33</xdr:col>
      <xdr:colOff>38100</xdr:colOff>
      <xdr:row>14</xdr:row>
      <xdr:rowOff>0</xdr:rowOff>
    </xdr:from>
    <xdr:ext cx="190500" cy="0"/>
    <xdr:grpSp>
      <xdr:nvGrpSpPr>
        <xdr:cNvPr id="43" name="shCalendar" hidden="1">
          <a:extLst>
            <a:ext uri="{FF2B5EF4-FFF2-40B4-BE49-F238E27FC236}">
              <a16:creationId xmlns:a16="http://schemas.microsoft.com/office/drawing/2014/main" id="{25C7CBD7-49C1-45A3-81CC-4EF1738810BF}"/>
            </a:ext>
          </a:extLst>
        </xdr:cNvPr>
        <xdr:cNvGrpSpPr>
          <a:grpSpLocks/>
        </xdr:cNvGrpSpPr>
      </xdr:nvGrpSpPr>
      <xdr:grpSpPr bwMode="auto">
        <a:xfrm>
          <a:off x="77895450" y="3067050"/>
          <a:ext cx="190500" cy="0"/>
          <a:chOff x="13896191" y="1813753"/>
          <a:chExt cx="211023" cy="178845"/>
        </a:xfrm>
      </xdr:grpSpPr>
      <xdr:sp macro="[0]!modfrmDateChoose.CalendarShow" textlink="">
        <xdr:nvSpPr>
          <xdr:cNvPr id="44" name="shCalendar_bck" hidden="1">
            <a:extLst>
              <a:ext uri="{FF2B5EF4-FFF2-40B4-BE49-F238E27FC236}">
                <a16:creationId xmlns:a16="http://schemas.microsoft.com/office/drawing/2014/main" id="{4A6206E7-B938-7B1A-62E8-FF7516B7BE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 name="shCalendar_1" descr="CalendarSmall.bmp" hidden="1">
            <a:extLst>
              <a:ext uri="{FF2B5EF4-FFF2-40B4-BE49-F238E27FC236}">
                <a16:creationId xmlns:a16="http://schemas.microsoft.com/office/drawing/2014/main" id="{7081506F-783E-E1BD-DBDA-BBF521770D8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35</xdr:col>
      <xdr:colOff>38100</xdr:colOff>
      <xdr:row>14</xdr:row>
      <xdr:rowOff>0</xdr:rowOff>
    </xdr:from>
    <xdr:ext cx="190500" cy="0"/>
    <xdr:grpSp>
      <xdr:nvGrpSpPr>
        <xdr:cNvPr id="46" name="shCalendar" hidden="1">
          <a:extLst>
            <a:ext uri="{FF2B5EF4-FFF2-40B4-BE49-F238E27FC236}">
              <a16:creationId xmlns:a16="http://schemas.microsoft.com/office/drawing/2014/main" id="{CD4646D5-1008-4E70-A705-863FB5C94772}"/>
            </a:ext>
          </a:extLst>
        </xdr:cNvPr>
        <xdr:cNvGrpSpPr>
          <a:grpSpLocks/>
        </xdr:cNvGrpSpPr>
      </xdr:nvGrpSpPr>
      <xdr:grpSpPr bwMode="auto">
        <a:xfrm>
          <a:off x="83324700" y="3067050"/>
          <a:ext cx="190500" cy="0"/>
          <a:chOff x="13896191" y="1813753"/>
          <a:chExt cx="211023" cy="178845"/>
        </a:xfrm>
      </xdr:grpSpPr>
      <xdr:sp macro="[0]!modfrmDateChoose.CalendarShow" textlink="">
        <xdr:nvSpPr>
          <xdr:cNvPr id="47" name="shCalendar_bck" hidden="1">
            <a:extLst>
              <a:ext uri="{FF2B5EF4-FFF2-40B4-BE49-F238E27FC236}">
                <a16:creationId xmlns:a16="http://schemas.microsoft.com/office/drawing/2014/main" id="{83EF321B-98F5-B73D-8B61-FA7381CEC45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8" name="shCalendar_1" descr="CalendarSmall.bmp" hidden="1">
            <a:extLst>
              <a:ext uri="{FF2B5EF4-FFF2-40B4-BE49-F238E27FC236}">
                <a16:creationId xmlns:a16="http://schemas.microsoft.com/office/drawing/2014/main" id="{65026350-DAAF-FFE0-F179-A57011F6897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37</xdr:col>
      <xdr:colOff>38100</xdr:colOff>
      <xdr:row>14</xdr:row>
      <xdr:rowOff>0</xdr:rowOff>
    </xdr:from>
    <xdr:ext cx="190500" cy="0"/>
    <xdr:grpSp>
      <xdr:nvGrpSpPr>
        <xdr:cNvPr id="49" name="shCalendar" hidden="1">
          <a:extLst>
            <a:ext uri="{FF2B5EF4-FFF2-40B4-BE49-F238E27FC236}">
              <a16:creationId xmlns:a16="http://schemas.microsoft.com/office/drawing/2014/main" id="{4E6FFE2D-DC84-47AE-8F2F-DC45919B226E}"/>
            </a:ext>
          </a:extLst>
        </xdr:cNvPr>
        <xdr:cNvGrpSpPr>
          <a:grpSpLocks/>
        </xdr:cNvGrpSpPr>
      </xdr:nvGrpSpPr>
      <xdr:grpSpPr bwMode="auto">
        <a:xfrm>
          <a:off x="88753950" y="3067050"/>
          <a:ext cx="190500" cy="0"/>
          <a:chOff x="13896191" y="1813753"/>
          <a:chExt cx="211023" cy="178845"/>
        </a:xfrm>
      </xdr:grpSpPr>
      <xdr:sp macro="[0]!modfrmDateChoose.CalendarShow" textlink="">
        <xdr:nvSpPr>
          <xdr:cNvPr id="50" name="shCalendar_bck" hidden="1">
            <a:extLst>
              <a:ext uri="{FF2B5EF4-FFF2-40B4-BE49-F238E27FC236}">
                <a16:creationId xmlns:a16="http://schemas.microsoft.com/office/drawing/2014/main" id="{902E0A55-FF5F-07FF-00B9-5EE04782478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1" name="shCalendar_1" descr="CalendarSmall.bmp" hidden="1">
            <a:extLst>
              <a:ext uri="{FF2B5EF4-FFF2-40B4-BE49-F238E27FC236}">
                <a16:creationId xmlns:a16="http://schemas.microsoft.com/office/drawing/2014/main" id="{D66FF2F8-4E9D-97D3-254E-B944DD10144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39</xdr:col>
      <xdr:colOff>38100</xdr:colOff>
      <xdr:row>14</xdr:row>
      <xdr:rowOff>0</xdr:rowOff>
    </xdr:from>
    <xdr:ext cx="190500" cy="0"/>
    <xdr:grpSp>
      <xdr:nvGrpSpPr>
        <xdr:cNvPr id="52" name="shCalendar" hidden="1">
          <a:extLst>
            <a:ext uri="{FF2B5EF4-FFF2-40B4-BE49-F238E27FC236}">
              <a16:creationId xmlns:a16="http://schemas.microsoft.com/office/drawing/2014/main" id="{EE74A426-910A-45BA-A4F7-969D7C33BAE3}"/>
            </a:ext>
          </a:extLst>
        </xdr:cNvPr>
        <xdr:cNvGrpSpPr>
          <a:grpSpLocks/>
        </xdr:cNvGrpSpPr>
      </xdr:nvGrpSpPr>
      <xdr:grpSpPr bwMode="auto">
        <a:xfrm>
          <a:off x="94183200" y="3067050"/>
          <a:ext cx="190500" cy="0"/>
          <a:chOff x="13896191" y="1813753"/>
          <a:chExt cx="211023" cy="178845"/>
        </a:xfrm>
      </xdr:grpSpPr>
      <xdr:sp macro="[0]!modfrmDateChoose.CalendarShow" textlink="">
        <xdr:nvSpPr>
          <xdr:cNvPr id="53" name="shCalendar_bck" hidden="1">
            <a:extLst>
              <a:ext uri="{FF2B5EF4-FFF2-40B4-BE49-F238E27FC236}">
                <a16:creationId xmlns:a16="http://schemas.microsoft.com/office/drawing/2014/main" id="{E926406B-D7A7-CCF3-2621-DA1CBE0029E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4" name="shCalendar_1" descr="CalendarSmall.bmp" hidden="1">
            <a:extLst>
              <a:ext uri="{FF2B5EF4-FFF2-40B4-BE49-F238E27FC236}">
                <a16:creationId xmlns:a16="http://schemas.microsoft.com/office/drawing/2014/main" id="{E2F2B317-BD81-0E32-6DB6-CBE34A4173F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41</xdr:col>
      <xdr:colOff>38100</xdr:colOff>
      <xdr:row>14</xdr:row>
      <xdr:rowOff>0</xdr:rowOff>
    </xdr:from>
    <xdr:ext cx="190500" cy="0"/>
    <xdr:grpSp>
      <xdr:nvGrpSpPr>
        <xdr:cNvPr id="55" name="shCalendar" hidden="1">
          <a:extLst>
            <a:ext uri="{FF2B5EF4-FFF2-40B4-BE49-F238E27FC236}">
              <a16:creationId xmlns:a16="http://schemas.microsoft.com/office/drawing/2014/main" id="{88F8744B-8C02-48CE-BF3E-28A2F603BF6D}"/>
            </a:ext>
          </a:extLst>
        </xdr:cNvPr>
        <xdr:cNvGrpSpPr>
          <a:grpSpLocks/>
        </xdr:cNvGrpSpPr>
      </xdr:nvGrpSpPr>
      <xdr:grpSpPr bwMode="auto">
        <a:xfrm>
          <a:off x="99612450" y="3067050"/>
          <a:ext cx="190500" cy="0"/>
          <a:chOff x="13896191" y="1813753"/>
          <a:chExt cx="211023" cy="178845"/>
        </a:xfrm>
      </xdr:grpSpPr>
      <xdr:sp macro="[0]!modfrmDateChoose.CalendarShow" textlink="">
        <xdr:nvSpPr>
          <xdr:cNvPr id="56" name="shCalendar_bck" hidden="1">
            <a:extLst>
              <a:ext uri="{FF2B5EF4-FFF2-40B4-BE49-F238E27FC236}">
                <a16:creationId xmlns:a16="http://schemas.microsoft.com/office/drawing/2014/main" id="{C6F0E4FD-30DF-4AFB-4150-B1347DAEEC4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7" name="shCalendar_1" descr="CalendarSmall.bmp" hidden="1">
            <a:extLst>
              <a:ext uri="{FF2B5EF4-FFF2-40B4-BE49-F238E27FC236}">
                <a16:creationId xmlns:a16="http://schemas.microsoft.com/office/drawing/2014/main" id="{DE57B4BE-3FAD-C809-7829-C9F77E2AB52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43</xdr:col>
      <xdr:colOff>38100</xdr:colOff>
      <xdr:row>14</xdr:row>
      <xdr:rowOff>0</xdr:rowOff>
    </xdr:from>
    <xdr:ext cx="190500" cy="0"/>
    <xdr:grpSp>
      <xdr:nvGrpSpPr>
        <xdr:cNvPr id="58" name="shCalendar" hidden="1">
          <a:extLst>
            <a:ext uri="{FF2B5EF4-FFF2-40B4-BE49-F238E27FC236}">
              <a16:creationId xmlns:a16="http://schemas.microsoft.com/office/drawing/2014/main" id="{BCDE5715-5546-451A-A610-51E665B1EEA8}"/>
            </a:ext>
          </a:extLst>
        </xdr:cNvPr>
        <xdr:cNvGrpSpPr>
          <a:grpSpLocks/>
        </xdr:cNvGrpSpPr>
      </xdr:nvGrpSpPr>
      <xdr:grpSpPr bwMode="auto">
        <a:xfrm>
          <a:off x="105041700" y="3067050"/>
          <a:ext cx="190500" cy="0"/>
          <a:chOff x="13896191" y="1813753"/>
          <a:chExt cx="211023" cy="178845"/>
        </a:xfrm>
      </xdr:grpSpPr>
      <xdr:sp macro="[0]!modfrmDateChoose.CalendarShow" textlink="">
        <xdr:nvSpPr>
          <xdr:cNvPr id="59" name="shCalendar_bck" hidden="1">
            <a:extLst>
              <a:ext uri="{FF2B5EF4-FFF2-40B4-BE49-F238E27FC236}">
                <a16:creationId xmlns:a16="http://schemas.microsoft.com/office/drawing/2014/main" id="{FF2CA665-C898-E8C0-84E1-6376D455981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0" name="shCalendar_1" descr="CalendarSmall.bmp" hidden="1">
            <a:extLst>
              <a:ext uri="{FF2B5EF4-FFF2-40B4-BE49-F238E27FC236}">
                <a16:creationId xmlns:a16="http://schemas.microsoft.com/office/drawing/2014/main" id="{807585E9-5FA5-B59B-0E93-B0E30A084B1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45</xdr:col>
      <xdr:colOff>38100</xdr:colOff>
      <xdr:row>14</xdr:row>
      <xdr:rowOff>0</xdr:rowOff>
    </xdr:from>
    <xdr:ext cx="190500" cy="0"/>
    <xdr:grpSp>
      <xdr:nvGrpSpPr>
        <xdr:cNvPr id="61" name="shCalendar" hidden="1">
          <a:extLst>
            <a:ext uri="{FF2B5EF4-FFF2-40B4-BE49-F238E27FC236}">
              <a16:creationId xmlns:a16="http://schemas.microsoft.com/office/drawing/2014/main" id="{4BF10BAB-9554-45A6-AA01-0AC76C979EC2}"/>
            </a:ext>
          </a:extLst>
        </xdr:cNvPr>
        <xdr:cNvGrpSpPr>
          <a:grpSpLocks/>
        </xdr:cNvGrpSpPr>
      </xdr:nvGrpSpPr>
      <xdr:grpSpPr bwMode="auto">
        <a:xfrm>
          <a:off x="110470950" y="3067050"/>
          <a:ext cx="190500" cy="0"/>
          <a:chOff x="13896191" y="1813753"/>
          <a:chExt cx="211023" cy="178845"/>
        </a:xfrm>
      </xdr:grpSpPr>
      <xdr:sp macro="[0]!modfrmDateChoose.CalendarShow" textlink="">
        <xdr:nvSpPr>
          <xdr:cNvPr id="62" name="shCalendar_bck" hidden="1">
            <a:extLst>
              <a:ext uri="{FF2B5EF4-FFF2-40B4-BE49-F238E27FC236}">
                <a16:creationId xmlns:a16="http://schemas.microsoft.com/office/drawing/2014/main" id="{91804430-2EE0-D709-EA6B-7E99FA2143E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3" name="shCalendar_1" descr="CalendarSmall.bmp" hidden="1">
            <a:extLst>
              <a:ext uri="{FF2B5EF4-FFF2-40B4-BE49-F238E27FC236}">
                <a16:creationId xmlns:a16="http://schemas.microsoft.com/office/drawing/2014/main" id="{3927D8E3-883C-2973-BCE5-C33899F8FA8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47</xdr:col>
      <xdr:colOff>38100</xdr:colOff>
      <xdr:row>14</xdr:row>
      <xdr:rowOff>0</xdr:rowOff>
    </xdr:from>
    <xdr:ext cx="190500" cy="0"/>
    <xdr:grpSp>
      <xdr:nvGrpSpPr>
        <xdr:cNvPr id="64" name="shCalendar" hidden="1">
          <a:extLst>
            <a:ext uri="{FF2B5EF4-FFF2-40B4-BE49-F238E27FC236}">
              <a16:creationId xmlns:a16="http://schemas.microsoft.com/office/drawing/2014/main" id="{7B42884F-5EDE-4902-817F-DFEB53861E78}"/>
            </a:ext>
          </a:extLst>
        </xdr:cNvPr>
        <xdr:cNvGrpSpPr>
          <a:grpSpLocks/>
        </xdr:cNvGrpSpPr>
      </xdr:nvGrpSpPr>
      <xdr:grpSpPr bwMode="auto">
        <a:xfrm>
          <a:off x="115900200" y="3067050"/>
          <a:ext cx="190500" cy="0"/>
          <a:chOff x="13896191" y="1813753"/>
          <a:chExt cx="211023" cy="178845"/>
        </a:xfrm>
      </xdr:grpSpPr>
      <xdr:sp macro="[0]!modfrmDateChoose.CalendarShow" textlink="">
        <xdr:nvSpPr>
          <xdr:cNvPr id="65" name="shCalendar_bck" hidden="1">
            <a:extLst>
              <a:ext uri="{FF2B5EF4-FFF2-40B4-BE49-F238E27FC236}">
                <a16:creationId xmlns:a16="http://schemas.microsoft.com/office/drawing/2014/main" id="{C60E894B-1F12-8BFD-692B-50F18F1425B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6" name="shCalendar_1" descr="CalendarSmall.bmp" hidden="1">
            <a:extLst>
              <a:ext uri="{FF2B5EF4-FFF2-40B4-BE49-F238E27FC236}">
                <a16:creationId xmlns:a16="http://schemas.microsoft.com/office/drawing/2014/main" id="{E45D69C2-1F25-5ACC-5B0A-1EEF20824C0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49</xdr:col>
      <xdr:colOff>38100</xdr:colOff>
      <xdr:row>14</xdr:row>
      <xdr:rowOff>0</xdr:rowOff>
    </xdr:from>
    <xdr:ext cx="190500" cy="0"/>
    <xdr:grpSp>
      <xdr:nvGrpSpPr>
        <xdr:cNvPr id="67" name="shCalendar" hidden="1">
          <a:extLst>
            <a:ext uri="{FF2B5EF4-FFF2-40B4-BE49-F238E27FC236}">
              <a16:creationId xmlns:a16="http://schemas.microsoft.com/office/drawing/2014/main" id="{23738FBC-834E-46DB-8927-D5173EFEB6F9}"/>
            </a:ext>
          </a:extLst>
        </xdr:cNvPr>
        <xdr:cNvGrpSpPr>
          <a:grpSpLocks/>
        </xdr:cNvGrpSpPr>
      </xdr:nvGrpSpPr>
      <xdr:grpSpPr bwMode="auto">
        <a:xfrm>
          <a:off x="121329450" y="3067050"/>
          <a:ext cx="190500" cy="0"/>
          <a:chOff x="13896191" y="1813753"/>
          <a:chExt cx="211023" cy="178845"/>
        </a:xfrm>
      </xdr:grpSpPr>
      <xdr:sp macro="[0]!modfrmDateChoose.CalendarShow" textlink="">
        <xdr:nvSpPr>
          <xdr:cNvPr id="68" name="shCalendar_bck" hidden="1">
            <a:extLst>
              <a:ext uri="{FF2B5EF4-FFF2-40B4-BE49-F238E27FC236}">
                <a16:creationId xmlns:a16="http://schemas.microsoft.com/office/drawing/2014/main" id="{37CC91E0-4820-6A15-9965-C69D6A7FE8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9" name="shCalendar_1" descr="CalendarSmall.bmp" hidden="1">
            <a:extLst>
              <a:ext uri="{FF2B5EF4-FFF2-40B4-BE49-F238E27FC236}">
                <a16:creationId xmlns:a16="http://schemas.microsoft.com/office/drawing/2014/main" id="{85CE910F-0D5B-3E6D-BFF9-7B4F24952AB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51</xdr:col>
      <xdr:colOff>38100</xdr:colOff>
      <xdr:row>14</xdr:row>
      <xdr:rowOff>0</xdr:rowOff>
    </xdr:from>
    <xdr:ext cx="190500" cy="0"/>
    <xdr:grpSp>
      <xdr:nvGrpSpPr>
        <xdr:cNvPr id="70" name="shCalendar" hidden="1">
          <a:extLst>
            <a:ext uri="{FF2B5EF4-FFF2-40B4-BE49-F238E27FC236}">
              <a16:creationId xmlns:a16="http://schemas.microsoft.com/office/drawing/2014/main" id="{E1E6BAB2-7D91-485A-92AF-49F226E703CD}"/>
            </a:ext>
          </a:extLst>
        </xdr:cNvPr>
        <xdr:cNvGrpSpPr>
          <a:grpSpLocks/>
        </xdr:cNvGrpSpPr>
      </xdr:nvGrpSpPr>
      <xdr:grpSpPr bwMode="auto">
        <a:xfrm>
          <a:off x="126758700" y="3067050"/>
          <a:ext cx="190500" cy="0"/>
          <a:chOff x="13896191" y="1813753"/>
          <a:chExt cx="211023" cy="178845"/>
        </a:xfrm>
      </xdr:grpSpPr>
      <xdr:sp macro="[0]!modfrmDateChoose.CalendarShow" textlink="">
        <xdr:nvSpPr>
          <xdr:cNvPr id="71" name="shCalendar_bck" hidden="1">
            <a:extLst>
              <a:ext uri="{FF2B5EF4-FFF2-40B4-BE49-F238E27FC236}">
                <a16:creationId xmlns:a16="http://schemas.microsoft.com/office/drawing/2014/main" id="{3EC1AD40-2938-5FBE-7583-7AB79E7C82B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2" name="shCalendar_1" descr="CalendarSmall.bmp" hidden="1">
            <a:extLst>
              <a:ext uri="{FF2B5EF4-FFF2-40B4-BE49-F238E27FC236}">
                <a16:creationId xmlns:a16="http://schemas.microsoft.com/office/drawing/2014/main" id="{42BFD59B-D627-CDD4-E81F-F2FAAB0884A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53</xdr:col>
      <xdr:colOff>38100</xdr:colOff>
      <xdr:row>14</xdr:row>
      <xdr:rowOff>0</xdr:rowOff>
    </xdr:from>
    <xdr:ext cx="190500" cy="0"/>
    <xdr:grpSp>
      <xdr:nvGrpSpPr>
        <xdr:cNvPr id="73" name="shCalendar" hidden="1">
          <a:extLst>
            <a:ext uri="{FF2B5EF4-FFF2-40B4-BE49-F238E27FC236}">
              <a16:creationId xmlns:a16="http://schemas.microsoft.com/office/drawing/2014/main" id="{1155F765-E3A7-4C8E-9E36-5F262F525122}"/>
            </a:ext>
          </a:extLst>
        </xdr:cNvPr>
        <xdr:cNvGrpSpPr>
          <a:grpSpLocks/>
        </xdr:cNvGrpSpPr>
      </xdr:nvGrpSpPr>
      <xdr:grpSpPr bwMode="auto">
        <a:xfrm>
          <a:off x="132187950" y="3067050"/>
          <a:ext cx="190500" cy="0"/>
          <a:chOff x="13896191" y="1813753"/>
          <a:chExt cx="211023" cy="178845"/>
        </a:xfrm>
      </xdr:grpSpPr>
      <xdr:sp macro="[0]!modfrmDateChoose.CalendarShow" textlink="">
        <xdr:nvSpPr>
          <xdr:cNvPr id="74" name="shCalendar_bck" hidden="1">
            <a:extLst>
              <a:ext uri="{FF2B5EF4-FFF2-40B4-BE49-F238E27FC236}">
                <a16:creationId xmlns:a16="http://schemas.microsoft.com/office/drawing/2014/main" id="{D64B46EA-3F41-9A47-10CC-62136CF7FC9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5" name="shCalendar_1" descr="CalendarSmall.bmp" hidden="1">
            <a:extLst>
              <a:ext uri="{FF2B5EF4-FFF2-40B4-BE49-F238E27FC236}">
                <a16:creationId xmlns:a16="http://schemas.microsoft.com/office/drawing/2014/main" id="{537C8132-15A4-6416-3043-981C579D943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55</xdr:col>
      <xdr:colOff>38100</xdr:colOff>
      <xdr:row>14</xdr:row>
      <xdr:rowOff>0</xdr:rowOff>
    </xdr:from>
    <xdr:ext cx="190500" cy="0"/>
    <xdr:grpSp>
      <xdr:nvGrpSpPr>
        <xdr:cNvPr id="76" name="shCalendar" hidden="1">
          <a:extLst>
            <a:ext uri="{FF2B5EF4-FFF2-40B4-BE49-F238E27FC236}">
              <a16:creationId xmlns:a16="http://schemas.microsoft.com/office/drawing/2014/main" id="{EF72DD8D-7357-4CB2-A793-9684D9660F01}"/>
            </a:ext>
          </a:extLst>
        </xdr:cNvPr>
        <xdr:cNvGrpSpPr>
          <a:grpSpLocks/>
        </xdr:cNvGrpSpPr>
      </xdr:nvGrpSpPr>
      <xdr:grpSpPr bwMode="auto">
        <a:xfrm>
          <a:off x="137617200" y="3067050"/>
          <a:ext cx="190500" cy="0"/>
          <a:chOff x="13896191" y="1813753"/>
          <a:chExt cx="211023" cy="178845"/>
        </a:xfrm>
      </xdr:grpSpPr>
      <xdr:sp macro="[0]!modfrmDateChoose.CalendarShow" textlink="">
        <xdr:nvSpPr>
          <xdr:cNvPr id="77" name="shCalendar_bck" hidden="1">
            <a:extLst>
              <a:ext uri="{FF2B5EF4-FFF2-40B4-BE49-F238E27FC236}">
                <a16:creationId xmlns:a16="http://schemas.microsoft.com/office/drawing/2014/main" id="{C4442836-A99B-42AF-8445-78300320944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8" name="shCalendar_1" descr="CalendarSmall.bmp" hidden="1">
            <a:extLst>
              <a:ext uri="{FF2B5EF4-FFF2-40B4-BE49-F238E27FC236}">
                <a16:creationId xmlns:a16="http://schemas.microsoft.com/office/drawing/2014/main" id="{B1D25326-9F8B-EACE-423F-3A56D7B8ED4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57</xdr:col>
      <xdr:colOff>38100</xdr:colOff>
      <xdr:row>14</xdr:row>
      <xdr:rowOff>0</xdr:rowOff>
    </xdr:from>
    <xdr:ext cx="190500" cy="0"/>
    <xdr:grpSp>
      <xdr:nvGrpSpPr>
        <xdr:cNvPr id="79" name="shCalendar" hidden="1">
          <a:extLst>
            <a:ext uri="{FF2B5EF4-FFF2-40B4-BE49-F238E27FC236}">
              <a16:creationId xmlns:a16="http://schemas.microsoft.com/office/drawing/2014/main" id="{3C65DCA8-1E08-4595-A6F1-905380929C54}"/>
            </a:ext>
          </a:extLst>
        </xdr:cNvPr>
        <xdr:cNvGrpSpPr>
          <a:grpSpLocks/>
        </xdr:cNvGrpSpPr>
      </xdr:nvGrpSpPr>
      <xdr:grpSpPr bwMode="auto">
        <a:xfrm>
          <a:off x="143046450" y="3067050"/>
          <a:ext cx="190500" cy="0"/>
          <a:chOff x="13896191" y="1813753"/>
          <a:chExt cx="211023" cy="178845"/>
        </a:xfrm>
      </xdr:grpSpPr>
      <xdr:sp macro="[0]!modfrmDateChoose.CalendarShow" textlink="">
        <xdr:nvSpPr>
          <xdr:cNvPr id="80" name="shCalendar_bck" hidden="1">
            <a:extLst>
              <a:ext uri="{FF2B5EF4-FFF2-40B4-BE49-F238E27FC236}">
                <a16:creationId xmlns:a16="http://schemas.microsoft.com/office/drawing/2014/main" id="{5B7BA710-6AEA-54D5-1A58-449CB4AAE45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1" name="shCalendar_1" descr="CalendarSmall.bmp" hidden="1">
            <a:extLst>
              <a:ext uri="{FF2B5EF4-FFF2-40B4-BE49-F238E27FC236}">
                <a16:creationId xmlns:a16="http://schemas.microsoft.com/office/drawing/2014/main" id="{917677D5-AB5A-444B-E356-48486DE2AF6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59</xdr:col>
      <xdr:colOff>38100</xdr:colOff>
      <xdr:row>14</xdr:row>
      <xdr:rowOff>0</xdr:rowOff>
    </xdr:from>
    <xdr:ext cx="190500" cy="0"/>
    <xdr:grpSp>
      <xdr:nvGrpSpPr>
        <xdr:cNvPr id="82" name="shCalendar" hidden="1">
          <a:extLst>
            <a:ext uri="{FF2B5EF4-FFF2-40B4-BE49-F238E27FC236}">
              <a16:creationId xmlns:a16="http://schemas.microsoft.com/office/drawing/2014/main" id="{A6A395E3-4040-4B38-AE08-27254D758FA7}"/>
            </a:ext>
          </a:extLst>
        </xdr:cNvPr>
        <xdr:cNvGrpSpPr>
          <a:grpSpLocks/>
        </xdr:cNvGrpSpPr>
      </xdr:nvGrpSpPr>
      <xdr:grpSpPr bwMode="auto">
        <a:xfrm>
          <a:off x="148475700" y="3067050"/>
          <a:ext cx="190500" cy="0"/>
          <a:chOff x="13896191" y="1813753"/>
          <a:chExt cx="211023" cy="178845"/>
        </a:xfrm>
      </xdr:grpSpPr>
      <xdr:sp macro="[0]!modfrmDateChoose.CalendarShow" textlink="">
        <xdr:nvSpPr>
          <xdr:cNvPr id="83" name="shCalendar_bck" hidden="1">
            <a:extLst>
              <a:ext uri="{FF2B5EF4-FFF2-40B4-BE49-F238E27FC236}">
                <a16:creationId xmlns:a16="http://schemas.microsoft.com/office/drawing/2014/main" id="{AA704512-3375-1A24-EEB8-49103966DF7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4" name="shCalendar_1" descr="CalendarSmall.bmp" hidden="1">
            <a:extLst>
              <a:ext uri="{FF2B5EF4-FFF2-40B4-BE49-F238E27FC236}">
                <a16:creationId xmlns:a16="http://schemas.microsoft.com/office/drawing/2014/main" id="{DB988254-BF15-6523-147E-38387CCDAC9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61</xdr:col>
      <xdr:colOff>38100</xdr:colOff>
      <xdr:row>14</xdr:row>
      <xdr:rowOff>0</xdr:rowOff>
    </xdr:from>
    <xdr:ext cx="190500" cy="0"/>
    <xdr:grpSp>
      <xdr:nvGrpSpPr>
        <xdr:cNvPr id="85" name="shCalendar" hidden="1">
          <a:extLst>
            <a:ext uri="{FF2B5EF4-FFF2-40B4-BE49-F238E27FC236}">
              <a16:creationId xmlns:a16="http://schemas.microsoft.com/office/drawing/2014/main" id="{86B2239B-3EED-462B-A658-9A5DC48B91AA}"/>
            </a:ext>
          </a:extLst>
        </xdr:cNvPr>
        <xdr:cNvGrpSpPr>
          <a:grpSpLocks/>
        </xdr:cNvGrpSpPr>
      </xdr:nvGrpSpPr>
      <xdr:grpSpPr bwMode="auto">
        <a:xfrm>
          <a:off x="153904950" y="3067050"/>
          <a:ext cx="190500" cy="0"/>
          <a:chOff x="13896191" y="1813753"/>
          <a:chExt cx="211023" cy="178845"/>
        </a:xfrm>
      </xdr:grpSpPr>
      <xdr:sp macro="[0]!modfrmDateChoose.CalendarShow" textlink="">
        <xdr:nvSpPr>
          <xdr:cNvPr id="86" name="shCalendar_bck" hidden="1">
            <a:extLst>
              <a:ext uri="{FF2B5EF4-FFF2-40B4-BE49-F238E27FC236}">
                <a16:creationId xmlns:a16="http://schemas.microsoft.com/office/drawing/2014/main" id="{48D0A890-27F7-1BF7-211F-A1FC80E1BA2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7" name="shCalendar_1" descr="CalendarSmall.bmp" hidden="1">
            <a:extLst>
              <a:ext uri="{FF2B5EF4-FFF2-40B4-BE49-F238E27FC236}">
                <a16:creationId xmlns:a16="http://schemas.microsoft.com/office/drawing/2014/main" id="{739A564D-F873-1C86-B47C-CEAC25CE10F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63</xdr:col>
      <xdr:colOff>38100</xdr:colOff>
      <xdr:row>14</xdr:row>
      <xdr:rowOff>0</xdr:rowOff>
    </xdr:from>
    <xdr:ext cx="190500" cy="0"/>
    <xdr:grpSp>
      <xdr:nvGrpSpPr>
        <xdr:cNvPr id="88" name="shCalendar" hidden="1">
          <a:extLst>
            <a:ext uri="{FF2B5EF4-FFF2-40B4-BE49-F238E27FC236}">
              <a16:creationId xmlns:a16="http://schemas.microsoft.com/office/drawing/2014/main" id="{05F46F63-B3C2-435F-AAE6-BD6BF0F52780}"/>
            </a:ext>
          </a:extLst>
        </xdr:cNvPr>
        <xdr:cNvGrpSpPr>
          <a:grpSpLocks/>
        </xdr:cNvGrpSpPr>
      </xdr:nvGrpSpPr>
      <xdr:grpSpPr bwMode="auto">
        <a:xfrm>
          <a:off x="159334200" y="3067050"/>
          <a:ext cx="190500" cy="0"/>
          <a:chOff x="13896191" y="1813753"/>
          <a:chExt cx="211023" cy="178845"/>
        </a:xfrm>
      </xdr:grpSpPr>
      <xdr:sp macro="[0]!modfrmDateChoose.CalendarShow" textlink="">
        <xdr:nvSpPr>
          <xdr:cNvPr id="89" name="shCalendar_bck" hidden="1">
            <a:extLst>
              <a:ext uri="{FF2B5EF4-FFF2-40B4-BE49-F238E27FC236}">
                <a16:creationId xmlns:a16="http://schemas.microsoft.com/office/drawing/2014/main" id="{5DC324DF-7D11-11C9-8766-37372941F99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0" name="shCalendar_1" descr="CalendarSmall.bmp" hidden="1">
            <a:extLst>
              <a:ext uri="{FF2B5EF4-FFF2-40B4-BE49-F238E27FC236}">
                <a16:creationId xmlns:a16="http://schemas.microsoft.com/office/drawing/2014/main" id="{C899E7E7-DB72-E017-9BA4-9AF27849057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65</xdr:col>
      <xdr:colOff>38100</xdr:colOff>
      <xdr:row>14</xdr:row>
      <xdr:rowOff>0</xdr:rowOff>
    </xdr:from>
    <xdr:ext cx="190500" cy="0"/>
    <xdr:grpSp>
      <xdr:nvGrpSpPr>
        <xdr:cNvPr id="91" name="shCalendar" hidden="1">
          <a:extLst>
            <a:ext uri="{FF2B5EF4-FFF2-40B4-BE49-F238E27FC236}">
              <a16:creationId xmlns:a16="http://schemas.microsoft.com/office/drawing/2014/main" id="{11DB802A-0962-460E-B312-CFB6AB10D3F1}"/>
            </a:ext>
          </a:extLst>
        </xdr:cNvPr>
        <xdr:cNvGrpSpPr>
          <a:grpSpLocks/>
        </xdr:cNvGrpSpPr>
      </xdr:nvGrpSpPr>
      <xdr:grpSpPr bwMode="auto">
        <a:xfrm>
          <a:off x="164763450" y="3067050"/>
          <a:ext cx="190500" cy="0"/>
          <a:chOff x="13896191" y="1813753"/>
          <a:chExt cx="211023" cy="178845"/>
        </a:xfrm>
      </xdr:grpSpPr>
      <xdr:sp macro="[0]!modfrmDateChoose.CalendarShow" textlink="">
        <xdr:nvSpPr>
          <xdr:cNvPr id="92" name="shCalendar_bck" hidden="1">
            <a:extLst>
              <a:ext uri="{FF2B5EF4-FFF2-40B4-BE49-F238E27FC236}">
                <a16:creationId xmlns:a16="http://schemas.microsoft.com/office/drawing/2014/main" id="{5E0219DA-3615-8092-8D25-F4651F80F02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3" name="shCalendar_1" descr="CalendarSmall.bmp" hidden="1">
            <a:extLst>
              <a:ext uri="{FF2B5EF4-FFF2-40B4-BE49-F238E27FC236}">
                <a16:creationId xmlns:a16="http://schemas.microsoft.com/office/drawing/2014/main" id="{F4067A62-29A9-3BE2-4562-F21F5ECC6BA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67</xdr:col>
      <xdr:colOff>38100</xdr:colOff>
      <xdr:row>14</xdr:row>
      <xdr:rowOff>0</xdr:rowOff>
    </xdr:from>
    <xdr:ext cx="190500" cy="0"/>
    <xdr:grpSp>
      <xdr:nvGrpSpPr>
        <xdr:cNvPr id="94" name="shCalendar" hidden="1">
          <a:extLst>
            <a:ext uri="{FF2B5EF4-FFF2-40B4-BE49-F238E27FC236}">
              <a16:creationId xmlns:a16="http://schemas.microsoft.com/office/drawing/2014/main" id="{5E2F8524-F61C-4D56-A1B9-388E4A93460E}"/>
            </a:ext>
          </a:extLst>
        </xdr:cNvPr>
        <xdr:cNvGrpSpPr>
          <a:grpSpLocks/>
        </xdr:cNvGrpSpPr>
      </xdr:nvGrpSpPr>
      <xdr:grpSpPr bwMode="auto">
        <a:xfrm>
          <a:off x="170192700" y="3067050"/>
          <a:ext cx="190500" cy="0"/>
          <a:chOff x="13896191" y="1813753"/>
          <a:chExt cx="211023" cy="178845"/>
        </a:xfrm>
      </xdr:grpSpPr>
      <xdr:sp macro="[0]!modfrmDateChoose.CalendarShow" textlink="">
        <xdr:nvSpPr>
          <xdr:cNvPr id="95" name="shCalendar_bck" hidden="1">
            <a:extLst>
              <a:ext uri="{FF2B5EF4-FFF2-40B4-BE49-F238E27FC236}">
                <a16:creationId xmlns:a16="http://schemas.microsoft.com/office/drawing/2014/main" id="{B61FADD7-ED9C-03E1-C958-AEFA9F4046E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6" name="shCalendar_1" descr="CalendarSmall.bmp" hidden="1">
            <a:extLst>
              <a:ext uri="{FF2B5EF4-FFF2-40B4-BE49-F238E27FC236}">
                <a16:creationId xmlns:a16="http://schemas.microsoft.com/office/drawing/2014/main" id="{1FB62D50-20D3-080B-41B2-1DE0B7F5E11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69</xdr:col>
      <xdr:colOff>38100</xdr:colOff>
      <xdr:row>14</xdr:row>
      <xdr:rowOff>0</xdr:rowOff>
    </xdr:from>
    <xdr:ext cx="190500" cy="0"/>
    <xdr:grpSp>
      <xdr:nvGrpSpPr>
        <xdr:cNvPr id="97" name="shCalendar" hidden="1">
          <a:extLst>
            <a:ext uri="{FF2B5EF4-FFF2-40B4-BE49-F238E27FC236}">
              <a16:creationId xmlns:a16="http://schemas.microsoft.com/office/drawing/2014/main" id="{913D173D-3D8E-4750-9889-50ADCE9C0A38}"/>
            </a:ext>
          </a:extLst>
        </xdr:cNvPr>
        <xdr:cNvGrpSpPr>
          <a:grpSpLocks/>
        </xdr:cNvGrpSpPr>
      </xdr:nvGrpSpPr>
      <xdr:grpSpPr bwMode="auto">
        <a:xfrm>
          <a:off x="175621950" y="3067050"/>
          <a:ext cx="190500" cy="0"/>
          <a:chOff x="13896191" y="1813753"/>
          <a:chExt cx="211023" cy="178845"/>
        </a:xfrm>
      </xdr:grpSpPr>
      <xdr:sp macro="[0]!modfrmDateChoose.CalendarShow" textlink="">
        <xdr:nvSpPr>
          <xdr:cNvPr id="98" name="shCalendar_bck" hidden="1">
            <a:extLst>
              <a:ext uri="{FF2B5EF4-FFF2-40B4-BE49-F238E27FC236}">
                <a16:creationId xmlns:a16="http://schemas.microsoft.com/office/drawing/2014/main" id="{09E1BEE3-97D4-455F-73EA-C477E81D61A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9" name="shCalendar_1" descr="CalendarSmall.bmp" hidden="1">
            <a:extLst>
              <a:ext uri="{FF2B5EF4-FFF2-40B4-BE49-F238E27FC236}">
                <a16:creationId xmlns:a16="http://schemas.microsoft.com/office/drawing/2014/main" id="{56442ADA-769F-B4DF-AC50-DE16564FFBE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71</xdr:col>
      <xdr:colOff>38100</xdr:colOff>
      <xdr:row>14</xdr:row>
      <xdr:rowOff>0</xdr:rowOff>
    </xdr:from>
    <xdr:ext cx="190500" cy="0"/>
    <xdr:grpSp>
      <xdr:nvGrpSpPr>
        <xdr:cNvPr id="100" name="shCalendar" hidden="1">
          <a:extLst>
            <a:ext uri="{FF2B5EF4-FFF2-40B4-BE49-F238E27FC236}">
              <a16:creationId xmlns:a16="http://schemas.microsoft.com/office/drawing/2014/main" id="{C7CCDA3A-9379-479B-827D-70CD9AF444FD}"/>
            </a:ext>
          </a:extLst>
        </xdr:cNvPr>
        <xdr:cNvGrpSpPr>
          <a:grpSpLocks/>
        </xdr:cNvGrpSpPr>
      </xdr:nvGrpSpPr>
      <xdr:grpSpPr bwMode="auto">
        <a:xfrm>
          <a:off x="181051200" y="3067050"/>
          <a:ext cx="190500" cy="0"/>
          <a:chOff x="13896191" y="1813753"/>
          <a:chExt cx="211023" cy="178845"/>
        </a:xfrm>
      </xdr:grpSpPr>
      <xdr:sp macro="[0]!modfrmDateChoose.CalendarShow" textlink="">
        <xdr:nvSpPr>
          <xdr:cNvPr id="101" name="shCalendar_bck" hidden="1">
            <a:extLst>
              <a:ext uri="{FF2B5EF4-FFF2-40B4-BE49-F238E27FC236}">
                <a16:creationId xmlns:a16="http://schemas.microsoft.com/office/drawing/2014/main" id="{52108CDD-BD28-62DF-66B9-1A50EFAF240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2" name="shCalendar_1" descr="CalendarSmall.bmp" hidden="1">
            <a:extLst>
              <a:ext uri="{FF2B5EF4-FFF2-40B4-BE49-F238E27FC236}">
                <a16:creationId xmlns:a16="http://schemas.microsoft.com/office/drawing/2014/main" id="{F744EDFD-BFCE-2DD6-409A-5119593B71F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73</xdr:col>
      <xdr:colOff>38100</xdr:colOff>
      <xdr:row>14</xdr:row>
      <xdr:rowOff>0</xdr:rowOff>
    </xdr:from>
    <xdr:ext cx="190500" cy="0"/>
    <xdr:grpSp>
      <xdr:nvGrpSpPr>
        <xdr:cNvPr id="103" name="shCalendar" hidden="1">
          <a:extLst>
            <a:ext uri="{FF2B5EF4-FFF2-40B4-BE49-F238E27FC236}">
              <a16:creationId xmlns:a16="http://schemas.microsoft.com/office/drawing/2014/main" id="{AA553446-207C-4741-87C6-F72D009BB42B}"/>
            </a:ext>
          </a:extLst>
        </xdr:cNvPr>
        <xdr:cNvGrpSpPr>
          <a:grpSpLocks/>
        </xdr:cNvGrpSpPr>
      </xdr:nvGrpSpPr>
      <xdr:grpSpPr bwMode="auto">
        <a:xfrm>
          <a:off x="186480450" y="3067050"/>
          <a:ext cx="190500" cy="0"/>
          <a:chOff x="13896191" y="1813753"/>
          <a:chExt cx="211023" cy="178845"/>
        </a:xfrm>
      </xdr:grpSpPr>
      <xdr:sp macro="[0]!modfrmDateChoose.CalendarShow" textlink="">
        <xdr:nvSpPr>
          <xdr:cNvPr id="104" name="shCalendar_bck" hidden="1">
            <a:extLst>
              <a:ext uri="{FF2B5EF4-FFF2-40B4-BE49-F238E27FC236}">
                <a16:creationId xmlns:a16="http://schemas.microsoft.com/office/drawing/2014/main" id="{AE1321AB-27AD-9919-40B7-DA5690CCE92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5" name="shCalendar_1" descr="CalendarSmall.bmp" hidden="1">
            <a:extLst>
              <a:ext uri="{FF2B5EF4-FFF2-40B4-BE49-F238E27FC236}">
                <a16:creationId xmlns:a16="http://schemas.microsoft.com/office/drawing/2014/main" id="{E2FEA34A-6880-D86A-7846-FEA2FA7169B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75</xdr:col>
      <xdr:colOff>38100</xdr:colOff>
      <xdr:row>14</xdr:row>
      <xdr:rowOff>0</xdr:rowOff>
    </xdr:from>
    <xdr:ext cx="190500" cy="0"/>
    <xdr:grpSp>
      <xdr:nvGrpSpPr>
        <xdr:cNvPr id="106" name="shCalendar" hidden="1">
          <a:extLst>
            <a:ext uri="{FF2B5EF4-FFF2-40B4-BE49-F238E27FC236}">
              <a16:creationId xmlns:a16="http://schemas.microsoft.com/office/drawing/2014/main" id="{CA897C33-B211-45D1-93BA-6A5B2D72A1F1}"/>
            </a:ext>
          </a:extLst>
        </xdr:cNvPr>
        <xdr:cNvGrpSpPr>
          <a:grpSpLocks/>
        </xdr:cNvGrpSpPr>
      </xdr:nvGrpSpPr>
      <xdr:grpSpPr bwMode="auto">
        <a:xfrm>
          <a:off x="191909700" y="3067050"/>
          <a:ext cx="190500" cy="0"/>
          <a:chOff x="13896191" y="1813753"/>
          <a:chExt cx="211023" cy="178845"/>
        </a:xfrm>
      </xdr:grpSpPr>
      <xdr:sp macro="[0]!modfrmDateChoose.CalendarShow" textlink="">
        <xdr:nvSpPr>
          <xdr:cNvPr id="107" name="shCalendar_bck" hidden="1">
            <a:extLst>
              <a:ext uri="{FF2B5EF4-FFF2-40B4-BE49-F238E27FC236}">
                <a16:creationId xmlns:a16="http://schemas.microsoft.com/office/drawing/2014/main" id="{2385DA81-8837-9A24-15A3-63FFB224488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8" name="shCalendar_1" descr="CalendarSmall.bmp" hidden="1">
            <a:extLst>
              <a:ext uri="{FF2B5EF4-FFF2-40B4-BE49-F238E27FC236}">
                <a16:creationId xmlns:a16="http://schemas.microsoft.com/office/drawing/2014/main" id="{CEFC4599-E808-55EF-A8C3-53ED906B358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77</xdr:col>
      <xdr:colOff>38100</xdr:colOff>
      <xdr:row>14</xdr:row>
      <xdr:rowOff>0</xdr:rowOff>
    </xdr:from>
    <xdr:ext cx="190500" cy="0"/>
    <xdr:grpSp>
      <xdr:nvGrpSpPr>
        <xdr:cNvPr id="109" name="shCalendar" hidden="1">
          <a:extLst>
            <a:ext uri="{FF2B5EF4-FFF2-40B4-BE49-F238E27FC236}">
              <a16:creationId xmlns:a16="http://schemas.microsoft.com/office/drawing/2014/main" id="{9D26E9E4-A630-4446-867C-097BFD5FC8CC}"/>
            </a:ext>
          </a:extLst>
        </xdr:cNvPr>
        <xdr:cNvGrpSpPr>
          <a:grpSpLocks/>
        </xdr:cNvGrpSpPr>
      </xdr:nvGrpSpPr>
      <xdr:grpSpPr bwMode="auto">
        <a:xfrm>
          <a:off x="197338950" y="3067050"/>
          <a:ext cx="190500" cy="0"/>
          <a:chOff x="13896191" y="1813753"/>
          <a:chExt cx="211023" cy="178845"/>
        </a:xfrm>
      </xdr:grpSpPr>
      <xdr:sp macro="[0]!modfrmDateChoose.CalendarShow" textlink="">
        <xdr:nvSpPr>
          <xdr:cNvPr id="110" name="shCalendar_bck" hidden="1">
            <a:extLst>
              <a:ext uri="{FF2B5EF4-FFF2-40B4-BE49-F238E27FC236}">
                <a16:creationId xmlns:a16="http://schemas.microsoft.com/office/drawing/2014/main" id="{0E2079D0-1098-C976-83B9-F67F87A33A5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1" name="shCalendar_1" descr="CalendarSmall.bmp" hidden="1">
            <a:extLst>
              <a:ext uri="{FF2B5EF4-FFF2-40B4-BE49-F238E27FC236}">
                <a16:creationId xmlns:a16="http://schemas.microsoft.com/office/drawing/2014/main" id="{2E04D8FA-C58F-D7E4-C762-C9762347B0C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79</xdr:col>
      <xdr:colOff>38100</xdr:colOff>
      <xdr:row>14</xdr:row>
      <xdr:rowOff>0</xdr:rowOff>
    </xdr:from>
    <xdr:ext cx="190500" cy="0"/>
    <xdr:grpSp>
      <xdr:nvGrpSpPr>
        <xdr:cNvPr id="112" name="shCalendar" hidden="1">
          <a:extLst>
            <a:ext uri="{FF2B5EF4-FFF2-40B4-BE49-F238E27FC236}">
              <a16:creationId xmlns:a16="http://schemas.microsoft.com/office/drawing/2014/main" id="{D907A4BE-417F-4825-A7B9-81691AD8C7BB}"/>
            </a:ext>
          </a:extLst>
        </xdr:cNvPr>
        <xdr:cNvGrpSpPr>
          <a:grpSpLocks/>
        </xdr:cNvGrpSpPr>
      </xdr:nvGrpSpPr>
      <xdr:grpSpPr bwMode="auto">
        <a:xfrm>
          <a:off x="202768200" y="3067050"/>
          <a:ext cx="190500" cy="0"/>
          <a:chOff x="13896191" y="1813753"/>
          <a:chExt cx="211023" cy="178845"/>
        </a:xfrm>
      </xdr:grpSpPr>
      <xdr:sp macro="[0]!modfrmDateChoose.CalendarShow" textlink="">
        <xdr:nvSpPr>
          <xdr:cNvPr id="113" name="shCalendar_bck" hidden="1">
            <a:extLst>
              <a:ext uri="{FF2B5EF4-FFF2-40B4-BE49-F238E27FC236}">
                <a16:creationId xmlns:a16="http://schemas.microsoft.com/office/drawing/2014/main" id="{8D8D1C01-BF58-BA18-CC2E-366A4641C3C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4" name="shCalendar_1" descr="CalendarSmall.bmp" hidden="1">
            <a:extLst>
              <a:ext uri="{FF2B5EF4-FFF2-40B4-BE49-F238E27FC236}">
                <a16:creationId xmlns:a16="http://schemas.microsoft.com/office/drawing/2014/main" id="{37C79D3C-F32B-9CFE-A377-B22F9D9E79B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81</xdr:col>
      <xdr:colOff>38100</xdr:colOff>
      <xdr:row>14</xdr:row>
      <xdr:rowOff>0</xdr:rowOff>
    </xdr:from>
    <xdr:ext cx="190500" cy="0"/>
    <xdr:grpSp>
      <xdr:nvGrpSpPr>
        <xdr:cNvPr id="115" name="shCalendar" hidden="1">
          <a:extLst>
            <a:ext uri="{FF2B5EF4-FFF2-40B4-BE49-F238E27FC236}">
              <a16:creationId xmlns:a16="http://schemas.microsoft.com/office/drawing/2014/main" id="{A2E147D4-50D9-4DF2-B386-D08F8C6101CA}"/>
            </a:ext>
          </a:extLst>
        </xdr:cNvPr>
        <xdr:cNvGrpSpPr>
          <a:grpSpLocks/>
        </xdr:cNvGrpSpPr>
      </xdr:nvGrpSpPr>
      <xdr:grpSpPr bwMode="auto">
        <a:xfrm>
          <a:off x="208197450" y="3067050"/>
          <a:ext cx="190500" cy="0"/>
          <a:chOff x="13896191" y="1813753"/>
          <a:chExt cx="211023" cy="178845"/>
        </a:xfrm>
      </xdr:grpSpPr>
      <xdr:sp macro="[0]!modfrmDateChoose.CalendarShow" textlink="">
        <xdr:nvSpPr>
          <xdr:cNvPr id="116" name="shCalendar_bck" hidden="1">
            <a:extLst>
              <a:ext uri="{FF2B5EF4-FFF2-40B4-BE49-F238E27FC236}">
                <a16:creationId xmlns:a16="http://schemas.microsoft.com/office/drawing/2014/main" id="{45736B18-32B7-377C-D500-B9A9D48F266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7" name="shCalendar_1" descr="CalendarSmall.bmp" hidden="1">
            <a:extLst>
              <a:ext uri="{FF2B5EF4-FFF2-40B4-BE49-F238E27FC236}">
                <a16:creationId xmlns:a16="http://schemas.microsoft.com/office/drawing/2014/main" id="{D6AD2BDD-8349-141F-769F-24D64612599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83</xdr:col>
      <xdr:colOff>38100</xdr:colOff>
      <xdr:row>14</xdr:row>
      <xdr:rowOff>0</xdr:rowOff>
    </xdr:from>
    <xdr:ext cx="190500" cy="0"/>
    <xdr:grpSp>
      <xdr:nvGrpSpPr>
        <xdr:cNvPr id="118" name="shCalendar" hidden="1">
          <a:extLst>
            <a:ext uri="{FF2B5EF4-FFF2-40B4-BE49-F238E27FC236}">
              <a16:creationId xmlns:a16="http://schemas.microsoft.com/office/drawing/2014/main" id="{1ABF7ECB-DA7A-4FD3-8F7D-4D4719FBE11C}"/>
            </a:ext>
          </a:extLst>
        </xdr:cNvPr>
        <xdr:cNvGrpSpPr>
          <a:grpSpLocks/>
        </xdr:cNvGrpSpPr>
      </xdr:nvGrpSpPr>
      <xdr:grpSpPr bwMode="auto">
        <a:xfrm>
          <a:off x="213626700" y="3067050"/>
          <a:ext cx="190500" cy="0"/>
          <a:chOff x="13896191" y="1813753"/>
          <a:chExt cx="211023" cy="178845"/>
        </a:xfrm>
      </xdr:grpSpPr>
      <xdr:sp macro="[0]!modfrmDateChoose.CalendarShow" textlink="">
        <xdr:nvSpPr>
          <xdr:cNvPr id="119" name="shCalendar_bck" hidden="1">
            <a:extLst>
              <a:ext uri="{FF2B5EF4-FFF2-40B4-BE49-F238E27FC236}">
                <a16:creationId xmlns:a16="http://schemas.microsoft.com/office/drawing/2014/main" id="{CB3CB5AB-F7A7-6D31-D16D-00B8F00EBA5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0" name="shCalendar_1" descr="CalendarSmall.bmp" hidden="1">
            <a:extLst>
              <a:ext uri="{FF2B5EF4-FFF2-40B4-BE49-F238E27FC236}">
                <a16:creationId xmlns:a16="http://schemas.microsoft.com/office/drawing/2014/main" id="{2453498F-2FE3-9A28-F974-F23A2DDD0F7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85</xdr:col>
      <xdr:colOff>38100</xdr:colOff>
      <xdr:row>14</xdr:row>
      <xdr:rowOff>0</xdr:rowOff>
    </xdr:from>
    <xdr:ext cx="190500" cy="0"/>
    <xdr:grpSp>
      <xdr:nvGrpSpPr>
        <xdr:cNvPr id="121" name="shCalendar" hidden="1">
          <a:extLst>
            <a:ext uri="{FF2B5EF4-FFF2-40B4-BE49-F238E27FC236}">
              <a16:creationId xmlns:a16="http://schemas.microsoft.com/office/drawing/2014/main" id="{17362C9B-654A-436B-B7D8-0F3CC665CE6D}"/>
            </a:ext>
          </a:extLst>
        </xdr:cNvPr>
        <xdr:cNvGrpSpPr>
          <a:grpSpLocks/>
        </xdr:cNvGrpSpPr>
      </xdr:nvGrpSpPr>
      <xdr:grpSpPr bwMode="auto">
        <a:xfrm>
          <a:off x="219055950" y="3067050"/>
          <a:ext cx="190500" cy="0"/>
          <a:chOff x="13896191" y="1813753"/>
          <a:chExt cx="211023" cy="178845"/>
        </a:xfrm>
      </xdr:grpSpPr>
      <xdr:sp macro="[0]!modfrmDateChoose.CalendarShow" textlink="">
        <xdr:nvSpPr>
          <xdr:cNvPr id="122" name="shCalendar_bck" hidden="1">
            <a:extLst>
              <a:ext uri="{FF2B5EF4-FFF2-40B4-BE49-F238E27FC236}">
                <a16:creationId xmlns:a16="http://schemas.microsoft.com/office/drawing/2014/main" id="{F9B85DB0-ECA3-1856-19A7-F4174CF4568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3" name="shCalendar_1" descr="CalendarSmall.bmp" hidden="1">
            <a:extLst>
              <a:ext uri="{FF2B5EF4-FFF2-40B4-BE49-F238E27FC236}">
                <a16:creationId xmlns:a16="http://schemas.microsoft.com/office/drawing/2014/main" id="{CDAD7120-E6A0-8FE5-D918-674C0E923EE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87</xdr:col>
      <xdr:colOff>38100</xdr:colOff>
      <xdr:row>14</xdr:row>
      <xdr:rowOff>0</xdr:rowOff>
    </xdr:from>
    <xdr:ext cx="190500" cy="0"/>
    <xdr:grpSp>
      <xdr:nvGrpSpPr>
        <xdr:cNvPr id="124" name="shCalendar" hidden="1">
          <a:extLst>
            <a:ext uri="{FF2B5EF4-FFF2-40B4-BE49-F238E27FC236}">
              <a16:creationId xmlns:a16="http://schemas.microsoft.com/office/drawing/2014/main" id="{7B80B984-71EF-4A0B-A723-70B4CCD79C17}"/>
            </a:ext>
          </a:extLst>
        </xdr:cNvPr>
        <xdr:cNvGrpSpPr>
          <a:grpSpLocks/>
        </xdr:cNvGrpSpPr>
      </xdr:nvGrpSpPr>
      <xdr:grpSpPr bwMode="auto">
        <a:xfrm>
          <a:off x="224485200" y="3067050"/>
          <a:ext cx="190500" cy="0"/>
          <a:chOff x="13896191" y="1813753"/>
          <a:chExt cx="211023" cy="178845"/>
        </a:xfrm>
      </xdr:grpSpPr>
      <xdr:sp macro="[0]!modfrmDateChoose.CalendarShow" textlink="">
        <xdr:nvSpPr>
          <xdr:cNvPr id="125" name="shCalendar_bck" hidden="1">
            <a:extLst>
              <a:ext uri="{FF2B5EF4-FFF2-40B4-BE49-F238E27FC236}">
                <a16:creationId xmlns:a16="http://schemas.microsoft.com/office/drawing/2014/main" id="{3CCA9D7E-75F1-8F1D-38C5-CB6E99931D6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6" name="shCalendar_1" descr="CalendarSmall.bmp" hidden="1">
            <a:extLst>
              <a:ext uri="{FF2B5EF4-FFF2-40B4-BE49-F238E27FC236}">
                <a16:creationId xmlns:a16="http://schemas.microsoft.com/office/drawing/2014/main" id="{26AB35F4-B512-1373-FA72-EB8A5229356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89</xdr:col>
      <xdr:colOff>38100</xdr:colOff>
      <xdr:row>14</xdr:row>
      <xdr:rowOff>0</xdr:rowOff>
    </xdr:from>
    <xdr:ext cx="190500" cy="0"/>
    <xdr:grpSp>
      <xdr:nvGrpSpPr>
        <xdr:cNvPr id="127" name="shCalendar" hidden="1">
          <a:extLst>
            <a:ext uri="{FF2B5EF4-FFF2-40B4-BE49-F238E27FC236}">
              <a16:creationId xmlns:a16="http://schemas.microsoft.com/office/drawing/2014/main" id="{D7907706-24D6-4F22-B74A-B536BACB9639}"/>
            </a:ext>
          </a:extLst>
        </xdr:cNvPr>
        <xdr:cNvGrpSpPr>
          <a:grpSpLocks/>
        </xdr:cNvGrpSpPr>
      </xdr:nvGrpSpPr>
      <xdr:grpSpPr bwMode="auto">
        <a:xfrm>
          <a:off x="229914450" y="3067050"/>
          <a:ext cx="190500" cy="0"/>
          <a:chOff x="13896191" y="1813753"/>
          <a:chExt cx="211023" cy="178845"/>
        </a:xfrm>
      </xdr:grpSpPr>
      <xdr:sp macro="[0]!modfrmDateChoose.CalendarShow" textlink="">
        <xdr:nvSpPr>
          <xdr:cNvPr id="128" name="shCalendar_bck" hidden="1">
            <a:extLst>
              <a:ext uri="{FF2B5EF4-FFF2-40B4-BE49-F238E27FC236}">
                <a16:creationId xmlns:a16="http://schemas.microsoft.com/office/drawing/2014/main" id="{13EAD078-6167-7DB1-8271-3D42C8FBA51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9" name="shCalendar_1" descr="CalendarSmall.bmp" hidden="1">
            <a:extLst>
              <a:ext uri="{FF2B5EF4-FFF2-40B4-BE49-F238E27FC236}">
                <a16:creationId xmlns:a16="http://schemas.microsoft.com/office/drawing/2014/main" id="{807B8657-8CF7-A7EF-74A7-F4C3FFCA2F7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91</xdr:col>
      <xdr:colOff>38100</xdr:colOff>
      <xdr:row>14</xdr:row>
      <xdr:rowOff>0</xdr:rowOff>
    </xdr:from>
    <xdr:ext cx="190500" cy="0"/>
    <xdr:grpSp>
      <xdr:nvGrpSpPr>
        <xdr:cNvPr id="130" name="shCalendar" hidden="1">
          <a:extLst>
            <a:ext uri="{FF2B5EF4-FFF2-40B4-BE49-F238E27FC236}">
              <a16:creationId xmlns:a16="http://schemas.microsoft.com/office/drawing/2014/main" id="{935FAEB0-2080-4AAB-9C0B-D6E387CAB7D5}"/>
            </a:ext>
          </a:extLst>
        </xdr:cNvPr>
        <xdr:cNvGrpSpPr>
          <a:grpSpLocks/>
        </xdr:cNvGrpSpPr>
      </xdr:nvGrpSpPr>
      <xdr:grpSpPr bwMode="auto">
        <a:xfrm>
          <a:off x="235343700" y="3067050"/>
          <a:ext cx="190500" cy="0"/>
          <a:chOff x="13896191" y="1813753"/>
          <a:chExt cx="211023" cy="178845"/>
        </a:xfrm>
      </xdr:grpSpPr>
      <xdr:sp macro="[0]!modfrmDateChoose.CalendarShow" textlink="">
        <xdr:nvSpPr>
          <xdr:cNvPr id="131" name="shCalendar_bck" hidden="1">
            <a:extLst>
              <a:ext uri="{FF2B5EF4-FFF2-40B4-BE49-F238E27FC236}">
                <a16:creationId xmlns:a16="http://schemas.microsoft.com/office/drawing/2014/main" id="{56466422-2828-9CA2-66DC-1457A747645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2" name="shCalendar_1" descr="CalendarSmall.bmp" hidden="1">
            <a:extLst>
              <a:ext uri="{FF2B5EF4-FFF2-40B4-BE49-F238E27FC236}">
                <a16:creationId xmlns:a16="http://schemas.microsoft.com/office/drawing/2014/main" id="{23E24CEB-69BC-3226-4291-5F37DCCE85B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93</xdr:col>
      <xdr:colOff>38100</xdr:colOff>
      <xdr:row>14</xdr:row>
      <xdr:rowOff>0</xdr:rowOff>
    </xdr:from>
    <xdr:ext cx="190500" cy="0"/>
    <xdr:grpSp>
      <xdr:nvGrpSpPr>
        <xdr:cNvPr id="133" name="shCalendar" hidden="1">
          <a:extLst>
            <a:ext uri="{FF2B5EF4-FFF2-40B4-BE49-F238E27FC236}">
              <a16:creationId xmlns:a16="http://schemas.microsoft.com/office/drawing/2014/main" id="{D06AD11B-AF7F-432F-892D-74EAEB633F97}"/>
            </a:ext>
          </a:extLst>
        </xdr:cNvPr>
        <xdr:cNvGrpSpPr>
          <a:grpSpLocks/>
        </xdr:cNvGrpSpPr>
      </xdr:nvGrpSpPr>
      <xdr:grpSpPr bwMode="auto">
        <a:xfrm>
          <a:off x="240772950" y="3067050"/>
          <a:ext cx="190500" cy="0"/>
          <a:chOff x="13896191" y="1813753"/>
          <a:chExt cx="211023" cy="178845"/>
        </a:xfrm>
      </xdr:grpSpPr>
      <xdr:sp macro="[0]!modfrmDateChoose.CalendarShow" textlink="">
        <xdr:nvSpPr>
          <xdr:cNvPr id="134" name="shCalendar_bck" hidden="1">
            <a:extLst>
              <a:ext uri="{FF2B5EF4-FFF2-40B4-BE49-F238E27FC236}">
                <a16:creationId xmlns:a16="http://schemas.microsoft.com/office/drawing/2014/main" id="{2068A1DE-B487-9559-2F38-B0AA0E638C8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5" name="shCalendar_1" descr="CalendarSmall.bmp" hidden="1">
            <a:extLst>
              <a:ext uri="{FF2B5EF4-FFF2-40B4-BE49-F238E27FC236}">
                <a16:creationId xmlns:a16="http://schemas.microsoft.com/office/drawing/2014/main" id="{499969D7-AB68-CE04-DF2A-D2A7567B9AC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95</xdr:col>
      <xdr:colOff>38100</xdr:colOff>
      <xdr:row>14</xdr:row>
      <xdr:rowOff>0</xdr:rowOff>
    </xdr:from>
    <xdr:ext cx="190500" cy="0"/>
    <xdr:grpSp>
      <xdr:nvGrpSpPr>
        <xdr:cNvPr id="136" name="shCalendar" hidden="1">
          <a:extLst>
            <a:ext uri="{FF2B5EF4-FFF2-40B4-BE49-F238E27FC236}">
              <a16:creationId xmlns:a16="http://schemas.microsoft.com/office/drawing/2014/main" id="{B13B985B-1D71-4AF4-BB56-1AED8374DB9D}"/>
            </a:ext>
          </a:extLst>
        </xdr:cNvPr>
        <xdr:cNvGrpSpPr>
          <a:grpSpLocks/>
        </xdr:cNvGrpSpPr>
      </xdr:nvGrpSpPr>
      <xdr:grpSpPr bwMode="auto">
        <a:xfrm>
          <a:off x="246202200" y="3067050"/>
          <a:ext cx="190500" cy="0"/>
          <a:chOff x="13896191" y="1813753"/>
          <a:chExt cx="211023" cy="178845"/>
        </a:xfrm>
      </xdr:grpSpPr>
      <xdr:sp macro="[0]!modfrmDateChoose.CalendarShow" textlink="">
        <xdr:nvSpPr>
          <xdr:cNvPr id="137" name="shCalendar_bck" hidden="1">
            <a:extLst>
              <a:ext uri="{FF2B5EF4-FFF2-40B4-BE49-F238E27FC236}">
                <a16:creationId xmlns:a16="http://schemas.microsoft.com/office/drawing/2014/main" id="{35719D78-01B4-AC67-9F88-34FDCF034A0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8" name="shCalendar_1" descr="CalendarSmall.bmp" hidden="1">
            <a:extLst>
              <a:ext uri="{FF2B5EF4-FFF2-40B4-BE49-F238E27FC236}">
                <a16:creationId xmlns:a16="http://schemas.microsoft.com/office/drawing/2014/main" id="{4B893946-BB19-9D60-281A-899509E408C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97</xdr:col>
      <xdr:colOff>38100</xdr:colOff>
      <xdr:row>14</xdr:row>
      <xdr:rowOff>0</xdr:rowOff>
    </xdr:from>
    <xdr:ext cx="190500" cy="0"/>
    <xdr:grpSp>
      <xdr:nvGrpSpPr>
        <xdr:cNvPr id="139" name="shCalendar" hidden="1">
          <a:extLst>
            <a:ext uri="{FF2B5EF4-FFF2-40B4-BE49-F238E27FC236}">
              <a16:creationId xmlns:a16="http://schemas.microsoft.com/office/drawing/2014/main" id="{A7163B5E-586C-44F4-B0F3-79CDCEE11BFD}"/>
            </a:ext>
          </a:extLst>
        </xdr:cNvPr>
        <xdr:cNvGrpSpPr>
          <a:grpSpLocks/>
        </xdr:cNvGrpSpPr>
      </xdr:nvGrpSpPr>
      <xdr:grpSpPr bwMode="auto">
        <a:xfrm>
          <a:off x="251631450" y="3067050"/>
          <a:ext cx="190500" cy="0"/>
          <a:chOff x="13896191" y="1813753"/>
          <a:chExt cx="211023" cy="178845"/>
        </a:xfrm>
      </xdr:grpSpPr>
      <xdr:sp macro="[0]!modfrmDateChoose.CalendarShow" textlink="">
        <xdr:nvSpPr>
          <xdr:cNvPr id="140" name="shCalendar_bck" hidden="1">
            <a:extLst>
              <a:ext uri="{FF2B5EF4-FFF2-40B4-BE49-F238E27FC236}">
                <a16:creationId xmlns:a16="http://schemas.microsoft.com/office/drawing/2014/main" id="{96AA0023-FFC4-3EC4-39D5-9A505E099D6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1" name="shCalendar_1" descr="CalendarSmall.bmp" hidden="1">
            <a:extLst>
              <a:ext uri="{FF2B5EF4-FFF2-40B4-BE49-F238E27FC236}">
                <a16:creationId xmlns:a16="http://schemas.microsoft.com/office/drawing/2014/main" id="{6DAA1EF1-BD62-D155-C005-F443C02F77F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99</xdr:col>
      <xdr:colOff>38100</xdr:colOff>
      <xdr:row>14</xdr:row>
      <xdr:rowOff>0</xdr:rowOff>
    </xdr:from>
    <xdr:ext cx="190500" cy="0"/>
    <xdr:grpSp>
      <xdr:nvGrpSpPr>
        <xdr:cNvPr id="142" name="shCalendar" hidden="1">
          <a:extLst>
            <a:ext uri="{FF2B5EF4-FFF2-40B4-BE49-F238E27FC236}">
              <a16:creationId xmlns:a16="http://schemas.microsoft.com/office/drawing/2014/main" id="{7FEBC9E4-9D0F-4D6A-9ADF-DF147A249B35}"/>
            </a:ext>
          </a:extLst>
        </xdr:cNvPr>
        <xdr:cNvGrpSpPr>
          <a:grpSpLocks/>
        </xdr:cNvGrpSpPr>
      </xdr:nvGrpSpPr>
      <xdr:grpSpPr bwMode="auto">
        <a:xfrm>
          <a:off x="257060700" y="3067050"/>
          <a:ext cx="190500" cy="0"/>
          <a:chOff x="13896191" y="1813753"/>
          <a:chExt cx="211023" cy="178845"/>
        </a:xfrm>
      </xdr:grpSpPr>
      <xdr:sp macro="[0]!modfrmDateChoose.CalendarShow" textlink="">
        <xdr:nvSpPr>
          <xdr:cNvPr id="143" name="shCalendar_bck" hidden="1">
            <a:extLst>
              <a:ext uri="{FF2B5EF4-FFF2-40B4-BE49-F238E27FC236}">
                <a16:creationId xmlns:a16="http://schemas.microsoft.com/office/drawing/2014/main" id="{5680C328-63E0-E494-C68B-36B37EB8399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4" name="shCalendar_1" descr="CalendarSmall.bmp" hidden="1">
            <a:extLst>
              <a:ext uri="{FF2B5EF4-FFF2-40B4-BE49-F238E27FC236}">
                <a16:creationId xmlns:a16="http://schemas.microsoft.com/office/drawing/2014/main" id="{DA49334A-CF54-6C1D-7B45-8E84C10719D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101</xdr:col>
      <xdr:colOff>38100</xdr:colOff>
      <xdr:row>14</xdr:row>
      <xdr:rowOff>0</xdr:rowOff>
    </xdr:from>
    <xdr:ext cx="190500" cy="0"/>
    <xdr:grpSp>
      <xdr:nvGrpSpPr>
        <xdr:cNvPr id="145" name="shCalendar" hidden="1">
          <a:extLst>
            <a:ext uri="{FF2B5EF4-FFF2-40B4-BE49-F238E27FC236}">
              <a16:creationId xmlns:a16="http://schemas.microsoft.com/office/drawing/2014/main" id="{2A8EAFFE-CC85-4594-8E09-5F82531D43D5}"/>
            </a:ext>
          </a:extLst>
        </xdr:cNvPr>
        <xdr:cNvGrpSpPr>
          <a:grpSpLocks/>
        </xdr:cNvGrpSpPr>
      </xdr:nvGrpSpPr>
      <xdr:grpSpPr bwMode="auto">
        <a:xfrm>
          <a:off x="262489950" y="3067050"/>
          <a:ext cx="190500" cy="0"/>
          <a:chOff x="13896191" y="1813753"/>
          <a:chExt cx="211023" cy="178845"/>
        </a:xfrm>
      </xdr:grpSpPr>
      <xdr:sp macro="[0]!modfrmDateChoose.CalendarShow" textlink="">
        <xdr:nvSpPr>
          <xdr:cNvPr id="146" name="shCalendar_bck" hidden="1">
            <a:extLst>
              <a:ext uri="{FF2B5EF4-FFF2-40B4-BE49-F238E27FC236}">
                <a16:creationId xmlns:a16="http://schemas.microsoft.com/office/drawing/2014/main" id="{B27A7C8B-1877-D86F-C98C-56B65670B42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7" name="shCalendar_1" descr="CalendarSmall.bmp" hidden="1">
            <a:extLst>
              <a:ext uri="{FF2B5EF4-FFF2-40B4-BE49-F238E27FC236}">
                <a16:creationId xmlns:a16="http://schemas.microsoft.com/office/drawing/2014/main" id="{82A675A5-C77C-C970-A8A9-A9985163EED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103</xdr:col>
      <xdr:colOff>38100</xdr:colOff>
      <xdr:row>14</xdr:row>
      <xdr:rowOff>0</xdr:rowOff>
    </xdr:from>
    <xdr:ext cx="190500" cy="0"/>
    <xdr:grpSp>
      <xdr:nvGrpSpPr>
        <xdr:cNvPr id="148" name="shCalendar" hidden="1">
          <a:extLst>
            <a:ext uri="{FF2B5EF4-FFF2-40B4-BE49-F238E27FC236}">
              <a16:creationId xmlns:a16="http://schemas.microsoft.com/office/drawing/2014/main" id="{806F2373-36A8-40FB-8A1A-A324269143D8}"/>
            </a:ext>
          </a:extLst>
        </xdr:cNvPr>
        <xdr:cNvGrpSpPr>
          <a:grpSpLocks/>
        </xdr:cNvGrpSpPr>
      </xdr:nvGrpSpPr>
      <xdr:grpSpPr bwMode="auto">
        <a:xfrm>
          <a:off x="267919200" y="3067050"/>
          <a:ext cx="190500" cy="0"/>
          <a:chOff x="13896191" y="1813753"/>
          <a:chExt cx="211023" cy="178845"/>
        </a:xfrm>
      </xdr:grpSpPr>
      <xdr:sp macro="[0]!modfrmDateChoose.CalendarShow" textlink="">
        <xdr:nvSpPr>
          <xdr:cNvPr id="149" name="shCalendar_bck" hidden="1">
            <a:extLst>
              <a:ext uri="{FF2B5EF4-FFF2-40B4-BE49-F238E27FC236}">
                <a16:creationId xmlns:a16="http://schemas.microsoft.com/office/drawing/2014/main" id="{898CB482-04A6-65DD-D06C-6DFD63A0CEB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0" name="shCalendar_1" descr="CalendarSmall.bmp" hidden="1">
            <a:extLst>
              <a:ext uri="{FF2B5EF4-FFF2-40B4-BE49-F238E27FC236}">
                <a16:creationId xmlns:a16="http://schemas.microsoft.com/office/drawing/2014/main" id="{9474B974-CE33-41F7-2795-9468D9389DF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105</xdr:col>
      <xdr:colOff>38100</xdr:colOff>
      <xdr:row>14</xdr:row>
      <xdr:rowOff>0</xdr:rowOff>
    </xdr:from>
    <xdr:ext cx="190500" cy="0"/>
    <xdr:grpSp>
      <xdr:nvGrpSpPr>
        <xdr:cNvPr id="151" name="shCalendar" hidden="1">
          <a:extLst>
            <a:ext uri="{FF2B5EF4-FFF2-40B4-BE49-F238E27FC236}">
              <a16:creationId xmlns:a16="http://schemas.microsoft.com/office/drawing/2014/main" id="{0DCC4B0A-7C52-462F-AC1D-E7A6F22D945C}"/>
            </a:ext>
          </a:extLst>
        </xdr:cNvPr>
        <xdr:cNvGrpSpPr>
          <a:grpSpLocks/>
        </xdr:cNvGrpSpPr>
      </xdr:nvGrpSpPr>
      <xdr:grpSpPr bwMode="auto">
        <a:xfrm>
          <a:off x="273348450" y="3067050"/>
          <a:ext cx="190500" cy="0"/>
          <a:chOff x="13896191" y="1813753"/>
          <a:chExt cx="211023" cy="178845"/>
        </a:xfrm>
      </xdr:grpSpPr>
      <xdr:sp macro="[0]!modfrmDateChoose.CalendarShow" textlink="">
        <xdr:nvSpPr>
          <xdr:cNvPr id="152" name="shCalendar_bck" hidden="1">
            <a:extLst>
              <a:ext uri="{FF2B5EF4-FFF2-40B4-BE49-F238E27FC236}">
                <a16:creationId xmlns:a16="http://schemas.microsoft.com/office/drawing/2014/main" id="{F12AB08B-A432-C76D-B87F-64D1238A79D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3" name="shCalendar_1" descr="CalendarSmall.bmp" hidden="1">
            <a:extLst>
              <a:ext uri="{FF2B5EF4-FFF2-40B4-BE49-F238E27FC236}">
                <a16:creationId xmlns:a16="http://schemas.microsoft.com/office/drawing/2014/main" id="{B839BE1B-4E34-8427-F578-09CE92C0AF7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107</xdr:col>
      <xdr:colOff>38100</xdr:colOff>
      <xdr:row>14</xdr:row>
      <xdr:rowOff>0</xdr:rowOff>
    </xdr:from>
    <xdr:ext cx="190500" cy="0"/>
    <xdr:grpSp>
      <xdr:nvGrpSpPr>
        <xdr:cNvPr id="154" name="shCalendar" hidden="1">
          <a:extLst>
            <a:ext uri="{FF2B5EF4-FFF2-40B4-BE49-F238E27FC236}">
              <a16:creationId xmlns:a16="http://schemas.microsoft.com/office/drawing/2014/main" id="{D0F073B9-432F-4BAA-85D6-79E1FD769AEF}"/>
            </a:ext>
          </a:extLst>
        </xdr:cNvPr>
        <xdr:cNvGrpSpPr>
          <a:grpSpLocks/>
        </xdr:cNvGrpSpPr>
      </xdr:nvGrpSpPr>
      <xdr:grpSpPr bwMode="auto">
        <a:xfrm>
          <a:off x="278777700" y="3067050"/>
          <a:ext cx="190500" cy="0"/>
          <a:chOff x="13896191" y="1813753"/>
          <a:chExt cx="211023" cy="178845"/>
        </a:xfrm>
      </xdr:grpSpPr>
      <xdr:sp macro="[0]!modfrmDateChoose.CalendarShow" textlink="">
        <xdr:nvSpPr>
          <xdr:cNvPr id="155" name="shCalendar_bck" hidden="1">
            <a:extLst>
              <a:ext uri="{FF2B5EF4-FFF2-40B4-BE49-F238E27FC236}">
                <a16:creationId xmlns:a16="http://schemas.microsoft.com/office/drawing/2014/main" id="{EB558B1C-AB61-D97C-C0B3-CB17E51C9F8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6" name="shCalendar_1" descr="CalendarSmall.bmp" hidden="1">
            <a:extLst>
              <a:ext uri="{FF2B5EF4-FFF2-40B4-BE49-F238E27FC236}">
                <a16:creationId xmlns:a16="http://schemas.microsoft.com/office/drawing/2014/main" id="{9AC721B5-67EB-68A0-092C-1314326107E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109</xdr:col>
      <xdr:colOff>38100</xdr:colOff>
      <xdr:row>14</xdr:row>
      <xdr:rowOff>0</xdr:rowOff>
    </xdr:from>
    <xdr:ext cx="190500" cy="0"/>
    <xdr:grpSp>
      <xdr:nvGrpSpPr>
        <xdr:cNvPr id="157" name="shCalendar" hidden="1">
          <a:extLst>
            <a:ext uri="{FF2B5EF4-FFF2-40B4-BE49-F238E27FC236}">
              <a16:creationId xmlns:a16="http://schemas.microsoft.com/office/drawing/2014/main" id="{7E939D3D-8872-4173-A94D-8DB8FAFD472E}"/>
            </a:ext>
          </a:extLst>
        </xdr:cNvPr>
        <xdr:cNvGrpSpPr>
          <a:grpSpLocks/>
        </xdr:cNvGrpSpPr>
      </xdr:nvGrpSpPr>
      <xdr:grpSpPr bwMode="auto">
        <a:xfrm>
          <a:off x="284206950" y="3067050"/>
          <a:ext cx="190500" cy="0"/>
          <a:chOff x="13896191" y="1813753"/>
          <a:chExt cx="211023" cy="178845"/>
        </a:xfrm>
      </xdr:grpSpPr>
      <xdr:sp macro="[0]!modfrmDateChoose.CalendarShow" textlink="">
        <xdr:nvSpPr>
          <xdr:cNvPr id="158" name="shCalendar_bck" hidden="1">
            <a:extLst>
              <a:ext uri="{FF2B5EF4-FFF2-40B4-BE49-F238E27FC236}">
                <a16:creationId xmlns:a16="http://schemas.microsoft.com/office/drawing/2014/main" id="{E1030FA5-313C-A50B-E809-B03832B370B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9" name="shCalendar_1" descr="CalendarSmall.bmp" hidden="1">
            <a:extLst>
              <a:ext uri="{FF2B5EF4-FFF2-40B4-BE49-F238E27FC236}">
                <a16:creationId xmlns:a16="http://schemas.microsoft.com/office/drawing/2014/main" id="{724D50B5-4540-BE88-CE14-4CA6AE1AD5B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111</xdr:col>
      <xdr:colOff>38100</xdr:colOff>
      <xdr:row>14</xdr:row>
      <xdr:rowOff>0</xdr:rowOff>
    </xdr:from>
    <xdr:ext cx="190500" cy="0"/>
    <xdr:grpSp>
      <xdr:nvGrpSpPr>
        <xdr:cNvPr id="160" name="shCalendar" hidden="1">
          <a:extLst>
            <a:ext uri="{FF2B5EF4-FFF2-40B4-BE49-F238E27FC236}">
              <a16:creationId xmlns:a16="http://schemas.microsoft.com/office/drawing/2014/main" id="{9C80A030-8BC5-4F32-803F-CE5CF4C9A997}"/>
            </a:ext>
          </a:extLst>
        </xdr:cNvPr>
        <xdr:cNvGrpSpPr>
          <a:grpSpLocks/>
        </xdr:cNvGrpSpPr>
      </xdr:nvGrpSpPr>
      <xdr:grpSpPr bwMode="auto">
        <a:xfrm>
          <a:off x="289636200" y="3067050"/>
          <a:ext cx="190500" cy="0"/>
          <a:chOff x="13896191" y="1813753"/>
          <a:chExt cx="211023" cy="178845"/>
        </a:xfrm>
      </xdr:grpSpPr>
      <xdr:sp macro="[0]!modfrmDateChoose.CalendarShow" textlink="">
        <xdr:nvSpPr>
          <xdr:cNvPr id="161" name="shCalendar_bck" hidden="1">
            <a:extLst>
              <a:ext uri="{FF2B5EF4-FFF2-40B4-BE49-F238E27FC236}">
                <a16:creationId xmlns:a16="http://schemas.microsoft.com/office/drawing/2014/main" id="{B60A2E20-BDBB-3518-E735-B83F247D357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2" name="shCalendar_1" descr="CalendarSmall.bmp" hidden="1">
            <a:extLst>
              <a:ext uri="{FF2B5EF4-FFF2-40B4-BE49-F238E27FC236}">
                <a16:creationId xmlns:a16="http://schemas.microsoft.com/office/drawing/2014/main" id="{FB029DAF-41D5-A56E-E9D4-304EE4B3068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113</xdr:col>
      <xdr:colOff>38100</xdr:colOff>
      <xdr:row>14</xdr:row>
      <xdr:rowOff>0</xdr:rowOff>
    </xdr:from>
    <xdr:ext cx="190500" cy="0"/>
    <xdr:grpSp>
      <xdr:nvGrpSpPr>
        <xdr:cNvPr id="163" name="shCalendar" hidden="1">
          <a:extLst>
            <a:ext uri="{FF2B5EF4-FFF2-40B4-BE49-F238E27FC236}">
              <a16:creationId xmlns:a16="http://schemas.microsoft.com/office/drawing/2014/main" id="{24385DFA-DA6E-4FD7-826C-EA164DAE38C3}"/>
            </a:ext>
          </a:extLst>
        </xdr:cNvPr>
        <xdr:cNvGrpSpPr>
          <a:grpSpLocks/>
        </xdr:cNvGrpSpPr>
      </xdr:nvGrpSpPr>
      <xdr:grpSpPr bwMode="auto">
        <a:xfrm>
          <a:off x="295065450" y="3067050"/>
          <a:ext cx="190500" cy="0"/>
          <a:chOff x="13896191" y="1813753"/>
          <a:chExt cx="211023" cy="178845"/>
        </a:xfrm>
      </xdr:grpSpPr>
      <xdr:sp macro="[0]!modfrmDateChoose.CalendarShow" textlink="">
        <xdr:nvSpPr>
          <xdr:cNvPr id="164" name="shCalendar_bck" hidden="1">
            <a:extLst>
              <a:ext uri="{FF2B5EF4-FFF2-40B4-BE49-F238E27FC236}">
                <a16:creationId xmlns:a16="http://schemas.microsoft.com/office/drawing/2014/main" id="{5E7D81EF-FECB-72FA-7C5A-32A6E18C802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5" name="shCalendar_1" descr="CalendarSmall.bmp" hidden="1">
            <a:extLst>
              <a:ext uri="{FF2B5EF4-FFF2-40B4-BE49-F238E27FC236}">
                <a16:creationId xmlns:a16="http://schemas.microsoft.com/office/drawing/2014/main" id="{45A79E81-1DB6-7B17-CDBA-831EFD674A3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115</xdr:col>
      <xdr:colOff>38100</xdr:colOff>
      <xdr:row>14</xdr:row>
      <xdr:rowOff>0</xdr:rowOff>
    </xdr:from>
    <xdr:ext cx="190500" cy="0"/>
    <xdr:grpSp>
      <xdr:nvGrpSpPr>
        <xdr:cNvPr id="166" name="shCalendar" hidden="1">
          <a:extLst>
            <a:ext uri="{FF2B5EF4-FFF2-40B4-BE49-F238E27FC236}">
              <a16:creationId xmlns:a16="http://schemas.microsoft.com/office/drawing/2014/main" id="{57A547DB-B139-465F-A712-DF9531357C0D}"/>
            </a:ext>
          </a:extLst>
        </xdr:cNvPr>
        <xdr:cNvGrpSpPr>
          <a:grpSpLocks/>
        </xdr:cNvGrpSpPr>
      </xdr:nvGrpSpPr>
      <xdr:grpSpPr bwMode="auto">
        <a:xfrm>
          <a:off x="300494700" y="3067050"/>
          <a:ext cx="190500" cy="0"/>
          <a:chOff x="13896191" y="1813753"/>
          <a:chExt cx="211023" cy="178845"/>
        </a:xfrm>
      </xdr:grpSpPr>
      <xdr:sp macro="[0]!modfrmDateChoose.CalendarShow" textlink="">
        <xdr:nvSpPr>
          <xdr:cNvPr id="167" name="shCalendar_bck" hidden="1">
            <a:extLst>
              <a:ext uri="{FF2B5EF4-FFF2-40B4-BE49-F238E27FC236}">
                <a16:creationId xmlns:a16="http://schemas.microsoft.com/office/drawing/2014/main" id="{E414632B-4DAB-0CC6-E7E6-D1866E9669C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8" name="shCalendar_1" descr="CalendarSmall.bmp" hidden="1">
            <a:extLst>
              <a:ext uri="{FF2B5EF4-FFF2-40B4-BE49-F238E27FC236}">
                <a16:creationId xmlns:a16="http://schemas.microsoft.com/office/drawing/2014/main" id="{5229BAF4-FC70-399A-E541-286F05261CC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117</xdr:col>
      <xdr:colOff>38100</xdr:colOff>
      <xdr:row>14</xdr:row>
      <xdr:rowOff>0</xdr:rowOff>
    </xdr:from>
    <xdr:ext cx="190500" cy="0"/>
    <xdr:grpSp>
      <xdr:nvGrpSpPr>
        <xdr:cNvPr id="169" name="shCalendar" hidden="1">
          <a:extLst>
            <a:ext uri="{FF2B5EF4-FFF2-40B4-BE49-F238E27FC236}">
              <a16:creationId xmlns:a16="http://schemas.microsoft.com/office/drawing/2014/main" id="{7A874079-A6D0-44E7-81C1-95D2B30513A6}"/>
            </a:ext>
          </a:extLst>
        </xdr:cNvPr>
        <xdr:cNvGrpSpPr>
          <a:grpSpLocks/>
        </xdr:cNvGrpSpPr>
      </xdr:nvGrpSpPr>
      <xdr:grpSpPr bwMode="auto">
        <a:xfrm>
          <a:off x="305923950" y="3067050"/>
          <a:ext cx="190500" cy="0"/>
          <a:chOff x="13896191" y="1813753"/>
          <a:chExt cx="211023" cy="178845"/>
        </a:xfrm>
      </xdr:grpSpPr>
      <xdr:sp macro="[0]!modfrmDateChoose.CalendarShow" textlink="">
        <xdr:nvSpPr>
          <xdr:cNvPr id="170" name="shCalendar_bck" hidden="1">
            <a:extLst>
              <a:ext uri="{FF2B5EF4-FFF2-40B4-BE49-F238E27FC236}">
                <a16:creationId xmlns:a16="http://schemas.microsoft.com/office/drawing/2014/main" id="{050F9040-0BB1-F651-BCE8-BB784E37E43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1" name="shCalendar_1" descr="CalendarSmall.bmp" hidden="1">
            <a:extLst>
              <a:ext uri="{FF2B5EF4-FFF2-40B4-BE49-F238E27FC236}">
                <a16:creationId xmlns:a16="http://schemas.microsoft.com/office/drawing/2014/main" id="{9E3A35FB-F630-9133-9BCC-2BEEC917B58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119</xdr:col>
      <xdr:colOff>38100</xdr:colOff>
      <xdr:row>14</xdr:row>
      <xdr:rowOff>0</xdr:rowOff>
    </xdr:from>
    <xdr:ext cx="190500" cy="0"/>
    <xdr:grpSp>
      <xdr:nvGrpSpPr>
        <xdr:cNvPr id="172" name="shCalendar" hidden="1">
          <a:extLst>
            <a:ext uri="{FF2B5EF4-FFF2-40B4-BE49-F238E27FC236}">
              <a16:creationId xmlns:a16="http://schemas.microsoft.com/office/drawing/2014/main" id="{1C4F7D94-9155-42BA-9009-25607B492C04}"/>
            </a:ext>
          </a:extLst>
        </xdr:cNvPr>
        <xdr:cNvGrpSpPr>
          <a:grpSpLocks/>
        </xdr:cNvGrpSpPr>
      </xdr:nvGrpSpPr>
      <xdr:grpSpPr bwMode="auto">
        <a:xfrm>
          <a:off x="311353200" y="3067050"/>
          <a:ext cx="190500" cy="0"/>
          <a:chOff x="13896191" y="1813753"/>
          <a:chExt cx="211023" cy="178845"/>
        </a:xfrm>
      </xdr:grpSpPr>
      <xdr:sp macro="[0]!modfrmDateChoose.CalendarShow" textlink="">
        <xdr:nvSpPr>
          <xdr:cNvPr id="173" name="shCalendar_bck" hidden="1">
            <a:extLst>
              <a:ext uri="{FF2B5EF4-FFF2-40B4-BE49-F238E27FC236}">
                <a16:creationId xmlns:a16="http://schemas.microsoft.com/office/drawing/2014/main" id="{981F9CFB-845B-F66F-0DD1-AA45B07F699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4" name="shCalendar_1" descr="CalendarSmall.bmp" hidden="1">
            <a:extLst>
              <a:ext uri="{FF2B5EF4-FFF2-40B4-BE49-F238E27FC236}">
                <a16:creationId xmlns:a16="http://schemas.microsoft.com/office/drawing/2014/main" id="{30F5EBA0-30E6-7A06-FA51-8A246816F19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121</xdr:col>
      <xdr:colOff>38100</xdr:colOff>
      <xdr:row>14</xdr:row>
      <xdr:rowOff>0</xdr:rowOff>
    </xdr:from>
    <xdr:ext cx="190500" cy="0"/>
    <xdr:grpSp>
      <xdr:nvGrpSpPr>
        <xdr:cNvPr id="175" name="shCalendar" hidden="1">
          <a:extLst>
            <a:ext uri="{FF2B5EF4-FFF2-40B4-BE49-F238E27FC236}">
              <a16:creationId xmlns:a16="http://schemas.microsoft.com/office/drawing/2014/main" id="{99B85FD7-E112-4030-9860-FACCC618F8C2}"/>
            </a:ext>
          </a:extLst>
        </xdr:cNvPr>
        <xdr:cNvGrpSpPr>
          <a:grpSpLocks/>
        </xdr:cNvGrpSpPr>
      </xdr:nvGrpSpPr>
      <xdr:grpSpPr bwMode="auto">
        <a:xfrm>
          <a:off x="316782450" y="3067050"/>
          <a:ext cx="190500" cy="0"/>
          <a:chOff x="13896191" y="1813753"/>
          <a:chExt cx="211023" cy="178845"/>
        </a:xfrm>
      </xdr:grpSpPr>
      <xdr:sp macro="[0]!modfrmDateChoose.CalendarShow" textlink="">
        <xdr:nvSpPr>
          <xdr:cNvPr id="176" name="shCalendar_bck" hidden="1">
            <a:extLst>
              <a:ext uri="{FF2B5EF4-FFF2-40B4-BE49-F238E27FC236}">
                <a16:creationId xmlns:a16="http://schemas.microsoft.com/office/drawing/2014/main" id="{07B2EAB4-D146-B0FB-941C-16F8B0C32DA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7" name="shCalendar_1" descr="CalendarSmall.bmp" hidden="1">
            <a:extLst>
              <a:ext uri="{FF2B5EF4-FFF2-40B4-BE49-F238E27FC236}">
                <a16:creationId xmlns:a16="http://schemas.microsoft.com/office/drawing/2014/main" id="{394ED210-8729-15F9-73A3-CF3C747DC46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123</xdr:col>
      <xdr:colOff>38100</xdr:colOff>
      <xdr:row>14</xdr:row>
      <xdr:rowOff>0</xdr:rowOff>
    </xdr:from>
    <xdr:ext cx="190500" cy="0"/>
    <xdr:grpSp>
      <xdr:nvGrpSpPr>
        <xdr:cNvPr id="178" name="shCalendar" hidden="1">
          <a:extLst>
            <a:ext uri="{FF2B5EF4-FFF2-40B4-BE49-F238E27FC236}">
              <a16:creationId xmlns:a16="http://schemas.microsoft.com/office/drawing/2014/main" id="{7C5E6F9A-D702-4B94-A83A-BE4A29379093}"/>
            </a:ext>
          </a:extLst>
        </xdr:cNvPr>
        <xdr:cNvGrpSpPr>
          <a:grpSpLocks/>
        </xdr:cNvGrpSpPr>
      </xdr:nvGrpSpPr>
      <xdr:grpSpPr bwMode="auto">
        <a:xfrm>
          <a:off x="322211700" y="3067050"/>
          <a:ext cx="190500" cy="0"/>
          <a:chOff x="13896191" y="1813753"/>
          <a:chExt cx="211023" cy="178845"/>
        </a:xfrm>
      </xdr:grpSpPr>
      <xdr:sp macro="[0]!modfrmDateChoose.CalendarShow" textlink="">
        <xdr:nvSpPr>
          <xdr:cNvPr id="179" name="shCalendar_bck" hidden="1">
            <a:extLst>
              <a:ext uri="{FF2B5EF4-FFF2-40B4-BE49-F238E27FC236}">
                <a16:creationId xmlns:a16="http://schemas.microsoft.com/office/drawing/2014/main" id="{F154218A-7475-87B5-3849-0D0B1C7B716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0" name="shCalendar_1" descr="CalendarSmall.bmp" hidden="1">
            <a:extLst>
              <a:ext uri="{FF2B5EF4-FFF2-40B4-BE49-F238E27FC236}">
                <a16:creationId xmlns:a16="http://schemas.microsoft.com/office/drawing/2014/main" id="{2F6B86D9-F134-CBFB-ABCD-AA4F47B8B32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125</xdr:col>
      <xdr:colOff>38100</xdr:colOff>
      <xdr:row>14</xdr:row>
      <xdr:rowOff>0</xdr:rowOff>
    </xdr:from>
    <xdr:ext cx="190500" cy="0"/>
    <xdr:grpSp>
      <xdr:nvGrpSpPr>
        <xdr:cNvPr id="181" name="shCalendar" hidden="1">
          <a:extLst>
            <a:ext uri="{FF2B5EF4-FFF2-40B4-BE49-F238E27FC236}">
              <a16:creationId xmlns:a16="http://schemas.microsoft.com/office/drawing/2014/main" id="{6E44AD9C-857A-43D0-86BD-861D308A3614}"/>
            </a:ext>
          </a:extLst>
        </xdr:cNvPr>
        <xdr:cNvGrpSpPr>
          <a:grpSpLocks/>
        </xdr:cNvGrpSpPr>
      </xdr:nvGrpSpPr>
      <xdr:grpSpPr bwMode="auto">
        <a:xfrm>
          <a:off x="327640950" y="3067050"/>
          <a:ext cx="190500" cy="0"/>
          <a:chOff x="13896191" y="1813753"/>
          <a:chExt cx="211023" cy="178845"/>
        </a:xfrm>
      </xdr:grpSpPr>
      <xdr:sp macro="[0]!modfrmDateChoose.CalendarShow" textlink="">
        <xdr:nvSpPr>
          <xdr:cNvPr id="182" name="shCalendar_bck" hidden="1">
            <a:extLst>
              <a:ext uri="{FF2B5EF4-FFF2-40B4-BE49-F238E27FC236}">
                <a16:creationId xmlns:a16="http://schemas.microsoft.com/office/drawing/2014/main" id="{8166BCDD-781D-50B6-1039-5A07CEBD1CB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3" name="shCalendar_1" descr="CalendarSmall.bmp" hidden="1">
            <a:extLst>
              <a:ext uri="{FF2B5EF4-FFF2-40B4-BE49-F238E27FC236}">
                <a16:creationId xmlns:a16="http://schemas.microsoft.com/office/drawing/2014/main" id="{81E211EA-50A7-B881-EA2D-49A40B11856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127</xdr:col>
      <xdr:colOff>38100</xdr:colOff>
      <xdr:row>14</xdr:row>
      <xdr:rowOff>0</xdr:rowOff>
    </xdr:from>
    <xdr:ext cx="190500" cy="0"/>
    <xdr:grpSp>
      <xdr:nvGrpSpPr>
        <xdr:cNvPr id="184" name="shCalendar" hidden="1">
          <a:extLst>
            <a:ext uri="{FF2B5EF4-FFF2-40B4-BE49-F238E27FC236}">
              <a16:creationId xmlns:a16="http://schemas.microsoft.com/office/drawing/2014/main" id="{E59AA715-B490-4951-B347-0C4E88F3DF44}"/>
            </a:ext>
          </a:extLst>
        </xdr:cNvPr>
        <xdr:cNvGrpSpPr>
          <a:grpSpLocks/>
        </xdr:cNvGrpSpPr>
      </xdr:nvGrpSpPr>
      <xdr:grpSpPr bwMode="auto">
        <a:xfrm>
          <a:off x="333070200" y="3067050"/>
          <a:ext cx="190500" cy="0"/>
          <a:chOff x="13896191" y="1813753"/>
          <a:chExt cx="211023" cy="178845"/>
        </a:xfrm>
      </xdr:grpSpPr>
      <xdr:sp macro="[0]!modfrmDateChoose.CalendarShow" textlink="">
        <xdr:nvSpPr>
          <xdr:cNvPr id="185" name="shCalendar_bck" hidden="1">
            <a:extLst>
              <a:ext uri="{FF2B5EF4-FFF2-40B4-BE49-F238E27FC236}">
                <a16:creationId xmlns:a16="http://schemas.microsoft.com/office/drawing/2014/main" id="{CDE25748-86FD-CA5B-6803-67AB0FBE08E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6" name="shCalendar_1" descr="CalendarSmall.bmp" hidden="1">
            <a:extLst>
              <a:ext uri="{FF2B5EF4-FFF2-40B4-BE49-F238E27FC236}">
                <a16:creationId xmlns:a16="http://schemas.microsoft.com/office/drawing/2014/main" id="{47D894BA-2918-3A4F-D4FD-F462052BBDD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129</xdr:col>
      <xdr:colOff>38100</xdr:colOff>
      <xdr:row>14</xdr:row>
      <xdr:rowOff>0</xdr:rowOff>
    </xdr:from>
    <xdr:ext cx="190500" cy="0"/>
    <xdr:grpSp>
      <xdr:nvGrpSpPr>
        <xdr:cNvPr id="187" name="shCalendar" hidden="1">
          <a:extLst>
            <a:ext uri="{FF2B5EF4-FFF2-40B4-BE49-F238E27FC236}">
              <a16:creationId xmlns:a16="http://schemas.microsoft.com/office/drawing/2014/main" id="{DF910AFD-4938-4787-811C-D444B3368B97}"/>
            </a:ext>
          </a:extLst>
        </xdr:cNvPr>
        <xdr:cNvGrpSpPr>
          <a:grpSpLocks/>
        </xdr:cNvGrpSpPr>
      </xdr:nvGrpSpPr>
      <xdr:grpSpPr bwMode="auto">
        <a:xfrm>
          <a:off x="338499450" y="3067050"/>
          <a:ext cx="190500" cy="0"/>
          <a:chOff x="13896191" y="1813753"/>
          <a:chExt cx="211023" cy="178845"/>
        </a:xfrm>
      </xdr:grpSpPr>
      <xdr:sp macro="[0]!modfrmDateChoose.CalendarShow" textlink="">
        <xdr:nvSpPr>
          <xdr:cNvPr id="188" name="shCalendar_bck" hidden="1">
            <a:extLst>
              <a:ext uri="{FF2B5EF4-FFF2-40B4-BE49-F238E27FC236}">
                <a16:creationId xmlns:a16="http://schemas.microsoft.com/office/drawing/2014/main" id="{776DB0F2-8E75-6A52-D7BA-73D7E12FB46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9" name="shCalendar_1" descr="CalendarSmall.bmp" hidden="1">
            <a:extLst>
              <a:ext uri="{FF2B5EF4-FFF2-40B4-BE49-F238E27FC236}">
                <a16:creationId xmlns:a16="http://schemas.microsoft.com/office/drawing/2014/main" id="{55E882DB-1E47-E00E-D851-DC5827BCC31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131</xdr:col>
      <xdr:colOff>38100</xdr:colOff>
      <xdr:row>14</xdr:row>
      <xdr:rowOff>0</xdr:rowOff>
    </xdr:from>
    <xdr:ext cx="190500" cy="0"/>
    <xdr:grpSp>
      <xdr:nvGrpSpPr>
        <xdr:cNvPr id="190" name="shCalendar" hidden="1">
          <a:extLst>
            <a:ext uri="{FF2B5EF4-FFF2-40B4-BE49-F238E27FC236}">
              <a16:creationId xmlns:a16="http://schemas.microsoft.com/office/drawing/2014/main" id="{B13FF37D-0ED3-455B-BF90-7B12B5F7F8CF}"/>
            </a:ext>
          </a:extLst>
        </xdr:cNvPr>
        <xdr:cNvGrpSpPr>
          <a:grpSpLocks/>
        </xdr:cNvGrpSpPr>
      </xdr:nvGrpSpPr>
      <xdr:grpSpPr bwMode="auto">
        <a:xfrm>
          <a:off x="343928700" y="3067050"/>
          <a:ext cx="190500" cy="0"/>
          <a:chOff x="13896191" y="1813753"/>
          <a:chExt cx="211023" cy="178845"/>
        </a:xfrm>
      </xdr:grpSpPr>
      <xdr:sp macro="[0]!modfrmDateChoose.CalendarShow" textlink="">
        <xdr:nvSpPr>
          <xdr:cNvPr id="191" name="shCalendar_bck" hidden="1">
            <a:extLst>
              <a:ext uri="{FF2B5EF4-FFF2-40B4-BE49-F238E27FC236}">
                <a16:creationId xmlns:a16="http://schemas.microsoft.com/office/drawing/2014/main" id="{14582D1B-C2D0-E7C4-195A-90ADBDB26C4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2" name="shCalendar_1" descr="CalendarSmall.bmp" hidden="1">
            <a:extLst>
              <a:ext uri="{FF2B5EF4-FFF2-40B4-BE49-F238E27FC236}">
                <a16:creationId xmlns:a16="http://schemas.microsoft.com/office/drawing/2014/main" id="{2D0DCF6D-7F5D-ADC6-DDB3-FA491463AD2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133</xdr:col>
      <xdr:colOff>38100</xdr:colOff>
      <xdr:row>14</xdr:row>
      <xdr:rowOff>0</xdr:rowOff>
    </xdr:from>
    <xdr:ext cx="190500" cy="0"/>
    <xdr:grpSp>
      <xdr:nvGrpSpPr>
        <xdr:cNvPr id="193" name="shCalendar" hidden="1">
          <a:extLst>
            <a:ext uri="{FF2B5EF4-FFF2-40B4-BE49-F238E27FC236}">
              <a16:creationId xmlns:a16="http://schemas.microsoft.com/office/drawing/2014/main" id="{2D878F9D-122F-44B2-99DF-5A9189BB6A32}"/>
            </a:ext>
          </a:extLst>
        </xdr:cNvPr>
        <xdr:cNvGrpSpPr>
          <a:grpSpLocks/>
        </xdr:cNvGrpSpPr>
      </xdr:nvGrpSpPr>
      <xdr:grpSpPr bwMode="auto">
        <a:xfrm>
          <a:off x="349357950" y="3067050"/>
          <a:ext cx="190500" cy="0"/>
          <a:chOff x="13896191" y="1813753"/>
          <a:chExt cx="211023" cy="178845"/>
        </a:xfrm>
      </xdr:grpSpPr>
      <xdr:sp macro="[0]!modfrmDateChoose.CalendarShow" textlink="">
        <xdr:nvSpPr>
          <xdr:cNvPr id="194" name="shCalendar_bck" hidden="1">
            <a:extLst>
              <a:ext uri="{FF2B5EF4-FFF2-40B4-BE49-F238E27FC236}">
                <a16:creationId xmlns:a16="http://schemas.microsoft.com/office/drawing/2014/main" id="{02DA2792-A125-BADE-9D14-66A3768281C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5" name="shCalendar_1" descr="CalendarSmall.bmp" hidden="1">
            <a:extLst>
              <a:ext uri="{FF2B5EF4-FFF2-40B4-BE49-F238E27FC236}">
                <a16:creationId xmlns:a16="http://schemas.microsoft.com/office/drawing/2014/main" id="{6C22EBA1-A3C7-D3DE-DDDA-B91D025B84A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135</xdr:col>
      <xdr:colOff>38100</xdr:colOff>
      <xdr:row>14</xdr:row>
      <xdr:rowOff>0</xdr:rowOff>
    </xdr:from>
    <xdr:ext cx="190500" cy="0"/>
    <xdr:grpSp>
      <xdr:nvGrpSpPr>
        <xdr:cNvPr id="196" name="shCalendar" hidden="1">
          <a:extLst>
            <a:ext uri="{FF2B5EF4-FFF2-40B4-BE49-F238E27FC236}">
              <a16:creationId xmlns:a16="http://schemas.microsoft.com/office/drawing/2014/main" id="{DC8E3006-FE70-4596-8C96-5460A47E61AC}"/>
            </a:ext>
          </a:extLst>
        </xdr:cNvPr>
        <xdr:cNvGrpSpPr>
          <a:grpSpLocks/>
        </xdr:cNvGrpSpPr>
      </xdr:nvGrpSpPr>
      <xdr:grpSpPr bwMode="auto">
        <a:xfrm>
          <a:off x="354787200" y="3067050"/>
          <a:ext cx="190500" cy="0"/>
          <a:chOff x="13896191" y="1813753"/>
          <a:chExt cx="211023" cy="178845"/>
        </a:xfrm>
      </xdr:grpSpPr>
      <xdr:sp macro="[0]!modfrmDateChoose.CalendarShow" textlink="">
        <xdr:nvSpPr>
          <xdr:cNvPr id="197" name="shCalendar_bck" hidden="1">
            <a:extLst>
              <a:ext uri="{FF2B5EF4-FFF2-40B4-BE49-F238E27FC236}">
                <a16:creationId xmlns:a16="http://schemas.microsoft.com/office/drawing/2014/main" id="{AEC76A17-E5E8-8773-58F4-903976E3D9C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8" name="shCalendar_1" descr="CalendarSmall.bmp" hidden="1">
            <a:extLst>
              <a:ext uri="{FF2B5EF4-FFF2-40B4-BE49-F238E27FC236}">
                <a16:creationId xmlns:a16="http://schemas.microsoft.com/office/drawing/2014/main" id="{65B72495-7E22-DA28-CB5D-465CCFA9DB6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137</xdr:col>
      <xdr:colOff>38100</xdr:colOff>
      <xdr:row>14</xdr:row>
      <xdr:rowOff>0</xdr:rowOff>
    </xdr:from>
    <xdr:ext cx="190500" cy="0"/>
    <xdr:grpSp>
      <xdr:nvGrpSpPr>
        <xdr:cNvPr id="199" name="shCalendar" hidden="1">
          <a:extLst>
            <a:ext uri="{FF2B5EF4-FFF2-40B4-BE49-F238E27FC236}">
              <a16:creationId xmlns:a16="http://schemas.microsoft.com/office/drawing/2014/main" id="{F4CCD711-A6DE-41F0-9A19-CCF59DAC20DD}"/>
            </a:ext>
          </a:extLst>
        </xdr:cNvPr>
        <xdr:cNvGrpSpPr>
          <a:grpSpLocks/>
        </xdr:cNvGrpSpPr>
      </xdr:nvGrpSpPr>
      <xdr:grpSpPr bwMode="auto">
        <a:xfrm>
          <a:off x="360216450" y="3067050"/>
          <a:ext cx="190500" cy="0"/>
          <a:chOff x="13896191" y="1813753"/>
          <a:chExt cx="211023" cy="178845"/>
        </a:xfrm>
      </xdr:grpSpPr>
      <xdr:sp macro="[0]!modfrmDateChoose.CalendarShow" textlink="">
        <xdr:nvSpPr>
          <xdr:cNvPr id="200" name="shCalendar_bck" hidden="1">
            <a:extLst>
              <a:ext uri="{FF2B5EF4-FFF2-40B4-BE49-F238E27FC236}">
                <a16:creationId xmlns:a16="http://schemas.microsoft.com/office/drawing/2014/main" id="{E9AA9B66-B562-9F91-431D-A5E038E22F0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1" name="shCalendar_1" descr="CalendarSmall.bmp" hidden="1">
            <a:extLst>
              <a:ext uri="{FF2B5EF4-FFF2-40B4-BE49-F238E27FC236}">
                <a16:creationId xmlns:a16="http://schemas.microsoft.com/office/drawing/2014/main" id="{FDF20524-C02E-C729-08CC-EE7E3BC828F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139</xdr:col>
      <xdr:colOff>38100</xdr:colOff>
      <xdr:row>14</xdr:row>
      <xdr:rowOff>0</xdr:rowOff>
    </xdr:from>
    <xdr:ext cx="190500" cy="0"/>
    <xdr:grpSp>
      <xdr:nvGrpSpPr>
        <xdr:cNvPr id="202" name="shCalendar" hidden="1">
          <a:extLst>
            <a:ext uri="{FF2B5EF4-FFF2-40B4-BE49-F238E27FC236}">
              <a16:creationId xmlns:a16="http://schemas.microsoft.com/office/drawing/2014/main" id="{58D0B340-9D76-457A-9290-D2FC98FE4D7D}"/>
            </a:ext>
          </a:extLst>
        </xdr:cNvPr>
        <xdr:cNvGrpSpPr>
          <a:grpSpLocks/>
        </xdr:cNvGrpSpPr>
      </xdr:nvGrpSpPr>
      <xdr:grpSpPr bwMode="auto">
        <a:xfrm>
          <a:off x="365645700" y="3067050"/>
          <a:ext cx="190500" cy="0"/>
          <a:chOff x="13896191" y="1813753"/>
          <a:chExt cx="211023" cy="178845"/>
        </a:xfrm>
      </xdr:grpSpPr>
      <xdr:sp macro="[0]!modfrmDateChoose.CalendarShow" textlink="">
        <xdr:nvSpPr>
          <xdr:cNvPr id="203" name="shCalendar_bck" hidden="1">
            <a:extLst>
              <a:ext uri="{FF2B5EF4-FFF2-40B4-BE49-F238E27FC236}">
                <a16:creationId xmlns:a16="http://schemas.microsoft.com/office/drawing/2014/main" id="{08A74014-95F8-2A05-EA60-F6379AE501E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4" name="shCalendar_1" descr="CalendarSmall.bmp" hidden="1">
            <a:extLst>
              <a:ext uri="{FF2B5EF4-FFF2-40B4-BE49-F238E27FC236}">
                <a16:creationId xmlns:a16="http://schemas.microsoft.com/office/drawing/2014/main" id="{205EA362-0094-8465-37D9-EF03DDA6711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141</xdr:col>
      <xdr:colOff>38100</xdr:colOff>
      <xdr:row>14</xdr:row>
      <xdr:rowOff>0</xdr:rowOff>
    </xdr:from>
    <xdr:ext cx="190500" cy="0"/>
    <xdr:grpSp>
      <xdr:nvGrpSpPr>
        <xdr:cNvPr id="205" name="shCalendar" hidden="1">
          <a:extLst>
            <a:ext uri="{FF2B5EF4-FFF2-40B4-BE49-F238E27FC236}">
              <a16:creationId xmlns:a16="http://schemas.microsoft.com/office/drawing/2014/main" id="{A731928C-56F7-48F4-9DCA-501C3346095D}"/>
            </a:ext>
          </a:extLst>
        </xdr:cNvPr>
        <xdr:cNvGrpSpPr>
          <a:grpSpLocks/>
        </xdr:cNvGrpSpPr>
      </xdr:nvGrpSpPr>
      <xdr:grpSpPr bwMode="auto">
        <a:xfrm>
          <a:off x="371074950" y="3067050"/>
          <a:ext cx="190500" cy="0"/>
          <a:chOff x="13896191" y="1813753"/>
          <a:chExt cx="211023" cy="178845"/>
        </a:xfrm>
      </xdr:grpSpPr>
      <xdr:sp macro="[0]!modfrmDateChoose.CalendarShow" textlink="">
        <xdr:nvSpPr>
          <xdr:cNvPr id="206" name="shCalendar_bck" hidden="1">
            <a:extLst>
              <a:ext uri="{FF2B5EF4-FFF2-40B4-BE49-F238E27FC236}">
                <a16:creationId xmlns:a16="http://schemas.microsoft.com/office/drawing/2014/main" id="{0C84BB47-0B6F-8661-ACCC-7E8A8406C42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7" name="shCalendar_1" descr="CalendarSmall.bmp" hidden="1">
            <a:extLst>
              <a:ext uri="{FF2B5EF4-FFF2-40B4-BE49-F238E27FC236}">
                <a16:creationId xmlns:a16="http://schemas.microsoft.com/office/drawing/2014/main" id="{280DD9A1-2A72-225D-0E3B-63F6F451E4F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143</xdr:col>
      <xdr:colOff>38100</xdr:colOff>
      <xdr:row>14</xdr:row>
      <xdr:rowOff>0</xdr:rowOff>
    </xdr:from>
    <xdr:ext cx="190500" cy="0"/>
    <xdr:grpSp>
      <xdr:nvGrpSpPr>
        <xdr:cNvPr id="208" name="shCalendar" hidden="1">
          <a:extLst>
            <a:ext uri="{FF2B5EF4-FFF2-40B4-BE49-F238E27FC236}">
              <a16:creationId xmlns:a16="http://schemas.microsoft.com/office/drawing/2014/main" id="{39A97C1F-7FB3-4A71-BD31-DB3027A01977}"/>
            </a:ext>
          </a:extLst>
        </xdr:cNvPr>
        <xdr:cNvGrpSpPr>
          <a:grpSpLocks/>
        </xdr:cNvGrpSpPr>
      </xdr:nvGrpSpPr>
      <xdr:grpSpPr bwMode="auto">
        <a:xfrm>
          <a:off x="376504200" y="3067050"/>
          <a:ext cx="190500" cy="0"/>
          <a:chOff x="13896191" y="1813753"/>
          <a:chExt cx="211023" cy="178845"/>
        </a:xfrm>
      </xdr:grpSpPr>
      <xdr:sp macro="[0]!modfrmDateChoose.CalendarShow" textlink="">
        <xdr:nvSpPr>
          <xdr:cNvPr id="209" name="shCalendar_bck" hidden="1">
            <a:extLst>
              <a:ext uri="{FF2B5EF4-FFF2-40B4-BE49-F238E27FC236}">
                <a16:creationId xmlns:a16="http://schemas.microsoft.com/office/drawing/2014/main" id="{9D340843-4257-9F6D-368D-62EA6A03AB8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0" name="shCalendar_1" descr="CalendarSmall.bmp" hidden="1">
            <a:extLst>
              <a:ext uri="{FF2B5EF4-FFF2-40B4-BE49-F238E27FC236}">
                <a16:creationId xmlns:a16="http://schemas.microsoft.com/office/drawing/2014/main" id="{1A8B1340-DF39-33E4-108A-D73FEA68B85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145</xdr:col>
      <xdr:colOff>38100</xdr:colOff>
      <xdr:row>14</xdr:row>
      <xdr:rowOff>0</xdr:rowOff>
    </xdr:from>
    <xdr:ext cx="190500" cy="0"/>
    <xdr:grpSp>
      <xdr:nvGrpSpPr>
        <xdr:cNvPr id="211" name="shCalendar" hidden="1">
          <a:extLst>
            <a:ext uri="{FF2B5EF4-FFF2-40B4-BE49-F238E27FC236}">
              <a16:creationId xmlns:a16="http://schemas.microsoft.com/office/drawing/2014/main" id="{37AE020D-C162-49D2-B20A-C61FA49AB73C}"/>
            </a:ext>
          </a:extLst>
        </xdr:cNvPr>
        <xdr:cNvGrpSpPr>
          <a:grpSpLocks/>
        </xdr:cNvGrpSpPr>
      </xdr:nvGrpSpPr>
      <xdr:grpSpPr bwMode="auto">
        <a:xfrm>
          <a:off x="381933450" y="3067050"/>
          <a:ext cx="190500" cy="0"/>
          <a:chOff x="13896191" y="1813753"/>
          <a:chExt cx="211023" cy="178845"/>
        </a:xfrm>
      </xdr:grpSpPr>
      <xdr:sp macro="[0]!modfrmDateChoose.CalendarShow" textlink="">
        <xdr:nvSpPr>
          <xdr:cNvPr id="212" name="shCalendar_bck" hidden="1">
            <a:extLst>
              <a:ext uri="{FF2B5EF4-FFF2-40B4-BE49-F238E27FC236}">
                <a16:creationId xmlns:a16="http://schemas.microsoft.com/office/drawing/2014/main" id="{192B20D1-09A1-262F-6A74-C79EAC7470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3" name="shCalendar_1" descr="CalendarSmall.bmp" hidden="1">
            <a:extLst>
              <a:ext uri="{FF2B5EF4-FFF2-40B4-BE49-F238E27FC236}">
                <a16:creationId xmlns:a16="http://schemas.microsoft.com/office/drawing/2014/main" id="{F8BA72DB-722E-36D9-0475-DCC879617EF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147</xdr:col>
      <xdr:colOff>38100</xdr:colOff>
      <xdr:row>14</xdr:row>
      <xdr:rowOff>0</xdr:rowOff>
    </xdr:from>
    <xdr:ext cx="190500" cy="0"/>
    <xdr:grpSp>
      <xdr:nvGrpSpPr>
        <xdr:cNvPr id="214" name="shCalendar" hidden="1">
          <a:extLst>
            <a:ext uri="{FF2B5EF4-FFF2-40B4-BE49-F238E27FC236}">
              <a16:creationId xmlns:a16="http://schemas.microsoft.com/office/drawing/2014/main" id="{57613B68-5B9B-427C-890E-268694B6EE61}"/>
            </a:ext>
          </a:extLst>
        </xdr:cNvPr>
        <xdr:cNvGrpSpPr>
          <a:grpSpLocks/>
        </xdr:cNvGrpSpPr>
      </xdr:nvGrpSpPr>
      <xdr:grpSpPr bwMode="auto">
        <a:xfrm>
          <a:off x="387362700" y="3067050"/>
          <a:ext cx="190500" cy="0"/>
          <a:chOff x="13896191" y="1813753"/>
          <a:chExt cx="211023" cy="178845"/>
        </a:xfrm>
      </xdr:grpSpPr>
      <xdr:sp macro="[0]!modfrmDateChoose.CalendarShow" textlink="">
        <xdr:nvSpPr>
          <xdr:cNvPr id="215" name="shCalendar_bck" hidden="1">
            <a:extLst>
              <a:ext uri="{FF2B5EF4-FFF2-40B4-BE49-F238E27FC236}">
                <a16:creationId xmlns:a16="http://schemas.microsoft.com/office/drawing/2014/main" id="{7D9E86E8-7A7C-D496-F674-541A892CCC2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6" name="shCalendar_1" descr="CalendarSmall.bmp" hidden="1">
            <a:extLst>
              <a:ext uri="{FF2B5EF4-FFF2-40B4-BE49-F238E27FC236}">
                <a16:creationId xmlns:a16="http://schemas.microsoft.com/office/drawing/2014/main" id="{909CE902-700A-B909-6E74-DECE00E45A6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149</xdr:col>
      <xdr:colOff>38100</xdr:colOff>
      <xdr:row>14</xdr:row>
      <xdr:rowOff>0</xdr:rowOff>
    </xdr:from>
    <xdr:ext cx="190500" cy="0"/>
    <xdr:grpSp>
      <xdr:nvGrpSpPr>
        <xdr:cNvPr id="217" name="shCalendar" hidden="1">
          <a:extLst>
            <a:ext uri="{FF2B5EF4-FFF2-40B4-BE49-F238E27FC236}">
              <a16:creationId xmlns:a16="http://schemas.microsoft.com/office/drawing/2014/main" id="{5AF79CD1-02B5-4ACF-917D-A367B1736D65}"/>
            </a:ext>
          </a:extLst>
        </xdr:cNvPr>
        <xdr:cNvGrpSpPr>
          <a:grpSpLocks/>
        </xdr:cNvGrpSpPr>
      </xdr:nvGrpSpPr>
      <xdr:grpSpPr bwMode="auto">
        <a:xfrm>
          <a:off x="392791950" y="3067050"/>
          <a:ext cx="190500" cy="0"/>
          <a:chOff x="13896191" y="1813753"/>
          <a:chExt cx="211023" cy="178845"/>
        </a:xfrm>
      </xdr:grpSpPr>
      <xdr:sp macro="[0]!modfrmDateChoose.CalendarShow" textlink="">
        <xdr:nvSpPr>
          <xdr:cNvPr id="218" name="shCalendar_bck" hidden="1">
            <a:extLst>
              <a:ext uri="{FF2B5EF4-FFF2-40B4-BE49-F238E27FC236}">
                <a16:creationId xmlns:a16="http://schemas.microsoft.com/office/drawing/2014/main" id="{CDCD94F0-2F59-C505-EAD7-882CBE37595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9" name="shCalendar_1" descr="CalendarSmall.bmp" hidden="1">
            <a:extLst>
              <a:ext uri="{FF2B5EF4-FFF2-40B4-BE49-F238E27FC236}">
                <a16:creationId xmlns:a16="http://schemas.microsoft.com/office/drawing/2014/main" id="{BC52F906-A53B-14F1-1647-EB02343CCB5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151</xdr:col>
      <xdr:colOff>38100</xdr:colOff>
      <xdr:row>14</xdr:row>
      <xdr:rowOff>0</xdr:rowOff>
    </xdr:from>
    <xdr:ext cx="190500" cy="0"/>
    <xdr:grpSp>
      <xdr:nvGrpSpPr>
        <xdr:cNvPr id="220" name="shCalendar" hidden="1">
          <a:extLst>
            <a:ext uri="{FF2B5EF4-FFF2-40B4-BE49-F238E27FC236}">
              <a16:creationId xmlns:a16="http://schemas.microsoft.com/office/drawing/2014/main" id="{E9F7B560-867F-4BB5-93A4-5863683BD509}"/>
            </a:ext>
          </a:extLst>
        </xdr:cNvPr>
        <xdr:cNvGrpSpPr>
          <a:grpSpLocks/>
        </xdr:cNvGrpSpPr>
      </xdr:nvGrpSpPr>
      <xdr:grpSpPr bwMode="auto">
        <a:xfrm>
          <a:off x="398221200" y="3067050"/>
          <a:ext cx="190500" cy="0"/>
          <a:chOff x="13896191" y="1813753"/>
          <a:chExt cx="211023" cy="178845"/>
        </a:xfrm>
      </xdr:grpSpPr>
      <xdr:sp macro="[0]!modfrmDateChoose.CalendarShow" textlink="">
        <xdr:nvSpPr>
          <xdr:cNvPr id="221" name="shCalendar_bck" hidden="1">
            <a:extLst>
              <a:ext uri="{FF2B5EF4-FFF2-40B4-BE49-F238E27FC236}">
                <a16:creationId xmlns:a16="http://schemas.microsoft.com/office/drawing/2014/main" id="{FA710B70-3C4B-69C8-931A-1EC21A6C405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2" name="shCalendar_1" descr="CalendarSmall.bmp" hidden="1">
            <a:extLst>
              <a:ext uri="{FF2B5EF4-FFF2-40B4-BE49-F238E27FC236}">
                <a16:creationId xmlns:a16="http://schemas.microsoft.com/office/drawing/2014/main" id="{84C34D78-A6BD-AAFB-0399-D71DDA0E5AB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153</xdr:col>
      <xdr:colOff>38100</xdr:colOff>
      <xdr:row>14</xdr:row>
      <xdr:rowOff>0</xdr:rowOff>
    </xdr:from>
    <xdr:ext cx="190500" cy="0"/>
    <xdr:grpSp>
      <xdr:nvGrpSpPr>
        <xdr:cNvPr id="223" name="shCalendar" hidden="1">
          <a:extLst>
            <a:ext uri="{FF2B5EF4-FFF2-40B4-BE49-F238E27FC236}">
              <a16:creationId xmlns:a16="http://schemas.microsoft.com/office/drawing/2014/main" id="{4335D9B4-A27B-4542-ACEE-0AA811C7D440}"/>
            </a:ext>
          </a:extLst>
        </xdr:cNvPr>
        <xdr:cNvGrpSpPr>
          <a:grpSpLocks/>
        </xdr:cNvGrpSpPr>
      </xdr:nvGrpSpPr>
      <xdr:grpSpPr bwMode="auto">
        <a:xfrm>
          <a:off x="403650450" y="3067050"/>
          <a:ext cx="190500" cy="0"/>
          <a:chOff x="13896191" y="1813753"/>
          <a:chExt cx="211023" cy="178845"/>
        </a:xfrm>
      </xdr:grpSpPr>
      <xdr:sp macro="[0]!modfrmDateChoose.CalendarShow" textlink="">
        <xdr:nvSpPr>
          <xdr:cNvPr id="224" name="shCalendar_bck" hidden="1">
            <a:extLst>
              <a:ext uri="{FF2B5EF4-FFF2-40B4-BE49-F238E27FC236}">
                <a16:creationId xmlns:a16="http://schemas.microsoft.com/office/drawing/2014/main" id="{6CDFC7B0-9171-AC13-1887-67AB986C40B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5" name="shCalendar_1" descr="CalendarSmall.bmp" hidden="1">
            <a:extLst>
              <a:ext uri="{FF2B5EF4-FFF2-40B4-BE49-F238E27FC236}">
                <a16:creationId xmlns:a16="http://schemas.microsoft.com/office/drawing/2014/main" id="{836F0248-4D5E-4945-BBB1-22A8ED2CF27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155</xdr:col>
      <xdr:colOff>38100</xdr:colOff>
      <xdr:row>14</xdr:row>
      <xdr:rowOff>0</xdr:rowOff>
    </xdr:from>
    <xdr:ext cx="190500" cy="0"/>
    <xdr:grpSp>
      <xdr:nvGrpSpPr>
        <xdr:cNvPr id="226" name="shCalendar" hidden="1">
          <a:extLst>
            <a:ext uri="{FF2B5EF4-FFF2-40B4-BE49-F238E27FC236}">
              <a16:creationId xmlns:a16="http://schemas.microsoft.com/office/drawing/2014/main" id="{85E69B83-48CA-4B6D-9270-293FCA61B40C}"/>
            </a:ext>
          </a:extLst>
        </xdr:cNvPr>
        <xdr:cNvGrpSpPr>
          <a:grpSpLocks/>
        </xdr:cNvGrpSpPr>
      </xdr:nvGrpSpPr>
      <xdr:grpSpPr bwMode="auto">
        <a:xfrm>
          <a:off x="409079700" y="3067050"/>
          <a:ext cx="190500" cy="0"/>
          <a:chOff x="13896191" y="1813753"/>
          <a:chExt cx="211023" cy="178845"/>
        </a:xfrm>
      </xdr:grpSpPr>
      <xdr:sp macro="[0]!modfrmDateChoose.CalendarShow" textlink="">
        <xdr:nvSpPr>
          <xdr:cNvPr id="227" name="shCalendar_bck" hidden="1">
            <a:extLst>
              <a:ext uri="{FF2B5EF4-FFF2-40B4-BE49-F238E27FC236}">
                <a16:creationId xmlns:a16="http://schemas.microsoft.com/office/drawing/2014/main" id="{8BC074CB-8CF7-B480-9A8C-5C567FB48CD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8" name="shCalendar_1" descr="CalendarSmall.bmp" hidden="1">
            <a:extLst>
              <a:ext uri="{FF2B5EF4-FFF2-40B4-BE49-F238E27FC236}">
                <a16:creationId xmlns:a16="http://schemas.microsoft.com/office/drawing/2014/main" id="{E6C92A87-CB01-7E3D-9DF0-D43C9C09D66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157</xdr:col>
      <xdr:colOff>38100</xdr:colOff>
      <xdr:row>14</xdr:row>
      <xdr:rowOff>0</xdr:rowOff>
    </xdr:from>
    <xdr:ext cx="190500" cy="0"/>
    <xdr:grpSp>
      <xdr:nvGrpSpPr>
        <xdr:cNvPr id="229" name="shCalendar" hidden="1">
          <a:extLst>
            <a:ext uri="{FF2B5EF4-FFF2-40B4-BE49-F238E27FC236}">
              <a16:creationId xmlns:a16="http://schemas.microsoft.com/office/drawing/2014/main" id="{D6F9B6AA-4065-4E3F-B822-190B147BC14B}"/>
            </a:ext>
          </a:extLst>
        </xdr:cNvPr>
        <xdr:cNvGrpSpPr>
          <a:grpSpLocks/>
        </xdr:cNvGrpSpPr>
      </xdr:nvGrpSpPr>
      <xdr:grpSpPr bwMode="auto">
        <a:xfrm>
          <a:off x="414508950" y="3067050"/>
          <a:ext cx="190500" cy="0"/>
          <a:chOff x="13896191" y="1813753"/>
          <a:chExt cx="211023" cy="178845"/>
        </a:xfrm>
      </xdr:grpSpPr>
      <xdr:sp macro="[0]!modfrmDateChoose.CalendarShow" textlink="">
        <xdr:nvSpPr>
          <xdr:cNvPr id="230" name="shCalendar_bck" hidden="1">
            <a:extLst>
              <a:ext uri="{FF2B5EF4-FFF2-40B4-BE49-F238E27FC236}">
                <a16:creationId xmlns:a16="http://schemas.microsoft.com/office/drawing/2014/main" id="{5864F7C7-20F6-5EA7-E787-71B85734DE8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1" name="shCalendar_1" descr="CalendarSmall.bmp" hidden="1">
            <a:extLst>
              <a:ext uri="{FF2B5EF4-FFF2-40B4-BE49-F238E27FC236}">
                <a16:creationId xmlns:a16="http://schemas.microsoft.com/office/drawing/2014/main" id="{C882929F-6573-0BEB-EC34-26FAE966E9B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159</xdr:col>
      <xdr:colOff>38100</xdr:colOff>
      <xdr:row>14</xdr:row>
      <xdr:rowOff>0</xdr:rowOff>
    </xdr:from>
    <xdr:ext cx="190500" cy="0"/>
    <xdr:grpSp>
      <xdr:nvGrpSpPr>
        <xdr:cNvPr id="232" name="shCalendar" hidden="1">
          <a:extLst>
            <a:ext uri="{FF2B5EF4-FFF2-40B4-BE49-F238E27FC236}">
              <a16:creationId xmlns:a16="http://schemas.microsoft.com/office/drawing/2014/main" id="{5FA495EA-C48E-4261-B4D4-1EA0C4FEB0B2}"/>
            </a:ext>
          </a:extLst>
        </xdr:cNvPr>
        <xdr:cNvGrpSpPr>
          <a:grpSpLocks/>
        </xdr:cNvGrpSpPr>
      </xdr:nvGrpSpPr>
      <xdr:grpSpPr bwMode="auto">
        <a:xfrm>
          <a:off x="419938200" y="3067050"/>
          <a:ext cx="190500" cy="0"/>
          <a:chOff x="13896191" y="1813753"/>
          <a:chExt cx="211023" cy="178845"/>
        </a:xfrm>
      </xdr:grpSpPr>
      <xdr:sp macro="[0]!modfrmDateChoose.CalendarShow" textlink="">
        <xdr:nvSpPr>
          <xdr:cNvPr id="233" name="shCalendar_bck" hidden="1">
            <a:extLst>
              <a:ext uri="{FF2B5EF4-FFF2-40B4-BE49-F238E27FC236}">
                <a16:creationId xmlns:a16="http://schemas.microsoft.com/office/drawing/2014/main" id="{A6155A5C-1191-56FF-73AE-FD662752608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4" name="shCalendar_1" descr="CalendarSmall.bmp" hidden="1">
            <a:extLst>
              <a:ext uri="{FF2B5EF4-FFF2-40B4-BE49-F238E27FC236}">
                <a16:creationId xmlns:a16="http://schemas.microsoft.com/office/drawing/2014/main" id="{38535B67-648A-8C7F-FFA2-DF156A41E92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161</xdr:col>
      <xdr:colOff>38100</xdr:colOff>
      <xdr:row>14</xdr:row>
      <xdr:rowOff>0</xdr:rowOff>
    </xdr:from>
    <xdr:ext cx="190500" cy="0"/>
    <xdr:grpSp>
      <xdr:nvGrpSpPr>
        <xdr:cNvPr id="235" name="shCalendar" hidden="1">
          <a:extLst>
            <a:ext uri="{FF2B5EF4-FFF2-40B4-BE49-F238E27FC236}">
              <a16:creationId xmlns:a16="http://schemas.microsoft.com/office/drawing/2014/main" id="{6072D05B-B906-44FD-95CA-9396BFFD597A}"/>
            </a:ext>
          </a:extLst>
        </xdr:cNvPr>
        <xdr:cNvGrpSpPr>
          <a:grpSpLocks/>
        </xdr:cNvGrpSpPr>
      </xdr:nvGrpSpPr>
      <xdr:grpSpPr bwMode="auto">
        <a:xfrm>
          <a:off x="425367450" y="3067050"/>
          <a:ext cx="190500" cy="0"/>
          <a:chOff x="13896191" y="1813753"/>
          <a:chExt cx="211023" cy="178845"/>
        </a:xfrm>
      </xdr:grpSpPr>
      <xdr:sp macro="[0]!modfrmDateChoose.CalendarShow" textlink="">
        <xdr:nvSpPr>
          <xdr:cNvPr id="236" name="shCalendar_bck" hidden="1">
            <a:extLst>
              <a:ext uri="{FF2B5EF4-FFF2-40B4-BE49-F238E27FC236}">
                <a16:creationId xmlns:a16="http://schemas.microsoft.com/office/drawing/2014/main" id="{2A6C339E-70BF-57C1-A147-BFA41FBB7A6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7" name="shCalendar_1" descr="CalendarSmall.bmp" hidden="1">
            <a:extLst>
              <a:ext uri="{FF2B5EF4-FFF2-40B4-BE49-F238E27FC236}">
                <a16:creationId xmlns:a16="http://schemas.microsoft.com/office/drawing/2014/main" id="{A20253C2-6A2D-C14B-AED7-929BB2A968B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163</xdr:col>
      <xdr:colOff>38100</xdr:colOff>
      <xdr:row>14</xdr:row>
      <xdr:rowOff>0</xdr:rowOff>
    </xdr:from>
    <xdr:ext cx="190500" cy="0"/>
    <xdr:grpSp>
      <xdr:nvGrpSpPr>
        <xdr:cNvPr id="238" name="shCalendar" hidden="1">
          <a:extLst>
            <a:ext uri="{FF2B5EF4-FFF2-40B4-BE49-F238E27FC236}">
              <a16:creationId xmlns:a16="http://schemas.microsoft.com/office/drawing/2014/main" id="{197C7E1B-2B6F-4F27-9D6E-ACBCD1EEA886}"/>
            </a:ext>
          </a:extLst>
        </xdr:cNvPr>
        <xdr:cNvGrpSpPr>
          <a:grpSpLocks/>
        </xdr:cNvGrpSpPr>
      </xdr:nvGrpSpPr>
      <xdr:grpSpPr bwMode="auto">
        <a:xfrm>
          <a:off x="430796700" y="3067050"/>
          <a:ext cx="190500" cy="0"/>
          <a:chOff x="13896191" y="1813753"/>
          <a:chExt cx="211023" cy="178845"/>
        </a:xfrm>
      </xdr:grpSpPr>
      <xdr:sp macro="[0]!modfrmDateChoose.CalendarShow" textlink="">
        <xdr:nvSpPr>
          <xdr:cNvPr id="239" name="shCalendar_bck" hidden="1">
            <a:extLst>
              <a:ext uri="{FF2B5EF4-FFF2-40B4-BE49-F238E27FC236}">
                <a16:creationId xmlns:a16="http://schemas.microsoft.com/office/drawing/2014/main" id="{A05B3D43-D8A1-C9C3-454E-B67E2523822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0" name="shCalendar_1" descr="CalendarSmall.bmp" hidden="1">
            <a:extLst>
              <a:ext uri="{FF2B5EF4-FFF2-40B4-BE49-F238E27FC236}">
                <a16:creationId xmlns:a16="http://schemas.microsoft.com/office/drawing/2014/main" id="{5B121ECD-32E1-DE8D-82B8-B63F0D31013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165</xdr:col>
      <xdr:colOff>38100</xdr:colOff>
      <xdr:row>14</xdr:row>
      <xdr:rowOff>0</xdr:rowOff>
    </xdr:from>
    <xdr:ext cx="190500" cy="0"/>
    <xdr:grpSp>
      <xdr:nvGrpSpPr>
        <xdr:cNvPr id="241" name="shCalendar" hidden="1">
          <a:extLst>
            <a:ext uri="{FF2B5EF4-FFF2-40B4-BE49-F238E27FC236}">
              <a16:creationId xmlns:a16="http://schemas.microsoft.com/office/drawing/2014/main" id="{B331BC2B-771A-45E1-B98F-751C17B0676E}"/>
            </a:ext>
          </a:extLst>
        </xdr:cNvPr>
        <xdr:cNvGrpSpPr>
          <a:grpSpLocks/>
        </xdr:cNvGrpSpPr>
      </xdr:nvGrpSpPr>
      <xdr:grpSpPr bwMode="auto">
        <a:xfrm>
          <a:off x="436225950" y="3067050"/>
          <a:ext cx="190500" cy="0"/>
          <a:chOff x="13896191" y="1813753"/>
          <a:chExt cx="211023" cy="178845"/>
        </a:xfrm>
      </xdr:grpSpPr>
      <xdr:sp macro="[0]!modfrmDateChoose.CalendarShow" textlink="">
        <xdr:nvSpPr>
          <xdr:cNvPr id="242" name="shCalendar_bck" hidden="1">
            <a:extLst>
              <a:ext uri="{FF2B5EF4-FFF2-40B4-BE49-F238E27FC236}">
                <a16:creationId xmlns:a16="http://schemas.microsoft.com/office/drawing/2014/main" id="{96B57F14-352B-F72B-DCF2-D946ADA2947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3" name="shCalendar_1" descr="CalendarSmall.bmp" hidden="1">
            <a:extLst>
              <a:ext uri="{FF2B5EF4-FFF2-40B4-BE49-F238E27FC236}">
                <a16:creationId xmlns:a16="http://schemas.microsoft.com/office/drawing/2014/main" id="{0C68176F-63F0-7382-E62B-F7BE1D021A2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167</xdr:col>
      <xdr:colOff>38100</xdr:colOff>
      <xdr:row>14</xdr:row>
      <xdr:rowOff>0</xdr:rowOff>
    </xdr:from>
    <xdr:ext cx="190500" cy="0"/>
    <xdr:grpSp>
      <xdr:nvGrpSpPr>
        <xdr:cNvPr id="244" name="shCalendar" hidden="1">
          <a:extLst>
            <a:ext uri="{FF2B5EF4-FFF2-40B4-BE49-F238E27FC236}">
              <a16:creationId xmlns:a16="http://schemas.microsoft.com/office/drawing/2014/main" id="{7A8DC3D6-F655-4BC5-AD78-A738DD49ADFA}"/>
            </a:ext>
          </a:extLst>
        </xdr:cNvPr>
        <xdr:cNvGrpSpPr>
          <a:grpSpLocks/>
        </xdr:cNvGrpSpPr>
      </xdr:nvGrpSpPr>
      <xdr:grpSpPr bwMode="auto">
        <a:xfrm>
          <a:off x="441655200" y="3067050"/>
          <a:ext cx="190500" cy="0"/>
          <a:chOff x="13896191" y="1813753"/>
          <a:chExt cx="211023" cy="178845"/>
        </a:xfrm>
      </xdr:grpSpPr>
      <xdr:sp macro="[0]!modfrmDateChoose.CalendarShow" textlink="">
        <xdr:nvSpPr>
          <xdr:cNvPr id="245" name="shCalendar_bck" hidden="1">
            <a:extLst>
              <a:ext uri="{FF2B5EF4-FFF2-40B4-BE49-F238E27FC236}">
                <a16:creationId xmlns:a16="http://schemas.microsoft.com/office/drawing/2014/main" id="{BD0104DF-8B90-4305-8F71-113D20DD05E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6" name="shCalendar_1" descr="CalendarSmall.bmp" hidden="1">
            <a:extLst>
              <a:ext uri="{FF2B5EF4-FFF2-40B4-BE49-F238E27FC236}">
                <a16:creationId xmlns:a16="http://schemas.microsoft.com/office/drawing/2014/main" id="{A93A04A4-82FA-6F96-2E00-3974756971C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169</xdr:col>
      <xdr:colOff>38100</xdr:colOff>
      <xdr:row>14</xdr:row>
      <xdr:rowOff>0</xdr:rowOff>
    </xdr:from>
    <xdr:ext cx="190500" cy="0"/>
    <xdr:grpSp>
      <xdr:nvGrpSpPr>
        <xdr:cNvPr id="247" name="shCalendar" hidden="1">
          <a:extLst>
            <a:ext uri="{FF2B5EF4-FFF2-40B4-BE49-F238E27FC236}">
              <a16:creationId xmlns:a16="http://schemas.microsoft.com/office/drawing/2014/main" id="{FC318FE1-F52F-4768-9CDA-71FD0BF522C6}"/>
            </a:ext>
          </a:extLst>
        </xdr:cNvPr>
        <xdr:cNvGrpSpPr>
          <a:grpSpLocks/>
        </xdr:cNvGrpSpPr>
      </xdr:nvGrpSpPr>
      <xdr:grpSpPr bwMode="auto">
        <a:xfrm>
          <a:off x="447084450" y="3067050"/>
          <a:ext cx="190500" cy="0"/>
          <a:chOff x="13896191" y="1813753"/>
          <a:chExt cx="211023" cy="178845"/>
        </a:xfrm>
      </xdr:grpSpPr>
      <xdr:sp macro="[0]!modfrmDateChoose.CalendarShow" textlink="">
        <xdr:nvSpPr>
          <xdr:cNvPr id="248" name="shCalendar_bck" hidden="1">
            <a:extLst>
              <a:ext uri="{FF2B5EF4-FFF2-40B4-BE49-F238E27FC236}">
                <a16:creationId xmlns:a16="http://schemas.microsoft.com/office/drawing/2014/main" id="{9630414B-D1B5-D50A-99F6-6FACAEE2A1F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9" name="shCalendar_1" descr="CalendarSmall.bmp" hidden="1">
            <a:extLst>
              <a:ext uri="{FF2B5EF4-FFF2-40B4-BE49-F238E27FC236}">
                <a16:creationId xmlns:a16="http://schemas.microsoft.com/office/drawing/2014/main" id="{0FB4AB49-0C6B-F9D5-3AB8-E2CF104209F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171</xdr:col>
      <xdr:colOff>38100</xdr:colOff>
      <xdr:row>14</xdr:row>
      <xdr:rowOff>0</xdr:rowOff>
    </xdr:from>
    <xdr:ext cx="190500" cy="0"/>
    <xdr:grpSp>
      <xdr:nvGrpSpPr>
        <xdr:cNvPr id="250" name="shCalendar" hidden="1">
          <a:extLst>
            <a:ext uri="{FF2B5EF4-FFF2-40B4-BE49-F238E27FC236}">
              <a16:creationId xmlns:a16="http://schemas.microsoft.com/office/drawing/2014/main" id="{E4ACA175-6D76-44D2-B3B5-CB01868D03D6}"/>
            </a:ext>
          </a:extLst>
        </xdr:cNvPr>
        <xdr:cNvGrpSpPr>
          <a:grpSpLocks/>
        </xdr:cNvGrpSpPr>
      </xdr:nvGrpSpPr>
      <xdr:grpSpPr bwMode="auto">
        <a:xfrm>
          <a:off x="452513700" y="3067050"/>
          <a:ext cx="190500" cy="0"/>
          <a:chOff x="13896191" y="1813753"/>
          <a:chExt cx="211023" cy="178845"/>
        </a:xfrm>
      </xdr:grpSpPr>
      <xdr:sp macro="[0]!modfrmDateChoose.CalendarShow" textlink="">
        <xdr:nvSpPr>
          <xdr:cNvPr id="251" name="shCalendar_bck" hidden="1">
            <a:extLst>
              <a:ext uri="{FF2B5EF4-FFF2-40B4-BE49-F238E27FC236}">
                <a16:creationId xmlns:a16="http://schemas.microsoft.com/office/drawing/2014/main" id="{5537524D-0057-BA38-884C-8958CD39D62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2" name="shCalendar_1" descr="CalendarSmall.bmp" hidden="1">
            <a:extLst>
              <a:ext uri="{FF2B5EF4-FFF2-40B4-BE49-F238E27FC236}">
                <a16:creationId xmlns:a16="http://schemas.microsoft.com/office/drawing/2014/main" id="{25E699D4-BF29-D82A-8199-098BE2AD17C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173</xdr:col>
      <xdr:colOff>38100</xdr:colOff>
      <xdr:row>14</xdr:row>
      <xdr:rowOff>0</xdr:rowOff>
    </xdr:from>
    <xdr:ext cx="190500" cy="0"/>
    <xdr:grpSp>
      <xdr:nvGrpSpPr>
        <xdr:cNvPr id="253" name="shCalendar" hidden="1">
          <a:extLst>
            <a:ext uri="{FF2B5EF4-FFF2-40B4-BE49-F238E27FC236}">
              <a16:creationId xmlns:a16="http://schemas.microsoft.com/office/drawing/2014/main" id="{414EBE21-CACD-4052-B479-E6080368DE22}"/>
            </a:ext>
          </a:extLst>
        </xdr:cNvPr>
        <xdr:cNvGrpSpPr>
          <a:grpSpLocks/>
        </xdr:cNvGrpSpPr>
      </xdr:nvGrpSpPr>
      <xdr:grpSpPr bwMode="auto">
        <a:xfrm>
          <a:off x="457942950" y="3067050"/>
          <a:ext cx="190500" cy="0"/>
          <a:chOff x="13896191" y="1813753"/>
          <a:chExt cx="211023" cy="178845"/>
        </a:xfrm>
      </xdr:grpSpPr>
      <xdr:sp macro="[0]!modfrmDateChoose.CalendarShow" textlink="">
        <xdr:nvSpPr>
          <xdr:cNvPr id="254" name="shCalendar_bck" hidden="1">
            <a:extLst>
              <a:ext uri="{FF2B5EF4-FFF2-40B4-BE49-F238E27FC236}">
                <a16:creationId xmlns:a16="http://schemas.microsoft.com/office/drawing/2014/main" id="{F952009E-2519-250E-C2EB-46C38FAC80F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5" name="shCalendar_1" descr="CalendarSmall.bmp" hidden="1">
            <a:extLst>
              <a:ext uri="{FF2B5EF4-FFF2-40B4-BE49-F238E27FC236}">
                <a16:creationId xmlns:a16="http://schemas.microsoft.com/office/drawing/2014/main" id="{58A4A2A3-B052-411D-C942-94F1BDEFBC2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175</xdr:col>
      <xdr:colOff>38100</xdr:colOff>
      <xdr:row>14</xdr:row>
      <xdr:rowOff>0</xdr:rowOff>
    </xdr:from>
    <xdr:ext cx="190500" cy="0"/>
    <xdr:grpSp>
      <xdr:nvGrpSpPr>
        <xdr:cNvPr id="256" name="shCalendar" hidden="1">
          <a:extLst>
            <a:ext uri="{FF2B5EF4-FFF2-40B4-BE49-F238E27FC236}">
              <a16:creationId xmlns:a16="http://schemas.microsoft.com/office/drawing/2014/main" id="{9F4C0701-FCFD-40B2-A10B-B869590DF8E2}"/>
            </a:ext>
          </a:extLst>
        </xdr:cNvPr>
        <xdr:cNvGrpSpPr>
          <a:grpSpLocks/>
        </xdr:cNvGrpSpPr>
      </xdr:nvGrpSpPr>
      <xdr:grpSpPr bwMode="auto">
        <a:xfrm>
          <a:off x="463372200" y="3067050"/>
          <a:ext cx="190500" cy="0"/>
          <a:chOff x="13896191" y="1813753"/>
          <a:chExt cx="211023" cy="178845"/>
        </a:xfrm>
      </xdr:grpSpPr>
      <xdr:sp macro="[0]!modfrmDateChoose.CalendarShow" textlink="">
        <xdr:nvSpPr>
          <xdr:cNvPr id="257" name="shCalendar_bck" hidden="1">
            <a:extLst>
              <a:ext uri="{FF2B5EF4-FFF2-40B4-BE49-F238E27FC236}">
                <a16:creationId xmlns:a16="http://schemas.microsoft.com/office/drawing/2014/main" id="{F16482B2-893A-BCEC-2516-948B8375478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8" name="shCalendar_1" descr="CalendarSmall.bmp" hidden="1">
            <a:extLst>
              <a:ext uri="{FF2B5EF4-FFF2-40B4-BE49-F238E27FC236}">
                <a16:creationId xmlns:a16="http://schemas.microsoft.com/office/drawing/2014/main" id="{9A69CB71-38AF-8980-4C0C-19AFA31A9A2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177</xdr:col>
      <xdr:colOff>38100</xdr:colOff>
      <xdr:row>14</xdr:row>
      <xdr:rowOff>0</xdr:rowOff>
    </xdr:from>
    <xdr:ext cx="190500" cy="0"/>
    <xdr:grpSp>
      <xdr:nvGrpSpPr>
        <xdr:cNvPr id="259" name="shCalendar" hidden="1">
          <a:extLst>
            <a:ext uri="{FF2B5EF4-FFF2-40B4-BE49-F238E27FC236}">
              <a16:creationId xmlns:a16="http://schemas.microsoft.com/office/drawing/2014/main" id="{4144E2A9-9C03-403B-B7A8-36A3FA321551}"/>
            </a:ext>
          </a:extLst>
        </xdr:cNvPr>
        <xdr:cNvGrpSpPr>
          <a:grpSpLocks/>
        </xdr:cNvGrpSpPr>
      </xdr:nvGrpSpPr>
      <xdr:grpSpPr bwMode="auto">
        <a:xfrm>
          <a:off x="468801450" y="3067050"/>
          <a:ext cx="190500" cy="0"/>
          <a:chOff x="13896191" y="1813753"/>
          <a:chExt cx="211023" cy="178845"/>
        </a:xfrm>
      </xdr:grpSpPr>
      <xdr:sp macro="[0]!modfrmDateChoose.CalendarShow" textlink="">
        <xdr:nvSpPr>
          <xdr:cNvPr id="260" name="shCalendar_bck" hidden="1">
            <a:extLst>
              <a:ext uri="{FF2B5EF4-FFF2-40B4-BE49-F238E27FC236}">
                <a16:creationId xmlns:a16="http://schemas.microsoft.com/office/drawing/2014/main" id="{05018145-9E2D-7EB0-C398-F39DC0433B8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1" name="shCalendar_1" descr="CalendarSmall.bmp" hidden="1">
            <a:extLst>
              <a:ext uri="{FF2B5EF4-FFF2-40B4-BE49-F238E27FC236}">
                <a16:creationId xmlns:a16="http://schemas.microsoft.com/office/drawing/2014/main" id="{536F650A-2D1A-1639-4109-664B7258AE9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179</xdr:col>
      <xdr:colOff>38100</xdr:colOff>
      <xdr:row>14</xdr:row>
      <xdr:rowOff>0</xdr:rowOff>
    </xdr:from>
    <xdr:ext cx="190500" cy="0"/>
    <xdr:grpSp>
      <xdr:nvGrpSpPr>
        <xdr:cNvPr id="262" name="shCalendar" hidden="1">
          <a:extLst>
            <a:ext uri="{FF2B5EF4-FFF2-40B4-BE49-F238E27FC236}">
              <a16:creationId xmlns:a16="http://schemas.microsoft.com/office/drawing/2014/main" id="{7918F655-0CB5-4FFD-B024-534DC2ADB2F0}"/>
            </a:ext>
          </a:extLst>
        </xdr:cNvPr>
        <xdr:cNvGrpSpPr>
          <a:grpSpLocks/>
        </xdr:cNvGrpSpPr>
      </xdr:nvGrpSpPr>
      <xdr:grpSpPr bwMode="auto">
        <a:xfrm>
          <a:off x="474230700" y="3067050"/>
          <a:ext cx="190500" cy="0"/>
          <a:chOff x="13896191" y="1813753"/>
          <a:chExt cx="211023" cy="178845"/>
        </a:xfrm>
      </xdr:grpSpPr>
      <xdr:sp macro="[0]!modfrmDateChoose.CalendarShow" textlink="">
        <xdr:nvSpPr>
          <xdr:cNvPr id="263" name="shCalendar_bck" hidden="1">
            <a:extLst>
              <a:ext uri="{FF2B5EF4-FFF2-40B4-BE49-F238E27FC236}">
                <a16:creationId xmlns:a16="http://schemas.microsoft.com/office/drawing/2014/main" id="{D95224C3-221B-E283-CF8B-5E22D562362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4" name="shCalendar_1" descr="CalendarSmall.bmp" hidden="1">
            <a:extLst>
              <a:ext uri="{FF2B5EF4-FFF2-40B4-BE49-F238E27FC236}">
                <a16:creationId xmlns:a16="http://schemas.microsoft.com/office/drawing/2014/main" id="{14A93DE8-A4D7-16DB-8E5D-4FF26053672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181</xdr:col>
      <xdr:colOff>38100</xdr:colOff>
      <xdr:row>14</xdr:row>
      <xdr:rowOff>0</xdr:rowOff>
    </xdr:from>
    <xdr:ext cx="190500" cy="0"/>
    <xdr:grpSp>
      <xdr:nvGrpSpPr>
        <xdr:cNvPr id="265" name="shCalendar" hidden="1">
          <a:extLst>
            <a:ext uri="{FF2B5EF4-FFF2-40B4-BE49-F238E27FC236}">
              <a16:creationId xmlns:a16="http://schemas.microsoft.com/office/drawing/2014/main" id="{6BD897BC-B971-40DD-A27D-A885E6ECF638}"/>
            </a:ext>
          </a:extLst>
        </xdr:cNvPr>
        <xdr:cNvGrpSpPr>
          <a:grpSpLocks/>
        </xdr:cNvGrpSpPr>
      </xdr:nvGrpSpPr>
      <xdr:grpSpPr bwMode="auto">
        <a:xfrm>
          <a:off x="479659950" y="3067050"/>
          <a:ext cx="190500" cy="0"/>
          <a:chOff x="13896191" y="1813753"/>
          <a:chExt cx="211023" cy="178845"/>
        </a:xfrm>
      </xdr:grpSpPr>
      <xdr:sp macro="[0]!modfrmDateChoose.CalendarShow" textlink="">
        <xdr:nvSpPr>
          <xdr:cNvPr id="266" name="shCalendar_bck" hidden="1">
            <a:extLst>
              <a:ext uri="{FF2B5EF4-FFF2-40B4-BE49-F238E27FC236}">
                <a16:creationId xmlns:a16="http://schemas.microsoft.com/office/drawing/2014/main" id="{2ABD4975-48CF-8D41-6A2F-647F002B24C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7" name="shCalendar_1" descr="CalendarSmall.bmp" hidden="1">
            <a:extLst>
              <a:ext uri="{FF2B5EF4-FFF2-40B4-BE49-F238E27FC236}">
                <a16:creationId xmlns:a16="http://schemas.microsoft.com/office/drawing/2014/main" id="{84194F29-2AC5-CCEA-A952-A664CFE447A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183</xdr:col>
      <xdr:colOff>38100</xdr:colOff>
      <xdr:row>14</xdr:row>
      <xdr:rowOff>0</xdr:rowOff>
    </xdr:from>
    <xdr:ext cx="190500" cy="0"/>
    <xdr:grpSp>
      <xdr:nvGrpSpPr>
        <xdr:cNvPr id="268" name="shCalendar" hidden="1">
          <a:extLst>
            <a:ext uri="{FF2B5EF4-FFF2-40B4-BE49-F238E27FC236}">
              <a16:creationId xmlns:a16="http://schemas.microsoft.com/office/drawing/2014/main" id="{6E2096D5-9E07-4FEB-8F3C-ECDBDCE3FABB}"/>
            </a:ext>
          </a:extLst>
        </xdr:cNvPr>
        <xdr:cNvGrpSpPr>
          <a:grpSpLocks/>
        </xdr:cNvGrpSpPr>
      </xdr:nvGrpSpPr>
      <xdr:grpSpPr bwMode="auto">
        <a:xfrm>
          <a:off x="485089200" y="3067050"/>
          <a:ext cx="190500" cy="0"/>
          <a:chOff x="13896191" y="1813753"/>
          <a:chExt cx="211023" cy="178845"/>
        </a:xfrm>
      </xdr:grpSpPr>
      <xdr:sp macro="[0]!modfrmDateChoose.CalendarShow" textlink="">
        <xdr:nvSpPr>
          <xdr:cNvPr id="269" name="shCalendar_bck" hidden="1">
            <a:extLst>
              <a:ext uri="{FF2B5EF4-FFF2-40B4-BE49-F238E27FC236}">
                <a16:creationId xmlns:a16="http://schemas.microsoft.com/office/drawing/2014/main" id="{B3F9C197-F759-EB77-2ADE-0C2351CBF4B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0" name="shCalendar_1" descr="CalendarSmall.bmp" hidden="1">
            <a:extLst>
              <a:ext uri="{FF2B5EF4-FFF2-40B4-BE49-F238E27FC236}">
                <a16:creationId xmlns:a16="http://schemas.microsoft.com/office/drawing/2014/main" id="{5120B089-696B-801D-6427-223E9B2032C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185</xdr:col>
      <xdr:colOff>38100</xdr:colOff>
      <xdr:row>14</xdr:row>
      <xdr:rowOff>0</xdr:rowOff>
    </xdr:from>
    <xdr:ext cx="190500" cy="0"/>
    <xdr:grpSp>
      <xdr:nvGrpSpPr>
        <xdr:cNvPr id="271" name="shCalendar" hidden="1">
          <a:extLst>
            <a:ext uri="{FF2B5EF4-FFF2-40B4-BE49-F238E27FC236}">
              <a16:creationId xmlns:a16="http://schemas.microsoft.com/office/drawing/2014/main" id="{C0D4171C-6A62-4DA4-BC3B-AE95317BBAA9}"/>
            </a:ext>
          </a:extLst>
        </xdr:cNvPr>
        <xdr:cNvGrpSpPr>
          <a:grpSpLocks/>
        </xdr:cNvGrpSpPr>
      </xdr:nvGrpSpPr>
      <xdr:grpSpPr bwMode="auto">
        <a:xfrm>
          <a:off x="490518450" y="3067050"/>
          <a:ext cx="190500" cy="0"/>
          <a:chOff x="13896191" y="1813753"/>
          <a:chExt cx="211023" cy="178845"/>
        </a:xfrm>
      </xdr:grpSpPr>
      <xdr:sp macro="[0]!modfrmDateChoose.CalendarShow" textlink="">
        <xdr:nvSpPr>
          <xdr:cNvPr id="272" name="shCalendar_bck" hidden="1">
            <a:extLst>
              <a:ext uri="{FF2B5EF4-FFF2-40B4-BE49-F238E27FC236}">
                <a16:creationId xmlns:a16="http://schemas.microsoft.com/office/drawing/2014/main" id="{A45D7CFD-4543-A89E-D960-7D65328CA42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3" name="shCalendar_1" descr="CalendarSmall.bmp" hidden="1">
            <a:extLst>
              <a:ext uri="{FF2B5EF4-FFF2-40B4-BE49-F238E27FC236}">
                <a16:creationId xmlns:a16="http://schemas.microsoft.com/office/drawing/2014/main" id="{7F347EE9-099F-AF41-EB39-3C836C38F4C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187</xdr:col>
      <xdr:colOff>38100</xdr:colOff>
      <xdr:row>14</xdr:row>
      <xdr:rowOff>0</xdr:rowOff>
    </xdr:from>
    <xdr:ext cx="190500" cy="0"/>
    <xdr:grpSp>
      <xdr:nvGrpSpPr>
        <xdr:cNvPr id="274" name="shCalendar" hidden="1">
          <a:extLst>
            <a:ext uri="{FF2B5EF4-FFF2-40B4-BE49-F238E27FC236}">
              <a16:creationId xmlns:a16="http://schemas.microsoft.com/office/drawing/2014/main" id="{E0A3044B-F4A7-403B-AAC4-7C16AB25777D}"/>
            </a:ext>
          </a:extLst>
        </xdr:cNvPr>
        <xdr:cNvGrpSpPr>
          <a:grpSpLocks/>
        </xdr:cNvGrpSpPr>
      </xdr:nvGrpSpPr>
      <xdr:grpSpPr bwMode="auto">
        <a:xfrm>
          <a:off x="495947700" y="3067050"/>
          <a:ext cx="190500" cy="0"/>
          <a:chOff x="13896191" y="1813753"/>
          <a:chExt cx="211023" cy="178845"/>
        </a:xfrm>
      </xdr:grpSpPr>
      <xdr:sp macro="[0]!modfrmDateChoose.CalendarShow" textlink="">
        <xdr:nvSpPr>
          <xdr:cNvPr id="275" name="shCalendar_bck" hidden="1">
            <a:extLst>
              <a:ext uri="{FF2B5EF4-FFF2-40B4-BE49-F238E27FC236}">
                <a16:creationId xmlns:a16="http://schemas.microsoft.com/office/drawing/2014/main" id="{E72D2463-5333-59E2-ECEC-C0A4B40C896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6" name="shCalendar_1" descr="CalendarSmall.bmp" hidden="1">
            <a:extLst>
              <a:ext uri="{FF2B5EF4-FFF2-40B4-BE49-F238E27FC236}">
                <a16:creationId xmlns:a16="http://schemas.microsoft.com/office/drawing/2014/main" id="{7D0CBC92-8E3F-58E4-6033-2DCA48A6C73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189</xdr:col>
      <xdr:colOff>38100</xdr:colOff>
      <xdr:row>14</xdr:row>
      <xdr:rowOff>0</xdr:rowOff>
    </xdr:from>
    <xdr:ext cx="190500" cy="0"/>
    <xdr:grpSp>
      <xdr:nvGrpSpPr>
        <xdr:cNvPr id="277" name="shCalendar" hidden="1">
          <a:extLst>
            <a:ext uri="{FF2B5EF4-FFF2-40B4-BE49-F238E27FC236}">
              <a16:creationId xmlns:a16="http://schemas.microsoft.com/office/drawing/2014/main" id="{CCAEFB8F-2997-4C08-93B8-909807118886}"/>
            </a:ext>
          </a:extLst>
        </xdr:cNvPr>
        <xdr:cNvGrpSpPr>
          <a:grpSpLocks/>
        </xdr:cNvGrpSpPr>
      </xdr:nvGrpSpPr>
      <xdr:grpSpPr bwMode="auto">
        <a:xfrm>
          <a:off x="501376950" y="3067050"/>
          <a:ext cx="190500" cy="0"/>
          <a:chOff x="13896191" y="1813753"/>
          <a:chExt cx="211023" cy="178845"/>
        </a:xfrm>
      </xdr:grpSpPr>
      <xdr:sp macro="[0]!modfrmDateChoose.CalendarShow" textlink="">
        <xdr:nvSpPr>
          <xdr:cNvPr id="278" name="shCalendar_bck" hidden="1">
            <a:extLst>
              <a:ext uri="{FF2B5EF4-FFF2-40B4-BE49-F238E27FC236}">
                <a16:creationId xmlns:a16="http://schemas.microsoft.com/office/drawing/2014/main" id="{F4816512-C8DF-996E-89BC-E56B7CA1146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9" name="shCalendar_1" descr="CalendarSmall.bmp" hidden="1">
            <a:extLst>
              <a:ext uri="{FF2B5EF4-FFF2-40B4-BE49-F238E27FC236}">
                <a16:creationId xmlns:a16="http://schemas.microsoft.com/office/drawing/2014/main" id="{51F62F8B-8733-5EAE-46BD-14E0F6FCA9E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191</xdr:col>
      <xdr:colOff>38100</xdr:colOff>
      <xdr:row>14</xdr:row>
      <xdr:rowOff>0</xdr:rowOff>
    </xdr:from>
    <xdr:ext cx="190500" cy="0"/>
    <xdr:grpSp>
      <xdr:nvGrpSpPr>
        <xdr:cNvPr id="280" name="shCalendar" hidden="1">
          <a:extLst>
            <a:ext uri="{FF2B5EF4-FFF2-40B4-BE49-F238E27FC236}">
              <a16:creationId xmlns:a16="http://schemas.microsoft.com/office/drawing/2014/main" id="{96C28605-11C0-4C9C-B6AA-FD7BD1D228EF}"/>
            </a:ext>
          </a:extLst>
        </xdr:cNvPr>
        <xdr:cNvGrpSpPr>
          <a:grpSpLocks/>
        </xdr:cNvGrpSpPr>
      </xdr:nvGrpSpPr>
      <xdr:grpSpPr bwMode="auto">
        <a:xfrm>
          <a:off x="506806200" y="3067050"/>
          <a:ext cx="190500" cy="0"/>
          <a:chOff x="13896191" y="1813753"/>
          <a:chExt cx="211023" cy="178845"/>
        </a:xfrm>
      </xdr:grpSpPr>
      <xdr:sp macro="[0]!modfrmDateChoose.CalendarShow" textlink="">
        <xdr:nvSpPr>
          <xdr:cNvPr id="281" name="shCalendar_bck" hidden="1">
            <a:extLst>
              <a:ext uri="{FF2B5EF4-FFF2-40B4-BE49-F238E27FC236}">
                <a16:creationId xmlns:a16="http://schemas.microsoft.com/office/drawing/2014/main" id="{E618D5B8-A406-07C6-427B-297ED1F0C87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82" name="shCalendar_1" descr="CalendarSmall.bmp" hidden="1">
            <a:extLst>
              <a:ext uri="{FF2B5EF4-FFF2-40B4-BE49-F238E27FC236}">
                <a16:creationId xmlns:a16="http://schemas.microsoft.com/office/drawing/2014/main" id="{3F79964C-0FBD-E65B-A085-70B5657E572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193</xdr:col>
      <xdr:colOff>38100</xdr:colOff>
      <xdr:row>14</xdr:row>
      <xdr:rowOff>0</xdr:rowOff>
    </xdr:from>
    <xdr:ext cx="190500" cy="0"/>
    <xdr:grpSp>
      <xdr:nvGrpSpPr>
        <xdr:cNvPr id="283" name="shCalendar" hidden="1">
          <a:extLst>
            <a:ext uri="{FF2B5EF4-FFF2-40B4-BE49-F238E27FC236}">
              <a16:creationId xmlns:a16="http://schemas.microsoft.com/office/drawing/2014/main" id="{553F857B-F9B4-4E98-BAD3-A49D2598E963}"/>
            </a:ext>
          </a:extLst>
        </xdr:cNvPr>
        <xdr:cNvGrpSpPr>
          <a:grpSpLocks/>
        </xdr:cNvGrpSpPr>
      </xdr:nvGrpSpPr>
      <xdr:grpSpPr bwMode="auto">
        <a:xfrm>
          <a:off x="512235450" y="3067050"/>
          <a:ext cx="190500" cy="0"/>
          <a:chOff x="13896191" y="1813753"/>
          <a:chExt cx="211023" cy="178845"/>
        </a:xfrm>
      </xdr:grpSpPr>
      <xdr:sp macro="[0]!modfrmDateChoose.CalendarShow" textlink="">
        <xdr:nvSpPr>
          <xdr:cNvPr id="284" name="shCalendar_bck" hidden="1">
            <a:extLst>
              <a:ext uri="{FF2B5EF4-FFF2-40B4-BE49-F238E27FC236}">
                <a16:creationId xmlns:a16="http://schemas.microsoft.com/office/drawing/2014/main" id="{7C08770F-41BE-3B37-0BE1-9D3629D448A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85" name="shCalendar_1" descr="CalendarSmall.bmp" hidden="1">
            <a:extLst>
              <a:ext uri="{FF2B5EF4-FFF2-40B4-BE49-F238E27FC236}">
                <a16:creationId xmlns:a16="http://schemas.microsoft.com/office/drawing/2014/main" id="{960DAF8C-D1B2-703A-BB65-ABF5F1A0231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wsDr>
</file>

<file path=xl/drawings/drawing7.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a:extLst>
            <a:ext uri="{FF2B5EF4-FFF2-40B4-BE49-F238E27FC236}">
              <a16:creationId xmlns:a16="http://schemas.microsoft.com/office/drawing/2014/main" id="{00000000-0008-0000-0700-000016F1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a:extLst>
            <a:ext uri="{FF2B5EF4-FFF2-40B4-BE49-F238E27FC236}">
              <a16:creationId xmlns:a16="http://schemas.microsoft.com/office/drawing/2014/main" id="{00000000-0008-0000-0700-000017F1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8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8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800-0000B9DA06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9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900-0000040000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Instruction"/>
  <dimension ref="A1:AG94"/>
  <sheetViews>
    <sheetView showGridLines="0" zoomScaleNormal="100" workbookViewId="0"/>
  </sheetViews>
  <sheetFormatPr defaultRowHeight="11.2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 min="26" max="33" width="9.140625" style="91"/>
  </cols>
  <sheetData>
    <row r="1" spans="1:27" ht="10.5" customHeight="1">
      <c r="AA1" s="91" t="s">
        <v>68</v>
      </c>
    </row>
    <row r="2" spans="1:27" ht="16.5" customHeight="1">
      <c r="B2" s="455" t="str">
        <f>"Код шаблона: " &amp; GetCode()</f>
        <v>Код шаблона: FAS.JKH.OPEN.INFO.QUARTER.WARM</v>
      </c>
      <c r="C2" s="455"/>
      <c r="D2" s="455"/>
      <c r="E2" s="455"/>
      <c r="F2" s="455"/>
      <c r="G2" s="455"/>
      <c r="V2" s="64"/>
    </row>
    <row r="3" spans="1:27" ht="18" customHeight="1">
      <c r="B3" s="456" t="str">
        <f>"Версия " &amp; GetVersion()</f>
        <v>Версия 1.1</v>
      </c>
      <c r="C3" s="456"/>
      <c r="H3" s="64"/>
      <c r="I3" s="64"/>
      <c r="J3" s="64"/>
      <c r="K3" s="64"/>
      <c r="L3" s="64"/>
      <c r="M3" s="64"/>
      <c r="N3" s="64"/>
      <c r="O3" s="64"/>
      <c r="P3" s="64"/>
      <c r="Q3" s="64"/>
      <c r="R3" s="64"/>
      <c r="V3" s="64"/>
      <c r="W3" s="64"/>
      <c r="X3" s="64"/>
      <c r="Y3" s="64"/>
    </row>
    <row r="4" spans="1:27" ht="6" customHeight="1">
      <c r="D4" s="64"/>
      <c r="E4" s="64"/>
      <c r="F4" s="64"/>
      <c r="G4" s="64"/>
      <c r="H4" s="64"/>
      <c r="I4" s="64"/>
      <c r="J4" s="64"/>
      <c r="K4" s="64"/>
      <c r="L4" s="64"/>
      <c r="M4" s="64"/>
      <c r="N4" s="64"/>
      <c r="O4" s="64"/>
      <c r="P4" s="64"/>
      <c r="Q4" s="64"/>
      <c r="R4" s="64"/>
      <c r="S4" s="64"/>
      <c r="T4" s="64"/>
      <c r="U4" s="64"/>
      <c r="V4" s="64"/>
      <c r="W4" s="64"/>
      <c r="X4" s="64"/>
      <c r="Y4" s="64"/>
    </row>
    <row r="5" spans="1:27" ht="32.25" customHeight="1">
      <c r="B5" s="457"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C5" s="458"/>
      <c r="D5" s="458"/>
      <c r="E5" s="458"/>
      <c r="F5" s="458"/>
      <c r="G5" s="458"/>
      <c r="H5" s="458"/>
      <c r="I5" s="458"/>
      <c r="J5" s="458"/>
      <c r="K5" s="458"/>
      <c r="L5" s="458"/>
      <c r="M5" s="458"/>
      <c r="N5" s="458"/>
      <c r="O5" s="458"/>
      <c r="P5" s="458"/>
      <c r="Q5" s="458"/>
      <c r="R5" s="458"/>
      <c r="S5" s="458"/>
      <c r="T5" s="458"/>
      <c r="U5" s="458"/>
      <c r="V5" s="458"/>
      <c r="W5" s="458"/>
      <c r="X5" s="458"/>
      <c r="Y5" s="459"/>
    </row>
    <row r="6" spans="1:27" ht="9.75" customHeight="1">
      <c r="A6" s="64"/>
      <c r="B6" s="92"/>
      <c r="C6" s="93"/>
      <c r="D6" s="94"/>
      <c r="E6" s="94"/>
      <c r="F6" s="94"/>
      <c r="G6" s="94"/>
      <c r="H6" s="94"/>
      <c r="I6" s="94"/>
      <c r="J6" s="94"/>
      <c r="K6" s="94"/>
      <c r="L6" s="94"/>
      <c r="M6" s="94"/>
      <c r="N6" s="94"/>
      <c r="O6" s="94"/>
      <c r="P6" s="94"/>
      <c r="Q6" s="94"/>
      <c r="R6" s="94"/>
      <c r="S6" s="94"/>
      <c r="T6" s="94"/>
      <c r="U6" s="94"/>
      <c r="V6" s="94"/>
      <c r="W6" s="94"/>
      <c r="X6" s="94"/>
      <c r="Y6" s="85"/>
    </row>
    <row r="7" spans="1:27" ht="15" customHeight="1">
      <c r="A7" s="64"/>
      <c r="B7" s="95"/>
      <c r="C7" s="96"/>
      <c r="D7" s="97"/>
      <c r="E7" s="446" t="s">
        <v>224</v>
      </c>
      <c r="F7" s="446"/>
      <c r="G7" s="446"/>
      <c r="H7" s="446"/>
      <c r="I7" s="446"/>
      <c r="J7" s="446"/>
      <c r="K7" s="446"/>
      <c r="L7" s="446"/>
      <c r="M7" s="446"/>
      <c r="N7" s="446"/>
      <c r="O7" s="446"/>
      <c r="P7" s="446"/>
      <c r="Q7" s="446"/>
      <c r="R7" s="446"/>
      <c r="S7" s="446"/>
      <c r="T7" s="446"/>
      <c r="U7" s="446"/>
      <c r="V7" s="446"/>
      <c r="W7" s="446"/>
      <c r="X7" s="446"/>
      <c r="Y7" s="86"/>
    </row>
    <row r="8" spans="1:27" ht="15" customHeight="1">
      <c r="A8" s="64"/>
      <c r="B8" s="95"/>
      <c r="C8" s="96"/>
      <c r="D8" s="97"/>
      <c r="E8" s="446"/>
      <c r="F8" s="446"/>
      <c r="G8" s="446"/>
      <c r="H8" s="446"/>
      <c r="I8" s="446"/>
      <c r="J8" s="446"/>
      <c r="K8" s="446"/>
      <c r="L8" s="446"/>
      <c r="M8" s="446"/>
      <c r="N8" s="446"/>
      <c r="O8" s="446"/>
      <c r="P8" s="446"/>
      <c r="Q8" s="446"/>
      <c r="R8" s="446"/>
      <c r="S8" s="446"/>
      <c r="T8" s="446"/>
      <c r="U8" s="446"/>
      <c r="V8" s="446"/>
      <c r="W8" s="446"/>
      <c r="X8" s="446"/>
      <c r="Y8" s="86"/>
    </row>
    <row r="9" spans="1:27" ht="15" customHeight="1">
      <c r="A9" s="64"/>
      <c r="B9" s="95"/>
      <c r="C9" s="96"/>
      <c r="D9" s="97"/>
      <c r="E9" s="446"/>
      <c r="F9" s="446"/>
      <c r="G9" s="446"/>
      <c r="H9" s="446"/>
      <c r="I9" s="446"/>
      <c r="J9" s="446"/>
      <c r="K9" s="446"/>
      <c r="L9" s="446"/>
      <c r="M9" s="446"/>
      <c r="N9" s="446"/>
      <c r="O9" s="446"/>
      <c r="P9" s="446"/>
      <c r="Q9" s="446"/>
      <c r="R9" s="446"/>
      <c r="S9" s="446"/>
      <c r="T9" s="446"/>
      <c r="U9" s="446"/>
      <c r="V9" s="446"/>
      <c r="W9" s="446"/>
      <c r="X9" s="446"/>
      <c r="Y9" s="86"/>
    </row>
    <row r="10" spans="1:27" ht="10.5" customHeight="1">
      <c r="A10" s="64"/>
      <c r="B10" s="95"/>
      <c r="C10" s="96"/>
      <c r="D10" s="97"/>
      <c r="E10" s="446"/>
      <c r="F10" s="446"/>
      <c r="G10" s="446"/>
      <c r="H10" s="446"/>
      <c r="I10" s="446"/>
      <c r="J10" s="446"/>
      <c r="K10" s="446"/>
      <c r="L10" s="446"/>
      <c r="M10" s="446"/>
      <c r="N10" s="446"/>
      <c r="O10" s="446"/>
      <c r="P10" s="446"/>
      <c r="Q10" s="446"/>
      <c r="R10" s="446"/>
      <c r="S10" s="446"/>
      <c r="T10" s="446"/>
      <c r="U10" s="446"/>
      <c r="V10" s="446"/>
      <c r="W10" s="446"/>
      <c r="X10" s="446"/>
      <c r="Y10" s="86"/>
    </row>
    <row r="11" spans="1:27" ht="27" customHeight="1">
      <c r="A11" s="64"/>
      <c r="B11" s="95"/>
      <c r="C11" s="96"/>
      <c r="D11" s="97"/>
      <c r="E11" s="446"/>
      <c r="F11" s="446"/>
      <c r="G11" s="446"/>
      <c r="H11" s="446"/>
      <c r="I11" s="446"/>
      <c r="J11" s="446"/>
      <c r="K11" s="446"/>
      <c r="L11" s="446"/>
      <c r="M11" s="446"/>
      <c r="N11" s="446"/>
      <c r="O11" s="446"/>
      <c r="P11" s="446"/>
      <c r="Q11" s="446"/>
      <c r="R11" s="446"/>
      <c r="S11" s="446"/>
      <c r="T11" s="446"/>
      <c r="U11" s="446"/>
      <c r="V11" s="446"/>
      <c r="W11" s="446"/>
      <c r="X11" s="446"/>
      <c r="Y11" s="86"/>
    </row>
    <row r="12" spans="1:27" ht="12" customHeight="1">
      <c r="A12" s="64"/>
      <c r="B12" s="95"/>
      <c r="C12" s="96"/>
      <c r="D12" s="97"/>
      <c r="E12" s="446"/>
      <c r="F12" s="446"/>
      <c r="G12" s="446"/>
      <c r="H12" s="446"/>
      <c r="I12" s="446"/>
      <c r="J12" s="446"/>
      <c r="K12" s="446"/>
      <c r="L12" s="446"/>
      <c r="M12" s="446"/>
      <c r="N12" s="446"/>
      <c r="O12" s="446"/>
      <c r="P12" s="446"/>
      <c r="Q12" s="446"/>
      <c r="R12" s="446"/>
      <c r="S12" s="446"/>
      <c r="T12" s="446"/>
      <c r="U12" s="446"/>
      <c r="V12" s="446"/>
      <c r="W12" s="446"/>
      <c r="X12" s="446"/>
      <c r="Y12" s="86"/>
    </row>
    <row r="13" spans="1:27" ht="38.25" customHeight="1">
      <c r="A13" s="64"/>
      <c r="B13" s="95"/>
      <c r="C13" s="96"/>
      <c r="D13" s="97"/>
      <c r="E13" s="446"/>
      <c r="F13" s="446"/>
      <c r="G13" s="446"/>
      <c r="H13" s="446"/>
      <c r="I13" s="446"/>
      <c r="J13" s="446"/>
      <c r="K13" s="446"/>
      <c r="L13" s="446"/>
      <c r="M13" s="446"/>
      <c r="N13" s="446"/>
      <c r="O13" s="446"/>
      <c r="P13" s="446"/>
      <c r="Q13" s="446"/>
      <c r="R13" s="446"/>
      <c r="S13" s="446"/>
      <c r="T13" s="446"/>
      <c r="U13" s="446"/>
      <c r="V13" s="446"/>
      <c r="W13" s="446"/>
      <c r="X13" s="446"/>
      <c r="Y13" s="87"/>
    </row>
    <row r="14" spans="1:27" ht="15" customHeight="1">
      <c r="A14" s="64"/>
      <c r="B14" s="95"/>
      <c r="C14" s="96"/>
      <c r="D14" s="97"/>
      <c r="E14" s="446"/>
      <c r="F14" s="446"/>
      <c r="G14" s="446"/>
      <c r="H14" s="446"/>
      <c r="I14" s="446"/>
      <c r="J14" s="446"/>
      <c r="K14" s="446"/>
      <c r="L14" s="446"/>
      <c r="M14" s="446"/>
      <c r="N14" s="446"/>
      <c r="O14" s="446"/>
      <c r="P14" s="446"/>
      <c r="Q14" s="446"/>
      <c r="R14" s="446"/>
      <c r="S14" s="446"/>
      <c r="T14" s="446"/>
      <c r="U14" s="446"/>
      <c r="V14" s="446"/>
      <c r="W14" s="446"/>
      <c r="X14" s="446"/>
      <c r="Y14" s="86"/>
    </row>
    <row r="15" spans="1:27" ht="15">
      <c r="A15" s="64"/>
      <c r="B15" s="95"/>
      <c r="C15" s="96"/>
      <c r="D15" s="97"/>
      <c r="E15" s="446"/>
      <c r="F15" s="446"/>
      <c r="G15" s="446"/>
      <c r="H15" s="446"/>
      <c r="I15" s="446"/>
      <c r="J15" s="446"/>
      <c r="K15" s="446"/>
      <c r="L15" s="446"/>
      <c r="M15" s="446"/>
      <c r="N15" s="446"/>
      <c r="O15" s="446"/>
      <c r="P15" s="446"/>
      <c r="Q15" s="446"/>
      <c r="R15" s="446"/>
      <c r="S15" s="446"/>
      <c r="T15" s="446"/>
      <c r="U15" s="446"/>
      <c r="V15" s="446"/>
      <c r="W15" s="446"/>
      <c r="X15" s="446"/>
      <c r="Y15" s="86"/>
    </row>
    <row r="16" spans="1:27" ht="15">
      <c r="A16" s="64"/>
      <c r="B16" s="95"/>
      <c r="C16" s="96"/>
      <c r="D16" s="97"/>
      <c r="E16" s="446"/>
      <c r="F16" s="446"/>
      <c r="G16" s="446"/>
      <c r="H16" s="446"/>
      <c r="I16" s="446"/>
      <c r="J16" s="446"/>
      <c r="K16" s="446"/>
      <c r="L16" s="446"/>
      <c r="M16" s="446"/>
      <c r="N16" s="446"/>
      <c r="O16" s="446"/>
      <c r="P16" s="446"/>
      <c r="Q16" s="446"/>
      <c r="R16" s="446"/>
      <c r="S16" s="446"/>
      <c r="T16" s="446"/>
      <c r="U16" s="446"/>
      <c r="V16" s="446"/>
      <c r="W16" s="446"/>
      <c r="X16" s="446"/>
      <c r="Y16" s="86"/>
    </row>
    <row r="17" spans="1:25" ht="15" customHeight="1">
      <c r="A17" s="64"/>
      <c r="B17" s="95"/>
      <c r="C17" s="96"/>
      <c r="D17" s="97"/>
      <c r="E17" s="446"/>
      <c r="F17" s="446"/>
      <c r="G17" s="446"/>
      <c r="H17" s="446"/>
      <c r="I17" s="446"/>
      <c r="J17" s="446"/>
      <c r="K17" s="446"/>
      <c r="L17" s="446"/>
      <c r="M17" s="446"/>
      <c r="N17" s="446"/>
      <c r="O17" s="446"/>
      <c r="P17" s="446"/>
      <c r="Q17" s="446"/>
      <c r="R17" s="446"/>
      <c r="S17" s="446"/>
      <c r="T17" s="446"/>
      <c r="U17" s="446"/>
      <c r="V17" s="446"/>
      <c r="W17" s="446"/>
      <c r="X17" s="446"/>
      <c r="Y17" s="86"/>
    </row>
    <row r="18" spans="1:25" ht="15">
      <c r="A18" s="64"/>
      <c r="B18" s="95"/>
      <c r="C18" s="96"/>
      <c r="D18" s="97"/>
      <c r="E18" s="446"/>
      <c r="F18" s="446"/>
      <c r="G18" s="446"/>
      <c r="H18" s="446"/>
      <c r="I18" s="446"/>
      <c r="J18" s="446"/>
      <c r="K18" s="446"/>
      <c r="L18" s="446"/>
      <c r="M18" s="446"/>
      <c r="N18" s="446"/>
      <c r="O18" s="446"/>
      <c r="P18" s="446"/>
      <c r="Q18" s="446"/>
      <c r="R18" s="446"/>
      <c r="S18" s="446"/>
      <c r="T18" s="446"/>
      <c r="U18" s="446"/>
      <c r="V18" s="446"/>
      <c r="W18" s="446"/>
      <c r="X18" s="446"/>
      <c r="Y18" s="86"/>
    </row>
    <row r="19" spans="1:25" ht="23.45" customHeight="1">
      <c r="A19" s="64"/>
      <c r="B19" s="95"/>
      <c r="C19" s="96"/>
      <c r="D19" s="98"/>
      <c r="E19" s="446"/>
      <c r="F19" s="446"/>
      <c r="G19" s="446"/>
      <c r="H19" s="446"/>
      <c r="I19" s="446"/>
      <c r="J19" s="446"/>
      <c r="K19" s="446"/>
      <c r="L19" s="446"/>
      <c r="M19" s="446"/>
      <c r="N19" s="446"/>
      <c r="O19" s="446"/>
      <c r="P19" s="446"/>
      <c r="Q19" s="446"/>
      <c r="R19" s="446"/>
      <c r="S19" s="446"/>
      <c r="T19" s="446"/>
      <c r="U19" s="446"/>
      <c r="V19" s="446"/>
      <c r="W19" s="446"/>
      <c r="X19" s="446"/>
      <c r="Y19" s="86"/>
    </row>
    <row r="20" spans="1:25" ht="15" hidden="1">
      <c r="A20" s="64"/>
      <c r="B20" s="95"/>
      <c r="C20" s="96"/>
      <c r="D20" s="98"/>
      <c r="E20" s="99"/>
      <c r="F20" s="99"/>
      <c r="G20" s="99"/>
      <c r="H20" s="99"/>
      <c r="I20" s="99"/>
      <c r="J20" s="99"/>
      <c r="K20" s="99"/>
      <c r="L20" s="99"/>
      <c r="M20" s="99"/>
      <c r="N20" s="99"/>
      <c r="O20" s="99"/>
      <c r="P20" s="99"/>
      <c r="Q20" s="99"/>
      <c r="R20" s="99"/>
      <c r="S20" s="99"/>
      <c r="T20" s="99"/>
      <c r="U20" s="99"/>
      <c r="V20" s="99"/>
      <c r="W20" s="99"/>
      <c r="X20" s="99"/>
      <c r="Y20" s="86"/>
    </row>
    <row r="21" spans="1:25" ht="14.25" hidden="1" customHeight="1">
      <c r="A21" s="64"/>
      <c r="B21" s="95"/>
      <c r="C21" s="96"/>
      <c r="D21" s="100"/>
      <c r="E21" s="107" t="s">
        <v>66</v>
      </c>
      <c r="F21" s="453" t="s">
        <v>70</v>
      </c>
      <c r="G21" s="454"/>
      <c r="H21" s="454"/>
      <c r="I21" s="454"/>
      <c r="J21" s="454"/>
      <c r="K21" s="454"/>
      <c r="L21" s="454"/>
      <c r="M21" s="454"/>
      <c r="N21" s="97"/>
      <c r="O21" s="109" t="s">
        <v>66</v>
      </c>
      <c r="P21" s="460" t="s">
        <v>67</v>
      </c>
      <c r="Q21" s="461"/>
      <c r="R21" s="461"/>
      <c r="S21" s="461"/>
      <c r="T21" s="461"/>
      <c r="U21" s="461"/>
      <c r="V21" s="461"/>
      <c r="W21" s="461"/>
      <c r="X21" s="461"/>
      <c r="Y21" s="86"/>
    </row>
    <row r="22" spans="1:25" ht="14.25" hidden="1" customHeight="1">
      <c r="A22" s="64"/>
      <c r="B22" s="95"/>
      <c r="C22" s="96"/>
      <c r="D22" s="100"/>
      <c r="E22" s="108" t="s">
        <v>66</v>
      </c>
      <c r="F22" s="453" t="s">
        <v>69</v>
      </c>
      <c r="G22" s="454"/>
      <c r="H22" s="454"/>
      <c r="I22" s="454"/>
      <c r="J22" s="454"/>
      <c r="K22" s="454"/>
      <c r="L22" s="454"/>
      <c r="M22" s="454"/>
      <c r="N22" s="97"/>
      <c r="O22" s="110" t="s">
        <v>66</v>
      </c>
      <c r="P22" s="460" t="s">
        <v>225</v>
      </c>
      <c r="Q22" s="461"/>
      <c r="R22" s="461"/>
      <c r="S22" s="461"/>
      <c r="T22" s="461"/>
      <c r="U22" s="461"/>
      <c r="V22" s="461"/>
      <c r="W22" s="461"/>
      <c r="X22" s="461"/>
      <c r="Y22" s="86"/>
    </row>
    <row r="23" spans="1:25" ht="27" hidden="1" customHeight="1">
      <c r="A23" s="64"/>
      <c r="B23" s="95"/>
      <c r="C23" s="96"/>
      <c r="D23" s="100"/>
      <c r="E23" s="97"/>
      <c r="F23" s="97"/>
      <c r="G23" s="97"/>
      <c r="H23" s="97"/>
      <c r="I23" s="97"/>
      <c r="J23" s="97"/>
      <c r="K23" s="97"/>
      <c r="L23" s="97"/>
      <c r="M23" s="97"/>
      <c r="N23" s="97"/>
      <c r="O23" s="97"/>
      <c r="P23" s="452"/>
      <c r="Q23" s="452"/>
      <c r="R23" s="452"/>
      <c r="S23" s="452"/>
      <c r="T23" s="452"/>
      <c r="U23" s="452"/>
      <c r="V23" s="452"/>
      <c r="W23" s="452"/>
      <c r="X23" s="97"/>
      <c r="Y23" s="86"/>
    </row>
    <row r="24" spans="1:25" ht="15" hidden="1" customHeight="1">
      <c r="A24" s="64"/>
      <c r="B24" s="95"/>
      <c r="C24" s="96"/>
      <c r="D24" s="100"/>
      <c r="E24" s="97"/>
      <c r="F24" s="97"/>
      <c r="G24" s="97"/>
      <c r="H24" s="97"/>
      <c r="I24" s="97"/>
      <c r="J24" s="97"/>
      <c r="K24" s="97"/>
      <c r="L24" s="97"/>
      <c r="M24" s="97"/>
      <c r="N24" s="97"/>
      <c r="O24" s="97"/>
      <c r="P24" s="97"/>
      <c r="Q24" s="97"/>
      <c r="R24" s="97"/>
      <c r="S24" s="97"/>
      <c r="T24" s="97"/>
      <c r="U24" s="97"/>
      <c r="V24" s="97"/>
      <c r="W24" s="97"/>
      <c r="X24" s="97"/>
      <c r="Y24" s="86"/>
    </row>
    <row r="25" spans="1:25" ht="15" hidden="1" customHeight="1">
      <c r="A25" s="64"/>
      <c r="B25" s="95"/>
      <c r="C25" s="96"/>
      <c r="D25" s="100"/>
      <c r="E25" s="97"/>
      <c r="F25" s="97"/>
      <c r="G25" s="97"/>
      <c r="H25" s="97"/>
      <c r="I25" s="97"/>
      <c r="J25" s="97"/>
      <c r="K25" s="97"/>
      <c r="L25" s="97"/>
      <c r="M25" s="97"/>
      <c r="N25" s="97"/>
      <c r="O25" s="97"/>
      <c r="P25" s="97"/>
      <c r="Q25" s="97"/>
      <c r="R25" s="97"/>
      <c r="S25" s="97"/>
      <c r="T25" s="97"/>
      <c r="U25" s="97"/>
      <c r="V25" s="97"/>
      <c r="W25" s="97"/>
      <c r="X25" s="97"/>
      <c r="Y25" s="86"/>
    </row>
    <row r="26" spans="1:25" ht="15" hidden="1" customHeight="1">
      <c r="A26" s="64"/>
      <c r="B26" s="95"/>
      <c r="C26" s="96"/>
      <c r="D26" s="100"/>
      <c r="E26" s="97"/>
      <c r="F26" s="97"/>
      <c r="G26" s="97"/>
      <c r="H26" s="97"/>
      <c r="I26" s="97"/>
      <c r="J26" s="97"/>
      <c r="K26" s="97"/>
      <c r="L26" s="97"/>
      <c r="M26" s="97"/>
      <c r="N26" s="97"/>
      <c r="O26" s="97"/>
      <c r="P26" s="97"/>
      <c r="Q26" s="97"/>
      <c r="R26" s="97"/>
      <c r="S26" s="97"/>
      <c r="T26" s="97"/>
      <c r="U26" s="97"/>
      <c r="V26" s="97"/>
      <c r="W26" s="97"/>
      <c r="X26" s="97"/>
      <c r="Y26" s="86"/>
    </row>
    <row r="27" spans="1:25" ht="15" hidden="1" customHeight="1">
      <c r="A27" s="64"/>
      <c r="B27" s="95"/>
      <c r="C27" s="96"/>
      <c r="D27" s="100"/>
      <c r="E27" s="97"/>
      <c r="F27" s="97"/>
      <c r="G27" s="97"/>
      <c r="H27" s="97"/>
      <c r="I27" s="97"/>
      <c r="J27" s="97"/>
      <c r="K27" s="97"/>
      <c r="L27" s="97"/>
      <c r="M27" s="97"/>
      <c r="N27" s="97"/>
      <c r="O27" s="97"/>
      <c r="P27" s="97"/>
      <c r="Q27" s="97"/>
      <c r="R27" s="97"/>
      <c r="S27" s="97"/>
      <c r="T27" s="97"/>
      <c r="U27" s="97"/>
      <c r="V27" s="97"/>
      <c r="W27" s="97"/>
      <c r="X27" s="97"/>
      <c r="Y27" s="86"/>
    </row>
    <row r="28" spans="1:25" ht="15" hidden="1" customHeight="1">
      <c r="A28" s="64"/>
      <c r="B28" s="95"/>
      <c r="C28" s="96"/>
      <c r="D28" s="100"/>
      <c r="E28" s="97"/>
      <c r="F28" s="97"/>
      <c r="G28" s="97"/>
      <c r="H28" s="97"/>
      <c r="I28" s="97"/>
      <c r="J28" s="97"/>
      <c r="K28" s="97"/>
      <c r="L28" s="97"/>
      <c r="M28" s="97"/>
      <c r="N28" s="97"/>
      <c r="O28" s="97"/>
      <c r="P28" s="97"/>
      <c r="Q28" s="97"/>
      <c r="R28" s="97"/>
      <c r="S28" s="97"/>
      <c r="T28" s="97"/>
      <c r="U28" s="97"/>
      <c r="V28" s="97"/>
      <c r="W28" s="97"/>
      <c r="X28" s="97"/>
      <c r="Y28" s="86"/>
    </row>
    <row r="29" spans="1:25" ht="15" hidden="1" customHeight="1">
      <c r="A29" s="64"/>
      <c r="B29" s="95"/>
      <c r="C29" s="96"/>
      <c r="D29" s="100"/>
      <c r="E29" s="97"/>
      <c r="F29" s="97"/>
      <c r="G29" s="97"/>
      <c r="H29" s="97"/>
      <c r="I29" s="97"/>
      <c r="J29" s="97"/>
      <c r="K29" s="97"/>
      <c r="L29" s="97"/>
      <c r="M29" s="97"/>
      <c r="N29" s="97"/>
      <c r="O29" s="97"/>
      <c r="P29" s="97"/>
      <c r="Q29" s="97"/>
      <c r="R29" s="97"/>
      <c r="S29" s="97"/>
      <c r="T29" s="97"/>
      <c r="U29" s="97"/>
      <c r="V29" s="97"/>
      <c r="W29" s="97"/>
      <c r="X29" s="97"/>
      <c r="Y29" s="86"/>
    </row>
    <row r="30" spans="1:25" ht="15" hidden="1" customHeight="1">
      <c r="A30" s="64"/>
      <c r="B30" s="95"/>
      <c r="C30" s="96"/>
      <c r="D30" s="100"/>
      <c r="E30" s="97"/>
      <c r="F30" s="97"/>
      <c r="G30" s="97"/>
      <c r="H30" s="97"/>
      <c r="I30" s="97"/>
      <c r="J30" s="97"/>
      <c r="K30" s="97"/>
      <c r="L30" s="97"/>
      <c r="M30" s="97"/>
      <c r="N30" s="97"/>
      <c r="O30" s="97"/>
      <c r="P30" s="97"/>
      <c r="Q30" s="97"/>
      <c r="R30" s="97"/>
      <c r="S30" s="97"/>
      <c r="T30" s="97"/>
      <c r="U30" s="97"/>
      <c r="V30" s="97"/>
      <c r="W30" s="97"/>
      <c r="X30" s="97"/>
      <c r="Y30" s="86"/>
    </row>
    <row r="31" spans="1:25" ht="15" hidden="1" customHeight="1">
      <c r="A31" s="64"/>
      <c r="B31" s="95"/>
      <c r="C31" s="96"/>
      <c r="D31" s="100"/>
      <c r="E31" s="97"/>
      <c r="F31" s="97"/>
      <c r="G31" s="97"/>
      <c r="H31" s="97"/>
      <c r="I31" s="97"/>
      <c r="J31" s="97"/>
      <c r="K31" s="97"/>
      <c r="L31" s="97"/>
      <c r="M31" s="97"/>
      <c r="N31" s="97"/>
      <c r="O31" s="97"/>
      <c r="P31" s="97"/>
      <c r="Q31" s="97"/>
      <c r="R31" s="97"/>
      <c r="S31" s="97"/>
      <c r="T31" s="97"/>
      <c r="U31" s="97"/>
      <c r="V31" s="97"/>
      <c r="W31" s="97"/>
      <c r="X31" s="97"/>
      <c r="Y31" s="86"/>
    </row>
    <row r="32" spans="1:25" ht="15" hidden="1" customHeight="1">
      <c r="A32" s="64"/>
      <c r="B32" s="95"/>
      <c r="C32" s="96"/>
      <c r="D32" s="100"/>
      <c r="E32" s="97"/>
      <c r="F32" s="97"/>
      <c r="G32" s="97"/>
      <c r="H32" s="97"/>
      <c r="I32" s="97"/>
      <c r="J32" s="97"/>
      <c r="K32" s="97"/>
      <c r="L32" s="97"/>
      <c r="M32" s="97"/>
      <c r="N32" s="97"/>
      <c r="O32" s="97"/>
      <c r="P32" s="97"/>
      <c r="Q32" s="97"/>
      <c r="R32" s="97"/>
      <c r="S32" s="97"/>
      <c r="T32" s="97"/>
      <c r="U32" s="97"/>
      <c r="V32" s="97"/>
      <c r="W32" s="97"/>
      <c r="X32" s="97"/>
      <c r="Y32" s="86"/>
    </row>
    <row r="33" spans="1:25" ht="15" hidden="1" customHeight="1">
      <c r="A33" s="64"/>
      <c r="B33" s="95"/>
      <c r="C33" s="96"/>
      <c r="D33" s="98"/>
      <c r="E33" s="99"/>
      <c r="F33" s="99"/>
      <c r="G33" s="99"/>
      <c r="H33" s="99"/>
      <c r="I33" s="99"/>
      <c r="J33" s="99"/>
      <c r="K33" s="99"/>
      <c r="L33" s="99"/>
      <c r="M33" s="99"/>
      <c r="N33" s="99"/>
      <c r="O33" s="99"/>
      <c r="P33" s="99"/>
      <c r="Q33" s="99"/>
      <c r="R33" s="99"/>
      <c r="S33" s="99"/>
      <c r="T33" s="99"/>
      <c r="U33" s="99"/>
      <c r="V33" s="99"/>
      <c r="W33" s="99"/>
      <c r="X33" s="99"/>
      <c r="Y33" s="86"/>
    </row>
    <row r="34" spans="1:25" ht="11.1" hidden="1" customHeight="1">
      <c r="A34" s="64"/>
      <c r="B34" s="95"/>
      <c r="C34" s="96"/>
      <c r="D34" s="98"/>
      <c r="E34" s="99"/>
      <c r="F34" s="99"/>
      <c r="G34" s="99"/>
      <c r="H34" s="99"/>
      <c r="I34" s="99"/>
      <c r="J34" s="99"/>
      <c r="K34" s="99"/>
      <c r="L34" s="99"/>
      <c r="M34" s="99"/>
      <c r="N34" s="99"/>
      <c r="O34" s="99"/>
      <c r="P34" s="99"/>
      <c r="Q34" s="99"/>
      <c r="R34" s="99"/>
      <c r="S34" s="99"/>
      <c r="T34" s="99"/>
      <c r="U34" s="99"/>
      <c r="V34" s="99"/>
      <c r="W34" s="99"/>
      <c r="X34" s="99"/>
      <c r="Y34" s="86"/>
    </row>
    <row r="35" spans="1:25" ht="24" hidden="1" customHeight="1">
      <c r="A35" s="64"/>
      <c r="B35" s="95"/>
      <c r="C35" s="96"/>
      <c r="D35" s="100"/>
      <c r="E35" s="446" t="s">
        <v>130</v>
      </c>
      <c r="F35" s="446"/>
      <c r="G35" s="446"/>
      <c r="H35" s="446"/>
      <c r="I35" s="446"/>
      <c r="J35" s="446"/>
      <c r="K35" s="446"/>
      <c r="L35" s="446"/>
      <c r="M35" s="446"/>
      <c r="N35" s="446"/>
      <c r="O35" s="446"/>
      <c r="P35" s="446"/>
      <c r="Q35" s="446"/>
      <c r="R35" s="446"/>
      <c r="S35" s="446"/>
      <c r="T35" s="446"/>
      <c r="U35" s="446"/>
      <c r="V35" s="446"/>
      <c r="W35" s="446"/>
      <c r="X35" s="446"/>
      <c r="Y35" s="86"/>
    </row>
    <row r="36" spans="1:25" ht="38.25" hidden="1" customHeight="1">
      <c r="A36" s="64"/>
      <c r="B36" s="95"/>
      <c r="C36" s="96"/>
      <c r="D36" s="100"/>
      <c r="E36" s="446"/>
      <c r="F36" s="446"/>
      <c r="G36" s="446"/>
      <c r="H36" s="446"/>
      <c r="I36" s="446"/>
      <c r="J36" s="446"/>
      <c r="K36" s="446"/>
      <c r="L36" s="446"/>
      <c r="M36" s="446"/>
      <c r="N36" s="446"/>
      <c r="O36" s="446"/>
      <c r="P36" s="446"/>
      <c r="Q36" s="446"/>
      <c r="R36" s="446"/>
      <c r="S36" s="446"/>
      <c r="T36" s="446"/>
      <c r="U36" s="446"/>
      <c r="V36" s="446"/>
      <c r="W36" s="446"/>
      <c r="X36" s="446"/>
      <c r="Y36" s="86"/>
    </row>
    <row r="37" spans="1:25" ht="9.75" hidden="1" customHeight="1">
      <c r="A37" s="64"/>
      <c r="B37" s="95"/>
      <c r="C37" s="96"/>
      <c r="D37" s="100"/>
      <c r="E37" s="446"/>
      <c r="F37" s="446"/>
      <c r="G37" s="446"/>
      <c r="H37" s="446"/>
      <c r="I37" s="446"/>
      <c r="J37" s="446"/>
      <c r="K37" s="446"/>
      <c r="L37" s="446"/>
      <c r="M37" s="446"/>
      <c r="N37" s="446"/>
      <c r="O37" s="446"/>
      <c r="P37" s="446"/>
      <c r="Q37" s="446"/>
      <c r="R37" s="446"/>
      <c r="S37" s="446"/>
      <c r="T37" s="446"/>
      <c r="U37" s="446"/>
      <c r="V37" s="446"/>
      <c r="W37" s="446"/>
      <c r="X37" s="446"/>
      <c r="Y37" s="86"/>
    </row>
    <row r="38" spans="1:25" ht="51" hidden="1" customHeight="1">
      <c r="A38" s="64"/>
      <c r="B38" s="95"/>
      <c r="C38" s="96"/>
      <c r="D38" s="100"/>
      <c r="E38" s="446"/>
      <c r="F38" s="446"/>
      <c r="G38" s="446"/>
      <c r="H38" s="446"/>
      <c r="I38" s="446"/>
      <c r="J38" s="446"/>
      <c r="K38" s="446"/>
      <c r="L38" s="446"/>
      <c r="M38" s="446"/>
      <c r="N38" s="446"/>
      <c r="O38" s="446"/>
      <c r="P38" s="446"/>
      <c r="Q38" s="446"/>
      <c r="R38" s="446"/>
      <c r="S38" s="446"/>
      <c r="T38" s="446"/>
      <c r="U38" s="446"/>
      <c r="V38" s="446"/>
      <c r="W38" s="446"/>
      <c r="X38" s="446"/>
      <c r="Y38" s="86"/>
    </row>
    <row r="39" spans="1:25" ht="15" hidden="1" customHeight="1">
      <c r="A39" s="64"/>
      <c r="B39" s="95"/>
      <c r="C39" s="96"/>
      <c r="D39" s="100"/>
      <c r="E39" s="446"/>
      <c r="F39" s="446"/>
      <c r="G39" s="446"/>
      <c r="H39" s="446"/>
      <c r="I39" s="446"/>
      <c r="J39" s="446"/>
      <c r="K39" s="446"/>
      <c r="L39" s="446"/>
      <c r="M39" s="446"/>
      <c r="N39" s="446"/>
      <c r="O39" s="446"/>
      <c r="P39" s="446"/>
      <c r="Q39" s="446"/>
      <c r="R39" s="446"/>
      <c r="S39" s="446"/>
      <c r="T39" s="446"/>
      <c r="U39" s="446"/>
      <c r="V39" s="446"/>
      <c r="W39" s="446"/>
      <c r="X39" s="446"/>
      <c r="Y39" s="86"/>
    </row>
    <row r="40" spans="1:25" ht="12" hidden="1" customHeight="1">
      <c r="A40" s="64"/>
      <c r="B40" s="95"/>
      <c r="C40" s="96"/>
      <c r="D40" s="100"/>
      <c r="E40" s="444"/>
      <c r="F40" s="444"/>
      <c r="G40" s="444"/>
      <c r="H40" s="444"/>
      <c r="I40" s="444"/>
      <c r="J40" s="444"/>
      <c r="K40" s="444"/>
      <c r="L40" s="444"/>
      <c r="M40" s="444"/>
      <c r="N40" s="444"/>
      <c r="O40" s="444"/>
      <c r="P40" s="444"/>
      <c r="Q40" s="444"/>
      <c r="R40" s="444"/>
      <c r="S40" s="444"/>
      <c r="T40" s="444"/>
      <c r="U40" s="444"/>
      <c r="V40" s="444"/>
      <c r="W40" s="444"/>
      <c r="X40" s="444"/>
      <c r="Y40" s="86"/>
    </row>
    <row r="41" spans="1:25" ht="15.95" hidden="1" customHeight="1">
      <c r="A41" s="64"/>
      <c r="B41" s="95"/>
      <c r="C41" s="96"/>
      <c r="D41" s="100"/>
      <c r="E41" s="445"/>
      <c r="F41" s="445"/>
      <c r="G41" s="445"/>
      <c r="H41" s="445"/>
      <c r="I41" s="445"/>
      <c r="J41" s="445"/>
      <c r="K41" s="445"/>
      <c r="L41" s="445"/>
      <c r="M41" s="445"/>
      <c r="N41" s="445"/>
      <c r="O41" s="445"/>
      <c r="P41" s="445"/>
      <c r="Q41" s="445"/>
      <c r="R41" s="445"/>
      <c r="S41" s="445"/>
      <c r="T41" s="445"/>
      <c r="U41" s="445"/>
      <c r="V41" s="445"/>
      <c r="W41" s="445"/>
      <c r="X41" s="445"/>
      <c r="Y41" s="86"/>
    </row>
    <row r="42" spans="1:25" ht="15.95" hidden="1" customHeight="1">
      <c r="A42" s="64"/>
      <c r="B42" s="95"/>
      <c r="C42" s="96"/>
      <c r="D42" s="100"/>
      <c r="E42" s="445"/>
      <c r="F42" s="445"/>
      <c r="G42" s="445"/>
      <c r="H42" s="445"/>
      <c r="I42" s="445"/>
      <c r="J42" s="445"/>
      <c r="K42" s="445"/>
      <c r="L42" s="445"/>
      <c r="M42" s="445"/>
      <c r="N42" s="445"/>
      <c r="O42" s="445"/>
      <c r="P42" s="445"/>
      <c r="Q42" s="445"/>
      <c r="R42" s="445"/>
      <c r="S42" s="445"/>
      <c r="T42" s="445"/>
      <c r="U42" s="445"/>
      <c r="V42" s="445"/>
      <c r="W42" s="445"/>
      <c r="X42" s="445"/>
      <c r="Y42" s="86"/>
    </row>
    <row r="43" spans="1:25" ht="15.95" hidden="1" customHeight="1">
      <c r="A43" s="64"/>
      <c r="B43" s="95"/>
      <c r="C43" s="96"/>
      <c r="D43" s="100"/>
      <c r="E43" s="445"/>
      <c r="F43" s="445"/>
      <c r="G43" s="445"/>
      <c r="H43" s="445"/>
      <c r="I43" s="445"/>
      <c r="J43" s="445"/>
      <c r="K43" s="445"/>
      <c r="L43" s="445"/>
      <c r="M43" s="445"/>
      <c r="N43" s="445"/>
      <c r="O43" s="445"/>
      <c r="P43" s="445"/>
      <c r="Q43" s="445"/>
      <c r="R43" s="445"/>
      <c r="S43" s="445"/>
      <c r="T43" s="445"/>
      <c r="U43" s="445"/>
      <c r="V43" s="445"/>
      <c r="W43" s="445"/>
      <c r="X43" s="445"/>
      <c r="Y43" s="86"/>
    </row>
    <row r="44" spans="1:25" ht="15.95" hidden="1" customHeight="1">
      <c r="A44" s="64"/>
      <c r="B44" s="95"/>
      <c r="C44" s="96"/>
      <c r="D44" s="98"/>
      <c r="E44" s="445"/>
      <c r="F44" s="445"/>
      <c r="G44" s="445"/>
      <c r="H44" s="445"/>
      <c r="I44" s="445"/>
      <c r="J44" s="445"/>
      <c r="K44" s="445"/>
      <c r="L44" s="445"/>
      <c r="M44" s="445"/>
      <c r="N44" s="445"/>
      <c r="O44" s="445"/>
      <c r="P44" s="445"/>
      <c r="Q44" s="445"/>
      <c r="R44" s="445"/>
      <c r="S44" s="445"/>
      <c r="T44" s="445"/>
      <c r="U44" s="445"/>
      <c r="V44" s="445"/>
      <c r="W44" s="445"/>
      <c r="X44" s="445"/>
      <c r="Y44" s="86"/>
    </row>
    <row r="45" spans="1:25" ht="18" hidden="1" customHeight="1">
      <c r="A45" s="64"/>
      <c r="B45" s="95"/>
      <c r="C45" s="96"/>
      <c r="D45" s="98"/>
      <c r="E45" s="445"/>
      <c r="F45" s="445"/>
      <c r="G45" s="445"/>
      <c r="H45" s="445"/>
      <c r="I45" s="445"/>
      <c r="J45" s="445"/>
      <c r="K45" s="445"/>
      <c r="L45" s="445"/>
      <c r="M45" s="445"/>
      <c r="N45" s="445"/>
      <c r="O45" s="445"/>
      <c r="P45" s="445"/>
      <c r="Q45" s="445"/>
      <c r="R45" s="445"/>
      <c r="S45" s="445"/>
      <c r="T45" s="445"/>
      <c r="U45" s="445"/>
      <c r="V45" s="445"/>
      <c r="W45" s="445"/>
      <c r="X45" s="445"/>
      <c r="Y45" s="86"/>
    </row>
    <row r="46" spans="1:25" ht="24" hidden="1" customHeight="1">
      <c r="A46" s="64"/>
      <c r="B46" s="95"/>
      <c r="C46" s="96"/>
      <c r="D46" s="100"/>
      <c r="E46" s="446" t="s">
        <v>65</v>
      </c>
      <c r="F46" s="446"/>
      <c r="G46" s="446"/>
      <c r="H46" s="446"/>
      <c r="I46" s="446"/>
      <c r="J46" s="446"/>
      <c r="K46" s="446"/>
      <c r="L46" s="446"/>
      <c r="M46" s="446"/>
      <c r="N46" s="446"/>
      <c r="O46" s="446"/>
      <c r="P46" s="446"/>
      <c r="Q46" s="446"/>
      <c r="R46" s="446"/>
      <c r="S46" s="446"/>
      <c r="T46" s="446"/>
      <c r="U46" s="446"/>
      <c r="V46" s="446"/>
      <c r="W46" s="446"/>
      <c r="X46" s="446"/>
      <c r="Y46" s="86"/>
    </row>
    <row r="47" spans="1:25" ht="37.5" hidden="1" customHeight="1">
      <c r="A47" s="64"/>
      <c r="B47" s="95"/>
      <c r="C47" s="96"/>
      <c r="D47" s="100"/>
      <c r="E47" s="446"/>
      <c r="F47" s="446"/>
      <c r="G47" s="446"/>
      <c r="H47" s="446"/>
      <c r="I47" s="446"/>
      <c r="J47" s="446"/>
      <c r="K47" s="446"/>
      <c r="L47" s="446"/>
      <c r="M47" s="446"/>
      <c r="N47" s="446"/>
      <c r="O47" s="446"/>
      <c r="P47" s="446"/>
      <c r="Q47" s="446"/>
      <c r="R47" s="446"/>
      <c r="S47" s="446"/>
      <c r="T47" s="446"/>
      <c r="U47" s="446"/>
      <c r="V47" s="446"/>
      <c r="W47" s="446"/>
      <c r="X47" s="446"/>
      <c r="Y47" s="86"/>
    </row>
    <row r="48" spans="1:25" ht="24" hidden="1" customHeight="1">
      <c r="A48" s="64"/>
      <c r="B48" s="95"/>
      <c r="C48" s="96"/>
      <c r="D48" s="100"/>
      <c r="E48" s="446"/>
      <c r="F48" s="446"/>
      <c r="G48" s="446"/>
      <c r="H48" s="446"/>
      <c r="I48" s="446"/>
      <c r="J48" s="446"/>
      <c r="K48" s="446"/>
      <c r="L48" s="446"/>
      <c r="M48" s="446"/>
      <c r="N48" s="446"/>
      <c r="O48" s="446"/>
      <c r="P48" s="446"/>
      <c r="Q48" s="446"/>
      <c r="R48" s="446"/>
      <c r="S48" s="446"/>
      <c r="T48" s="446"/>
      <c r="U48" s="446"/>
      <c r="V48" s="446"/>
      <c r="W48" s="446"/>
      <c r="X48" s="446"/>
      <c r="Y48" s="86"/>
    </row>
    <row r="49" spans="1:25" ht="51" hidden="1" customHeight="1">
      <c r="A49" s="64"/>
      <c r="B49" s="95"/>
      <c r="C49" s="96"/>
      <c r="D49" s="100"/>
      <c r="E49" s="446"/>
      <c r="F49" s="446"/>
      <c r="G49" s="446"/>
      <c r="H49" s="446"/>
      <c r="I49" s="446"/>
      <c r="J49" s="446"/>
      <c r="K49" s="446"/>
      <c r="L49" s="446"/>
      <c r="M49" s="446"/>
      <c r="N49" s="446"/>
      <c r="O49" s="446"/>
      <c r="P49" s="446"/>
      <c r="Q49" s="446"/>
      <c r="R49" s="446"/>
      <c r="S49" s="446"/>
      <c r="T49" s="446"/>
      <c r="U49" s="446"/>
      <c r="V49" s="446"/>
      <c r="W49" s="446"/>
      <c r="X49" s="446"/>
      <c r="Y49" s="86"/>
    </row>
    <row r="50" spans="1:25" ht="12" hidden="1" customHeight="1">
      <c r="A50" s="64"/>
      <c r="B50" s="95"/>
      <c r="C50" s="96"/>
      <c r="D50" s="100"/>
      <c r="E50" s="446"/>
      <c r="F50" s="446"/>
      <c r="G50" s="446"/>
      <c r="H50" s="446"/>
      <c r="I50" s="446"/>
      <c r="J50" s="446"/>
      <c r="K50" s="446"/>
      <c r="L50" s="446"/>
      <c r="M50" s="446"/>
      <c r="N50" s="446"/>
      <c r="O50" s="446"/>
      <c r="P50" s="446"/>
      <c r="Q50" s="446"/>
      <c r="R50" s="446"/>
      <c r="S50" s="446"/>
      <c r="T50" s="446"/>
      <c r="U50" s="446"/>
      <c r="V50" s="446"/>
      <c r="W50" s="446"/>
      <c r="X50" s="446"/>
      <c r="Y50" s="86"/>
    </row>
    <row r="51" spans="1:25" ht="12" hidden="1" customHeight="1">
      <c r="A51" s="64"/>
      <c r="B51" s="95"/>
      <c r="C51" s="96"/>
      <c r="D51" s="100"/>
      <c r="E51" s="446"/>
      <c r="F51" s="446"/>
      <c r="G51" s="446"/>
      <c r="H51" s="446"/>
      <c r="I51" s="446"/>
      <c r="J51" s="446"/>
      <c r="K51" s="446"/>
      <c r="L51" s="446"/>
      <c r="M51" s="446"/>
      <c r="N51" s="446"/>
      <c r="O51" s="446"/>
      <c r="P51" s="446"/>
      <c r="Q51" s="446"/>
      <c r="R51" s="446"/>
      <c r="S51" s="446"/>
      <c r="T51" s="446"/>
      <c r="U51" s="446"/>
      <c r="V51" s="446"/>
      <c r="W51" s="446"/>
      <c r="X51" s="446"/>
      <c r="Y51" s="86"/>
    </row>
    <row r="52" spans="1:25" ht="12" hidden="1" customHeight="1">
      <c r="A52" s="64"/>
      <c r="B52" s="95"/>
      <c r="C52" s="96"/>
      <c r="D52" s="100"/>
      <c r="E52" s="446"/>
      <c r="F52" s="446"/>
      <c r="G52" s="446"/>
      <c r="H52" s="446"/>
      <c r="I52" s="446"/>
      <c r="J52" s="446"/>
      <c r="K52" s="446"/>
      <c r="L52" s="446"/>
      <c r="M52" s="446"/>
      <c r="N52" s="446"/>
      <c r="O52" s="446"/>
      <c r="P52" s="446"/>
      <c r="Q52" s="446"/>
      <c r="R52" s="446"/>
      <c r="S52" s="446"/>
      <c r="T52" s="446"/>
      <c r="U52" s="446"/>
      <c r="V52" s="446"/>
      <c r="W52" s="446"/>
      <c r="X52" s="446"/>
      <c r="Y52" s="86"/>
    </row>
    <row r="53" spans="1:25" ht="12" hidden="1" customHeight="1">
      <c r="A53" s="64"/>
      <c r="B53" s="95"/>
      <c r="C53" s="96"/>
      <c r="D53" s="100"/>
      <c r="E53" s="446"/>
      <c r="F53" s="446"/>
      <c r="G53" s="446"/>
      <c r="H53" s="446"/>
      <c r="I53" s="446"/>
      <c r="J53" s="446"/>
      <c r="K53" s="446"/>
      <c r="L53" s="446"/>
      <c r="M53" s="446"/>
      <c r="N53" s="446"/>
      <c r="O53" s="446"/>
      <c r="P53" s="446"/>
      <c r="Q53" s="446"/>
      <c r="R53" s="446"/>
      <c r="S53" s="446"/>
      <c r="T53" s="446"/>
      <c r="U53" s="446"/>
      <c r="V53" s="446"/>
      <c r="W53" s="446"/>
      <c r="X53" s="446"/>
      <c r="Y53" s="86"/>
    </row>
    <row r="54" spans="1:25" ht="12" hidden="1" customHeight="1">
      <c r="A54" s="64"/>
      <c r="B54" s="95"/>
      <c r="C54" s="96"/>
      <c r="D54" s="100"/>
      <c r="E54" s="446"/>
      <c r="F54" s="446"/>
      <c r="G54" s="446"/>
      <c r="H54" s="446"/>
      <c r="I54" s="446"/>
      <c r="J54" s="446"/>
      <c r="K54" s="446"/>
      <c r="L54" s="446"/>
      <c r="M54" s="446"/>
      <c r="N54" s="446"/>
      <c r="O54" s="446"/>
      <c r="P54" s="446"/>
      <c r="Q54" s="446"/>
      <c r="R54" s="446"/>
      <c r="S54" s="446"/>
      <c r="T54" s="446"/>
      <c r="U54" s="446"/>
      <c r="V54" s="446"/>
      <c r="W54" s="446"/>
      <c r="X54" s="446"/>
      <c r="Y54" s="86"/>
    </row>
    <row r="55" spans="1:25" ht="12" hidden="1" customHeight="1">
      <c r="A55" s="64"/>
      <c r="B55" s="95"/>
      <c r="C55" s="96"/>
      <c r="D55" s="100"/>
      <c r="E55" s="446"/>
      <c r="F55" s="446"/>
      <c r="G55" s="446"/>
      <c r="H55" s="446"/>
      <c r="I55" s="446"/>
      <c r="J55" s="446"/>
      <c r="K55" s="446"/>
      <c r="L55" s="446"/>
      <c r="M55" s="446"/>
      <c r="N55" s="446"/>
      <c r="O55" s="446"/>
      <c r="P55" s="446"/>
      <c r="Q55" s="446"/>
      <c r="R55" s="446"/>
      <c r="S55" s="446"/>
      <c r="T55" s="446"/>
      <c r="U55" s="446"/>
      <c r="V55" s="446"/>
      <c r="W55" s="446"/>
      <c r="X55" s="446"/>
      <c r="Y55" s="86"/>
    </row>
    <row r="56" spans="1:25" ht="12" hidden="1" customHeight="1">
      <c r="A56" s="64"/>
      <c r="B56" s="95"/>
      <c r="C56" s="96"/>
      <c r="D56" s="98"/>
      <c r="E56" s="446"/>
      <c r="F56" s="446"/>
      <c r="G56" s="446"/>
      <c r="H56" s="446"/>
      <c r="I56" s="446"/>
      <c r="J56" s="446"/>
      <c r="K56" s="446"/>
      <c r="L56" s="446"/>
      <c r="M56" s="446"/>
      <c r="N56" s="446"/>
      <c r="O56" s="446"/>
      <c r="P56" s="446"/>
      <c r="Q56" s="446"/>
      <c r="R56" s="446"/>
      <c r="S56" s="446"/>
      <c r="T56" s="446"/>
      <c r="U56" s="446"/>
      <c r="V56" s="446"/>
      <c r="W56" s="446"/>
      <c r="X56" s="446"/>
      <c r="Y56" s="86"/>
    </row>
    <row r="57" spans="1:25" ht="11.1" hidden="1" customHeight="1">
      <c r="A57" s="64"/>
      <c r="B57" s="95"/>
      <c r="C57" s="96"/>
      <c r="D57" s="98"/>
      <c r="E57" s="446"/>
      <c r="F57" s="446"/>
      <c r="G57" s="446"/>
      <c r="H57" s="446"/>
      <c r="I57" s="446"/>
      <c r="J57" s="446"/>
      <c r="K57" s="446"/>
      <c r="L57" s="446"/>
      <c r="M57" s="446"/>
      <c r="N57" s="446"/>
      <c r="O57" s="446"/>
      <c r="P57" s="446"/>
      <c r="Q57" s="446"/>
      <c r="R57" s="446"/>
      <c r="S57" s="446"/>
      <c r="T57" s="446"/>
      <c r="U57" s="446"/>
      <c r="V57" s="446"/>
      <c r="W57" s="446"/>
      <c r="X57" s="446"/>
      <c r="Y57" s="86"/>
    </row>
    <row r="58" spans="1:25" ht="15" hidden="1" customHeight="1">
      <c r="A58" s="64"/>
      <c r="B58" s="95"/>
      <c r="C58" s="96"/>
      <c r="D58" s="100"/>
      <c r="E58" s="443" t="s">
        <v>226</v>
      </c>
      <c r="F58" s="443"/>
      <c r="G58" s="443"/>
      <c r="H58" s="443"/>
      <c r="I58" s="443"/>
      <c r="J58" s="443"/>
      <c r="K58" s="443"/>
      <c r="L58" s="443"/>
      <c r="M58" s="443"/>
      <c r="N58" s="443"/>
      <c r="O58" s="443"/>
      <c r="P58" s="443"/>
      <c r="Q58" s="443"/>
      <c r="R58" s="443"/>
      <c r="S58" s="443"/>
      <c r="T58" s="443"/>
      <c r="U58" s="443"/>
      <c r="V58" s="186"/>
      <c r="W58" s="186"/>
      <c r="X58" s="186"/>
      <c r="Y58" s="86"/>
    </row>
    <row r="59" spans="1:25" ht="15" hidden="1" customHeight="1">
      <c r="A59" s="64"/>
      <c r="B59" s="95"/>
      <c r="C59" s="96"/>
      <c r="D59" s="100"/>
      <c r="E59" s="447"/>
      <c r="F59" s="447"/>
      <c r="G59" s="447"/>
      <c r="H59" s="448"/>
      <c r="I59" s="448"/>
      <c r="J59" s="448"/>
      <c r="K59" s="448"/>
      <c r="L59" s="448"/>
      <c r="M59" s="448"/>
      <c r="N59" s="448"/>
      <c r="O59" s="448"/>
      <c r="P59" s="448"/>
      <c r="Q59" s="448"/>
      <c r="R59" s="448"/>
      <c r="S59" s="448"/>
      <c r="T59" s="448"/>
      <c r="U59" s="448"/>
      <c r="V59" s="448"/>
      <c r="W59" s="448"/>
      <c r="X59" s="448"/>
      <c r="Y59" s="86"/>
    </row>
    <row r="60" spans="1:25" ht="15" hidden="1" customHeight="1">
      <c r="A60" s="64"/>
      <c r="B60" s="95"/>
      <c r="C60" s="96"/>
      <c r="D60" s="100"/>
      <c r="E60" s="449"/>
      <c r="F60" s="450"/>
      <c r="G60" s="451"/>
      <c r="H60" s="35"/>
      <c r="I60" s="35"/>
      <c r="J60" s="35"/>
      <c r="K60" s="35"/>
      <c r="L60" s="35"/>
      <c r="M60" s="35"/>
      <c r="N60" s="35"/>
      <c r="O60" s="35"/>
      <c r="P60" s="35"/>
      <c r="Q60" s="35"/>
      <c r="R60" s="35"/>
      <c r="S60" s="35"/>
      <c r="T60" s="35"/>
      <c r="U60" s="35"/>
      <c r="V60" s="35"/>
      <c r="W60" s="35"/>
      <c r="X60" s="35"/>
      <c r="Y60" s="86"/>
    </row>
    <row r="61" spans="1:25" ht="21" hidden="1" customHeight="1">
      <c r="A61" s="64"/>
      <c r="B61" s="95"/>
      <c r="C61" s="96"/>
      <c r="D61" s="100"/>
      <c r="E61" s="24"/>
      <c r="F61" s="22"/>
      <c r="G61" s="23"/>
      <c r="H61" s="437"/>
      <c r="I61" s="437"/>
      <c r="J61" s="437"/>
      <c r="K61" s="437"/>
      <c r="L61" s="437"/>
      <c r="M61" s="437"/>
      <c r="N61" s="437"/>
      <c r="O61" s="437"/>
      <c r="P61" s="437"/>
      <c r="Q61" s="437"/>
      <c r="R61" s="437"/>
      <c r="S61" s="437"/>
      <c r="T61" s="437"/>
      <c r="U61" s="437"/>
      <c r="V61" s="437"/>
      <c r="W61" s="437"/>
      <c r="X61" s="437"/>
      <c r="Y61" s="86"/>
    </row>
    <row r="62" spans="1:25" ht="21" hidden="1" customHeight="1">
      <c r="A62" s="64"/>
      <c r="B62" s="95"/>
      <c r="C62" s="96"/>
      <c r="D62" s="100"/>
      <c r="E62" s="97"/>
      <c r="F62" s="97"/>
      <c r="G62" s="97"/>
      <c r="H62" s="97"/>
      <c r="I62" s="97"/>
      <c r="J62" s="97"/>
      <c r="K62" s="97"/>
      <c r="L62" s="97"/>
      <c r="M62" s="97"/>
      <c r="N62" s="97"/>
      <c r="O62" s="97"/>
      <c r="P62" s="97"/>
      <c r="Q62" s="97"/>
      <c r="R62" s="97"/>
      <c r="S62" s="97"/>
      <c r="T62" s="97"/>
      <c r="U62" s="97"/>
      <c r="V62" s="97"/>
      <c r="W62" s="97"/>
      <c r="X62" s="97"/>
      <c r="Y62" s="86"/>
    </row>
    <row r="63" spans="1:25" ht="21" hidden="1" customHeight="1">
      <c r="A63" s="64"/>
      <c r="B63" s="95"/>
      <c r="C63" s="96"/>
      <c r="D63" s="100"/>
      <c r="E63" s="97"/>
      <c r="F63" s="97"/>
      <c r="G63" s="97"/>
      <c r="H63" s="97"/>
      <c r="I63" s="97"/>
      <c r="J63" s="97"/>
      <c r="K63" s="97"/>
      <c r="L63" s="97"/>
      <c r="M63" s="97"/>
      <c r="N63" s="97"/>
      <c r="O63" s="97"/>
      <c r="P63" s="97"/>
      <c r="Q63" s="97"/>
      <c r="R63" s="97"/>
      <c r="S63" s="97"/>
      <c r="T63" s="97"/>
      <c r="U63" s="97"/>
      <c r="V63" s="97"/>
      <c r="W63" s="97"/>
      <c r="X63" s="97"/>
      <c r="Y63" s="86"/>
    </row>
    <row r="64" spans="1:25" ht="21" hidden="1" customHeight="1">
      <c r="A64" s="64"/>
      <c r="B64" s="95"/>
      <c r="C64" s="96"/>
      <c r="D64" s="100"/>
      <c r="E64" s="97"/>
      <c r="F64" s="97"/>
      <c r="G64" s="97"/>
      <c r="H64" s="97"/>
      <c r="I64" s="97"/>
      <c r="J64" s="97"/>
      <c r="K64" s="97"/>
      <c r="L64" s="97"/>
      <c r="M64" s="97"/>
      <c r="N64" s="97"/>
      <c r="O64" s="97"/>
      <c r="P64" s="97"/>
      <c r="Q64" s="97"/>
      <c r="R64" s="97"/>
      <c r="S64" s="97"/>
      <c r="T64" s="97"/>
      <c r="U64" s="97"/>
      <c r="V64" s="97"/>
      <c r="W64" s="97"/>
      <c r="X64" s="97"/>
      <c r="Y64" s="86"/>
    </row>
    <row r="65" spans="1:25" ht="21" hidden="1" customHeight="1">
      <c r="A65" s="64"/>
      <c r="B65" s="95"/>
      <c r="C65" s="96"/>
      <c r="D65" s="100"/>
      <c r="E65" s="97"/>
      <c r="F65" s="97"/>
      <c r="G65" s="97"/>
      <c r="H65" s="97"/>
      <c r="I65" s="97"/>
      <c r="J65" s="97"/>
      <c r="K65" s="97"/>
      <c r="L65" s="97"/>
      <c r="M65" s="97"/>
      <c r="N65" s="97"/>
      <c r="O65" s="97"/>
      <c r="P65" s="97"/>
      <c r="Q65" s="97"/>
      <c r="R65" s="97"/>
      <c r="S65" s="97"/>
      <c r="T65" s="97"/>
      <c r="U65" s="97"/>
      <c r="V65" s="97"/>
      <c r="W65" s="97"/>
      <c r="X65" s="97"/>
      <c r="Y65" s="86"/>
    </row>
    <row r="66" spans="1:25" ht="21" hidden="1" customHeight="1">
      <c r="A66" s="64"/>
      <c r="B66" s="95"/>
      <c r="C66" s="96"/>
      <c r="D66" s="100"/>
      <c r="E66" s="97"/>
      <c r="F66" s="97"/>
      <c r="G66" s="97"/>
      <c r="H66" s="97"/>
      <c r="I66" s="97"/>
      <c r="J66" s="97"/>
      <c r="K66" s="97"/>
      <c r="L66" s="97"/>
      <c r="M66" s="97"/>
      <c r="N66" s="97"/>
      <c r="O66" s="97"/>
      <c r="P66" s="97"/>
      <c r="Q66" s="97"/>
      <c r="R66" s="97"/>
      <c r="S66" s="97"/>
      <c r="T66" s="97"/>
      <c r="U66" s="97"/>
      <c r="V66" s="97"/>
      <c r="W66" s="97"/>
      <c r="X66" s="97"/>
      <c r="Y66" s="86"/>
    </row>
    <row r="67" spans="1:25" ht="21" hidden="1" customHeight="1">
      <c r="A67" s="64"/>
      <c r="B67" s="95"/>
      <c r="C67" s="96"/>
      <c r="D67" s="100"/>
      <c r="E67" s="97"/>
      <c r="F67" s="97"/>
      <c r="G67" s="97"/>
      <c r="H67" s="97"/>
      <c r="I67" s="97"/>
      <c r="J67" s="97"/>
      <c r="K67" s="97"/>
      <c r="L67" s="97"/>
      <c r="M67" s="97"/>
      <c r="N67" s="97"/>
      <c r="O67" s="97"/>
      <c r="P67" s="97"/>
      <c r="Q67" s="97"/>
      <c r="R67" s="97"/>
      <c r="S67" s="97"/>
      <c r="T67" s="97"/>
      <c r="U67" s="97"/>
      <c r="V67" s="97"/>
      <c r="W67" s="97"/>
      <c r="X67" s="97"/>
      <c r="Y67" s="86"/>
    </row>
    <row r="68" spans="1:25" ht="21" hidden="1" customHeight="1">
      <c r="A68" s="64"/>
      <c r="B68" s="95"/>
      <c r="C68" s="96"/>
      <c r="D68" s="98"/>
      <c r="E68" s="99"/>
      <c r="F68" s="99"/>
      <c r="G68" s="99"/>
      <c r="H68" s="99"/>
      <c r="I68" s="99"/>
      <c r="J68" s="99"/>
      <c r="K68" s="99"/>
      <c r="L68" s="99"/>
      <c r="M68" s="99"/>
      <c r="N68" s="99"/>
      <c r="O68" s="99"/>
      <c r="P68" s="99"/>
      <c r="Q68" s="99"/>
      <c r="R68" s="99"/>
      <c r="S68" s="99"/>
      <c r="T68" s="99"/>
      <c r="U68" s="99"/>
      <c r="V68" s="99"/>
      <c r="W68" s="99"/>
      <c r="X68" s="99"/>
      <c r="Y68" s="86"/>
    </row>
    <row r="69" spans="1:25" ht="18" hidden="1" customHeight="1">
      <c r="A69" s="64"/>
      <c r="B69" s="95"/>
      <c r="C69" s="96"/>
      <c r="D69" s="98"/>
      <c r="E69" s="99"/>
      <c r="F69" s="99"/>
      <c r="G69" s="99"/>
      <c r="H69" s="99"/>
      <c r="I69" s="99"/>
      <c r="J69" s="99"/>
      <c r="K69" s="99"/>
      <c r="L69" s="99"/>
      <c r="M69" s="99"/>
      <c r="N69" s="99"/>
      <c r="O69" s="99"/>
      <c r="P69" s="99"/>
      <c r="Q69" s="99"/>
      <c r="R69" s="99"/>
      <c r="S69" s="99"/>
      <c r="T69" s="99"/>
      <c r="U69" s="99"/>
      <c r="V69" s="99"/>
      <c r="W69" s="99"/>
      <c r="X69" s="99"/>
      <c r="Y69" s="86"/>
    </row>
    <row r="70" spans="1:25" ht="15" hidden="1">
      <c r="A70" s="64"/>
      <c r="B70" s="95"/>
      <c r="C70" s="96"/>
      <c r="D70" s="100"/>
      <c r="E70" s="443" t="s">
        <v>227</v>
      </c>
      <c r="F70" s="443"/>
      <c r="G70" s="443"/>
      <c r="H70" s="443"/>
      <c r="I70" s="443"/>
      <c r="J70" s="443"/>
      <c r="K70" s="443"/>
      <c r="L70" s="443"/>
      <c r="M70" s="443"/>
      <c r="N70" s="443"/>
      <c r="O70" s="443"/>
      <c r="P70" s="443"/>
      <c r="Q70" s="443"/>
      <c r="R70" s="443"/>
      <c r="S70" s="443"/>
      <c r="T70" s="443"/>
      <c r="U70" s="184"/>
      <c r="V70" s="184"/>
      <c r="W70" s="184"/>
      <c r="X70" s="184"/>
      <c r="Y70" s="86"/>
    </row>
    <row r="71" spans="1:25" ht="15" hidden="1">
      <c r="A71" s="64"/>
      <c r="B71" s="95"/>
      <c r="C71" s="96"/>
      <c r="D71" s="100"/>
      <c r="E71" s="443" t="s">
        <v>228</v>
      </c>
      <c r="F71" s="443"/>
      <c r="G71" s="443"/>
      <c r="H71" s="443"/>
      <c r="I71" s="443"/>
      <c r="J71" s="443"/>
      <c r="K71" s="443"/>
      <c r="L71" s="443"/>
      <c r="M71" s="443"/>
      <c r="N71" s="443"/>
      <c r="O71" s="443"/>
      <c r="P71" s="443"/>
      <c r="Q71" s="443"/>
      <c r="R71" s="443"/>
      <c r="S71" s="443"/>
      <c r="T71" s="443"/>
      <c r="U71" s="185"/>
      <c r="V71" s="185"/>
      <c r="W71" s="185"/>
      <c r="X71" s="185"/>
      <c r="Y71" s="86"/>
    </row>
    <row r="72" spans="1:25" ht="27" hidden="1" customHeight="1">
      <c r="A72" s="64"/>
      <c r="B72" s="95"/>
      <c r="C72" s="96"/>
      <c r="D72" s="100"/>
      <c r="E72" s="101"/>
      <c r="F72" s="439"/>
      <c r="G72" s="439"/>
      <c r="H72" s="439"/>
      <c r="I72" s="439"/>
      <c r="J72" s="439"/>
      <c r="K72" s="439"/>
      <c r="L72" s="439"/>
      <c r="M72" s="439"/>
      <c r="N72" s="439"/>
      <c r="O72" s="439"/>
      <c r="P72" s="439"/>
      <c r="Q72" s="439"/>
      <c r="R72" s="439"/>
      <c r="S72" s="439"/>
      <c r="T72" s="439"/>
      <c r="U72" s="439"/>
      <c r="V72" s="439"/>
      <c r="W72" s="439"/>
      <c r="X72" s="439"/>
      <c r="Y72" s="86"/>
    </row>
    <row r="73" spans="1:25" ht="52.5" hidden="1" customHeight="1">
      <c r="A73" s="64"/>
      <c r="B73" s="95"/>
      <c r="C73" s="96"/>
      <c r="D73" s="100"/>
      <c r="E73" s="101"/>
      <c r="F73" s="439"/>
      <c r="G73" s="439"/>
      <c r="H73" s="439"/>
      <c r="I73" s="439"/>
      <c r="J73" s="439"/>
      <c r="K73" s="439"/>
      <c r="L73" s="439"/>
      <c r="M73" s="439"/>
      <c r="N73" s="439"/>
      <c r="O73" s="439"/>
      <c r="P73" s="439"/>
      <c r="Q73" s="439"/>
      <c r="R73" s="439"/>
      <c r="S73" s="439"/>
      <c r="T73" s="439"/>
      <c r="U73" s="439"/>
      <c r="V73" s="439"/>
      <c r="W73" s="439"/>
      <c r="X73" s="439"/>
      <c r="Y73" s="86"/>
    </row>
    <row r="74" spans="1:25" ht="8.1" hidden="1" customHeight="1">
      <c r="A74" s="64"/>
      <c r="B74" s="95"/>
      <c r="C74" s="96"/>
      <c r="D74" s="100"/>
      <c r="E74" s="101"/>
      <c r="F74" s="440"/>
      <c r="G74" s="440"/>
      <c r="H74" s="440"/>
      <c r="I74" s="440"/>
      <c r="J74" s="440"/>
      <c r="K74" s="440"/>
      <c r="L74" s="440"/>
      <c r="M74" s="440"/>
      <c r="N74" s="440"/>
      <c r="O74" s="440"/>
      <c r="P74" s="440"/>
      <c r="Q74" s="440"/>
      <c r="R74" s="440"/>
      <c r="S74" s="440"/>
      <c r="T74" s="440"/>
      <c r="U74" s="440"/>
      <c r="V74" s="440"/>
      <c r="W74" s="440"/>
      <c r="X74" s="440"/>
      <c r="Y74" s="86"/>
    </row>
    <row r="75" spans="1:25" ht="14.25" hidden="1" customHeight="1">
      <c r="A75" s="64"/>
      <c r="B75" s="95"/>
      <c r="C75" s="96"/>
      <c r="D75" s="100"/>
      <c r="E75" s="441"/>
      <c r="F75" s="441"/>
      <c r="G75" s="441"/>
      <c r="H75" s="441"/>
      <c r="I75" s="441"/>
      <c r="J75" s="441"/>
      <c r="K75" s="441"/>
      <c r="L75" s="441"/>
      <c r="M75" s="441"/>
      <c r="N75" s="441"/>
      <c r="O75" s="441"/>
      <c r="P75" s="441"/>
      <c r="Q75" s="441"/>
      <c r="R75" s="441"/>
      <c r="S75" s="441"/>
      <c r="T75" s="441"/>
      <c r="U75" s="441"/>
      <c r="V75" s="441"/>
      <c r="W75" s="441"/>
      <c r="X75" s="441"/>
      <c r="Y75" s="86"/>
    </row>
    <row r="76" spans="1:25" ht="34.5" hidden="1" customHeight="1">
      <c r="A76" s="64"/>
      <c r="B76" s="95"/>
      <c r="C76" s="96"/>
      <c r="D76" s="100"/>
      <c r="E76" s="442"/>
      <c r="F76" s="442"/>
      <c r="G76" s="442"/>
      <c r="H76" s="442"/>
      <c r="I76" s="442"/>
      <c r="J76" s="442"/>
      <c r="K76" s="442"/>
      <c r="L76" s="442"/>
      <c r="M76" s="442"/>
      <c r="N76" s="442"/>
      <c r="O76" s="442"/>
      <c r="P76" s="442"/>
      <c r="Q76" s="442"/>
      <c r="R76" s="442"/>
      <c r="S76" s="442"/>
      <c r="T76" s="442"/>
      <c r="U76" s="442"/>
      <c r="V76" s="442"/>
      <c r="W76" s="442"/>
      <c r="X76" s="442"/>
      <c r="Y76" s="86"/>
    </row>
    <row r="77" spans="1:25" ht="23.1" hidden="1" customHeight="1">
      <c r="A77" s="64"/>
      <c r="B77" s="95"/>
      <c r="C77" s="96"/>
      <c r="D77" s="100"/>
      <c r="E77" s="442"/>
      <c r="F77" s="442"/>
      <c r="G77" s="442"/>
      <c r="H77" s="442"/>
      <c r="I77" s="442"/>
      <c r="J77" s="442"/>
      <c r="K77" s="442"/>
      <c r="L77" s="442"/>
      <c r="M77" s="442"/>
      <c r="N77" s="442"/>
      <c r="O77" s="442"/>
      <c r="P77" s="442"/>
      <c r="Q77" s="442"/>
      <c r="R77" s="442"/>
      <c r="S77" s="442"/>
      <c r="T77" s="442"/>
      <c r="U77" s="442"/>
      <c r="V77" s="442"/>
      <c r="W77" s="442"/>
      <c r="X77" s="442"/>
      <c r="Y77" s="86"/>
    </row>
    <row r="78" spans="1:25" ht="42.75" hidden="1" customHeight="1">
      <c r="A78" s="64"/>
      <c r="B78" s="95"/>
      <c r="C78" s="96"/>
      <c r="D78" s="100"/>
      <c r="E78" s="442"/>
      <c r="F78" s="442"/>
      <c r="G78" s="442"/>
      <c r="H78" s="442"/>
      <c r="I78" s="442"/>
      <c r="J78" s="442"/>
      <c r="K78" s="442"/>
      <c r="L78" s="442"/>
      <c r="M78" s="442"/>
      <c r="N78" s="442"/>
      <c r="O78" s="442"/>
      <c r="P78" s="442"/>
      <c r="Q78" s="442"/>
      <c r="R78" s="442"/>
      <c r="S78" s="442"/>
      <c r="T78" s="442"/>
      <c r="U78" s="442"/>
      <c r="V78" s="442"/>
      <c r="W78" s="442"/>
      <c r="X78" s="442"/>
      <c r="Y78" s="86"/>
    </row>
    <row r="79" spans="1:25" ht="25.5" hidden="1" customHeight="1">
      <c r="A79" s="64"/>
      <c r="B79" s="95"/>
      <c r="C79" s="96"/>
      <c r="D79" s="100"/>
      <c r="E79" s="438" t="s">
        <v>64</v>
      </c>
      <c r="F79" s="438"/>
      <c r="G79" s="438"/>
      <c r="H79" s="438"/>
      <c r="I79" s="438"/>
      <c r="J79" s="438"/>
      <c r="K79" s="438"/>
      <c r="L79" s="438"/>
      <c r="M79" s="438"/>
      <c r="N79" s="438"/>
      <c r="O79" s="438"/>
      <c r="P79" s="438"/>
      <c r="Q79" s="438"/>
      <c r="R79" s="438"/>
      <c r="S79" s="438"/>
      <c r="T79" s="438"/>
      <c r="U79" s="438"/>
      <c r="V79" s="438"/>
      <c r="W79" s="438"/>
      <c r="X79" s="438"/>
      <c r="Y79" s="86"/>
    </row>
    <row r="80" spans="1:25" ht="15" hidden="1" customHeight="1">
      <c r="A80" s="64"/>
      <c r="B80" s="95"/>
      <c r="C80" s="96"/>
      <c r="D80" s="100"/>
      <c r="E80" s="97"/>
      <c r="F80" s="97"/>
      <c r="G80" s="97"/>
      <c r="H80" s="88"/>
      <c r="I80" s="88"/>
      <c r="J80" s="88"/>
      <c r="K80" s="88"/>
      <c r="L80" s="88"/>
      <c r="M80" s="88"/>
      <c r="N80" s="88"/>
      <c r="O80" s="89"/>
      <c r="P80" s="89"/>
      <c r="Q80" s="89"/>
      <c r="R80" s="89"/>
      <c r="S80" s="89"/>
      <c r="T80" s="89"/>
      <c r="U80" s="97"/>
      <c r="V80" s="97"/>
      <c r="W80" s="97"/>
      <c r="X80" s="97"/>
      <c r="Y80" s="86"/>
    </row>
    <row r="81" spans="1:27" ht="15" hidden="1" customHeight="1">
      <c r="A81" s="64"/>
      <c r="B81" s="95"/>
      <c r="C81" s="96"/>
      <c r="D81" s="100"/>
      <c r="E81" s="102"/>
      <c r="F81" s="436" t="s">
        <v>63</v>
      </c>
      <c r="G81" s="436"/>
      <c r="H81" s="436"/>
      <c r="I81" s="436"/>
      <c r="J81" s="436"/>
      <c r="K81" s="436"/>
      <c r="L81" s="436"/>
      <c r="M81" s="436"/>
      <c r="N81" s="436"/>
      <c r="O81" s="436"/>
      <c r="P81" s="436"/>
      <c r="Q81" s="436"/>
      <c r="R81" s="436"/>
      <c r="S81" s="436"/>
      <c r="T81" s="89"/>
      <c r="U81" s="97"/>
      <c r="V81" s="97"/>
      <c r="W81" s="97"/>
      <c r="X81" s="97"/>
      <c r="Y81" s="86"/>
      <c r="AA81" s="91" t="s">
        <v>61</v>
      </c>
    </row>
    <row r="82" spans="1:27" ht="15" hidden="1" customHeight="1">
      <c r="A82" s="64"/>
      <c r="B82" s="95"/>
      <c r="C82" s="96"/>
      <c r="D82" s="100"/>
      <c r="E82" s="97"/>
      <c r="F82" s="97"/>
      <c r="G82" s="97"/>
      <c r="H82" s="88"/>
      <c r="I82" s="88"/>
      <c r="J82" s="88"/>
      <c r="K82" s="88"/>
      <c r="L82" s="88"/>
      <c r="M82" s="88"/>
      <c r="N82" s="88"/>
      <c r="O82" s="89"/>
      <c r="P82" s="89"/>
      <c r="Q82" s="89"/>
      <c r="R82" s="89"/>
      <c r="S82" s="89"/>
      <c r="T82" s="89"/>
      <c r="U82" s="97"/>
      <c r="V82" s="97"/>
      <c r="W82" s="97"/>
      <c r="X82" s="97"/>
      <c r="Y82" s="86"/>
    </row>
    <row r="83" spans="1:27" ht="15" hidden="1">
      <c r="A83" s="64"/>
      <c r="B83" s="95"/>
      <c r="C83" s="96"/>
      <c r="D83" s="100"/>
      <c r="E83" s="97"/>
      <c r="F83" s="436" t="s">
        <v>62</v>
      </c>
      <c r="G83" s="436"/>
      <c r="H83" s="436"/>
      <c r="I83" s="436"/>
      <c r="J83" s="436"/>
      <c r="K83" s="436"/>
      <c r="L83" s="436"/>
      <c r="M83" s="436"/>
      <c r="N83" s="436"/>
      <c r="O83" s="436"/>
      <c r="P83" s="436"/>
      <c r="Q83" s="436"/>
      <c r="R83" s="436"/>
      <c r="S83" s="436"/>
      <c r="T83" s="436"/>
      <c r="U83" s="436"/>
      <c r="V83" s="436"/>
      <c r="W83" s="436"/>
      <c r="X83" s="436"/>
      <c r="Y83" s="86"/>
    </row>
    <row r="84" spans="1:27" ht="15" hidden="1">
      <c r="A84" s="64"/>
      <c r="B84" s="95"/>
      <c r="C84" s="96"/>
      <c r="D84" s="100"/>
      <c r="E84" s="97"/>
      <c r="F84" s="97"/>
      <c r="G84" s="97"/>
      <c r="H84" s="97"/>
      <c r="I84" s="97"/>
      <c r="J84" s="97"/>
      <c r="K84" s="97"/>
      <c r="L84" s="97"/>
      <c r="M84" s="97"/>
      <c r="N84" s="97"/>
      <c r="O84" s="97"/>
      <c r="P84" s="97"/>
      <c r="Q84" s="97"/>
      <c r="R84" s="97"/>
      <c r="S84" s="97"/>
      <c r="T84" s="97"/>
      <c r="U84" s="97"/>
      <c r="V84" s="97"/>
      <c r="W84" s="97"/>
      <c r="X84" s="97"/>
      <c r="Y84" s="86"/>
    </row>
    <row r="85" spans="1:27" ht="15" hidden="1">
      <c r="A85" s="64"/>
      <c r="B85" s="95"/>
      <c r="C85" s="96"/>
      <c r="D85" s="100"/>
      <c r="E85" s="97"/>
      <c r="F85" s="97"/>
      <c r="G85" s="97"/>
      <c r="H85" s="97"/>
      <c r="I85" s="97"/>
      <c r="J85" s="97"/>
      <c r="K85" s="97"/>
      <c r="L85" s="97"/>
      <c r="M85" s="97"/>
      <c r="N85" s="97"/>
      <c r="O85" s="97"/>
      <c r="P85" s="97"/>
      <c r="Q85" s="97"/>
      <c r="R85" s="97"/>
      <c r="S85" s="97"/>
      <c r="T85" s="97"/>
      <c r="U85" s="97"/>
      <c r="V85" s="97"/>
      <c r="W85" s="97"/>
      <c r="X85" s="97"/>
      <c r="Y85" s="86"/>
    </row>
    <row r="86" spans="1:27" ht="15" hidden="1">
      <c r="A86" s="64"/>
      <c r="B86" s="95"/>
      <c r="C86" s="96"/>
      <c r="D86" s="100"/>
      <c r="E86" s="97"/>
      <c r="F86" s="97"/>
      <c r="G86" s="97"/>
      <c r="H86" s="97"/>
      <c r="I86" s="97"/>
      <c r="J86" s="97"/>
      <c r="K86" s="97"/>
      <c r="L86" s="97"/>
      <c r="M86" s="97"/>
      <c r="N86" s="97"/>
      <c r="O86" s="97"/>
      <c r="P86" s="97"/>
      <c r="Q86" s="97"/>
      <c r="R86" s="97"/>
      <c r="S86" s="97"/>
      <c r="T86" s="97"/>
      <c r="U86" s="97"/>
      <c r="V86" s="97"/>
      <c r="W86" s="97"/>
      <c r="X86" s="97"/>
      <c r="Y86" s="86"/>
    </row>
    <row r="87" spans="1:27" ht="15" hidden="1">
      <c r="A87" s="64"/>
      <c r="B87" s="95"/>
      <c r="C87" s="96"/>
      <c r="D87" s="100"/>
      <c r="E87" s="97"/>
      <c r="F87" s="97"/>
      <c r="G87" s="97"/>
      <c r="H87" s="97"/>
      <c r="I87" s="97"/>
      <c r="J87" s="97"/>
      <c r="K87" s="97"/>
      <c r="L87" s="97"/>
      <c r="M87" s="97"/>
      <c r="N87" s="97"/>
      <c r="O87" s="97"/>
      <c r="P87" s="97"/>
      <c r="Q87" s="97"/>
      <c r="R87" s="97"/>
      <c r="S87" s="97"/>
      <c r="T87" s="97"/>
      <c r="U87" s="97"/>
      <c r="V87" s="97"/>
      <c r="W87" s="97"/>
      <c r="X87" s="97"/>
      <c r="Y87" s="86"/>
    </row>
    <row r="88" spans="1:27" ht="15" hidden="1" customHeight="1">
      <c r="A88" s="64"/>
      <c r="B88" s="95"/>
      <c r="C88" s="96"/>
      <c r="D88" s="100"/>
      <c r="E88" s="97"/>
      <c r="F88" s="97"/>
      <c r="G88" s="97"/>
      <c r="H88" s="97"/>
      <c r="I88" s="97"/>
      <c r="J88" s="97"/>
      <c r="K88" s="97"/>
      <c r="L88" s="97"/>
      <c r="M88" s="97"/>
      <c r="N88" s="97"/>
      <c r="O88" s="97"/>
      <c r="P88" s="97"/>
      <c r="Q88" s="97"/>
      <c r="R88" s="97"/>
      <c r="S88" s="97"/>
      <c r="T88" s="97"/>
      <c r="U88" s="97"/>
      <c r="V88" s="97"/>
      <c r="W88" s="97"/>
      <c r="X88" s="97"/>
      <c r="Y88" s="86"/>
    </row>
    <row r="89" spans="1:27" ht="15" hidden="1" customHeight="1">
      <c r="A89" s="64"/>
      <c r="B89" s="95"/>
      <c r="C89" s="96"/>
      <c r="D89" s="100"/>
      <c r="E89" s="97"/>
      <c r="F89" s="97"/>
      <c r="G89" s="97"/>
      <c r="H89" s="97"/>
      <c r="I89" s="97"/>
      <c r="J89" s="97"/>
      <c r="K89" s="97"/>
      <c r="L89" s="97"/>
      <c r="M89" s="97"/>
      <c r="N89" s="97"/>
      <c r="O89" s="97"/>
      <c r="P89" s="97"/>
      <c r="Q89" s="97"/>
      <c r="R89" s="97"/>
      <c r="S89" s="97"/>
      <c r="T89" s="97"/>
      <c r="U89" s="97"/>
      <c r="V89" s="97"/>
      <c r="W89" s="97"/>
      <c r="X89" s="97"/>
      <c r="Y89" s="86"/>
    </row>
    <row r="90" spans="1:27" ht="15" hidden="1" customHeight="1">
      <c r="A90" s="64"/>
      <c r="B90" s="95"/>
      <c r="C90" s="96"/>
      <c r="D90" s="100"/>
      <c r="E90" s="97"/>
      <c r="F90" s="97"/>
      <c r="G90" s="97"/>
      <c r="H90" s="97"/>
      <c r="I90" s="97"/>
      <c r="J90" s="97"/>
      <c r="K90" s="97"/>
      <c r="L90" s="97"/>
      <c r="M90" s="97"/>
      <c r="N90" s="97"/>
      <c r="O90" s="97"/>
      <c r="P90" s="97"/>
      <c r="Q90" s="97"/>
      <c r="R90" s="97"/>
      <c r="S90" s="97"/>
      <c r="T90" s="97"/>
      <c r="U90" s="97"/>
      <c r="V90" s="97"/>
      <c r="W90" s="97"/>
      <c r="X90" s="97"/>
      <c r="Y90" s="86"/>
    </row>
    <row r="91" spans="1:27" ht="15" hidden="1" customHeight="1">
      <c r="A91" s="64"/>
      <c r="B91" s="95"/>
      <c r="C91" s="96"/>
      <c r="D91" s="100"/>
      <c r="E91" s="97"/>
      <c r="F91" s="97"/>
      <c r="G91" s="97"/>
      <c r="H91" s="97"/>
      <c r="I91" s="97"/>
      <c r="J91" s="97"/>
      <c r="K91" s="97"/>
      <c r="L91" s="97"/>
      <c r="M91" s="97"/>
      <c r="N91" s="97"/>
      <c r="O91" s="97"/>
      <c r="P91" s="97"/>
      <c r="Q91" s="97"/>
      <c r="R91" s="97"/>
      <c r="S91" s="97"/>
      <c r="T91" s="97"/>
      <c r="U91" s="97"/>
      <c r="V91" s="97"/>
      <c r="W91" s="97"/>
      <c r="X91" s="97"/>
      <c r="Y91" s="86"/>
    </row>
    <row r="92" spans="1:27" ht="15" hidden="1" customHeight="1">
      <c r="A92" s="64"/>
      <c r="B92" s="95"/>
      <c r="C92" s="96"/>
      <c r="D92" s="100"/>
      <c r="E92" s="97"/>
      <c r="F92" s="97"/>
      <c r="G92" s="97"/>
      <c r="H92" s="97"/>
      <c r="I92" s="97"/>
      <c r="J92" s="97"/>
      <c r="K92" s="97"/>
      <c r="L92" s="97"/>
      <c r="M92" s="97"/>
      <c r="N92" s="97"/>
      <c r="O92" s="97"/>
      <c r="P92" s="97"/>
      <c r="Q92" s="97"/>
      <c r="R92" s="97"/>
      <c r="S92" s="97"/>
      <c r="T92" s="97"/>
      <c r="U92" s="97"/>
      <c r="V92" s="97"/>
      <c r="W92" s="97"/>
      <c r="X92" s="97"/>
      <c r="Y92" s="86"/>
    </row>
    <row r="93" spans="1:27" ht="11.1" hidden="1" customHeight="1">
      <c r="A93" s="64"/>
      <c r="B93" s="95"/>
      <c r="C93" s="96"/>
      <c r="D93" s="100"/>
      <c r="E93" s="97"/>
      <c r="F93" s="97"/>
      <c r="G93" s="97"/>
      <c r="H93" s="97"/>
      <c r="I93" s="97"/>
      <c r="J93" s="97"/>
      <c r="K93" s="97"/>
      <c r="L93" s="97"/>
      <c r="M93" s="97"/>
      <c r="N93" s="97"/>
      <c r="O93" s="97"/>
      <c r="P93" s="97"/>
      <c r="Q93" s="97"/>
      <c r="R93" s="97"/>
      <c r="S93" s="97"/>
      <c r="T93" s="97"/>
      <c r="U93" s="97"/>
      <c r="V93" s="97"/>
      <c r="W93" s="97"/>
      <c r="X93" s="97"/>
      <c r="Y93" s="86"/>
    </row>
    <row r="94" spans="1:27" ht="15" customHeight="1">
      <c r="A94" s="64"/>
      <c r="B94" s="103"/>
      <c r="C94" s="104"/>
      <c r="D94" s="105"/>
      <c r="E94" s="106"/>
      <c r="F94" s="106"/>
      <c r="G94" s="106"/>
      <c r="H94" s="106"/>
      <c r="I94" s="106"/>
      <c r="J94" s="106"/>
      <c r="K94" s="106"/>
      <c r="L94" s="106"/>
      <c r="M94" s="106"/>
      <c r="N94" s="106"/>
      <c r="O94" s="106"/>
      <c r="P94" s="106"/>
      <c r="Q94" s="106"/>
      <c r="R94" s="106"/>
      <c r="S94" s="106"/>
      <c r="T94" s="106"/>
      <c r="U94" s="106"/>
      <c r="V94" s="106"/>
      <c r="W94" s="106"/>
      <c r="X94" s="106"/>
      <c r="Y94" s="90"/>
    </row>
  </sheetData>
  <sheetProtection algorithmName="SHA-512" hashValue="6Sud/Rtr8Xcgu1KOvpdGSmxk1nTPZQuFZUuXTpbEhgAaQ54trBpSu3fwLMZK6iQgwDG2O9ireQsYXis7bCBVUQ==" saltValue="hKFSP9egjmJ0yEjdpR2mZg==" spinCount="100000" sheet="1" objects="1" scenarios="1" formatColumns="0" formatRows="0"/>
  <dataConsolidate link="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xr:uid="{00000000-0004-0000-0000-000000000000}"/>
    <hyperlink ref="E70:T70" location="Инструкция!A1" tooltip="http://support.eias.ru/knowledgebase.php?article=28" display="Инструкция по загрузке сопроводительных материалов" xr:uid="{00000000-0004-0000-0000-000001000000}"/>
    <hyperlink ref="E71:T71" location="Инструкция!A1" tooltip="http://eias.ru/files/shablon/JKH_OPEN_INFO_QUARTER_WARM.pdf" display="Инструкция по работе с отчетной формой" xr:uid="{00000000-0004-0000-0000-000002000000}"/>
  </hyperlinks>
  <pageMargins left="0.7" right="0.7" top="0.75" bottom="0.75" header="0.3" footer="0.3"/>
  <pageSetup paperSize="9" orientation="portrait" horizontalDpi="180" verticalDpi="18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37" customWidth="1"/>
    <col min="4" max="4" width="6.28515625" style="7" customWidth="1"/>
    <col min="5" max="5" width="73.7109375" style="7" customWidth="1"/>
    <col min="6" max="20" width="9.140625" style="7"/>
    <col min="21" max="21" width="9.140625" style="179"/>
    <col min="22" max="16384" width="9.140625" style="7"/>
  </cols>
  <sheetData>
    <row r="1" spans="3:9" hidden="1"/>
    <row r="2" spans="3:9" hidden="1"/>
    <row r="3" spans="3:9" hidden="1"/>
    <row r="4" spans="3:9" hidden="1"/>
    <row r="5" spans="3:9" hidden="1"/>
    <row r="6" spans="3:9" ht="10.5" customHeight="1"/>
    <row r="7" spans="3:9" ht="20.100000000000001" customHeight="1">
      <c r="D7" s="527" t="s">
        <v>162</v>
      </c>
      <c r="E7" s="527"/>
    </row>
    <row r="8" spans="3:9" ht="15" customHeight="1">
      <c r="D8" s="528" t="str">
        <f>IF(org=0,"Не определено",org)</f>
        <v>АО "Орелгортеплоэнерго"</v>
      </c>
      <c r="E8" s="528"/>
    </row>
    <row r="9" spans="3:9" ht="6.95" customHeight="1"/>
    <row r="10" spans="3:9" ht="22.5" customHeight="1">
      <c r="D10" s="44" t="s">
        <v>25</v>
      </c>
      <c r="E10" s="43" t="s">
        <v>121</v>
      </c>
    </row>
    <row r="11" spans="3:9" ht="11.25" customHeight="1">
      <c r="D11" s="62" t="s">
        <v>26</v>
      </c>
      <c r="E11" s="62" t="s">
        <v>0</v>
      </c>
    </row>
    <row r="12" spans="3:9" ht="15" hidden="1" customHeight="1">
      <c r="D12" s="65">
        <v>0</v>
      </c>
      <c r="E12" s="45"/>
    </row>
    <row r="13" spans="3:9" ht="14.1" customHeight="1">
      <c r="C13" s="66"/>
      <c r="D13" s="65">
        <v>1</v>
      </c>
      <c r="E13" s="46"/>
    </row>
    <row r="14" spans="3:9" ht="15" customHeight="1">
      <c r="D14" s="69"/>
      <c r="E14" s="70" t="s">
        <v>172</v>
      </c>
    </row>
    <row r="15" spans="3:9" ht="11.25" customHeight="1"/>
    <row r="16" spans="3:9">
      <c r="D16" s="121"/>
      <c r="E16" s="67"/>
      <c r="F16" s="67"/>
      <c r="G16" s="68"/>
      <c r="H16" s="68"/>
      <c r="I16" s="68"/>
    </row>
  </sheetData>
  <sheetProtection algorithmName="SHA-512" hashValue="Bv7QtnBYXyF8vdUtTiKIBQMlxxP7IfKFG89YZvFzeeJ6uoqoQKjXzPreyhJ/EJB43/ATaI11eLOfhc6Q66Fikg==" saltValue="v2F0s/+QkD8A0QMCPiHTnQ=="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xr:uid="{00000000-0002-0000-0800-000000000000}">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xr:uid="{00000000-0004-0000-0800-000000000000}"/>
    <hyperlink ref="I11" location="'Ссылки на публикации'!$I$11" tooltip="Кликните по гиперссылке, чтобы перейти на сайт организации или отредактировать её" display="екркерекрер" xr:uid="{00000000-0004-0000-0800-000001000000}"/>
    <hyperlink ref="H13" location="'Ссылки на публикации'!$H$13" tooltip="Кликните по гиперссылке, чтобы перейти на сайт организации или отредактировать её" display="керкеркерр" xr:uid="{00000000-0004-0000-0800-000002000000}"/>
    <hyperlink ref="I13" location="'Ссылки на публикации'!$I$13" tooltip="Кликните по гиперссылке, чтобы перейти на сайт организации или отредактировать её" display="керкеркркеркер" xr:uid="{00000000-0004-0000-0800-000003000000}"/>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03">
    <pageSetUpPr fitToPage="1"/>
  </sheetPr>
  <dimension ref="A1:N15"/>
  <sheetViews>
    <sheetView showGridLines="0" topLeftCell="C4" zoomScaleNormal="100" workbookViewId="0"/>
  </sheetViews>
  <sheetFormatPr defaultRowHeight="14.25"/>
  <cols>
    <col min="1" max="1" width="9.140625" style="189" hidden="1" customWidth="1"/>
    <col min="2" max="2" width="9.140625" style="190" hidden="1" customWidth="1"/>
    <col min="3" max="3" width="3.7109375" style="191" customWidth="1"/>
    <col min="4" max="4" width="7" style="190" bestFit="1" customWidth="1"/>
    <col min="5" max="5" width="11.28515625" style="190" customWidth="1"/>
    <col min="6" max="6" width="41" style="190" customWidth="1"/>
    <col min="7" max="7" width="18" style="190" customWidth="1"/>
    <col min="8" max="8" width="13.140625" style="190" customWidth="1"/>
    <col min="9" max="9" width="11.42578125" style="190" customWidth="1"/>
    <col min="10" max="10" width="42.140625" style="190" customWidth="1"/>
    <col min="11" max="11" width="115.7109375" style="190" customWidth="1"/>
    <col min="12" max="12" width="3.7109375" style="190" customWidth="1"/>
    <col min="13" max="16384" width="9.140625" style="190"/>
  </cols>
  <sheetData>
    <row r="1" spans="1:14" hidden="1"/>
    <row r="2" spans="1:14" hidden="1"/>
    <row r="3" spans="1:14" hidden="1"/>
    <row r="4" spans="1:14" ht="3" customHeight="1"/>
    <row r="5" spans="1:14" s="15" customFormat="1" ht="22.5">
      <c r="A5" s="27"/>
      <c r="C5" s="34"/>
      <c r="D5" s="532" t="s">
        <v>232</v>
      </c>
      <c r="E5" s="532"/>
      <c r="F5" s="532"/>
      <c r="G5" s="532"/>
      <c r="H5" s="532"/>
      <c r="I5" s="532"/>
      <c r="J5" s="532"/>
      <c r="K5" s="192"/>
    </row>
    <row r="6" spans="1:14" ht="3" hidden="1" customHeight="1">
      <c r="D6" s="207"/>
      <c r="E6" s="207"/>
      <c r="G6" s="207"/>
      <c r="H6" s="207"/>
      <c r="I6" s="207"/>
      <c r="J6" s="207"/>
      <c r="K6" s="207"/>
    </row>
    <row r="7" spans="1:14" s="189" customFormat="1" ht="3" customHeight="1">
      <c r="B7" s="190"/>
      <c r="C7" s="191"/>
      <c r="D7" s="208"/>
      <c r="E7" s="208"/>
      <c r="G7" s="208"/>
      <c r="H7" s="208"/>
      <c r="I7" s="208"/>
      <c r="J7" s="208"/>
      <c r="K7" s="208"/>
      <c r="L7" s="209"/>
    </row>
    <row r="8" spans="1:14">
      <c r="D8" s="533" t="s">
        <v>233</v>
      </c>
      <c r="E8" s="533"/>
      <c r="F8" s="533"/>
      <c r="G8" s="533"/>
      <c r="H8" s="533"/>
      <c r="I8" s="533"/>
      <c r="J8" s="533"/>
      <c r="K8" s="533" t="s">
        <v>234</v>
      </c>
    </row>
    <row r="9" spans="1:14">
      <c r="D9" s="533" t="s">
        <v>25</v>
      </c>
      <c r="E9" s="533" t="s">
        <v>235</v>
      </c>
      <c r="F9" s="533"/>
      <c r="G9" s="533" t="s">
        <v>236</v>
      </c>
      <c r="H9" s="533"/>
      <c r="I9" s="533"/>
      <c r="J9" s="533"/>
      <c r="K9" s="533"/>
    </row>
    <row r="10" spans="1:14" ht="22.5">
      <c r="D10" s="533"/>
      <c r="E10" s="187" t="s">
        <v>237</v>
      </c>
      <c r="F10" s="187" t="s">
        <v>148</v>
      </c>
      <c r="G10" s="187" t="s">
        <v>148</v>
      </c>
      <c r="H10" s="187" t="s">
        <v>237</v>
      </c>
      <c r="I10" s="187" t="s">
        <v>238</v>
      </c>
      <c r="J10" s="187" t="s">
        <v>239</v>
      </c>
      <c r="K10" s="533"/>
    </row>
    <row r="11" spans="1:14" ht="12" customHeight="1">
      <c r="D11" s="62" t="s">
        <v>26</v>
      </c>
      <c r="E11" s="62" t="s">
        <v>0</v>
      </c>
      <c r="F11" s="62" t="s">
        <v>1</v>
      </c>
      <c r="G11" s="62" t="s">
        <v>2</v>
      </c>
      <c r="H11" s="62" t="s">
        <v>12</v>
      </c>
      <c r="I11" s="62" t="s">
        <v>13</v>
      </c>
      <c r="J11" s="62" t="s">
        <v>31</v>
      </c>
      <c r="K11" s="62" t="s">
        <v>32</v>
      </c>
    </row>
    <row r="12" spans="1:14" s="119" customFormat="1" ht="58.5" customHeight="1">
      <c r="A12" s="193" t="s">
        <v>1</v>
      </c>
      <c r="B12" s="119" t="s">
        <v>144</v>
      </c>
      <c r="C12" s="194"/>
      <c r="D12" s="195" t="s">
        <v>26</v>
      </c>
      <c r="E12" s="196"/>
      <c r="F12" s="197"/>
      <c r="G12" s="197"/>
      <c r="H12" s="197"/>
      <c r="I12" s="198"/>
      <c r="J12" s="199"/>
      <c r="K12" s="529" t="s">
        <v>240</v>
      </c>
      <c r="M12" s="200" t="str">
        <f>IF(ISERROR(INDEX(kind_of_nameforms,MATCH(E12,kind_of_forms,0),1)),"",INDEX(kind_of_nameforms,MATCH(E12,kind_of_forms,0),1))</f>
        <v/>
      </c>
      <c r="N12" s="201"/>
    </row>
    <row r="13" spans="1:14" ht="15" customHeight="1">
      <c r="A13" s="190"/>
      <c r="C13" s="190"/>
      <c r="D13" s="202"/>
      <c r="E13" s="203" t="s">
        <v>172</v>
      </c>
      <c r="F13" s="204"/>
      <c r="G13" s="204"/>
      <c r="H13" s="204"/>
      <c r="I13" s="204"/>
      <c r="J13" s="205"/>
      <c r="K13" s="530"/>
    </row>
    <row r="14" spans="1:14" ht="3" customHeight="1">
      <c r="A14" s="190"/>
      <c r="C14" s="190"/>
    </row>
    <row r="15" spans="1:14" ht="27.75" customHeight="1">
      <c r="E15" s="531" t="s">
        <v>241</v>
      </c>
      <c r="F15" s="531"/>
      <c r="G15" s="531"/>
      <c r="H15" s="531"/>
      <c r="I15" s="531"/>
      <c r="J15" s="531"/>
    </row>
  </sheetData>
  <sheetProtection algorithmName="SHA-512" hashValue="5sjtzVWAAMkJSIeMlfBOX9fo5R2z4l6eOkQxsO3rhXEeQAgBC8bX7g0P1RcethhNxe9QRTZzrdzwadD8GGhS3g==" saltValue="wezV7rlkBx/9qX9wse6MEg=="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xr:uid="{00000000-0002-0000-0900-000000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xr:uid="{00000000-0002-0000-09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xr:uid="{00000000-0002-0000-0900-000002000000}"/>
    <dataValidation type="textLength" operator="lessThanOrEqual" allowBlank="1" showInputMessage="1" showErrorMessage="1" errorTitle="Ошибка" error="Допускается ввод не более 900 символов!" sqref="F12:H12" xr:uid="{00000000-0002-0000-0900-000003000000}">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3" customWidth="1"/>
    <col min="4" max="4" width="6.28515625" style="7" customWidth="1"/>
    <col min="5" max="5" width="94.85546875" style="7" customWidth="1"/>
    <col min="6" max="11" width="9.140625" style="7"/>
    <col min="12" max="12" width="9.140625" style="179"/>
    <col min="13" max="16384" width="9.140625" style="7"/>
  </cols>
  <sheetData>
    <row r="1" spans="4:5" hidden="1"/>
    <row r="2" spans="4:5" hidden="1"/>
    <row r="3" spans="4:5" hidden="1"/>
    <row r="4" spans="4:5" hidden="1"/>
    <row r="5" spans="4:5" hidden="1"/>
    <row r="6" spans="4:5" ht="10.5" customHeight="1"/>
    <row r="7" spans="4:5" ht="20.100000000000001" customHeight="1">
      <c r="D7" s="534" t="s">
        <v>6</v>
      </c>
      <c r="E7" s="534"/>
    </row>
    <row r="8" spans="4:5" ht="15" customHeight="1">
      <c r="D8" s="528" t="str">
        <f>IF(org=0,"Не определено",org)</f>
        <v>АО "Орелгортеплоэнерго"</v>
      </c>
      <c r="E8" s="528"/>
    </row>
    <row r="9" spans="4:5" ht="6.95" customHeight="1"/>
    <row r="10" spans="4:5" ht="22.5" customHeight="1">
      <c r="D10" s="44" t="s">
        <v>25</v>
      </c>
      <c r="E10" s="43" t="s">
        <v>29</v>
      </c>
    </row>
    <row r="11" spans="4:5" ht="11.25" customHeight="1">
      <c r="D11" s="62" t="s">
        <v>26</v>
      </c>
      <c r="E11" s="62" t="s">
        <v>0</v>
      </c>
    </row>
    <row r="12" spans="4:5" ht="15" hidden="1" customHeight="1">
      <c r="D12" s="65">
        <v>0</v>
      </c>
      <c r="E12" s="45"/>
    </row>
    <row r="13" spans="4:5" ht="15" customHeight="1">
      <c r="D13" s="69"/>
      <c r="E13" s="70" t="s">
        <v>30</v>
      </c>
    </row>
  </sheetData>
  <sheetProtection algorithmName="SHA-512" hashValue="A77KVii1omgygETyh1+y86ekVxSZig3/AkXcVkF5Xzk4Eeb8i88Ff7fhcJ3lEhjD5Dy1wyH3padTobO+Z1BpHA==" saltValue="7+WCH6JtLl0ED/Mlrxm/tA=="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xr:uid="{00000000-0002-0000-0A00-000000000000}">
      <formula1>900</formula1>
    </dataValidation>
  </dataValidations>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Check"/>
  <dimension ref="B1:E4"/>
  <sheetViews>
    <sheetView showGridLines="0" zoomScaleNormal="100" workbookViewId="0"/>
  </sheetViews>
  <sheetFormatPr defaultRowHeight="11.25"/>
  <cols>
    <col min="1" max="1" width="3.7109375" style="7" customWidth="1"/>
    <col min="2" max="3" width="29.7109375" style="7" customWidth="1"/>
    <col min="4" max="4" width="80.7109375" style="7" customWidth="1"/>
    <col min="5" max="5" width="17.7109375" style="7" customWidth="1"/>
    <col min="6" max="16384" width="9.140625" style="7"/>
  </cols>
  <sheetData>
    <row r="1" spans="2:5" ht="10.5" customHeight="1"/>
    <row r="2" spans="2:5" ht="20.100000000000001" customHeight="1">
      <c r="B2" s="535" t="s">
        <v>7</v>
      </c>
      <c r="C2" s="535"/>
      <c r="D2" s="535"/>
      <c r="E2" s="535"/>
    </row>
    <row r="3" spans="2:5" ht="6.95" customHeight="1"/>
    <row r="4" spans="2:5" ht="21.75" customHeight="1">
      <c r="B4" s="410" t="s">
        <v>118</v>
      </c>
      <c r="C4" s="410" t="s">
        <v>119</v>
      </c>
      <c r="D4" s="410" t="s">
        <v>24</v>
      </c>
      <c r="E4" s="409" t="s">
        <v>16</v>
      </c>
    </row>
  </sheetData>
  <sheetProtection algorithmName="SHA-512" hashValue="fmNUHfjgbWxoJnABTZ8Sz8XcpOHr+Z06fRYAZ7RqPUnPq6y7mod0oSwy7NFAhdFXB/5PVl1m5oKpqhi35/aFXQ==" saltValue="mXhPd737+c8E1G5936Oh1g==" spinCount="100000" sheet="1" objects="1" scenarios="1" formatColumns="0" formatRows="0" autoFilter="0"/>
  <autoFilter ref="B4:E4" xr:uid="{00000000-0001-0000-0B00-000000000000}"/>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odProv">
    <tabColor rgb="FFFFCC99"/>
  </sheetPr>
  <dimension ref="A1"/>
  <sheetViews>
    <sheetView showGridLines="0" workbookViewId="0"/>
  </sheetViews>
  <sheetFormatPr defaultRowHeight="11.25"/>
  <cols>
    <col min="1" max="16384" width="9.140625" style="263"/>
  </cols>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modReestr">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llSheetsInThisWorkbook">
    <tabColor indexed="47"/>
  </sheetPr>
  <dimension ref="A1:B40"/>
  <sheetViews>
    <sheetView showGridLines="0" zoomScaleNormal="100" workbookViewId="0"/>
  </sheetViews>
  <sheetFormatPr defaultRowHeight="11.25"/>
  <cols>
    <col min="1" max="1" width="36.28515625" customWidth="1"/>
    <col min="2" max="2" width="21.140625" customWidth="1"/>
    <col min="3" max="16384" width="9.140625" style="48"/>
  </cols>
  <sheetData>
    <row r="1" spans="1:2">
      <c r="A1" s="1" t="s">
        <v>8</v>
      </c>
      <c r="B1" s="1" t="s">
        <v>9</v>
      </c>
    </row>
    <row r="2" spans="1:2">
      <c r="A2" t="s">
        <v>10</v>
      </c>
      <c r="B2" t="s">
        <v>87</v>
      </c>
    </row>
    <row r="3" spans="1:2">
      <c r="A3" t="s">
        <v>75</v>
      </c>
      <c r="B3" t="s">
        <v>82</v>
      </c>
    </row>
    <row r="4" spans="1:2">
      <c r="A4" t="s">
        <v>11</v>
      </c>
      <c r="B4" t="s">
        <v>77</v>
      </c>
    </row>
    <row r="5" spans="1:2">
      <c r="A5" t="s">
        <v>153</v>
      </c>
      <c r="B5" t="s">
        <v>78</v>
      </c>
    </row>
    <row r="6" spans="1:2">
      <c r="A6" t="s">
        <v>154</v>
      </c>
      <c r="B6" t="s">
        <v>138</v>
      </c>
    </row>
    <row r="7" spans="1:2">
      <c r="A7" t="s">
        <v>381</v>
      </c>
      <c r="B7" t="s">
        <v>81</v>
      </c>
    </row>
    <row r="8" spans="1:2">
      <c r="A8" t="s">
        <v>382</v>
      </c>
      <c r="B8" t="s">
        <v>79</v>
      </c>
    </row>
    <row r="9" spans="1:2">
      <c r="A9" t="s">
        <v>348</v>
      </c>
      <c r="B9" t="s">
        <v>80</v>
      </c>
    </row>
    <row r="10" spans="1:2">
      <c r="A10" t="s">
        <v>124</v>
      </c>
      <c r="B10" t="s">
        <v>89</v>
      </c>
    </row>
    <row r="11" spans="1:2">
      <c r="A11" t="s">
        <v>280</v>
      </c>
      <c r="B11" t="s">
        <v>90</v>
      </c>
    </row>
    <row r="12" spans="1:2">
      <c r="A12" t="s">
        <v>6</v>
      </c>
      <c r="B12" t="s">
        <v>91</v>
      </c>
    </row>
    <row r="13" spans="1:2">
      <c r="A13" t="s">
        <v>76</v>
      </c>
      <c r="B13" t="s">
        <v>125</v>
      </c>
    </row>
    <row r="14" spans="1:2">
      <c r="B14" t="s">
        <v>281</v>
      </c>
    </row>
    <row r="15" spans="1:2">
      <c r="B15" t="s">
        <v>383</v>
      </c>
    </row>
    <row r="16" spans="1:2">
      <c r="B16" t="s">
        <v>163</v>
      </c>
    </row>
    <row r="17" spans="2:2">
      <c r="B17" t="s">
        <v>164</v>
      </c>
    </row>
    <row r="18" spans="2:2">
      <c r="B18" t="s">
        <v>137</v>
      </c>
    </row>
    <row r="19" spans="2:2">
      <c r="B19" t="s">
        <v>97</v>
      </c>
    </row>
    <row r="20" spans="2:2">
      <c r="B20" t="s">
        <v>106</v>
      </c>
    </row>
    <row r="21" spans="2:2">
      <c r="B21" t="s">
        <v>111</v>
      </c>
    </row>
    <row r="22" spans="2:2">
      <c r="B22" t="s">
        <v>112</v>
      </c>
    </row>
    <row r="23" spans="2:2">
      <c r="B23" t="s">
        <v>107</v>
      </c>
    </row>
    <row r="24" spans="2:2">
      <c r="B24" t="s">
        <v>126</v>
      </c>
    </row>
    <row r="25" spans="2:2">
      <c r="B25" t="s">
        <v>83</v>
      </c>
    </row>
    <row r="26" spans="2:2">
      <c r="B26" t="s">
        <v>84</v>
      </c>
    </row>
    <row r="27" spans="2:2">
      <c r="B27" t="s">
        <v>85</v>
      </c>
    </row>
    <row r="28" spans="2:2">
      <c r="B28" t="s">
        <v>86</v>
      </c>
    </row>
    <row r="29" spans="2:2">
      <c r="B29" t="s">
        <v>88</v>
      </c>
    </row>
    <row r="30" spans="2:2">
      <c r="B30" t="s">
        <v>92</v>
      </c>
    </row>
    <row r="31" spans="2:2">
      <c r="B31" t="s">
        <v>93</v>
      </c>
    </row>
    <row r="32" spans="2:2">
      <c r="B32" t="s">
        <v>94</v>
      </c>
    </row>
    <row r="33" spans="2:2">
      <c r="B33" t="s">
        <v>95</v>
      </c>
    </row>
    <row r="34" spans="2:2">
      <c r="B34" t="s">
        <v>282</v>
      </c>
    </row>
    <row r="35" spans="2:2">
      <c r="B35" t="s">
        <v>96</v>
      </c>
    </row>
    <row r="36" spans="2:2">
      <c r="B36" t="s">
        <v>204</v>
      </c>
    </row>
    <row r="37" spans="2:2">
      <c r="B37" t="s">
        <v>98</v>
      </c>
    </row>
    <row r="38" spans="2:2">
      <c r="B38" t="s">
        <v>165</v>
      </c>
    </row>
    <row r="39" spans="2:2">
      <c r="B39" t="s">
        <v>128</v>
      </c>
    </row>
    <row r="40" spans="2:2">
      <c r="B40" t="s">
        <v>136</v>
      </c>
    </row>
  </sheetData>
  <sheetProtection formatColumns="0" formatRows="0"/>
  <phoneticPr fontId="8" type="noConversion"/>
  <pageMargins left="0.75" right="0.75" top="1" bottom="1" header="0.5" footer="0.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EHSHEET">
    <tabColor indexed="47"/>
  </sheetPr>
  <dimension ref="A1:T87"/>
  <sheetViews>
    <sheetView showGridLines="0" zoomScaleNormal="100" workbookViewId="0"/>
  </sheetViews>
  <sheetFormatPr defaultRowHeight="11.25"/>
  <cols>
    <col min="1" max="1" width="32.5703125" style="56" customWidth="1"/>
    <col min="3" max="3" width="15.7109375" style="58" customWidth="1"/>
    <col min="4" max="4" width="17" style="58" customWidth="1"/>
    <col min="5" max="5" width="15.7109375" style="53" customWidth="1"/>
    <col min="6" max="6" width="11.140625" style="53" customWidth="1"/>
    <col min="7" max="7" width="31.42578125" style="53" customWidth="1"/>
    <col min="8" max="9" width="26.85546875" style="53" customWidth="1"/>
    <col min="10" max="10" width="9.140625" style="53"/>
    <col min="11" max="11" width="26.28515625" style="55" customWidth="1"/>
    <col min="12" max="12" width="29.140625" style="54" customWidth="1"/>
    <col min="13" max="13" width="39.85546875" style="53" bestFit="1" customWidth="1"/>
    <col min="14" max="14" width="30.28515625" style="53" customWidth="1"/>
    <col min="15" max="18" width="9.140625" style="53"/>
    <col min="19" max="19" width="21" style="53" customWidth="1"/>
    <col min="20" max="20" width="24.85546875" style="53" customWidth="1"/>
    <col min="21" max="16384" width="9.140625" style="53"/>
  </cols>
  <sheetData>
    <row r="1" spans="1:20" s="51" customFormat="1" ht="51">
      <c r="A1" s="38" t="s">
        <v>135</v>
      </c>
      <c r="B1" s="57"/>
      <c r="C1" s="17" t="s">
        <v>20</v>
      </c>
      <c r="D1" s="17" t="s">
        <v>17</v>
      </c>
      <c r="E1" s="17" t="s">
        <v>33</v>
      </c>
      <c r="F1" s="17" t="s">
        <v>56</v>
      </c>
      <c r="G1" s="17" t="s">
        <v>48</v>
      </c>
      <c r="H1" s="17" t="s">
        <v>73</v>
      </c>
      <c r="I1" s="17" t="s">
        <v>103</v>
      </c>
      <c r="J1" s="28" t="s">
        <v>104</v>
      </c>
      <c r="K1" s="17" t="s">
        <v>51</v>
      </c>
      <c r="L1" s="50" t="s">
        <v>99</v>
      </c>
      <c r="M1" s="25" t="s">
        <v>100</v>
      </c>
      <c r="N1" s="258" t="s">
        <v>351</v>
      </c>
      <c r="S1" s="536" t="s">
        <v>243</v>
      </c>
      <c r="T1" s="536"/>
    </row>
    <row r="2" spans="1:20" ht="25.5">
      <c r="A2" s="252" t="s">
        <v>176</v>
      </c>
      <c r="C2" s="18">
        <v>2015</v>
      </c>
      <c r="D2" s="18" t="s">
        <v>18</v>
      </c>
      <c r="E2" s="19" t="s">
        <v>34</v>
      </c>
      <c r="F2" s="19" t="s">
        <v>57</v>
      </c>
      <c r="G2" s="19" t="s">
        <v>46</v>
      </c>
      <c r="H2" s="19" t="s">
        <v>74</v>
      </c>
      <c r="I2" s="21"/>
      <c r="J2" s="52">
        <v>52</v>
      </c>
      <c r="K2" s="17" t="s">
        <v>52</v>
      </c>
      <c r="L2" s="50" t="s">
        <v>329</v>
      </c>
      <c r="M2" s="26" t="s">
        <v>229</v>
      </c>
      <c r="N2" s="259" t="s">
        <v>352</v>
      </c>
      <c r="S2" s="210" t="s">
        <v>244</v>
      </c>
      <c r="T2" s="211" t="s">
        <v>245</v>
      </c>
    </row>
    <row r="3" spans="1:20" ht="90">
      <c r="A3" s="252" t="s">
        <v>177</v>
      </c>
      <c r="C3" s="18">
        <v>2016</v>
      </c>
      <c r="D3" s="18" t="s">
        <v>19</v>
      </c>
      <c r="E3" s="19" t="s">
        <v>35</v>
      </c>
      <c r="F3" s="19" t="s">
        <v>58</v>
      </c>
      <c r="G3" s="19" t="s">
        <v>47</v>
      </c>
      <c r="H3" s="19" t="s">
        <v>71</v>
      </c>
      <c r="I3" s="21" t="s">
        <v>102</v>
      </c>
      <c r="J3" s="49" t="s">
        <v>105</v>
      </c>
      <c r="K3" s="17" t="s">
        <v>53</v>
      </c>
      <c r="L3" s="50" t="s">
        <v>330</v>
      </c>
      <c r="M3" s="26" t="s">
        <v>230</v>
      </c>
      <c r="N3" s="259" t="s">
        <v>353</v>
      </c>
      <c r="S3" s="212" t="s">
        <v>348</v>
      </c>
      <c r="T3" s="257"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row>
    <row r="4" spans="1:20" ht="42.75">
      <c r="A4" s="252" t="s">
        <v>284</v>
      </c>
      <c r="C4" s="18">
        <v>2017</v>
      </c>
      <c r="E4" s="19" t="s">
        <v>36</v>
      </c>
      <c r="F4" s="19" t="s">
        <v>59</v>
      </c>
      <c r="H4" s="19" t="s">
        <v>72</v>
      </c>
      <c r="I4" s="21"/>
      <c r="J4" s="52">
        <v>104</v>
      </c>
      <c r="K4" s="17" t="s">
        <v>54</v>
      </c>
      <c r="L4" s="50" t="s">
        <v>331</v>
      </c>
      <c r="M4" s="26"/>
      <c r="N4" s="259" t="s">
        <v>354</v>
      </c>
    </row>
    <row r="5" spans="1:20" ht="42.75">
      <c r="A5" s="252" t="s">
        <v>219</v>
      </c>
      <c r="C5" s="18">
        <v>2018</v>
      </c>
      <c r="E5" s="19" t="s">
        <v>37</v>
      </c>
      <c r="F5" s="19" t="s">
        <v>60</v>
      </c>
      <c r="K5" s="17" t="s">
        <v>55</v>
      </c>
      <c r="L5" s="50"/>
      <c r="M5" s="26"/>
      <c r="N5" s="259" t="s">
        <v>355</v>
      </c>
    </row>
    <row r="6" spans="1:20">
      <c r="A6" s="252" t="s">
        <v>206</v>
      </c>
      <c r="C6" s="18">
        <v>2019</v>
      </c>
      <c r="E6" s="19" t="s">
        <v>38</v>
      </c>
      <c r="F6" s="21"/>
      <c r="K6" s="53"/>
      <c r="L6" s="53"/>
    </row>
    <row r="7" spans="1:20" ht="12.75">
      <c r="A7" s="252" t="s">
        <v>285</v>
      </c>
      <c r="C7" s="18">
        <v>2020</v>
      </c>
      <c r="E7" s="19" t="s">
        <v>39</v>
      </c>
      <c r="F7" s="21"/>
      <c r="K7" s="59"/>
      <c r="L7" s="53"/>
    </row>
    <row r="8" spans="1:20">
      <c r="A8" s="252" t="s">
        <v>286</v>
      </c>
      <c r="C8" s="18">
        <v>2021</v>
      </c>
      <c r="E8" s="19" t="s">
        <v>40</v>
      </c>
      <c r="F8" s="21"/>
      <c r="K8" s="60" t="s">
        <v>127</v>
      </c>
    </row>
    <row r="9" spans="1:20">
      <c r="A9" s="252" t="s">
        <v>178</v>
      </c>
      <c r="C9" s="18">
        <v>2022</v>
      </c>
      <c r="E9" s="19" t="s">
        <v>41</v>
      </c>
      <c r="F9" s="21"/>
      <c r="K9" s="58"/>
    </row>
    <row r="10" spans="1:20" ht="12.75">
      <c r="A10" s="252" t="s">
        <v>287</v>
      </c>
      <c r="E10" s="19" t="s">
        <v>42</v>
      </c>
      <c r="F10" s="21"/>
      <c r="K10" s="59"/>
    </row>
    <row r="11" spans="1:20">
      <c r="A11" s="252" t="s">
        <v>288</v>
      </c>
      <c r="E11" s="19" t="s">
        <v>43</v>
      </c>
      <c r="F11" s="21"/>
      <c r="K11" s="61"/>
    </row>
    <row r="12" spans="1:20">
      <c r="A12" s="252" t="s">
        <v>289</v>
      </c>
      <c r="E12" s="19" t="s">
        <v>44</v>
      </c>
      <c r="F12" s="21"/>
    </row>
    <row r="13" spans="1:20">
      <c r="A13" s="252" t="s">
        <v>290</v>
      </c>
      <c r="E13" s="19" t="s">
        <v>45</v>
      </c>
      <c r="F13" s="21"/>
    </row>
    <row r="14" spans="1:20">
      <c r="A14" s="252" t="s">
        <v>291</v>
      </c>
    </row>
    <row r="15" spans="1:20">
      <c r="A15" s="252" t="s">
        <v>215</v>
      </c>
    </row>
    <row r="16" spans="1:20">
      <c r="A16" s="252" t="s">
        <v>207</v>
      </c>
      <c r="C16" s="48"/>
      <c r="D16" s="111"/>
      <c r="E16" s="111"/>
      <c r="G16" s="157" t="s">
        <v>167</v>
      </c>
    </row>
    <row r="17" spans="1:7">
      <c r="A17" s="252" t="s">
        <v>292</v>
      </c>
      <c r="C17" s="112" t="s">
        <v>131</v>
      </c>
      <c r="D17" s="113" t="str">
        <f>IF(f_year = "","", IF(LEN(f_quart)=0,"",IF(f_quart="I квартал", "01.01."&amp;f_year,IF(f_quart="II квартал","01.04."&amp;f_year,(IF(f_quart="III квартал", "01.07."&amp;f_year,"01.10."&amp;f_year)))) ))</f>
        <v>01.10.2022</v>
      </c>
      <c r="E17" s="113" t="str">
        <f>IF(f_year = "","", IF(LEN(f_quart)=0,"",IF(f_quart="I квартал", "31.03."&amp; f_year,IF(f_quart="II квартал","30.06."&amp; f_year,(IF(f_quart="III квартал", "30.09."&amp; f_year,"31.12."&amp; f_year)))) ))</f>
        <v>31.12.2022</v>
      </c>
      <c r="G17" s="158" t="s">
        <v>1183</v>
      </c>
    </row>
    <row r="18" spans="1:7">
      <c r="A18" s="252" t="s">
        <v>293</v>
      </c>
      <c r="C18" s="114"/>
      <c r="D18" s="115"/>
      <c r="E18" s="115"/>
      <c r="G18" s="48"/>
    </row>
    <row r="19" spans="1:7" ht="22.5">
      <c r="A19" s="252" t="s">
        <v>294</v>
      </c>
      <c r="C19" s="48"/>
      <c r="D19" s="111"/>
      <c r="E19" s="111"/>
      <c r="G19" s="157" t="s">
        <v>170</v>
      </c>
    </row>
    <row r="20" spans="1:7" ht="22.5">
      <c r="A20" s="252" t="s">
        <v>179</v>
      </c>
      <c r="C20" s="116" t="s">
        <v>132</v>
      </c>
      <c r="D20" s="117"/>
      <c r="E20" s="117"/>
      <c r="G20" s="60" t="b">
        <v>1</v>
      </c>
    </row>
    <row r="21" spans="1:7">
      <c r="A21" s="252" t="s">
        <v>180</v>
      </c>
    </row>
    <row r="22" spans="1:7">
      <c r="A22" s="252" t="s">
        <v>181</v>
      </c>
    </row>
    <row r="23" spans="1:7">
      <c r="A23" s="252" t="s">
        <v>295</v>
      </c>
    </row>
    <row r="24" spans="1:7">
      <c r="A24" s="252" t="s">
        <v>296</v>
      </c>
    </row>
    <row r="25" spans="1:7">
      <c r="A25" s="252" t="s">
        <v>182</v>
      </c>
    </row>
    <row r="26" spans="1:7">
      <c r="A26" s="252" t="s">
        <v>297</v>
      </c>
    </row>
    <row r="27" spans="1:7">
      <c r="A27" s="252" t="s">
        <v>183</v>
      </c>
    </row>
    <row r="28" spans="1:7">
      <c r="A28" s="252" t="s">
        <v>216</v>
      </c>
    </row>
    <row r="29" spans="1:7">
      <c r="A29" s="252" t="s">
        <v>208</v>
      </c>
    </row>
    <row r="30" spans="1:7">
      <c r="A30" s="252" t="s">
        <v>298</v>
      </c>
    </row>
    <row r="31" spans="1:7">
      <c r="A31" s="252" t="s">
        <v>299</v>
      </c>
    </row>
    <row r="32" spans="1:7">
      <c r="A32" s="252" t="s">
        <v>184</v>
      </c>
    </row>
    <row r="33" spans="1:1">
      <c r="A33" s="252" t="s">
        <v>300</v>
      </c>
    </row>
    <row r="34" spans="1:1">
      <c r="A34" s="252" t="s">
        <v>301</v>
      </c>
    </row>
    <row r="35" spans="1:1">
      <c r="A35" s="252" t="s">
        <v>302</v>
      </c>
    </row>
    <row r="36" spans="1:1">
      <c r="A36" s="252" t="s">
        <v>303</v>
      </c>
    </row>
    <row r="37" spans="1:1">
      <c r="A37" s="252" t="s">
        <v>304</v>
      </c>
    </row>
    <row r="38" spans="1:1">
      <c r="A38" s="252" t="s">
        <v>209</v>
      </c>
    </row>
    <row r="39" spans="1:1">
      <c r="A39" s="252" t="s">
        <v>305</v>
      </c>
    </row>
    <row r="40" spans="1:1">
      <c r="A40" s="252" t="s">
        <v>185</v>
      </c>
    </row>
    <row r="41" spans="1:1">
      <c r="A41" s="252" t="s">
        <v>186</v>
      </c>
    </row>
    <row r="42" spans="1:1">
      <c r="A42" s="252" t="s">
        <v>187</v>
      </c>
    </row>
    <row r="43" spans="1:1">
      <c r="A43" s="252" t="s">
        <v>306</v>
      </c>
    </row>
    <row r="44" spans="1:1">
      <c r="A44" s="252" t="s">
        <v>307</v>
      </c>
    </row>
    <row r="45" spans="1:1">
      <c r="A45" s="252" t="s">
        <v>210</v>
      </c>
    </row>
    <row r="46" spans="1:1">
      <c r="A46" s="252" t="s">
        <v>308</v>
      </c>
    </row>
    <row r="47" spans="1:1">
      <c r="A47" s="252" t="s">
        <v>309</v>
      </c>
    </row>
    <row r="48" spans="1:1">
      <c r="A48" s="252" t="s">
        <v>310</v>
      </c>
    </row>
    <row r="49" spans="1:1">
      <c r="A49" s="252" t="s">
        <v>311</v>
      </c>
    </row>
    <row r="50" spans="1:1">
      <c r="A50" s="252" t="s">
        <v>188</v>
      </c>
    </row>
    <row r="51" spans="1:1">
      <c r="A51" s="252" t="s">
        <v>189</v>
      </c>
    </row>
    <row r="52" spans="1:1">
      <c r="A52" s="252" t="s">
        <v>217</v>
      </c>
    </row>
    <row r="53" spans="1:1">
      <c r="A53" s="252" t="s">
        <v>312</v>
      </c>
    </row>
    <row r="54" spans="1:1">
      <c r="A54" s="252" t="s">
        <v>220</v>
      </c>
    </row>
    <row r="55" spans="1:1">
      <c r="A55" s="252" t="s">
        <v>190</v>
      </c>
    </row>
    <row r="56" spans="1:1">
      <c r="A56" s="252" t="s">
        <v>313</v>
      </c>
    </row>
    <row r="57" spans="1:1">
      <c r="A57" s="252" t="s">
        <v>191</v>
      </c>
    </row>
    <row r="58" spans="1:1">
      <c r="A58" s="252" t="s">
        <v>314</v>
      </c>
    </row>
    <row r="59" spans="1:1">
      <c r="A59" s="252" t="s">
        <v>315</v>
      </c>
    </row>
    <row r="60" spans="1:1">
      <c r="A60" s="252" t="s">
        <v>316</v>
      </c>
    </row>
    <row r="61" spans="1:1">
      <c r="A61" s="252" t="s">
        <v>317</v>
      </c>
    </row>
    <row r="62" spans="1:1">
      <c r="A62" s="252" t="s">
        <v>211</v>
      </c>
    </row>
    <row r="63" spans="1:1">
      <c r="A63" s="252" t="s">
        <v>318</v>
      </c>
    </row>
    <row r="64" spans="1:1">
      <c r="A64" s="252" t="s">
        <v>319</v>
      </c>
    </row>
    <row r="65" spans="1:1">
      <c r="A65" s="252" t="s">
        <v>221</v>
      </c>
    </row>
    <row r="66" spans="1:1">
      <c r="A66" s="252" t="s">
        <v>212</v>
      </c>
    </row>
    <row r="67" spans="1:1">
      <c r="A67" s="252" t="s">
        <v>192</v>
      </c>
    </row>
    <row r="68" spans="1:1">
      <c r="A68" s="252" t="s">
        <v>320</v>
      </c>
    </row>
    <row r="69" spans="1:1">
      <c r="A69" s="252" t="s">
        <v>321</v>
      </c>
    </row>
    <row r="70" spans="1:1">
      <c r="A70" s="252" t="s">
        <v>322</v>
      </c>
    </row>
    <row r="71" spans="1:1">
      <c r="A71" s="252" t="s">
        <v>323</v>
      </c>
    </row>
    <row r="72" spans="1:1">
      <c r="A72" s="252" t="s">
        <v>193</v>
      </c>
    </row>
    <row r="73" spans="1:1">
      <c r="A73" s="252" t="s">
        <v>324</v>
      </c>
    </row>
    <row r="74" spans="1:1">
      <c r="A74" s="252" t="s">
        <v>194</v>
      </c>
    </row>
    <row r="75" spans="1:1">
      <c r="A75" s="252" t="s">
        <v>195</v>
      </c>
    </row>
    <row r="76" spans="1:1">
      <c r="A76" s="252" t="s">
        <v>196</v>
      </c>
    </row>
    <row r="77" spans="1:1">
      <c r="A77" s="252" t="s">
        <v>197</v>
      </c>
    </row>
    <row r="78" spans="1:1">
      <c r="A78" s="252" t="s">
        <v>213</v>
      </c>
    </row>
    <row r="79" spans="1:1">
      <c r="A79" s="252" t="s">
        <v>218</v>
      </c>
    </row>
    <row r="80" spans="1:1">
      <c r="A80" s="252" t="s">
        <v>198</v>
      </c>
    </row>
    <row r="81" spans="1:1">
      <c r="A81" s="252" t="s">
        <v>199</v>
      </c>
    </row>
    <row r="82" spans="1:1">
      <c r="A82" s="252" t="s">
        <v>222</v>
      </c>
    </row>
    <row r="83" spans="1:1">
      <c r="A83" s="252" t="s">
        <v>325</v>
      </c>
    </row>
    <row r="84" spans="1:1">
      <c r="A84" s="252" t="s">
        <v>214</v>
      </c>
    </row>
    <row r="85" spans="1:1">
      <c r="A85" s="252" t="s">
        <v>326</v>
      </c>
    </row>
    <row r="86" spans="1:1">
      <c r="A86" s="252" t="s">
        <v>327</v>
      </c>
    </row>
    <row r="87" spans="1:1">
      <c r="A87" s="252"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odCheckCyan">
    <tabColor indexed="47"/>
  </sheetPr>
  <dimension ref="A2:A475"/>
  <sheetViews>
    <sheetView showGridLines="0" zoomScaleNormal="100" workbookViewId="0"/>
  </sheetViews>
  <sheetFormatPr defaultRowHeight="12.75"/>
  <cols>
    <col min="1" max="16384" width="9.140625" style="118"/>
  </cols>
  <sheetData>
    <row r="2" spans="1:1">
      <c r="A2" s="118">
        <f>IF('Сведения об изменении'!$E$13="",1,0)</f>
        <v>1</v>
      </c>
    </row>
    <row r="3" spans="1:1">
      <c r="A3" s="118">
        <f>IF(Дифференциация!$E$22="",1,0)</f>
        <v>0</v>
      </c>
    </row>
    <row r="4" spans="1:1">
      <c r="A4" s="279">
        <f>IF(Территории!$E$12="",1,0)</f>
        <v>0</v>
      </c>
    </row>
    <row r="5" spans="1:1">
      <c r="A5" s="279">
        <f>IF(Дифференциация!$I$22="",1,0)</f>
        <v>0</v>
      </c>
    </row>
    <row r="6" spans="1:1">
      <c r="A6" s="279">
        <f>IF(Дифференциация!$M$22="",1,0)</f>
        <v>0</v>
      </c>
    </row>
    <row r="7" spans="1:1">
      <c r="A7" s="279">
        <f>IF(Дифференциация!$M$23="",1,0)</f>
        <v>0</v>
      </c>
    </row>
    <row r="8" spans="1:1">
      <c r="A8" s="279">
        <f>IF(Дифференциация!$M$24="",1,0)</f>
        <v>0</v>
      </c>
    </row>
    <row r="9" spans="1:1">
      <c r="A9" s="279">
        <f>IF(Дифференциация!$M$25="",1,0)</f>
        <v>0</v>
      </c>
    </row>
    <row r="10" spans="1:1">
      <c r="A10" s="279">
        <f>IF(Дифференциация!$M$26="",1,0)</f>
        <v>0</v>
      </c>
    </row>
    <row r="11" spans="1:1">
      <c r="A11" s="279">
        <f>IF(Дифференциация!$M$27="",1,0)</f>
        <v>0</v>
      </c>
    </row>
    <row r="12" spans="1:1">
      <c r="A12" s="279">
        <f>IF(Дифференциация!$M$28="",1,0)</f>
        <v>0</v>
      </c>
    </row>
    <row r="13" spans="1:1">
      <c r="A13" s="279">
        <f>IF(Дифференциация!$M$29="",1,0)</f>
        <v>0</v>
      </c>
    </row>
    <row r="14" spans="1:1">
      <c r="A14" s="279">
        <f>IF(Дифференциация!$M$30="",1,0)</f>
        <v>0</v>
      </c>
    </row>
    <row r="15" spans="1:1">
      <c r="A15" s="279">
        <f>IF(Дифференциация!$M$31="",1,0)</f>
        <v>0</v>
      </c>
    </row>
    <row r="16" spans="1:1">
      <c r="A16" s="279">
        <f>IF(Дифференциация!$M$32="",1,0)</f>
        <v>0</v>
      </c>
    </row>
    <row r="17" spans="1:1">
      <c r="A17" s="279">
        <f>IF(Дифференциация!$M$33="",1,0)</f>
        <v>0</v>
      </c>
    </row>
    <row r="18" spans="1:1">
      <c r="A18" s="279">
        <f>IF(Дифференциация!$M$34="",1,0)</f>
        <v>0</v>
      </c>
    </row>
    <row r="19" spans="1:1">
      <c r="A19" s="279">
        <f>IF(Дифференциация!$M$35="",1,0)</f>
        <v>0</v>
      </c>
    </row>
    <row r="20" spans="1:1">
      <c r="A20" s="279">
        <f>IF(Дифференциация!$M$36="",1,0)</f>
        <v>0</v>
      </c>
    </row>
    <row r="21" spans="1:1">
      <c r="A21" s="279">
        <f>IF(Дифференциация!$M$37="",1,0)</f>
        <v>0</v>
      </c>
    </row>
    <row r="22" spans="1:1">
      <c r="A22" s="279">
        <f>IF(Дифференциация!$M$38="",1,0)</f>
        <v>0</v>
      </c>
    </row>
    <row r="23" spans="1:1">
      <c r="A23" s="279">
        <f>IF(Дифференциация!$M$39="",1,0)</f>
        <v>0</v>
      </c>
    </row>
    <row r="24" spans="1:1">
      <c r="A24" s="279">
        <f>IF(Дифференциация!$M$40="",1,0)</f>
        <v>0</v>
      </c>
    </row>
    <row r="25" spans="1:1">
      <c r="A25" s="279">
        <f>IF(Дифференциация!$M$41="",1,0)</f>
        <v>0</v>
      </c>
    </row>
    <row r="26" spans="1:1">
      <c r="A26" s="279">
        <f>IF(Дифференциация!$M$42="",1,0)</f>
        <v>0</v>
      </c>
    </row>
    <row r="27" spans="1:1">
      <c r="A27" s="279">
        <f>IF(Дифференциация!$M$43="",1,0)</f>
        <v>0</v>
      </c>
    </row>
    <row r="28" spans="1:1">
      <c r="A28" s="279">
        <f>IF(Дифференциация!$M$44="",1,0)</f>
        <v>0</v>
      </c>
    </row>
    <row r="29" spans="1:1">
      <c r="A29" s="279">
        <f>IF(Дифференциация!$M$45="",1,0)</f>
        <v>0</v>
      </c>
    </row>
    <row r="30" spans="1:1">
      <c r="A30" s="279">
        <f>IF(Дифференциация!$M$46="",1,0)</f>
        <v>0</v>
      </c>
    </row>
    <row r="31" spans="1:1">
      <c r="A31" s="279">
        <f>IF(Дифференциация!$M$47="",1,0)</f>
        <v>0</v>
      </c>
    </row>
    <row r="32" spans="1:1">
      <c r="A32" s="279">
        <f>IF(Дифференциация!$M$48="",1,0)</f>
        <v>0</v>
      </c>
    </row>
    <row r="33" spans="1:1">
      <c r="A33" s="279">
        <f>IF(Дифференциация!$M$49="",1,0)</f>
        <v>0</v>
      </c>
    </row>
    <row r="34" spans="1:1">
      <c r="A34" s="279">
        <f>IF(Дифференциация!$M$50="",1,0)</f>
        <v>0</v>
      </c>
    </row>
    <row r="35" spans="1:1">
      <c r="A35" s="279">
        <f>IF(Дифференциация!$M$51="",1,0)</f>
        <v>0</v>
      </c>
    </row>
    <row r="36" spans="1:1">
      <c r="A36" s="279">
        <f>IF(Дифференциация!$M$52="",1,0)</f>
        <v>0</v>
      </c>
    </row>
    <row r="37" spans="1:1">
      <c r="A37" s="279">
        <f>IF(Дифференциация!$M$53="",1,0)</f>
        <v>0</v>
      </c>
    </row>
    <row r="38" spans="1:1">
      <c r="A38" s="279">
        <f>IF(Дифференциация!$M$54="",1,0)</f>
        <v>0</v>
      </c>
    </row>
    <row r="39" spans="1:1">
      <c r="A39" s="279">
        <f>IF(Дифференциация!$M$55="",1,0)</f>
        <v>0</v>
      </c>
    </row>
    <row r="40" spans="1:1">
      <c r="A40" s="279">
        <f>IF(Дифференциация!$M$56="",1,0)</f>
        <v>0</v>
      </c>
    </row>
    <row r="41" spans="1:1">
      <c r="A41" s="279">
        <f>IF(Дифференциация!$M$57="",1,0)</f>
        <v>0</v>
      </c>
    </row>
    <row r="42" spans="1:1">
      <c r="A42" s="279">
        <f>IF(Дифференциация!$M$58="",1,0)</f>
        <v>0</v>
      </c>
    </row>
    <row r="43" spans="1:1">
      <c r="A43" s="279">
        <f>IF(Дифференциация!$M$59="",1,0)</f>
        <v>0</v>
      </c>
    </row>
    <row r="44" spans="1:1">
      <c r="A44" s="279">
        <f>IF(Дифференциация!$M$60="",1,0)</f>
        <v>0</v>
      </c>
    </row>
    <row r="45" spans="1:1">
      <c r="A45" s="279">
        <f>IF(Дифференциация!$M$61="",1,0)</f>
        <v>0</v>
      </c>
    </row>
    <row r="46" spans="1:1">
      <c r="A46" s="279">
        <f>IF(Дифференциация!$M$62="",1,0)</f>
        <v>0</v>
      </c>
    </row>
    <row r="47" spans="1:1">
      <c r="A47" s="279">
        <f>IF(Дифференциация!$M$63="",1,0)</f>
        <v>0</v>
      </c>
    </row>
    <row r="48" spans="1:1">
      <c r="A48" s="279">
        <f>IF(Дифференциация!$M$64="",1,0)</f>
        <v>0</v>
      </c>
    </row>
    <row r="49" spans="1:1">
      <c r="A49" s="279">
        <f>IF(Дифференциация!$M$65="",1,0)</f>
        <v>0</v>
      </c>
    </row>
    <row r="50" spans="1:1">
      <c r="A50" s="279">
        <f>IF(Дифференциация!$M$66="",1,0)</f>
        <v>0</v>
      </c>
    </row>
    <row r="51" spans="1:1">
      <c r="A51" s="279">
        <f>IF(Дифференциация!$M$67="",1,0)</f>
        <v>0</v>
      </c>
    </row>
    <row r="52" spans="1:1">
      <c r="A52" s="279">
        <f>IF(Дифференциация!$M$68="",1,0)</f>
        <v>0</v>
      </c>
    </row>
    <row r="53" spans="1:1">
      <c r="A53" s="279">
        <f>IF(Дифференциация!$M$69="",1,0)</f>
        <v>0</v>
      </c>
    </row>
    <row r="54" spans="1:1">
      <c r="A54" s="279">
        <f>IF(Дифференциация!$M$70="",1,0)</f>
        <v>0</v>
      </c>
    </row>
    <row r="55" spans="1:1">
      <c r="A55" s="279">
        <f>IF(Дифференциация!$M$71="",1,0)</f>
        <v>0</v>
      </c>
    </row>
    <row r="56" spans="1:1">
      <c r="A56" s="279">
        <f>IF(Дифференциация!$M$72="",1,0)</f>
        <v>0</v>
      </c>
    </row>
    <row r="57" spans="1:1">
      <c r="A57" s="279">
        <f>IF(Дифференциация!$M$73="",1,0)</f>
        <v>0</v>
      </c>
    </row>
    <row r="58" spans="1:1">
      <c r="A58" s="279">
        <f>IF(Дифференциация!$M$74="",1,0)</f>
        <v>0</v>
      </c>
    </row>
    <row r="59" spans="1:1">
      <c r="A59" s="279">
        <f>IF(Дифференциация!$M$75="",1,0)</f>
        <v>0</v>
      </c>
    </row>
    <row r="60" spans="1:1">
      <c r="A60" s="279">
        <f>IF(Дифференциация!$M$76="",1,0)</f>
        <v>0</v>
      </c>
    </row>
    <row r="61" spans="1:1">
      <c r="A61" s="279">
        <f>IF(Дифференциация!$M$77="",1,0)</f>
        <v>0</v>
      </c>
    </row>
    <row r="62" spans="1:1">
      <c r="A62" s="279">
        <f>IF(Дифференциация!$M$78="",1,0)</f>
        <v>0</v>
      </c>
    </row>
    <row r="63" spans="1:1">
      <c r="A63" s="279">
        <f>IF(Дифференциация!$M$79="",1,0)</f>
        <v>0</v>
      </c>
    </row>
    <row r="64" spans="1:1">
      <c r="A64" s="279">
        <f>IF(Дифференциация!$M$80="",1,0)</f>
        <v>0</v>
      </c>
    </row>
    <row r="65" spans="1:1">
      <c r="A65" s="279">
        <f>IF(Дифференциация!$M$81="",1,0)</f>
        <v>0</v>
      </c>
    </row>
    <row r="66" spans="1:1">
      <c r="A66" s="279">
        <f>IF(Дифференциация!$M$82="",1,0)</f>
        <v>0</v>
      </c>
    </row>
    <row r="67" spans="1:1">
      <c r="A67" s="279">
        <f>IF(Дифференциация!$M$83="",1,0)</f>
        <v>0</v>
      </c>
    </row>
    <row r="68" spans="1:1">
      <c r="A68" s="279">
        <f>IF(Дифференциация!$M$84="",1,0)</f>
        <v>0</v>
      </c>
    </row>
    <row r="69" spans="1:1">
      <c r="A69" s="279">
        <f>IF(Дифференциация!$M$85="",1,0)</f>
        <v>0</v>
      </c>
    </row>
    <row r="70" spans="1:1">
      <c r="A70" s="279">
        <f>IF(Дифференциация!$M$86="",1,0)</f>
        <v>0</v>
      </c>
    </row>
    <row r="71" spans="1:1">
      <c r="A71" s="279">
        <f>IF(Дифференциация!$M$87="",1,0)</f>
        <v>0</v>
      </c>
    </row>
    <row r="72" spans="1:1">
      <c r="A72" s="279">
        <f>IF(Дифференциация!$M$88="",1,0)</f>
        <v>0</v>
      </c>
    </row>
    <row r="73" spans="1:1">
      <c r="A73" s="279">
        <f>IF(Дифференциация!$M$89="",1,0)</f>
        <v>0</v>
      </c>
    </row>
    <row r="74" spans="1:1">
      <c r="A74" s="279">
        <f>IF(Дифференциация!$M$90="",1,0)</f>
        <v>0</v>
      </c>
    </row>
    <row r="75" spans="1:1">
      <c r="A75" s="279">
        <f>IF(Дифференциация!$M$91="",1,0)</f>
        <v>0</v>
      </c>
    </row>
    <row r="76" spans="1:1">
      <c r="A76" s="279">
        <f>IF(Дифференциация!$M$92="",1,0)</f>
        <v>0</v>
      </c>
    </row>
    <row r="77" spans="1:1">
      <c r="A77" s="279">
        <f>IF(Дифференциация!$M$93="",1,0)</f>
        <v>0</v>
      </c>
    </row>
    <row r="78" spans="1:1">
      <c r="A78" s="279">
        <f>IF(Дифференциация!$M$94="",1,0)</f>
        <v>0</v>
      </c>
    </row>
    <row r="79" spans="1:1">
      <c r="A79" s="279">
        <f>IF(Дифференциация!$M$95="",1,0)</f>
        <v>0</v>
      </c>
    </row>
    <row r="80" spans="1:1">
      <c r="A80" s="279">
        <f>IF(Дифференциация!$M$96="",1,0)</f>
        <v>0</v>
      </c>
    </row>
    <row r="81" spans="1:1">
      <c r="A81" s="279">
        <f>IF(Дифференциация!$M$97="",1,0)</f>
        <v>0</v>
      </c>
    </row>
    <row r="82" spans="1:1">
      <c r="A82" s="279">
        <f>IF(Дифференциация!$M$98="",1,0)</f>
        <v>0</v>
      </c>
    </row>
    <row r="83" spans="1:1">
      <c r="A83" s="279">
        <f>IF(Дифференциация!$M$99="",1,0)</f>
        <v>0</v>
      </c>
    </row>
    <row r="84" spans="1:1">
      <c r="A84" s="279">
        <f>IF(Дифференциация!$M$100="",1,0)</f>
        <v>0</v>
      </c>
    </row>
    <row r="85" spans="1:1">
      <c r="A85" s="279">
        <f>IF(Дифференциация!$M$101="",1,0)</f>
        <v>0</v>
      </c>
    </row>
    <row r="86" spans="1:1">
      <c r="A86" s="279">
        <f>IF(Дифференциация!$M$102="",1,0)</f>
        <v>0</v>
      </c>
    </row>
    <row r="87" spans="1:1">
      <c r="A87" s="279">
        <f>IF(Дифференциация!$M$103="",1,0)</f>
        <v>0</v>
      </c>
    </row>
    <row r="88" spans="1:1">
      <c r="A88" s="279">
        <f>IF(Дифференциация!$M$104="",1,0)</f>
        <v>0</v>
      </c>
    </row>
    <row r="89" spans="1:1">
      <c r="A89" s="279">
        <f>IF(Дифференциация!$M$105="",1,0)</f>
        <v>0</v>
      </c>
    </row>
    <row r="90" spans="1:1">
      <c r="A90" s="279">
        <f>IF(Дифференциация!$M$106="",1,0)</f>
        <v>0</v>
      </c>
    </row>
    <row r="91" spans="1:1">
      <c r="A91" s="279">
        <f>IF(Дифференциация!$M$107="",1,0)</f>
        <v>0</v>
      </c>
    </row>
    <row r="92" spans="1:1">
      <c r="A92" s="279">
        <f>IF(Дифференциация!$M$108="",1,0)</f>
        <v>0</v>
      </c>
    </row>
    <row r="93" spans="1:1">
      <c r="A93" s="279">
        <f>IF(Дифференциация!$M$109="",1,0)</f>
        <v>0</v>
      </c>
    </row>
    <row r="94" spans="1:1">
      <c r="A94" s="279">
        <f>IF(Дифференциация!$M$110="",1,0)</f>
        <v>0</v>
      </c>
    </row>
    <row r="95" spans="1:1">
      <c r="A95" s="279">
        <f>IF(Дифференциация!$M$111="",1,0)</f>
        <v>0</v>
      </c>
    </row>
    <row r="96" spans="1:1">
      <c r="A96" s="279">
        <f>IF(Дифференциация!$M$112="",1,0)</f>
        <v>0</v>
      </c>
    </row>
    <row r="97" spans="1:1">
      <c r="A97" s="279">
        <f>IF(Дифференциация!$M$113="",1,0)</f>
        <v>0</v>
      </c>
    </row>
    <row r="98" spans="1:1">
      <c r="A98" s="279">
        <f>IF(Дифференциация!$M$114="",1,0)</f>
        <v>0</v>
      </c>
    </row>
    <row r="99" spans="1:1">
      <c r="A99" s="279">
        <f>IF(Дифференциация!$M$115="",1,0)</f>
        <v>0</v>
      </c>
    </row>
    <row r="100" spans="1:1">
      <c r="A100" s="279">
        <f>IF('Форма 4.6'!$G$11="",1,0)</f>
        <v>0</v>
      </c>
    </row>
    <row r="101" spans="1:1">
      <c r="A101" s="279">
        <f>IF('Форма 4.6'!$H$11="",1,0)</f>
        <v>0</v>
      </c>
    </row>
    <row r="102" spans="1:1">
      <c r="A102" s="279">
        <f>IF('Форма 4.6'!$I$11="",1,0)</f>
        <v>0</v>
      </c>
    </row>
    <row r="103" spans="1:1">
      <c r="A103" s="279">
        <f>IF('Форма 4.6'!$J$11="",1,0)</f>
        <v>0</v>
      </c>
    </row>
    <row r="104" spans="1:1">
      <c r="A104" s="279">
        <f>IF('Форма 4.6'!$K$11="",1,0)</f>
        <v>0</v>
      </c>
    </row>
    <row r="105" spans="1:1">
      <c r="A105" s="279">
        <f>IF('Форма 4.6'!$L$11="",1,0)</f>
        <v>0</v>
      </c>
    </row>
    <row r="106" spans="1:1">
      <c r="A106" s="279">
        <f>IF('Форма 4.6'!$M$11="",1,0)</f>
        <v>0</v>
      </c>
    </row>
    <row r="107" spans="1:1">
      <c r="A107" s="279">
        <f>IF('Форма 4.6'!$N$11="",1,0)</f>
        <v>0</v>
      </c>
    </row>
    <row r="108" spans="1:1">
      <c r="A108" s="279">
        <f>IF('Форма 4.6'!$O$11="",1,0)</f>
        <v>0</v>
      </c>
    </row>
    <row r="109" spans="1:1">
      <c r="A109" s="279">
        <f>IF('Форма 4.6'!$P$11="",1,0)</f>
        <v>0</v>
      </c>
    </row>
    <row r="110" spans="1:1">
      <c r="A110" s="279">
        <f>IF('Форма 4.6'!$Q$11="",1,0)</f>
        <v>0</v>
      </c>
    </row>
    <row r="111" spans="1:1">
      <c r="A111" s="279">
        <f>IF('Форма 4.6'!$R$11="",1,0)</f>
        <v>0</v>
      </c>
    </row>
    <row r="112" spans="1:1">
      <c r="A112" s="279">
        <f>IF('Форма 4.6'!$S$11="",1,0)</f>
        <v>0</v>
      </c>
    </row>
    <row r="113" spans="1:1">
      <c r="A113" s="279">
        <f>IF('Форма 4.6'!$T$11="",1,0)</f>
        <v>0</v>
      </c>
    </row>
    <row r="114" spans="1:1">
      <c r="A114" s="279">
        <f>IF('Форма 4.6'!$U$11="",1,0)</f>
        <v>0</v>
      </c>
    </row>
    <row r="115" spans="1:1">
      <c r="A115" s="279">
        <f>IF('Форма 4.6'!$V$11="",1,0)</f>
        <v>0</v>
      </c>
    </row>
    <row r="116" spans="1:1">
      <c r="A116" s="279">
        <f>IF('Форма 4.6'!$W$11="",1,0)</f>
        <v>0</v>
      </c>
    </row>
    <row r="117" spans="1:1">
      <c r="A117" s="279">
        <f>IF('Форма 4.6'!$X$11="",1,0)</f>
        <v>0</v>
      </c>
    </row>
    <row r="118" spans="1:1">
      <c r="A118" s="279">
        <f>IF('Форма 4.6'!$Y$11="",1,0)</f>
        <v>0</v>
      </c>
    </row>
    <row r="119" spans="1:1">
      <c r="A119" s="279">
        <f>IF('Форма 4.6'!$Z$11="",1,0)</f>
        <v>0</v>
      </c>
    </row>
    <row r="120" spans="1:1">
      <c r="A120" s="279">
        <f>IF('Форма 4.6'!$AA$11="",1,0)</f>
        <v>0</v>
      </c>
    </row>
    <row r="121" spans="1:1">
      <c r="A121" s="279">
        <f>IF('Форма 4.6'!$AB$11="",1,0)</f>
        <v>0</v>
      </c>
    </row>
    <row r="122" spans="1:1">
      <c r="A122" s="279">
        <f>IF('Форма 4.6'!$AC$11="",1,0)</f>
        <v>0</v>
      </c>
    </row>
    <row r="123" spans="1:1">
      <c r="A123" s="279">
        <f>IF('Форма 4.6'!$AD$11="",1,0)</f>
        <v>0</v>
      </c>
    </row>
    <row r="124" spans="1:1">
      <c r="A124" s="279">
        <f>IF('Форма 4.6'!$AE$11="",1,0)</f>
        <v>0</v>
      </c>
    </row>
    <row r="125" spans="1:1">
      <c r="A125" s="279">
        <f>IF('Форма 4.6'!$AF$11="",1,0)</f>
        <v>0</v>
      </c>
    </row>
    <row r="126" spans="1:1">
      <c r="A126" s="279">
        <f>IF('Форма 4.6'!$AG$11="",1,0)</f>
        <v>0</v>
      </c>
    </row>
    <row r="127" spans="1:1">
      <c r="A127" s="279">
        <f>IF('Форма 4.6'!$AH$11="",1,0)</f>
        <v>0</v>
      </c>
    </row>
    <row r="128" spans="1:1">
      <c r="A128" s="279">
        <f>IF('Форма 4.6'!$AI$11="",1,0)</f>
        <v>0</v>
      </c>
    </row>
    <row r="129" spans="1:1">
      <c r="A129" s="279">
        <f>IF('Форма 4.6'!$AJ$11="",1,0)</f>
        <v>0</v>
      </c>
    </row>
    <row r="130" spans="1:1">
      <c r="A130" s="279">
        <f>IF('Форма 4.6'!$AK$11="",1,0)</f>
        <v>0</v>
      </c>
    </row>
    <row r="131" spans="1:1">
      <c r="A131" s="279">
        <f>IF('Форма 4.6'!$AL$11="",1,0)</f>
        <v>0</v>
      </c>
    </row>
    <row r="132" spans="1:1">
      <c r="A132" s="279">
        <f>IF('Форма 4.6'!$AM$11="",1,0)</f>
        <v>0</v>
      </c>
    </row>
    <row r="133" spans="1:1">
      <c r="A133" s="279">
        <f>IF('Форма 4.6'!$AN$11="",1,0)</f>
        <v>0</v>
      </c>
    </row>
    <row r="134" spans="1:1">
      <c r="A134" s="279">
        <f>IF('Форма 4.6'!$AO$11="",1,0)</f>
        <v>0</v>
      </c>
    </row>
    <row r="135" spans="1:1">
      <c r="A135" s="279">
        <f>IF('Форма 4.6'!$AP$11="",1,0)</f>
        <v>0</v>
      </c>
    </row>
    <row r="136" spans="1:1">
      <c r="A136" s="279">
        <f>IF('Форма 4.6'!$AQ$11="",1,0)</f>
        <v>0</v>
      </c>
    </row>
    <row r="137" spans="1:1">
      <c r="A137" s="279">
        <f>IF('Форма 4.6'!$AR$11="",1,0)</f>
        <v>0</v>
      </c>
    </row>
    <row r="138" spans="1:1">
      <c r="A138" s="279">
        <f>IF('Форма 4.6'!$AS$11="",1,0)</f>
        <v>0</v>
      </c>
    </row>
    <row r="139" spans="1:1">
      <c r="A139" s="279">
        <f>IF('Форма 4.6'!$AT$11="",1,0)</f>
        <v>0</v>
      </c>
    </row>
    <row r="140" spans="1:1">
      <c r="A140" s="279">
        <f>IF('Форма 4.6'!$AU$11="",1,0)</f>
        <v>0</v>
      </c>
    </row>
    <row r="141" spans="1:1">
      <c r="A141" s="279">
        <f>IF('Форма 4.6'!$AV$11="",1,0)</f>
        <v>0</v>
      </c>
    </row>
    <row r="142" spans="1:1">
      <c r="A142" s="279">
        <f>IF('Форма 4.6'!$AW$11="",1,0)</f>
        <v>0</v>
      </c>
    </row>
    <row r="143" spans="1:1">
      <c r="A143" s="279">
        <f>IF('Форма 4.6'!$AX$11="",1,0)</f>
        <v>0</v>
      </c>
    </row>
    <row r="144" spans="1:1">
      <c r="A144" s="279">
        <f>IF('Форма 4.6'!$AY$11="",1,0)</f>
        <v>0</v>
      </c>
    </row>
    <row r="145" spans="1:1">
      <c r="A145" s="279">
        <f>IF('Форма 4.6'!$AZ$11="",1,0)</f>
        <v>0</v>
      </c>
    </row>
    <row r="146" spans="1:1">
      <c r="A146" s="279">
        <f>IF('Форма 4.6'!$BA$11="",1,0)</f>
        <v>0</v>
      </c>
    </row>
    <row r="147" spans="1:1">
      <c r="A147" s="279">
        <f>IF('Форма 4.6'!$BB$11="",1,0)</f>
        <v>0</v>
      </c>
    </row>
    <row r="148" spans="1:1">
      <c r="A148" s="279">
        <f>IF('Форма 4.6'!$BC$11="",1,0)</f>
        <v>0</v>
      </c>
    </row>
    <row r="149" spans="1:1">
      <c r="A149" s="279">
        <f>IF('Форма 4.6'!$BD$11="",1,0)</f>
        <v>0</v>
      </c>
    </row>
    <row r="150" spans="1:1">
      <c r="A150" s="279">
        <f>IF('Форма 4.6'!$BE$11="",1,0)</f>
        <v>0</v>
      </c>
    </row>
    <row r="151" spans="1:1">
      <c r="A151" s="279">
        <f>IF('Форма 4.6'!$BF$11="",1,0)</f>
        <v>0</v>
      </c>
    </row>
    <row r="152" spans="1:1">
      <c r="A152" s="279">
        <f>IF('Форма 4.6'!$BG$11="",1,0)</f>
        <v>0</v>
      </c>
    </row>
    <row r="153" spans="1:1">
      <c r="A153" s="279">
        <f>IF('Форма 4.6'!$BH$11="",1,0)</f>
        <v>0</v>
      </c>
    </row>
    <row r="154" spans="1:1">
      <c r="A154" s="279">
        <f>IF('Форма 4.6'!$BI$11="",1,0)</f>
        <v>0</v>
      </c>
    </row>
    <row r="155" spans="1:1">
      <c r="A155" s="279">
        <f>IF('Форма 4.6'!$BJ$11="",1,0)</f>
        <v>0</v>
      </c>
    </row>
    <row r="156" spans="1:1">
      <c r="A156" s="279">
        <f>IF('Форма 4.6'!$BK$11="",1,0)</f>
        <v>0</v>
      </c>
    </row>
    <row r="157" spans="1:1">
      <c r="A157" s="279">
        <f>IF('Форма 4.6'!$BL$11="",1,0)</f>
        <v>0</v>
      </c>
    </row>
    <row r="158" spans="1:1">
      <c r="A158" s="279">
        <f>IF('Форма 4.6'!$BM$11="",1,0)</f>
        <v>0</v>
      </c>
    </row>
    <row r="159" spans="1:1">
      <c r="A159" s="279">
        <f>IF('Форма 4.6'!$BN$11="",1,0)</f>
        <v>0</v>
      </c>
    </row>
    <row r="160" spans="1:1">
      <c r="A160" s="279">
        <f>IF('Форма 4.6'!$BO$11="",1,0)</f>
        <v>0</v>
      </c>
    </row>
    <row r="161" spans="1:1">
      <c r="A161" s="279">
        <f>IF('Форма 4.6'!$BP$11="",1,0)</f>
        <v>0</v>
      </c>
    </row>
    <row r="162" spans="1:1">
      <c r="A162" s="279">
        <f>IF('Форма 4.6'!$BQ$11="",1,0)</f>
        <v>0</v>
      </c>
    </row>
    <row r="163" spans="1:1">
      <c r="A163" s="279">
        <f>IF('Форма 4.6'!$BR$11="",1,0)</f>
        <v>0</v>
      </c>
    </row>
    <row r="164" spans="1:1">
      <c r="A164" s="279">
        <f>IF('Форма 4.6'!$BS$11="",1,0)</f>
        <v>0</v>
      </c>
    </row>
    <row r="165" spans="1:1">
      <c r="A165" s="279">
        <f>IF('Форма 4.6'!$BT$11="",1,0)</f>
        <v>0</v>
      </c>
    </row>
    <row r="166" spans="1:1">
      <c r="A166" s="279">
        <f>IF('Форма 4.6'!$BU$11="",1,0)</f>
        <v>0</v>
      </c>
    </row>
    <row r="167" spans="1:1">
      <c r="A167" s="279">
        <f>IF('Форма 4.6'!$BV$11="",1,0)</f>
        <v>0</v>
      </c>
    </row>
    <row r="168" spans="1:1">
      <c r="A168" s="279">
        <f>IF('Форма 4.6'!$BW$11="",1,0)</f>
        <v>0</v>
      </c>
    </row>
    <row r="169" spans="1:1">
      <c r="A169" s="279">
        <f>IF('Форма 4.6'!$BX$11="",1,0)</f>
        <v>0</v>
      </c>
    </row>
    <row r="170" spans="1:1">
      <c r="A170" s="279">
        <f>IF('Форма 4.6'!$BY$11="",1,0)</f>
        <v>0</v>
      </c>
    </row>
    <row r="171" spans="1:1">
      <c r="A171" s="279">
        <f>IF('Форма 4.6'!$BZ$11="",1,0)</f>
        <v>0</v>
      </c>
    </row>
    <row r="172" spans="1:1">
      <c r="A172" s="279">
        <f>IF('Форма 4.6'!$CA$11="",1,0)</f>
        <v>0</v>
      </c>
    </row>
    <row r="173" spans="1:1">
      <c r="A173" s="279">
        <f>IF('Форма 4.6'!$CB$11="",1,0)</f>
        <v>0</v>
      </c>
    </row>
    <row r="174" spans="1:1">
      <c r="A174" s="279">
        <f>IF('Форма 4.6'!$CC$11="",1,0)</f>
        <v>0</v>
      </c>
    </row>
    <row r="175" spans="1:1">
      <c r="A175" s="279">
        <f>IF('Форма 4.6'!$CD$11="",1,0)</f>
        <v>0</v>
      </c>
    </row>
    <row r="176" spans="1:1">
      <c r="A176" s="279">
        <f>IF('Форма 4.6'!$CE$11="",1,0)</f>
        <v>0</v>
      </c>
    </row>
    <row r="177" spans="1:1">
      <c r="A177" s="279">
        <f>IF('Форма 4.6'!$CF$11="",1,0)</f>
        <v>0</v>
      </c>
    </row>
    <row r="178" spans="1:1">
      <c r="A178" s="279">
        <f>IF('Форма 4.6'!$CG$11="",1,0)</f>
        <v>0</v>
      </c>
    </row>
    <row r="179" spans="1:1">
      <c r="A179" s="279">
        <f>IF('Форма 4.6'!$CH$11="",1,0)</f>
        <v>0</v>
      </c>
    </row>
    <row r="180" spans="1:1">
      <c r="A180" s="279">
        <f>IF('Форма 4.6'!$CI$11="",1,0)</f>
        <v>0</v>
      </c>
    </row>
    <row r="181" spans="1:1">
      <c r="A181" s="279">
        <f>IF('Форма 4.6'!$CJ$11="",1,0)</f>
        <v>0</v>
      </c>
    </row>
    <row r="182" spans="1:1">
      <c r="A182" s="279">
        <f>IF('Форма 4.6'!$CK$11="",1,0)</f>
        <v>0</v>
      </c>
    </row>
    <row r="183" spans="1:1">
      <c r="A183" s="279">
        <f>IF('Форма 4.6'!$CL$11="",1,0)</f>
        <v>0</v>
      </c>
    </row>
    <row r="184" spans="1:1">
      <c r="A184" s="279">
        <f>IF('Форма 4.6'!$CM$11="",1,0)</f>
        <v>0</v>
      </c>
    </row>
    <row r="185" spans="1:1">
      <c r="A185" s="279">
        <f>IF('Форма 4.6'!$CN$11="",1,0)</f>
        <v>0</v>
      </c>
    </row>
    <row r="186" spans="1:1">
      <c r="A186" s="279">
        <f>IF('Форма 4.6'!$CO$11="",1,0)</f>
        <v>0</v>
      </c>
    </row>
    <row r="187" spans="1:1">
      <c r="A187" s="279">
        <f>IF('Форма 4.6'!$CP$11="",1,0)</f>
        <v>0</v>
      </c>
    </row>
    <row r="188" spans="1:1">
      <c r="A188" s="279">
        <f>IF('Форма 4.6'!$CQ$11="",1,0)</f>
        <v>0</v>
      </c>
    </row>
    <row r="189" spans="1:1">
      <c r="A189" s="279">
        <f>IF('Форма 4.6'!$CR$11="",1,0)</f>
        <v>0</v>
      </c>
    </row>
    <row r="190" spans="1:1">
      <c r="A190" s="279">
        <f>IF('Форма 4.6'!$CS$11="",1,0)</f>
        <v>0</v>
      </c>
    </row>
    <row r="191" spans="1:1">
      <c r="A191" s="279">
        <f>IF('Форма 4.6'!$CT$11="",1,0)</f>
        <v>0</v>
      </c>
    </row>
    <row r="192" spans="1:1">
      <c r="A192" s="279">
        <f>IF('Форма 4.6'!$CU$11="",1,0)</f>
        <v>0</v>
      </c>
    </row>
    <row r="193" spans="1:1">
      <c r="A193" s="279">
        <f>IF('Форма 4.6'!$CV$11="",1,0)</f>
        <v>0</v>
      </c>
    </row>
    <row r="194" spans="1:1">
      <c r="A194" s="279">
        <f>IF('Форма 4.6'!$G$12="",1,0)</f>
        <v>0</v>
      </c>
    </row>
    <row r="195" spans="1:1">
      <c r="A195" s="279">
        <f>IF('Форма 4.6'!$H$12="",1,0)</f>
        <v>0</v>
      </c>
    </row>
    <row r="196" spans="1:1">
      <c r="A196" s="279">
        <f>IF('Форма 4.6'!$I$12="",1,0)</f>
        <v>0</v>
      </c>
    </row>
    <row r="197" spans="1:1">
      <c r="A197" s="279">
        <f>IF('Форма 4.6'!$J$12="",1,0)</f>
        <v>0</v>
      </c>
    </row>
    <row r="198" spans="1:1">
      <c r="A198" s="279">
        <f>IF('Форма 4.6'!$K$12="",1,0)</f>
        <v>0</v>
      </c>
    </row>
    <row r="199" spans="1:1">
      <c r="A199" s="279">
        <f>IF('Форма 4.6'!$L$12="",1,0)</f>
        <v>0</v>
      </c>
    </row>
    <row r="200" spans="1:1">
      <c r="A200" s="279">
        <f>IF('Форма 4.6'!$M$12="",1,0)</f>
        <v>0</v>
      </c>
    </row>
    <row r="201" spans="1:1">
      <c r="A201" s="279">
        <f>IF('Форма 4.6'!$N$12="",1,0)</f>
        <v>0</v>
      </c>
    </row>
    <row r="202" spans="1:1">
      <c r="A202" s="279">
        <f>IF('Форма 4.6'!$O$12="",1,0)</f>
        <v>0</v>
      </c>
    </row>
    <row r="203" spans="1:1">
      <c r="A203" s="279">
        <f>IF('Форма 4.6'!$P$12="",1,0)</f>
        <v>0</v>
      </c>
    </row>
    <row r="204" spans="1:1">
      <c r="A204" s="279">
        <f>IF('Форма 4.6'!$Q$12="",1,0)</f>
        <v>0</v>
      </c>
    </row>
    <row r="205" spans="1:1">
      <c r="A205" s="279">
        <f>IF('Форма 4.6'!$R$12="",1,0)</f>
        <v>0</v>
      </c>
    </row>
    <row r="206" spans="1:1">
      <c r="A206" s="279">
        <f>IF('Форма 4.6'!$S$12="",1,0)</f>
        <v>0</v>
      </c>
    </row>
    <row r="207" spans="1:1">
      <c r="A207" s="279">
        <f>IF('Форма 4.6'!$T$12="",1,0)</f>
        <v>0</v>
      </c>
    </row>
    <row r="208" spans="1:1">
      <c r="A208" s="279">
        <f>IF('Форма 4.6'!$U$12="",1,0)</f>
        <v>0</v>
      </c>
    </row>
    <row r="209" spans="1:1">
      <c r="A209" s="279">
        <f>IF('Форма 4.6'!$V$12="",1,0)</f>
        <v>0</v>
      </c>
    </row>
    <row r="210" spans="1:1">
      <c r="A210" s="279">
        <f>IF('Форма 4.6'!$W$12="",1,0)</f>
        <v>0</v>
      </c>
    </row>
    <row r="211" spans="1:1">
      <c r="A211" s="279">
        <f>IF('Форма 4.6'!$X$12="",1,0)</f>
        <v>0</v>
      </c>
    </row>
    <row r="212" spans="1:1">
      <c r="A212" s="279">
        <f>IF('Форма 4.6'!$Y$12="",1,0)</f>
        <v>0</v>
      </c>
    </row>
    <row r="213" spans="1:1">
      <c r="A213" s="279">
        <f>IF('Форма 4.6'!$Z$12="",1,0)</f>
        <v>0</v>
      </c>
    </row>
    <row r="214" spans="1:1">
      <c r="A214" s="279">
        <f>IF('Форма 4.6'!$AA$12="",1,0)</f>
        <v>0</v>
      </c>
    </row>
    <row r="215" spans="1:1">
      <c r="A215" s="279">
        <f>IF('Форма 4.6'!$AB$12="",1,0)</f>
        <v>0</v>
      </c>
    </row>
    <row r="216" spans="1:1">
      <c r="A216" s="279">
        <f>IF('Форма 4.6'!$AC$12="",1,0)</f>
        <v>0</v>
      </c>
    </row>
    <row r="217" spans="1:1">
      <c r="A217" s="279">
        <f>IF('Форма 4.6'!$AD$12="",1,0)</f>
        <v>0</v>
      </c>
    </row>
    <row r="218" spans="1:1">
      <c r="A218" s="279">
        <f>IF('Форма 4.6'!$AE$12="",1,0)</f>
        <v>0</v>
      </c>
    </row>
    <row r="219" spans="1:1">
      <c r="A219" s="279">
        <f>IF('Форма 4.6'!$AF$12="",1,0)</f>
        <v>0</v>
      </c>
    </row>
    <row r="220" spans="1:1">
      <c r="A220" s="279">
        <f>IF('Форма 4.6'!$AG$12="",1,0)</f>
        <v>0</v>
      </c>
    </row>
    <row r="221" spans="1:1">
      <c r="A221" s="279">
        <f>IF('Форма 4.6'!$AH$12="",1,0)</f>
        <v>0</v>
      </c>
    </row>
    <row r="222" spans="1:1">
      <c r="A222" s="279">
        <f>IF('Форма 4.6'!$AI$12="",1,0)</f>
        <v>0</v>
      </c>
    </row>
    <row r="223" spans="1:1">
      <c r="A223" s="279">
        <f>IF('Форма 4.6'!$AJ$12="",1,0)</f>
        <v>0</v>
      </c>
    </row>
    <row r="224" spans="1:1">
      <c r="A224" s="279">
        <f>IF('Форма 4.6'!$AK$12="",1,0)</f>
        <v>0</v>
      </c>
    </row>
    <row r="225" spans="1:1">
      <c r="A225" s="279">
        <f>IF('Форма 4.6'!$AL$12="",1,0)</f>
        <v>0</v>
      </c>
    </row>
    <row r="226" spans="1:1">
      <c r="A226" s="279">
        <f>IF('Форма 4.6'!$AM$12="",1,0)</f>
        <v>0</v>
      </c>
    </row>
    <row r="227" spans="1:1">
      <c r="A227" s="279">
        <f>IF('Форма 4.6'!$AN$12="",1,0)</f>
        <v>0</v>
      </c>
    </row>
    <row r="228" spans="1:1">
      <c r="A228" s="279">
        <f>IF('Форма 4.6'!$AO$12="",1,0)</f>
        <v>0</v>
      </c>
    </row>
    <row r="229" spans="1:1">
      <c r="A229" s="279">
        <f>IF('Форма 4.6'!$AP$12="",1,0)</f>
        <v>0</v>
      </c>
    </row>
    <row r="230" spans="1:1">
      <c r="A230" s="279">
        <f>IF('Форма 4.6'!$AQ$12="",1,0)</f>
        <v>0</v>
      </c>
    </row>
    <row r="231" spans="1:1">
      <c r="A231" s="279">
        <f>IF('Форма 4.6'!$AR$12="",1,0)</f>
        <v>0</v>
      </c>
    </row>
    <row r="232" spans="1:1">
      <c r="A232" s="279">
        <f>IF('Форма 4.6'!$AS$12="",1,0)</f>
        <v>0</v>
      </c>
    </row>
    <row r="233" spans="1:1">
      <c r="A233" s="279">
        <f>IF('Форма 4.6'!$AT$12="",1,0)</f>
        <v>0</v>
      </c>
    </row>
    <row r="234" spans="1:1">
      <c r="A234" s="279">
        <f>IF('Форма 4.6'!$AU$12="",1,0)</f>
        <v>0</v>
      </c>
    </row>
    <row r="235" spans="1:1">
      <c r="A235" s="279">
        <f>IF('Форма 4.6'!$AV$12="",1,0)</f>
        <v>0</v>
      </c>
    </row>
    <row r="236" spans="1:1">
      <c r="A236" s="279">
        <f>IF('Форма 4.6'!$AW$12="",1,0)</f>
        <v>0</v>
      </c>
    </row>
    <row r="237" spans="1:1">
      <c r="A237" s="279">
        <f>IF('Форма 4.6'!$AX$12="",1,0)</f>
        <v>0</v>
      </c>
    </row>
    <row r="238" spans="1:1">
      <c r="A238" s="279">
        <f>IF('Форма 4.6'!$AY$12="",1,0)</f>
        <v>0</v>
      </c>
    </row>
    <row r="239" spans="1:1">
      <c r="A239" s="279">
        <f>IF('Форма 4.6'!$AZ$12="",1,0)</f>
        <v>0</v>
      </c>
    </row>
    <row r="240" spans="1:1">
      <c r="A240" s="279">
        <f>IF('Форма 4.6'!$BA$12="",1,0)</f>
        <v>0</v>
      </c>
    </row>
    <row r="241" spans="1:1">
      <c r="A241" s="279">
        <f>IF('Форма 4.6'!$BB$12="",1,0)</f>
        <v>0</v>
      </c>
    </row>
    <row r="242" spans="1:1">
      <c r="A242" s="279">
        <f>IF('Форма 4.6'!$BC$12="",1,0)</f>
        <v>0</v>
      </c>
    </row>
    <row r="243" spans="1:1">
      <c r="A243" s="279">
        <f>IF('Форма 4.6'!$BD$12="",1,0)</f>
        <v>0</v>
      </c>
    </row>
    <row r="244" spans="1:1">
      <c r="A244" s="279">
        <f>IF('Форма 4.6'!$BE$12="",1,0)</f>
        <v>0</v>
      </c>
    </row>
    <row r="245" spans="1:1">
      <c r="A245" s="279">
        <f>IF('Форма 4.6'!$BF$12="",1,0)</f>
        <v>0</v>
      </c>
    </row>
    <row r="246" spans="1:1">
      <c r="A246" s="279">
        <f>IF('Форма 4.6'!$BG$12="",1,0)</f>
        <v>0</v>
      </c>
    </row>
    <row r="247" spans="1:1">
      <c r="A247" s="279">
        <f>IF('Форма 4.6'!$BH$12="",1,0)</f>
        <v>0</v>
      </c>
    </row>
    <row r="248" spans="1:1">
      <c r="A248" s="279">
        <f>IF('Форма 4.6'!$BI$12="",1,0)</f>
        <v>0</v>
      </c>
    </row>
    <row r="249" spans="1:1">
      <c r="A249" s="279">
        <f>IF('Форма 4.6'!$BJ$12="",1,0)</f>
        <v>0</v>
      </c>
    </row>
    <row r="250" spans="1:1">
      <c r="A250" s="279">
        <f>IF('Форма 4.6'!$BK$12="",1,0)</f>
        <v>0</v>
      </c>
    </row>
    <row r="251" spans="1:1">
      <c r="A251" s="279">
        <f>IF('Форма 4.6'!$BL$12="",1,0)</f>
        <v>0</v>
      </c>
    </row>
    <row r="252" spans="1:1">
      <c r="A252" s="279">
        <f>IF('Форма 4.6'!$BM$12="",1,0)</f>
        <v>0</v>
      </c>
    </row>
    <row r="253" spans="1:1">
      <c r="A253" s="279">
        <f>IF('Форма 4.6'!$BN$12="",1,0)</f>
        <v>0</v>
      </c>
    </row>
    <row r="254" spans="1:1">
      <c r="A254" s="279">
        <f>IF('Форма 4.6'!$BO$12="",1,0)</f>
        <v>0</v>
      </c>
    </row>
    <row r="255" spans="1:1">
      <c r="A255" s="279">
        <f>IF('Форма 4.6'!$BP$12="",1,0)</f>
        <v>0</v>
      </c>
    </row>
    <row r="256" spans="1:1">
      <c r="A256" s="279">
        <f>IF('Форма 4.6'!$BQ$12="",1,0)</f>
        <v>0</v>
      </c>
    </row>
    <row r="257" spans="1:1">
      <c r="A257" s="279">
        <f>IF('Форма 4.6'!$BR$12="",1,0)</f>
        <v>0</v>
      </c>
    </row>
    <row r="258" spans="1:1">
      <c r="A258" s="279">
        <f>IF('Форма 4.6'!$BS$12="",1,0)</f>
        <v>0</v>
      </c>
    </row>
    <row r="259" spans="1:1">
      <c r="A259" s="279">
        <f>IF('Форма 4.6'!$BT$12="",1,0)</f>
        <v>0</v>
      </c>
    </row>
    <row r="260" spans="1:1">
      <c r="A260" s="279">
        <f>IF('Форма 4.6'!$BU$12="",1,0)</f>
        <v>0</v>
      </c>
    </row>
    <row r="261" spans="1:1">
      <c r="A261" s="279">
        <f>IF('Форма 4.6'!$BV$12="",1,0)</f>
        <v>0</v>
      </c>
    </row>
    <row r="262" spans="1:1">
      <c r="A262" s="279">
        <f>IF('Форма 4.6'!$BW$12="",1,0)</f>
        <v>0</v>
      </c>
    </row>
    <row r="263" spans="1:1">
      <c r="A263" s="279">
        <f>IF('Форма 4.6'!$BX$12="",1,0)</f>
        <v>0</v>
      </c>
    </row>
    <row r="264" spans="1:1">
      <c r="A264" s="279">
        <f>IF('Форма 4.6'!$BY$12="",1,0)</f>
        <v>0</v>
      </c>
    </row>
    <row r="265" spans="1:1">
      <c r="A265" s="279">
        <f>IF('Форма 4.6'!$BZ$12="",1,0)</f>
        <v>0</v>
      </c>
    </row>
    <row r="266" spans="1:1">
      <c r="A266" s="279">
        <f>IF('Форма 4.6'!$CA$12="",1,0)</f>
        <v>0</v>
      </c>
    </row>
    <row r="267" spans="1:1">
      <c r="A267" s="279">
        <f>IF('Форма 4.6'!$CB$12="",1,0)</f>
        <v>0</v>
      </c>
    </row>
    <row r="268" spans="1:1">
      <c r="A268" s="279">
        <f>IF('Форма 4.6'!$CC$12="",1,0)</f>
        <v>0</v>
      </c>
    </row>
    <row r="269" spans="1:1">
      <c r="A269" s="279">
        <f>IF('Форма 4.6'!$CD$12="",1,0)</f>
        <v>0</v>
      </c>
    </row>
    <row r="270" spans="1:1">
      <c r="A270" s="279">
        <f>IF('Форма 4.6'!$CE$12="",1,0)</f>
        <v>0</v>
      </c>
    </row>
    <row r="271" spans="1:1">
      <c r="A271" s="279">
        <f>IF('Форма 4.6'!$CF$12="",1,0)</f>
        <v>0</v>
      </c>
    </row>
    <row r="272" spans="1:1">
      <c r="A272" s="279">
        <f>IF('Форма 4.6'!$CG$12="",1,0)</f>
        <v>0</v>
      </c>
    </row>
    <row r="273" spans="1:1">
      <c r="A273" s="279">
        <f>IF('Форма 4.6'!$CH$12="",1,0)</f>
        <v>0</v>
      </c>
    </row>
    <row r="274" spans="1:1">
      <c r="A274" s="279">
        <f>IF('Форма 4.6'!$CI$12="",1,0)</f>
        <v>0</v>
      </c>
    </row>
    <row r="275" spans="1:1">
      <c r="A275" s="279">
        <f>IF('Форма 4.6'!$CJ$12="",1,0)</f>
        <v>0</v>
      </c>
    </row>
    <row r="276" spans="1:1">
      <c r="A276" s="279">
        <f>IF('Форма 4.6'!$CK$12="",1,0)</f>
        <v>0</v>
      </c>
    </row>
    <row r="277" spans="1:1">
      <c r="A277" s="279">
        <f>IF('Форма 4.6'!$CL$12="",1,0)</f>
        <v>0</v>
      </c>
    </row>
    <row r="278" spans="1:1">
      <c r="A278" s="279">
        <f>IF('Форма 4.6'!$CM$12="",1,0)</f>
        <v>0</v>
      </c>
    </row>
    <row r="279" spans="1:1">
      <c r="A279" s="279">
        <f>IF('Форма 4.6'!$CN$12="",1,0)</f>
        <v>0</v>
      </c>
    </row>
    <row r="280" spans="1:1">
      <c r="A280" s="279">
        <f>IF('Форма 4.6'!$CO$12="",1,0)</f>
        <v>0</v>
      </c>
    </row>
    <row r="281" spans="1:1">
      <c r="A281" s="279">
        <f>IF('Форма 4.6'!$CP$12="",1,0)</f>
        <v>0</v>
      </c>
    </row>
    <row r="282" spans="1:1">
      <c r="A282" s="279">
        <f>IF('Форма 4.6'!$CQ$12="",1,0)</f>
        <v>0</v>
      </c>
    </row>
    <row r="283" spans="1:1">
      <c r="A283" s="279">
        <f>IF('Форма 4.6'!$CR$12="",1,0)</f>
        <v>0</v>
      </c>
    </row>
    <row r="284" spans="1:1">
      <c r="A284" s="279">
        <f>IF('Форма 4.6'!$CS$12="",1,0)</f>
        <v>0</v>
      </c>
    </row>
    <row r="285" spans="1:1">
      <c r="A285" s="279">
        <f>IF('Форма 4.6'!$CT$12="",1,0)</f>
        <v>0</v>
      </c>
    </row>
    <row r="286" spans="1:1">
      <c r="A286" s="279">
        <f>IF('Форма 4.6'!$CU$12="",1,0)</f>
        <v>0</v>
      </c>
    </row>
    <row r="287" spans="1:1">
      <c r="A287" s="279">
        <f>IF('Форма 4.6'!$CV$12="",1,0)</f>
        <v>0</v>
      </c>
    </row>
    <row r="288" spans="1:1">
      <c r="A288" s="279">
        <f>IF('Форма 4.6'!$G$13="",1,0)</f>
        <v>0</v>
      </c>
    </row>
    <row r="289" spans="1:1">
      <c r="A289" s="279">
        <f>IF('Форма 4.6'!$H$13="",1,0)</f>
        <v>0</v>
      </c>
    </row>
    <row r="290" spans="1:1">
      <c r="A290" s="279">
        <f>IF('Форма 4.6'!$I$13="",1,0)</f>
        <v>0</v>
      </c>
    </row>
    <row r="291" spans="1:1">
      <c r="A291" s="279">
        <f>IF('Форма 4.6'!$J$13="",1,0)</f>
        <v>0</v>
      </c>
    </row>
    <row r="292" spans="1:1">
      <c r="A292" s="279">
        <f>IF('Форма 4.6'!$K$13="",1,0)</f>
        <v>0</v>
      </c>
    </row>
    <row r="293" spans="1:1">
      <c r="A293" s="279">
        <f>IF('Форма 4.6'!$L$13="",1,0)</f>
        <v>0</v>
      </c>
    </row>
    <row r="294" spans="1:1">
      <c r="A294" s="279">
        <f>IF('Форма 4.6'!$M$13="",1,0)</f>
        <v>0</v>
      </c>
    </row>
    <row r="295" spans="1:1">
      <c r="A295" s="279">
        <f>IF('Форма 4.6'!$N$13="",1,0)</f>
        <v>0</v>
      </c>
    </row>
    <row r="296" spans="1:1">
      <c r="A296" s="279">
        <f>IF('Форма 4.6'!$O$13="",1,0)</f>
        <v>0</v>
      </c>
    </row>
    <row r="297" spans="1:1">
      <c r="A297" s="279">
        <f>IF('Форма 4.6'!$P$13="",1,0)</f>
        <v>0</v>
      </c>
    </row>
    <row r="298" spans="1:1">
      <c r="A298" s="279">
        <f>IF('Форма 4.6'!$Q$13="",1,0)</f>
        <v>0</v>
      </c>
    </row>
    <row r="299" spans="1:1">
      <c r="A299" s="279">
        <f>IF('Форма 4.6'!$R$13="",1,0)</f>
        <v>0</v>
      </c>
    </row>
    <row r="300" spans="1:1">
      <c r="A300" s="279">
        <f>IF('Форма 4.6'!$S$13="",1,0)</f>
        <v>0</v>
      </c>
    </row>
    <row r="301" spans="1:1">
      <c r="A301" s="279">
        <f>IF('Форма 4.6'!$T$13="",1,0)</f>
        <v>0</v>
      </c>
    </row>
    <row r="302" spans="1:1">
      <c r="A302" s="279">
        <f>IF('Форма 4.6'!$U$13="",1,0)</f>
        <v>0</v>
      </c>
    </row>
    <row r="303" spans="1:1">
      <c r="A303" s="279">
        <f>IF('Форма 4.6'!$V$13="",1,0)</f>
        <v>0</v>
      </c>
    </row>
    <row r="304" spans="1:1">
      <c r="A304" s="279">
        <f>IF('Форма 4.6'!$W$13="",1,0)</f>
        <v>0</v>
      </c>
    </row>
    <row r="305" spans="1:1">
      <c r="A305" s="279">
        <f>IF('Форма 4.6'!$X$13="",1,0)</f>
        <v>0</v>
      </c>
    </row>
    <row r="306" spans="1:1">
      <c r="A306" s="279">
        <f>IF('Форма 4.6'!$Y$13="",1,0)</f>
        <v>0</v>
      </c>
    </row>
    <row r="307" spans="1:1">
      <c r="A307" s="279">
        <f>IF('Форма 4.6'!$Z$13="",1,0)</f>
        <v>0</v>
      </c>
    </row>
    <row r="308" spans="1:1">
      <c r="A308" s="279">
        <f>IF('Форма 4.6'!$AA$13="",1,0)</f>
        <v>0</v>
      </c>
    </row>
    <row r="309" spans="1:1">
      <c r="A309" s="279">
        <f>IF('Форма 4.6'!$AB$13="",1,0)</f>
        <v>0</v>
      </c>
    </row>
    <row r="310" spans="1:1">
      <c r="A310" s="279">
        <f>IF('Форма 4.6'!$AC$13="",1,0)</f>
        <v>0</v>
      </c>
    </row>
    <row r="311" spans="1:1">
      <c r="A311" s="279">
        <f>IF('Форма 4.6'!$AD$13="",1,0)</f>
        <v>0</v>
      </c>
    </row>
    <row r="312" spans="1:1">
      <c r="A312" s="279">
        <f>IF('Форма 4.6'!$AE$13="",1,0)</f>
        <v>0</v>
      </c>
    </row>
    <row r="313" spans="1:1">
      <c r="A313" s="279">
        <f>IF('Форма 4.6'!$AF$13="",1,0)</f>
        <v>0</v>
      </c>
    </row>
    <row r="314" spans="1:1">
      <c r="A314" s="279">
        <f>IF('Форма 4.6'!$AG$13="",1,0)</f>
        <v>0</v>
      </c>
    </row>
    <row r="315" spans="1:1">
      <c r="A315" s="279">
        <f>IF('Форма 4.6'!$AH$13="",1,0)</f>
        <v>0</v>
      </c>
    </row>
    <row r="316" spans="1:1">
      <c r="A316" s="279">
        <f>IF('Форма 4.6'!$AI$13="",1,0)</f>
        <v>0</v>
      </c>
    </row>
    <row r="317" spans="1:1">
      <c r="A317" s="279">
        <f>IF('Форма 4.6'!$AJ$13="",1,0)</f>
        <v>0</v>
      </c>
    </row>
    <row r="318" spans="1:1">
      <c r="A318" s="279">
        <f>IF('Форма 4.6'!$AK$13="",1,0)</f>
        <v>0</v>
      </c>
    </row>
    <row r="319" spans="1:1">
      <c r="A319" s="279">
        <f>IF('Форма 4.6'!$AL$13="",1,0)</f>
        <v>0</v>
      </c>
    </row>
    <row r="320" spans="1:1">
      <c r="A320" s="279">
        <f>IF('Форма 4.6'!$AM$13="",1,0)</f>
        <v>0</v>
      </c>
    </row>
    <row r="321" spans="1:1">
      <c r="A321" s="279">
        <f>IF('Форма 4.6'!$AN$13="",1,0)</f>
        <v>0</v>
      </c>
    </row>
    <row r="322" spans="1:1">
      <c r="A322" s="279">
        <f>IF('Форма 4.6'!$AO$13="",1,0)</f>
        <v>0</v>
      </c>
    </row>
    <row r="323" spans="1:1">
      <c r="A323" s="279">
        <f>IF('Форма 4.6'!$AP$13="",1,0)</f>
        <v>0</v>
      </c>
    </row>
    <row r="324" spans="1:1">
      <c r="A324" s="279">
        <f>IF('Форма 4.6'!$AQ$13="",1,0)</f>
        <v>0</v>
      </c>
    </row>
    <row r="325" spans="1:1">
      <c r="A325" s="279">
        <f>IF('Форма 4.6'!$AR$13="",1,0)</f>
        <v>0</v>
      </c>
    </row>
    <row r="326" spans="1:1">
      <c r="A326" s="279">
        <f>IF('Форма 4.6'!$AS$13="",1,0)</f>
        <v>0</v>
      </c>
    </row>
    <row r="327" spans="1:1">
      <c r="A327" s="279">
        <f>IF('Форма 4.6'!$AT$13="",1,0)</f>
        <v>0</v>
      </c>
    </row>
    <row r="328" spans="1:1">
      <c r="A328" s="279">
        <f>IF('Форма 4.6'!$AU$13="",1,0)</f>
        <v>0</v>
      </c>
    </row>
    <row r="329" spans="1:1">
      <c r="A329" s="279">
        <f>IF('Форма 4.6'!$AV$13="",1,0)</f>
        <v>0</v>
      </c>
    </row>
    <row r="330" spans="1:1">
      <c r="A330" s="279">
        <f>IF('Форма 4.6'!$AW$13="",1,0)</f>
        <v>0</v>
      </c>
    </row>
    <row r="331" spans="1:1">
      <c r="A331" s="279">
        <f>IF('Форма 4.6'!$AX$13="",1,0)</f>
        <v>0</v>
      </c>
    </row>
    <row r="332" spans="1:1">
      <c r="A332" s="279">
        <f>IF('Форма 4.6'!$AY$13="",1,0)</f>
        <v>0</v>
      </c>
    </row>
    <row r="333" spans="1:1">
      <c r="A333" s="279">
        <f>IF('Форма 4.6'!$AZ$13="",1,0)</f>
        <v>0</v>
      </c>
    </row>
    <row r="334" spans="1:1">
      <c r="A334" s="279">
        <f>IF('Форма 4.6'!$BA$13="",1,0)</f>
        <v>0</v>
      </c>
    </row>
    <row r="335" spans="1:1">
      <c r="A335" s="279">
        <f>IF('Форма 4.6'!$BB$13="",1,0)</f>
        <v>0</v>
      </c>
    </row>
    <row r="336" spans="1:1">
      <c r="A336" s="279">
        <f>IF('Форма 4.6'!$BC$13="",1,0)</f>
        <v>0</v>
      </c>
    </row>
    <row r="337" spans="1:1">
      <c r="A337" s="279">
        <f>IF('Форма 4.6'!$BD$13="",1,0)</f>
        <v>0</v>
      </c>
    </row>
    <row r="338" spans="1:1">
      <c r="A338" s="279">
        <f>IF('Форма 4.6'!$BE$13="",1,0)</f>
        <v>0</v>
      </c>
    </row>
    <row r="339" spans="1:1">
      <c r="A339" s="279">
        <f>IF('Форма 4.6'!$BF$13="",1,0)</f>
        <v>0</v>
      </c>
    </row>
    <row r="340" spans="1:1">
      <c r="A340" s="279">
        <f>IF('Форма 4.6'!$BG$13="",1,0)</f>
        <v>0</v>
      </c>
    </row>
    <row r="341" spans="1:1">
      <c r="A341" s="279">
        <f>IF('Форма 4.6'!$BH$13="",1,0)</f>
        <v>0</v>
      </c>
    </row>
    <row r="342" spans="1:1">
      <c r="A342" s="279">
        <f>IF('Форма 4.6'!$BI$13="",1,0)</f>
        <v>0</v>
      </c>
    </row>
    <row r="343" spans="1:1">
      <c r="A343" s="279">
        <f>IF('Форма 4.6'!$BJ$13="",1,0)</f>
        <v>0</v>
      </c>
    </row>
    <row r="344" spans="1:1">
      <c r="A344" s="279">
        <f>IF('Форма 4.6'!$BK$13="",1,0)</f>
        <v>0</v>
      </c>
    </row>
    <row r="345" spans="1:1">
      <c r="A345" s="279">
        <f>IF('Форма 4.6'!$BL$13="",1,0)</f>
        <v>0</v>
      </c>
    </row>
    <row r="346" spans="1:1">
      <c r="A346" s="279">
        <f>IF('Форма 4.6'!$BM$13="",1,0)</f>
        <v>0</v>
      </c>
    </row>
    <row r="347" spans="1:1">
      <c r="A347" s="279">
        <f>IF('Форма 4.6'!$BN$13="",1,0)</f>
        <v>0</v>
      </c>
    </row>
    <row r="348" spans="1:1">
      <c r="A348" s="279">
        <f>IF('Форма 4.6'!$BO$13="",1,0)</f>
        <v>0</v>
      </c>
    </row>
    <row r="349" spans="1:1">
      <c r="A349" s="279">
        <f>IF('Форма 4.6'!$BP$13="",1,0)</f>
        <v>0</v>
      </c>
    </row>
    <row r="350" spans="1:1">
      <c r="A350" s="279">
        <f>IF('Форма 4.6'!$BQ$13="",1,0)</f>
        <v>0</v>
      </c>
    </row>
    <row r="351" spans="1:1">
      <c r="A351" s="279">
        <f>IF('Форма 4.6'!$BR$13="",1,0)</f>
        <v>0</v>
      </c>
    </row>
    <row r="352" spans="1:1">
      <c r="A352" s="279">
        <f>IF('Форма 4.6'!$BS$13="",1,0)</f>
        <v>0</v>
      </c>
    </row>
    <row r="353" spans="1:1">
      <c r="A353" s="279">
        <f>IF('Форма 4.6'!$BT$13="",1,0)</f>
        <v>0</v>
      </c>
    </row>
    <row r="354" spans="1:1">
      <c r="A354" s="279">
        <f>IF('Форма 4.6'!$BU$13="",1,0)</f>
        <v>0</v>
      </c>
    </row>
    <row r="355" spans="1:1">
      <c r="A355" s="279">
        <f>IF('Форма 4.6'!$BV$13="",1,0)</f>
        <v>0</v>
      </c>
    </row>
    <row r="356" spans="1:1">
      <c r="A356" s="279">
        <f>IF('Форма 4.6'!$BW$13="",1,0)</f>
        <v>0</v>
      </c>
    </row>
    <row r="357" spans="1:1">
      <c r="A357" s="279">
        <f>IF('Форма 4.6'!$BX$13="",1,0)</f>
        <v>0</v>
      </c>
    </row>
    <row r="358" spans="1:1">
      <c r="A358" s="279">
        <f>IF('Форма 4.6'!$BY$13="",1,0)</f>
        <v>0</v>
      </c>
    </row>
    <row r="359" spans="1:1">
      <c r="A359" s="279">
        <f>IF('Форма 4.6'!$BZ$13="",1,0)</f>
        <v>0</v>
      </c>
    </row>
    <row r="360" spans="1:1">
      <c r="A360" s="279">
        <f>IF('Форма 4.6'!$CA$13="",1,0)</f>
        <v>0</v>
      </c>
    </row>
    <row r="361" spans="1:1">
      <c r="A361" s="279">
        <f>IF('Форма 4.6'!$CB$13="",1,0)</f>
        <v>0</v>
      </c>
    </row>
    <row r="362" spans="1:1">
      <c r="A362" s="279">
        <f>IF('Форма 4.6'!$CC$13="",1,0)</f>
        <v>0</v>
      </c>
    </row>
    <row r="363" spans="1:1">
      <c r="A363" s="279">
        <f>IF('Форма 4.6'!$CD$13="",1,0)</f>
        <v>0</v>
      </c>
    </row>
    <row r="364" spans="1:1">
      <c r="A364" s="279">
        <f>IF('Форма 4.6'!$CE$13="",1,0)</f>
        <v>0</v>
      </c>
    </row>
    <row r="365" spans="1:1">
      <c r="A365" s="279">
        <f>IF('Форма 4.6'!$CF$13="",1,0)</f>
        <v>0</v>
      </c>
    </row>
    <row r="366" spans="1:1">
      <c r="A366" s="279">
        <f>IF('Форма 4.6'!$CG$13="",1,0)</f>
        <v>0</v>
      </c>
    </row>
    <row r="367" spans="1:1">
      <c r="A367" s="279">
        <f>IF('Форма 4.6'!$CH$13="",1,0)</f>
        <v>0</v>
      </c>
    </row>
    <row r="368" spans="1:1">
      <c r="A368" s="279">
        <f>IF('Форма 4.6'!$CI$13="",1,0)</f>
        <v>0</v>
      </c>
    </row>
    <row r="369" spans="1:1">
      <c r="A369" s="279">
        <f>IF('Форма 4.6'!$CJ$13="",1,0)</f>
        <v>0</v>
      </c>
    </row>
    <row r="370" spans="1:1">
      <c r="A370" s="279">
        <f>IF('Форма 4.6'!$CK$13="",1,0)</f>
        <v>0</v>
      </c>
    </row>
    <row r="371" spans="1:1">
      <c r="A371" s="279">
        <f>IF('Форма 4.6'!$CL$13="",1,0)</f>
        <v>0</v>
      </c>
    </row>
    <row r="372" spans="1:1">
      <c r="A372" s="279">
        <f>IF('Форма 4.6'!$CM$13="",1,0)</f>
        <v>0</v>
      </c>
    </row>
    <row r="373" spans="1:1">
      <c r="A373" s="279">
        <f>IF('Форма 4.6'!$CN$13="",1,0)</f>
        <v>0</v>
      </c>
    </row>
    <row r="374" spans="1:1">
      <c r="A374" s="279">
        <f>IF('Форма 4.6'!$CO$13="",1,0)</f>
        <v>0</v>
      </c>
    </row>
    <row r="375" spans="1:1">
      <c r="A375" s="279">
        <f>IF('Форма 4.6'!$CP$13="",1,0)</f>
        <v>0</v>
      </c>
    </row>
    <row r="376" spans="1:1">
      <c r="A376" s="279">
        <f>IF('Форма 4.6'!$CQ$13="",1,0)</f>
        <v>0</v>
      </c>
    </row>
    <row r="377" spans="1:1">
      <c r="A377" s="279">
        <f>IF('Форма 4.6'!$CR$13="",1,0)</f>
        <v>0</v>
      </c>
    </row>
    <row r="378" spans="1:1">
      <c r="A378" s="279">
        <f>IF('Форма 4.6'!$CS$13="",1,0)</f>
        <v>0</v>
      </c>
    </row>
    <row r="379" spans="1:1">
      <c r="A379" s="279">
        <f>IF('Форма 4.6'!$CT$13="",1,0)</f>
        <v>0</v>
      </c>
    </row>
    <row r="380" spans="1:1">
      <c r="A380" s="279">
        <f>IF('Форма 4.6'!$CU$13="",1,0)</f>
        <v>0</v>
      </c>
    </row>
    <row r="381" spans="1:1">
      <c r="A381" s="279">
        <f>IF('Форма 4.6'!$CV$13="",1,0)</f>
        <v>0</v>
      </c>
    </row>
    <row r="382" spans="1:1">
      <c r="A382" s="279">
        <f>IF('Форма 4.6'!$E$17="",1,0)</f>
        <v>0</v>
      </c>
    </row>
    <row r="383" spans="1:1">
      <c r="A383" s="279">
        <f>IF('Форма 4.6'!$E$18="",1,0)</f>
        <v>0</v>
      </c>
    </row>
    <row r="384" spans="1:1">
      <c r="A384" s="279">
        <f>IF('Форма 4.6'!$E$19="",1,0)</f>
        <v>0</v>
      </c>
    </row>
    <row r="385" spans="1:1">
      <c r="A385" s="279">
        <f>IF('Форма 4.6'!$E$20="",1,0)</f>
        <v>0</v>
      </c>
    </row>
    <row r="386" spans="1:1">
      <c r="A386" s="279">
        <f>IF('Форма 4.6'!$E$21="",1,0)</f>
        <v>0</v>
      </c>
    </row>
    <row r="387" spans="1:1">
      <c r="A387" s="279">
        <f>IF('Форма 4.6'!$E$22="",1,0)</f>
        <v>0</v>
      </c>
    </row>
    <row r="388" spans="1:1">
      <c r="A388" s="279">
        <f>IF('Форма 4.6'!$E$23="",1,0)</f>
        <v>0</v>
      </c>
    </row>
    <row r="389" spans="1:1">
      <c r="A389" s="279">
        <f>IF('Форма 4.6'!$E$24="",1,0)</f>
        <v>0</v>
      </c>
    </row>
    <row r="390" spans="1:1">
      <c r="A390" s="279">
        <f>IF('Форма 4.6'!$E$25="",1,0)</f>
        <v>0</v>
      </c>
    </row>
    <row r="391" spans="1:1">
      <c r="A391" s="279">
        <f>IF('Форма 4.6'!$E$26="",1,0)</f>
        <v>0</v>
      </c>
    </row>
    <row r="392" spans="1:1">
      <c r="A392" s="279">
        <f>IF('Форма 4.6'!$E$27="",1,0)</f>
        <v>0</v>
      </c>
    </row>
    <row r="393" spans="1:1">
      <c r="A393" s="279">
        <f>IF('Форма 4.6'!$E$28="",1,0)</f>
        <v>0</v>
      </c>
    </row>
    <row r="394" spans="1:1">
      <c r="A394" s="279">
        <f>IF('Форма 4.6'!$E$29="",1,0)</f>
        <v>0</v>
      </c>
    </row>
    <row r="395" spans="1:1">
      <c r="A395" s="279">
        <f>IF('Форма 4.6'!$E$30="",1,0)</f>
        <v>0</v>
      </c>
    </row>
    <row r="396" spans="1:1">
      <c r="A396" s="279">
        <f>IF('Форма 4.6'!$E$31="",1,0)</f>
        <v>0</v>
      </c>
    </row>
    <row r="397" spans="1:1">
      <c r="A397" s="279">
        <f>IF('Форма 4.6'!$E$32="",1,0)</f>
        <v>0</v>
      </c>
    </row>
    <row r="398" spans="1:1">
      <c r="A398" s="279">
        <f>IF('Форма 4.6'!$E$33="",1,0)</f>
        <v>0</v>
      </c>
    </row>
    <row r="399" spans="1:1">
      <c r="A399" s="279">
        <f>IF('Форма 4.6'!$E$34="",1,0)</f>
        <v>0</v>
      </c>
    </row>
    <row r="400" spans="1:1">
      <c r="A400" s="279">
        <f>IF('Форма 4.6'!$E$35="",1,0)</f>
        <v>0</v>
      </c>
    </row>
    <row r="401" spans="1:1">
      <c r="A401" s="279">
        <f>IF('Форма 4.6'!$E$36="",1,0)</f>
        <v>0</v>
      </c>
    </row>
    <row r="402" spans="1:1">
      <c r="A402" s="279">
        <f>IF('Форма 4.6'!$E$37="",1,0)</f>
        <v>0</v>
      </c>
    </row>
    <row r="403" spans="1:1">
      <c r="A403" s="279">
        <f>IF('Форма 4.6'!$E$38="",1,0)</f>
        <v>0</v>
      </c>
    </row>
    <row r="404" spans="1:1">
      <c r="A404" s="279">
        <f>IF('Форма 4.6'!$E$39="",1,0)</f>
        <v>0</v>
      </c>
    </row>
    <row r="405" spans="1:1">
      <c r="A405" s="279">
        <f>IF('Форма 4.6'!$E$40="",1,0)</f>
        <v>0</v>
      </c>
    </row>
    <row r="406" spans="1:1">
      <c r="A406" s="279">
        <f>IF('Форма 4.6'!$E$41="",1,0)</f>
        <v>0</v>
      </c>
    </row>
    <row r="407" spans="1:1">
      <c r="A407" s="279">
        <f>IF('Форма 4.6'!$E$42="",1,0)</f>
        <v>0</v>
      </c>
    </row>
    <row r="408" spans="1:1">
      <c r="A408" s="279">
        <f>IF('Форма 4.6'!$E$43="",1,0)</f>
        <v>0</v>
      </c>
    </row>
    <row r="409" spans="1:1">
      <c r="A409" s="279">
        <f>IF('Форма 4.6'!$E$44="",1,0)</f>
        <v>0</v>
      </c>
    </row>
    <row r="410" spans="1:1">
      <c r="A410" s="279">
        <f>IF('Форма 4.6'!$E$45="",1,0)</f>
        <v>0</v>
      </c>
    </row>
    <row r="411" spans="1:1">
      <c r="A411" s="279">
        <f>IF('Форма 4.6'!$E$46="",1,0)</f>
        <v>0</v>
      </c>
    </row>
    <row r="412" spans="1:1">
      <c r="A412" s="279">
        <f>IF('Форма 4.6'!$E$47="",1,0)</f>
        <v>0</v>
      </c>
    </row>
    <row r="413" spans="1:1">
      <c r="A413" s="279">
        <f>IF('Форма 4.6'!$E$48="",1,0)</f>
        <v>0</v>
      </c>
    </row>
    <row r="414" spans="1:1">
      <c r="A414" s="279">
        <f>IF('Форма 4.6'!$E$49="",1,0)</f>
        <v>0</v>
      </c>
    </row>
    <row r="415" spans="1:1">
      <c r="A415" s="279">
        <f>IF('Форма 4.6'!$E$50="",1,0)</f>
        <v>0</v>
      </c>
    </row>
    <row r="416" spans="1:1">
      <c r="A416" s="279">
        <f>IF('Форма 4.6'!$E$51="",1,0)</f>
        <v>0</v>
      </c>
    </row>
    <row r="417" spans="1:1">
      <c r="A417" s="279">
        <f>IF('Форма 4.6'!$E$52="",1,0)</f>
        <v>0</v>
      </c>
    </row>
    <row r="418" spans="1:1">
      <c r="A418" s="279">
        <f>IF('Форма 4.6'!$E$53="",1,0)</f>
        <v>0</v>
      </c>
    </row>
    <row r="419" spans="1:1">
      <c r="A419" s="279">
        <f>IF('Форма 4.6'!$E$54="",1,0)</f>
        <v>0</v>
      </c>
    </row>
    <row r="420" spans="1:1">
      <c r="A420" s="279">
        <f>IF('Форма 4.6'!$E$55="",1,0)</f>
        <v>0</v>
      </c>
    </row>
    <row r="421" spans="1:1">
      <c r="A421" s="279">
        <f>IF('Форма 4.6'!$E$56="",1,0)</f>
        <v>0</v>
      </c>
    </row>
    <row r="422" spans="1:1">
      <c r="A422" s="279">
        <f>IF('Форма 4.6'!$E$57="",1,0)</f>
        <v>0</v>
      </c>
    </row>
    <row r="423" spans="1:1">
      <c r="A423" s="279">
        <f>IF('Форма 4.6'!$E$58="",1,0)</f>
        <v>0</v>
      </c>
    </row>
    <row r="424" spans="1:1">
      <c r="A424" s="279">
        <f>IF('Форма 4.6'!$E$59="",1,0)</f>
        <v>0</v>
      </c>
    </row>
    <row r="425" spans="1:1">
      <c r="A425" s="279">
        <f>IF('Форма 4.6'!$E$60="",1,0)</f>
        <v>0</v>
      </c>
    </row>
    <row r="426" spans="1:1">
      <c r="A426" s="279">
        <f>IF('Форма 4.6'!$E$61="",1,0)</f>
        <v>0</v>
      </c>
    </row>
    <row r="427" spans="1:1">
      <c r="A427" s="279">
        <f>IF('Форма 4.6'!$E$62="",1,0)</f>
        <v>0</v>
      </c>
    </row>
    <row r="428" spans="1:1">
      <c r="A428" s="279">
        <f>IF('Форма 4.6'!$E$63="",1,0)</f>
        <v>0</v>
      </c>
    </row>
    <row r="429" spans="1:1">
      <c r="A429" s="279">
        <f>IF('Форма 4.6'!$E$64="",1,0)</f>
        <v>0</v>
      </c>
    </row>
    <row r="430" spans="1:1">
      <c r="A430" s="279">
        <f>IF('Форма 4.6'!$E$65="",1,0)</f>
        <v>0</v>
      </c>
    </row>
    <row r="431" spans="1:1">
      <c r="A431" s="279">
        <f>IF('Форма 4.6'!$E$66="",1,0)</f>
        <v>0</v>
      </c>
    </row>
    <row r="432" spans="1:1">
      <c r="A432" s="279">
        <f>IF('Форма 4.6'!$E$67="",1,0)</f>
        <v>0</v>
      </c>
    </row>
    <row r="433" spans="1:1">
      <c r="A433" s="279">
        <f>IF('Форма 4.6'!$E$68="",1,0)</f>
        <v>0</v>
      </c>
    </row>
    <row r="434" spans="1:1">
      <c r="A434" s="279">
        <f>IF('Форма 4.6'!$E$69="",1,0)</f>
        <v>0</v>
      </c>
    </row>
    <row r="435" spans="1:1">
      <c r="A435" s="279">
        <f>IF('Форма 4.6'!$E$70="",1,0)</f>
        <v>0</v>
      </c>
    </row>
    <row r="436" spans="1:1">
      <c r="A436" s="279">
        <f>IF('Форма 4.6'!$E$71="",1,0)</f>
        <v>0</v>
      </c>
    </row>
    <row r="437" spans="1:1">
      <c r="A437" s="279">
        <f>IF('Форма 4.6'!$E$72="",1,0)</f>
        <v>0</v>
      </c>
    </row>
    <row r="438" spans="1:1">
      <c r="A438" s="279">
        <f>IF('Форма 4.6'!$E$73="",1,0)</f>
        <v>0</v>
      </c>
    </row>
    <row r="439" spans="1:1">
      <c r="A439" s="279">
        <f>IF('Форма 4.6'!$E$74="",1,0)</f>
        <v>0</v>
      </c>
    </row>
    <row r="440" spans="1:1">
      <c r="A440" s="279">
        <f>IF('Форма 4.6'!$E$75="",1,0)</f>
        <v>0</v>
      </c>
    </row>
    <row r="441" spans="1:1">
      <c r="A441" s="279">
        <f>IF('Форма 4.6'!$E$76="",1,0)</f>
        <v>0</v>
      </c>
    </row>
    <row r="442" spans="1:1">
      <c r="A442" s="279">
        <f>IF('Форма 4.6'!$E$77="",1,0)</f>
        <v>0</v>
      </c>
    </row>
    <row r="443" spans="1:1">
      <c r="A443" s="279">
        <f>IF('Форма 4.6'!$E$78="",1,0)</f>
        <v>0</v>
      </c>
    </row>
    <row r="444" spans="1:1">
      <c r="A444" s="279">
        <f>IF('Форма 4.6'!$E$79="",1,0)</f>
        <v>0</v>
      </c>
    </row>
    <row r="445" spans="1:1">
      <c r="A445" s="279">
        <f>IF('Форма 4.6'!$E$80="",1,0)</f>
        <v>0</v>
      </c>
    </row>
    <row r="446" spans="1:1">
      <c r="A446" s="279">
        <f>IF('Форма 4.6'!$E$81="",1,0)</f>
        <v>0</v>
      </c>
    </row>
    <row r="447" spans="1:1">
      <c r="A447" s="279">
        <f>IF('Форма 4.6'!$E$82="",1,0)</f>
        <v>0</v>
      </c>
    </row>
    <row r="448" spans="1:1">
      <c r="A448" s="279">
        <f>IF('Форма 4.6'!$E$83="",1,0)</f>
        <v>0</v>
      </c>
    </row>
    <row r="449" spans="1:1">
      <c r="A449" s="279">
        <f>IF('Форма 4.6'!$E$84="",1,0)</f>
        <v>0</v>
      </c>
    </row>
    <row r="450" spans="1:1">
      <c r="A450" s="279">
        <f>IF('Форма 4.6'!$E$85="",1,0)</f>
        <v>0</v>
      </c>
    </row>
    <row r="451" spans="1:1">
      <c r="A451" s="279">
        <f>IF('Форма 4.6'!$E$86="",1,0)</f>
        <v>0</v>
      </c>
    </row>
    <row r="452" spans="1:1">
      <c r="A452" s="279">
        <f>IF('Форма 4.6'!$E$87="",1,0)</f>
        <v>0</v>
      </c>
    </row>
    <row r="453" spans="1:1">
      <c r="A453" s="279">
        <f>IF('Форма 4.6'!$E$88="",1,0)</f>
        <v>0</v>
      </c>
    </row>
    <row r="454" spans="1:1">
      <c r="A454" s="279">
        <f>IF('Форма 4.6'!$E$89="",1,0)</f>
        <v>0</v>
      </c>
    </row>
    <row r="455" spans="1:1">
      <c r="A455" s="279">
        <f>IF('Форма 4.6'!$E$90="",1,0)</f>
        <v>0</v>
      </c>
    </row>
    <row r="456" spans="1:1">
      <c r="A456" s="279">
        <f>IF('Форма 4.6'!$E$91="",1,0)</f>
        <v>0</v>
      </c>
    </row>
    <row r="457" spans="1:1">
      <c r="A457" s="279">
        <f>IF('Форма 4.6'!$E$92="",1,0)</f>
        <v>0</v>
      </c>
    </row>
    <row r="458" spans="1:1">
      <c r="A458" s="279">
        <f>IF('Форма 4.6'!$E$93="",1,0)</f>
        <v>0</v>
      </c>
    </row>
    <row r="459" spans="1:1">
      <c r="A459" s="279">
        <f>IF('Форма 4.6'!$E$94="",1,0)</f>
        <v>0</v>
      </c>
    </row>
    <row r="460" spans="1:1">
      <c r="A460" s="279">
        <f>IF('Форма 4.6'!$E$95="",1,0)</f>
        <v>0</v>
      </c>
    </row>
    <row r="461" spans="1:1">
      <c r="A461" s="279">
        <f>IF('Форма 4.6'!$E$96="",1,0)</f>
        <v>0</v>
      </c>
    </row>
    <row r="462" spans="1:1">
      <c r="A462" s="279">
        <f>IF('Форма 4.6'!$E$97="",1,0)</f>
        <v>0</v>
      </c>
    </row>
    <row r="463" spans="1:1">
      <c r="A463" s="279">
        <f>IF('Форма 4.6'!$E$98="",1,0)</f>
        <v>0</v>
      </c>
    </row>
    <row r="464" spans="1:1">
      <c r="A464" s="279">
        <f>IF('Форма 4.6'!$E$99="",1,0)</f>
        <v>0</v>
      </c>
    </row>
    <row r="465" spans="1:1">
      <c r="A465" s="279">
        <f>IF('Форма 4.6'!$E$100="",1,0)</f>
        <v>0</v>
      </c>
    </row>
    <row r="466" spans="1:1">
      <c r="A466" s="279">
        <f>IF('Форма 4.6'!$E$101="",1,0)</f>
        <v>0</v>
      </c>
    </row>
    <row r="467" spans="1:1">
      <c r="A467" s="279">
        <f>IF('Форма 4.6'!$E$102="",1,0)</f>
        <v>0</v>
      </c>
    </row>
    <row r="468" spans="1:1">
      <c r="A468" s="279">
        <f>IF('Форма 4.6'!$E$103="",1,0)</f>
        <v>0</v>
      </c>
    </row>
    <row r="469" spans="1:1">
      <c r="A469" s="279">
        <f>IF('Форма 4.6'!$E$104="",1,0)</f>
        <v>0</v>
      </c>
    </row>
    <row r="470" spans="1:1">
      <c r="A470" s="279">
        <f>IF('Форма 4.6'!$E$105="",1,0)</f>
        <v>0</v>
      </c>
    </row>
    <row r="471" spans="1:1">
      <c r="A471" s="279">
        <f>IF('Форма 4.6'!$E$106="",1,0)</f>
        <v>0</v>
      </c>
    </row>
    <row r="472" spans="1:1">
      <c r="A472" s="279">
        <f>IF('Форма 4.6'!$E$107="",1,0)</f>
        <v>0</v>
      </c>
    </row>
    <row r="473" spans="1:1">
      <c r="A473" s="279">
        <f>IF('Форма 4.6'!$E$108="",1,0)</f>
        <v>0</v>
      </c>
    </row>
    <row r="474" spans="1:1">
      <c r="A474" s="279">
        <f>IF('Форма 4.6'!$E$109="",1,0)</f>
        <v>0</v>
      </c>
    </row>
    <row r="475" spans="1:1">
      <c r="A475" s="279">
        <f>IF('Форма 4.6'!$E$110="",1,0)</f>
        <v>0</v>
      </c>
    </row>
  </sheetData>
  <sheetProtection formatColumns="0" formatRows="0"/>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modInfo">
    <tabColor indexed="47"/>
  </sheetPr>
  <dimension ref="A1:K11"/>
  <sheetViews>
    <sheetView showGridLines="0" zoomScaleNormal="100" workbookViewId="0"/>
  </sheetViews>
  <sheetFormatPr defaultRowHeight="11.25"/>
  <cols>
    <col min="1" max="1" width="3.7109375" style="64" customWidth="1"/>
    <col min="2" max="2" width="87.28515625" style="64" customWidth="1"/>
    <col min="3" max="3" width="9.140625" style="64"/>
    <col min="4" max="4" width="109.140625" style="64" customWidth="1"/>
    <col min="5" max="16384" width="9.140625" style="64"/>
  </cols>
  <sheetData>
    <row r="1" spans="1:11" ht="14.25">
      <c r="B1" s="130" t="s">
        <v>153</v>
      </c>
      <c r="C1" s="120"/>
      <c r="D1" s="538"/>
      <c r="E1" s="538"/>
      <c r="F1" s="538"/>
      <c r="G1" s="538"/>
      <c r="H1" s="538"/>
      <c r="I1" s="538"/>
      <c r="J1" s="538"/>
      <c r="K1" s="538"/>
    </row>
    <row r="2" spans="1:11" ht="14.25">
      <c r="A2" s="120">
        <v>1</v>
      </c>
      <c r="B2" s="131" t="s">
        <v>146</v>
      </c>
      <c r="C2" s="120"/>
      <c r="D2" s="538"/>
      <c r="E2" s="538"/>
      <c r="F2" s="538"/>
      <c r="G2" s="538"/>
      <c r="H2" s="538"/>
      <c r="I2" s="538"/>
      <c r="J2" s="538"/>
      <c r="K2" s="538"/>
    </row>
    <row r="3" spans="1:11" ht="22.5">
      <c r="A3" s="120">
        <v>2</v>
      </c>
      <c r="B3" s="131" t="s">
        <v>147</v>
      </c>
      <c r="C3" s="120"/>
      <c r="D3" s="539"/>
      <c r="E3" s="539"/>
      <c r="F3" s="539"/>
      <c r="G3" s="539"/>
      <c r="H3" s="539"/>
      <c r="I3" s="539"/>
      <c r="J3" s="539"/>
      <c r="K3" s="539"/>
    </row>
    <row r="4" spans="1:11" ht="14.25">
      <c r="B4" s="130" t="s">
        <v>154</v>
      </c>
      <c r="C4" s="120"/>
      <c r="D4" s="540"/>
      <c r="E4" s="539"/>
      <c r="F4" s="539"/>
      <c r="G4" s="539"/>
      <c r="H4" s="539"/>
      <c r="I4" s="539"/>
      <c r="J4" s="539"/>
      <c r="K4" s="539"/>
    </row>
    <row r="5" spans="1:11" ht="33.75">
      <c r="A5" s="120">
        <v>1</v>
      </c>
      <c r="B5" s="131" t="s">
        <v>200</v>
      </c>
      <c r="C5" s="120"/>
      <c r="D5" s="537"/>
      <c r="E5" s="537"/>
      <c r="F5" s="537"/>
      <c r="G5" s="537"/>
      <c r="H5" s="537"/>
      <c r="I5" s="537"/>
      <c r="J5" s="537"/>
      <c r="K5" s="537"/>
    </row>
    <row r="6" spans="1:11" ht="22.5">
      <c r="A6" s="120">
        <v>2</v>
      </c>
      <c r="B6" s="131" t="s">
        <v>152</v>
      </c>
    </row>
    <row r="7" spans="1:11" ht="22.5">
      <c r="A7" s="120">
        <v>3</v>
      </c>
      <c r="B7" s="131" t="s">
        <v>338</v>
      </c>
    </row>
    <row r="8" spans="1:11" ht="56.25">
      <c r="A8" s="120">
        <v>4</v>
      </c>
      <c r="B8" s="131" t="s">
        <v>339</v>
      </c>
    </row>
    <row r="9" spans="1:11">
      <c r="B9" s="130" t="s">
        <v>124</v>
      </c>
    </row>
    <row r="10" spans="1:11" ht="22.5">
      <c r="A10" s="120">
        <v>1</v>
      </c>
      <c r="B10" s="131" t="s">
        <v>122</v>
      </c>
    </row>
    <row r="11" spans="1:11">
      <c r="B11" s="64"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odUpdTemplLogger">
    <tabColor indexed="24"/>
  </sheetPr>
  <dimension ref="A1:D11"/>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39" t="s">
        <v>14</v>
      </c>
      <c r="B1" s="39" t="s">
        <v>15</v>
      </c>
      <c r="C1" s="39" t="s">
        <v>16</v>
      </c>
      <c r="D1" s="4"/>
    </row>
    <row r="2" spans="1:4">
      <c r="A2" s="275">
        <v>44935.397152777776</v>
      </c>
      <c r="B2" s="6" t="s">
        <v>387</v>
      </c>
      <c r="C2" s="6" t="s">
        <v>223</v>
      </c>
    </row>
    <row r="3" spans="1:4">
      <c r="A3" s="275">
        <v>44935.397164351853</v>
      </c>
      <c r="B3" s="6" t="s">
        <v>388</v>
      </c>
      <c r="C3" s="6" t="s">
        <v>223</v>
      </c>
    </row>
    <row r="4" spans="1:4">
      <c r="A4" s="275">
        <v>44935.397233796299</v>
      </c>
      <c r="B4" s="6" t="s">
        <v>387</v>
      </c>
      <c r="C4" s="6" t="s">
        <v>223</v>
      </c>
    </row>
    <row r="5" spans="1:4">
      <c r="A5" s="275">
        <v>44935.397245370368</v>
      </c>
      <c r="B5" s="6" t="s">
        <v>388</v>
      </c>
      <c r="C5" s="6" t="s">
        <v>223</v>
      </c>
    </row>
    <row r="6" spans="1:4">
      <c r="A6" s="275">
        <v>44935.397465277776</v>
      </c>
      <c r="B6" s="6" t="s">
        <v>387</v>
      </c>
      <c r="C6" s="6" t="s">
        <v>223</v>
      </c>
    </row>
    <row r="7" spans="1:4">
      <c r="A7" s="275">
        <v>44935.397476851853</v>
      </c>
      <c r="B7" s="6" t="s">
        <v>388</v>
      </c>
      <c r="C7" s="6" t="s">
        <v>223</v>
      </c>
    </row>
    <row r="8" spans="1:4">
      <c r="A8" s="275">
        <v>44935.399305555555</v>
      </c>
      <c r="B8" s="6" t="s">
        <v>387</v>
      </c>
      <c r="C8" s="6" t="s">
        <v>223</v>
      </c>
    </row>
    <row r="9" spans="1:4">
      <c r="A9" s="275">
        <v>44935.399317129632</v>
      </c>
      <c r="B9" s="6" t="s">
        <v>388</v>
      </c>
      <c r="C9" s="6" t="s">
        <v>223</v>
      </c>
    </row>
    <row r="10" spans="1:4">
      <c r="A10" s="275">
        <v>44936.61314814815</v>
      </c>
      <c r="B10" s="6" t="s">
        <v>387</v>
      </c>
      <c r="C10" s="6" t="s">
        <v>223</v>
      </c>
    </row>
    <row r="11" spans="1:4">
      <c r="A11" s="275">
        <v>44936.613159722219</v>
      </c>
      <c r="B11" s="6" t="s">
        <v>388</v>
      </c>
      <c r="C11" s="6" t="s">
        <v>223</v>
      </c>
    </row>
  </sheetData>
  <sheetProtection algorithmName="SHA-512" hashValue="QTboOzrgIpU+H14qG9Mi0qQkpo4IxjoCO/blHDHGNxtQx72w7Qt7zi1ky2lBlG7R+z34+wlLyIp+JLW3A0iEOw==" saltValue="WsY7G+7I0XJKxi1Dn0fgkA=="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SH_et_union_hor">
    <tabColor indexed="47"/>
  </sheetPr>
  <dimension ref="A3:CE60"/>
  <sheetViews>
    <sheetView showGridLines="0" zoomScaleNormal="10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0" width="9.85546875" customWidth="1"/>
    <col min="21" max="21" width="9.85546875" style="181" customWidth="1"/>
    <col min="22" max="24" width="9.85546875" customWidth="1"/>
  </cols>
  <sheetData>
    <row r="3" spans="1:83">
      <c r="A3" s="14" t="s">
        <v>117</v>
      </c>
      <c r="B3" s="14"/>
      <c r="C3" s="14"/>
      <c r="D3" s="14"/>
      <c r="E3" s="14"/>
      <c r="F3" s="14"/>
      <c r="G3" s="14"/>
      <c r="H3" s="14"/>
      <c r="I3" s="14"/>
      <c r="J3" s="14"/>
      <c r="K3" s="14"/>
      <c r="L3" s="14"/>
      <c r="M3" s="14"/>
      <c r="N3" s="14"/>
      <c r="O3" s="14"/>
      <c r="P3" s="14"/>
      <c r="Q3" s="14"/>
      <c r="R3" s="14"/>
      <c r="S3" s="14"/>
      <c r="T3" s="14"/>
      <c r="U3" s="180"/>
      <c r="V3" s="14"/>
      <c r="W3" s="14"/>
    </row>
    <row r="5" spans="1:83" ht="15" customHeight="1">
      <c r="D5" s="168"/>
      <c r="E5" s="170"/>
    </row>
    <row r="7" spans="1:83">
      <c r="A7" s="14" t="s">
        <v>242</v>
      </c>
      <c r="B7" s="14"/>
      <c r="C7" s="14"/>
      <c r="D7" s="14"/>
      <c r="E7" s="14"/>
      <c r="F7" s="14"/>
      <c r="G7" s="14"/>
      <c r="H7" s="14"/>
      <c r="I7" s="14"/>
      <c r="J7" s="14"/>
      <c r="K7" s="14"/>
      <c r="L7" s="14"/>
      <c r="M7" s="14"/>
      <c r="N7" s="14"/>
      <c r="O7" s="14"/>
      <c r="P7" s="14"/>
      <c r="Q7" s="14"/>
      <c r="R7" s="14"/>
      <c r="S7" s="14"/>
      <c r="T7" s="14"/>
      <c r="U7" s="180"/>
      <c r="V7" s="14"/>
      <c r="W7" s="14"/>
    </row>
    <row r="9" spans="1:83" s="7" customFormat="1" ht="15" customHeight="1">
      <c r="C9" s="83"/>
      <c r="D9" s="168"/>
      <c r="E9" s="169"/>
      <c r="U9" s="179"/>
    </row>
    <row r="13" spans="1:83">
      <c r="A13" s="14" t="s">
        <v>173</v>
      </c>
      <c r="B13" s="14"/>
      <c r="C13" s="14"/>
      <c r="D13" s="14"/>
      <c r="E13" s="14"/>
      <c r="F13" s="14"/>
      <c r="G13" s="14"/>
      <c r="H13" s="14"/>
      <c r="I13" s="14"/>
      <c r="J13" s="14"/>
      <c r="K13" s="14"/>
      <c r="L13" s="14"/>
      <c r="M13" s="14"/>
      <c r="N13" s="14"/>
      <c r="O13" s="14"/>
      <c r="P13" s="14"/>
      <c r="Q13" s="14"/>
      <c r="R13" s="14"/>
      <c r="S13" s="14"/>
      <c r="T13" s="14"/>
      <c r="U13" s="180"/>
      <c r="V13" s="14"/>
      <c r="W13" s="14"/>
    </row>
    <row r="14" spans="1:83">
      <c r="D14" s="217"/>
      <c r="E14" s="217"/>
      <c r="F14" s="217"/>
      <c r="G14" s="217"/>
      <c r="H14" s="217"/>
      <c r="I14" s="217"/>
      <c r="J14" s="217"/>
      <c r="K14" s="217"/>
      <c r="L14" s="217"/>
    </row>
    <row r="15" spans="1:83" ht="15" customHeight="1">
      <c r="A15" s="31"/>
      <c r="B15" s="134" t="s">
        <v>149</v>
      </c>
      <c r="C15" s="550"/>
      <c r="D15" s="524">
        <v>1</v>
      </c>
      <c r="E15" s="551"/>
      <c r="F15" s="218"/>
      <c r="G15" s="132">
        <v>0</v>
      </c>
      <c r="H15" s="219"/>
      <c r="I15" s="133"/>
      <c r="J15" s="220" t="s">
        <v>253</v>
      </c>
      <c r="K15" s="143"/>
      <c r="L15" s="161"/>
      <c r="M15" s="215">
        <f>mergeValue(H15)</f>
        <v>0</v>
      </c>
      <c r="N15" s="214"/>
      <c r="O15" s="214"/>
      <c r="P15" s="215" t="str">
        <f t="array" ref="P15">IF(ISERROR(MATCH(MID(Q15,1,250),MID(note_ter,1,250),0)),"n","y")</f>
        <v>y</v>
      </c>
      <c r="Q15" s="214"/>
      <c r="R15" s="215" t="str">
        <f>K15&amp;"("&amp;L15&amp;")"</f>
        <v>()</v>
      </c>
      <c r="S15" s="134"/>
      <c r="T15" s="134"/>
      <c r="U15" s="175"/>
      <c r="V15" s="134"/>
      <c r="W15" s="134"/>
      <c r="X15" s="134"/>
      <c r="Y15" s="91"/>
      <c r="Z15" s="91"/>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c r="AY15" s="182"/>
      <c r="AZ15" s="182"/>
      <c r="BA15" s="182"/>
      <c r="BB15" s="182"/>
      <c r="BC15" s="182"/>
      <c r="BD15" s="182"/>
      <c r="BE15" s="182"/>
      <c r="BF15" s="182"/>
      <c r="BG15" s="182"/>
      <c r="BH15" s="182"/>
      <c r="BI15" s="182"/>
      <c r="BJ15" s="182"/>
      <c r="BK15" s="182"/>
      <c r="BL15" s="182"/>
      <c r="BM15" s="182"/>
      <c r="BN15" s="182"/>
      <c r="BO15" s="182"/>
      <c r="BP15" s="182"/>
      <c r="BQ15" s="182"/>
      <c r="BR15" s="182"/>
      <c r="BS15" s="182"/>
      <c r="BT15" s="182"/>
      <c r="BU15" s="182"/>
      <c r="BV15" s="91"/>
      <c r="BW15" s="91"/>
      <c r="BX15" s="91"/>
      <c r="BY15" s="91"/>
      <c r="BZ15" s="91"/>
      <c r="CA15" s="91"/>
      <c r="CB15" s="91"/>
      <c r="CC15" s="91"/>
      <c r="CD15" s="91"/>
      <c r="CE15" s="91"/>
    </row>
    <row r="16" spans="1:83" ht="15" customHeight="1">
      <c r="A16" s="31"/>
      <c r="B16" s="31"/>
      <c r="C16" s="550"/>
      <c r="D16" s="524"/>
      <c r="E16" s="551"/>
      <c r="F16" s="133"/>
      <c r="G16" s="139"/>
      <c r="H16" s="143" t="s">
        <v>50</v>
      </c>
      <c r="I16" s="139"/>
      <c r="J16" s="139"/>
      <c r="K16" s="160"/>
      <c r="L16" s="161"/>
      <c r="M16" s="214"/>
      <c r="N16" s="214"/>
      <c r="O16" s="214"/>
      <c r="P16" s="214"/>
      <c r="Q16" s="215"/>
      <c r="R16" s="214"/>
      <c r="S16" s="134"/>
      <c r="T16" s="134"/>
      <c r="U16" s="175"/>
      <c r="V16" s="134"/>
      <c r="W16" s="134"/>
      <c r="X16" s="134"/>
      <c r="Y16" s="91"/>
      <c r="Z16" s="91"/>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91"/>
      <c r="BW16" s="91"/>
      <c r="BX16" s="91"/>
      <c r="BY16" s="91"/>
      <c r="BZ16" s="91"/>
      <c r="CA16" s="91"/>
      <c r="CB16" s="91"/>
      <c r="CC16" s="91"/>
      <c r="CD16" s="91"/>
      <c r="CE16" s="91"/>
    </row>
    <row r="17" spans="1:83">
      <c r="Q17" s="91"/>
    </row>
    <row r="18" spans="1:83">
      <c r="A18" s="14" t="s">
        <v>174</v>
      </c>
      <c r="B18" s="14"/>
      <c r="C18" s="14"/>
      <c r="D18" s="14"/>
      <c r="E18" s="14"/>
      <c r="F18" s="14"/>
      <c r="G18" s="14"/>
      <c r="H18" s="14"/>
      <c r="I18" s="14"/>
      <c r="J18" s="14"/>
      <c r="K18" s="14"/>
      <c r="L18" s="14"/>
      <c r="M18" s="14"/>
      <c r="N18" s="14"/>
      <c r="O18" s="14"/>
      <c r="P18" s="14"/>
      <c r="Q18" s="171"/>
      <c r="R18" s="14"/>
      <c r="S18" s="14"/>
      <c r="T18" s="14"/>
      <c r="U18" s="180"/>
      <c r="V18" s="14"/>
      <c r="W18" s="14"/>
    </row>
    <row r="19" spans="1:83">
      <c r="F19" s="217"/>
      <c r="G19" s="217"/>
      <c r="H19" s="217"/>
      <c r="I19" s="217"/>
      <c r="J19" s="217"/>
      <c r="K19" s="217"/>
      <c r="L19" s="217"/>
      <c r="Q19" s="91"/>
    </row>
    <row r="20" spans="1:83" ht="15" customHeight="1">
      <c r="A20" s="31"/>
      <c r="B20" s="134" t="s">
        <v>149</v>
      </c>
      <c r="C20" s="552"/>
      <c r="D20" s="32"/>
      <c r="E20" s="32"/>
      <c r="F20" s="553"/>
      <c r="G20" s="524">
        <v>0</v>
      </c>
      <c r="H20" s="541"/>
      <c r="I20" s="133"/>
      <c r="J20" s="220" t="s">
        <v>253</v>
      </c>
      <c r="K20" s="143"/>
      <c r="L20" s="161"/>
      <c r="M20" s="215">
        <f>mergeValue(H20)</f>
        <v>0</v>
      </c>
      <c r="N20" s="214"/>
      <c r="O20" s="214"/>
      <c r="P20" s="214"/>
      <c r="Q20" s="214"/>
      <c r="R20" s="215" t="str">
        <f>K20&amp;"("&amp;L20&amp;")"</f>
        <v>()</v>
      </c>
      <c r="S20" s="134"/>
      <c r="T20" s="134"/>
      <c r="U20" s="175"/>
      <c r="V20" s="134"/>
      <c r="W20" s="134"/>
      <c r="X20" s="134"/>
      <c r="Y20" s="91"/>
      <c r="Z20" s="91"/>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91"/>
      <c r="BW20" s="91"/>
      <c r="BX20" s="91"/>
      <c r="BY20" s="91"/>
      <c r="BZ20" s="91"/>
      <c r="CA20" s="91"/>
      <c r="CB20" s="91"/>
      <c r="CC20" s="91"/>
      <c r="CD20" s="91"/>
      <c r="CE20" s="91"/>
    </row>
    <row r="21" spans="1:83" ht="15" customHeight="1">
      <c r="A21" s="31"/>
      <c r="B21" s="31"/>
      <c r="C21" s="552"/>
      <c r="D21" s="32"/>
      <c r="E21" s="32"/>
      <c r="F21" s="553"/>
      <c r="G21" s="524"/>
      <c r="H21" s="541"/>
      <c r="I21" s="139"/>
      <c r="J21" s="139"/>
      <c r="K21" s="143" t="s">
        <v>49</v>
      </c>
      <c r="L21" s="161"/>
      <c r="M21" s="214"/>
      <c r="N21" s="214"/>
      <c r="O21" s="214"/>
      <c r="P21" s="214"/>
      <c r="Q21" s="215"/>
      <c r="R21" s="214"/>
      <c r="S21" s="134"/>
      <c r="T21" s="134"/>
      <c r="U21" s="175"/>
      <c r="V21" s="134"/>
      <c r="W21" s="134"/>
      <c r="X21" s="134"/>
      <c r="Y21" s="91"/>
      <c r="Z21" s="91"/>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182"/>
      <c r="AY21" s="182"/>
      <c r="AZ21" s="182"/>
      <c r="BA21" s="182"/>
      <c r="BB21" s="182"/>
      <c r="BC21" s="182"/>
      <c r="BD21" s="182"/>
      <c r="BE21" s="182"/>
      <c r="BF21" s="182"/>
      <c r="BG21" s="182"/>
      <c r="BH21" s="182"/>
      <c r="BI21" s="182"/>
      <c r="BJ21" s="182"/>
      <c r="BK21" s="182"/>
      <c r="BL21" s="182"/>
      <c r="BM21" s="182"/>
      <c r="BN21" s="182"/>
      <c r="BO21" s="182"/>
      <c r="BP21" s="182"/>
      <c r="BQ21" s="182"/>
      <c r="BR21" s="182"/>
      <c r="BS21" s="182"/>
      <c r="BT21" s="182"/>
      <c r="BU21" s="182"/>
      <c r="BV21" s="91"/>
      <c r="BW21" s="91"/>
      <c r="BX21" s="91"/>
      <c r="BY21" s="91"/>
      <c r="BZ21" s="91"/>
      <c r="CA21" s="91"/>
      <c r="CB21" s="91"/>
      <c r="CC21" s="91"/>
      <c r="CD21" s="91"/>
      <c r="CE21" s="91"/>
    </row>
    <row r="22" spans="1:83">
      <c r="Q22" s="91"/>
    </row>
    <row r="23" spans="1:83">
      <c r="A23" s="14" t="s">
        <v>175</v>
      </c>
      <c r="B23" s="14"/>
      <c r="C23" s="14"/>
      <c r="D23" s="14"/>
      <c r="E23" s="14"/>
      <c r="F23" s="14"/>
      <c r="G23" s="14"/>
      <c r="H23" s="14"/>
      <c r="I23" s="14"/>
      <c r="J23" s="14"/>
      <c r="K23" s="14"/>
      <c r="L23" s="14"/>
      <c r="M23" s="14"/>
      <c r="N23" s="14"/>
      <c r="O23" s="14"/>
      <c r="P23" s="14"/>
      <c r="Q23" s="171"/>
      <c r="R23" s="14"/>
      <c r="S23" s="14"/>
      <c r="T23" s="14"/>
      <c r="U23" s="180"/>
      <c r="V23" s="14"/>
      <c r="W23" s="14"/>
    </row>
    <row r="24" spans="1:83">
      <c r="Q24" s="91"/>
    </row>
    <row r="25" spans="1:83" ht="15" customHeight="1">
      <c r="A25" s="31"/>
      <c r="B25" s="134" t="s">
        <v>149</v>
      </c>
      <c r="C25" s="221"/>
      <c r="E25" s="84"/>
      <c r="I25" s="138"/>
      <c r="J25" s="132">
        <v>0</v>
      </c>
      <c r="K25" s="222"/>
      <c r="L25" s="135"/>
      <c r="M25" s="215">
        <f>mergeValue(H25)</f>
        <v>0</v>
      </c>
      <c r="N25" s="214"/>
      <c r="O25" s="214"/>
      <c r="P25" s="214"/>
      <c r="Q25" s="214"/>
      <c r="R25" s="215" t="str">
        <f>K25&amp;" ("&amp;L25&amp;")"</f>
        <v xml:space="preserve"> ()</v>
      </c>
      <c r="S25" s="134"/>
      <c r="T25" s="134"/>
      <c r="U25" s="175"/>
      <c r="V25" s="134"/>
      <c r="W25" s="134"/>
      <c r="X25" s="134"/>
      <c r="Y25" s="91"/>
      <c r="Z25" s="91"/>
      <c r="AA25" s="182"/>
      <c r="AB25" s="182"/>
      <c r="AC25" s="182"/>
      <c r="AD25" s="182"/>
      <c r="AE25" s="182"/>
      <c r="AF25" s="182"/>
      <c r="AG25" s="182"/>
      <c r="AH25" s="182"/>
      <c r="AI25" s="182"/>
      <c r="AJ25" s="182"/>
      <c r="AK25" s="182"/>
      <c r="AL25" s="182"/>
      <c r="AM25" s="182"/>
      <c r="AN25" s="182"/>
      <c r="AO25" s="182"/>
      <c r="AP25" s="182"/>
      <c r="AQ25" s="182"/>
      <c r="AR25" s="182"/>
      <c r="AS25" s="182"/>
      <c r="AT25" s="182"/>
      <c r="AU25" s="182"/>
      <c r="AV25" s="182"/>
      <c r="AW25" s="182"/>
      <c r="AX25" s="182"/>
      <c r="AY25" s="182"/>
      <c r="AZ25" s="182"/>
      <c r="BA25" s="182"/>
      <c r="BB25" s="182"/>
      <c r="BC25" s="182"/>
      <c r="BD25" s="182"/>
      <c r="BE25" s="182"/>
      <c r="BF25" s="182"/>
      <c r="BG25" s="182"/>
      <c r="BH25" s="182"/>
      <c r="BI25" s="182"/>
      <c r="BJ25" s="182"/>
      <c r="BK25" s="182"/>
      <c r="BL25" s="182"/>
      <c r="BM25" s="182"/>
      <c r="BN25" s="182"/>
      <c r="BO25" s="182"/>
      <c r="BP25" s="182"/>
      <c r="BQ25" s="182"/>
      <c r="BR25" s="182"/>
      <c r="BS25" s="182"/>
      <c r="BT25" s="182"/>
      <c r="BU25" s="182"/>
      <c r="BV25" s="91"/>
      <c r="BW25" s="91"/>
      <c r="BX25" s="91"/>
      <c r="BY25" s="91"/>
      <c r="BZ25" s="91"/>
      <c r="CA25" s="91"/>
      <c r="CB25" s="91"/>
      <c r="CC25" s="91"/>
      <c r="CD25" s="91"/>
      <c r="CE25" s="91"/>
    </row>
    <row r="26" spans="1:83" ht="17.100000000000001" customHeight="1">
      <c r="U26"/>
    </row>
    <row r="27" spans="1:83">
      <c r="A27" s="14" t="s">
        <v>155</v>
      </c>
      <c r="B27" s="14"/>
      <c r="C27" s="14"/>
      <c r="D27" s="14"/>
      <c r="E27" s="14"/>
      <c r="F27" s="14"/>
      <c r="G27" s="14"/>
      <c r="H27" s="14"/>
      <c r="I27" s="14"/>
      <c r="J27" s="14"/>
      <c r="K27" s="14"/>
      <c r="L27" s="14"/>
      <c r="M27" s="14"/>
      <c r="N27" s="14"/>
      <c r="O27" s="14"/>
      <c r="P27" s="14"/>
      <c r="Q27" s="14"/>
      <c r="R27" s="14"/>
      <c r="S27" s="14"/>
      <c r="T27" s="14"/>
      <c r="U27" s="180"/>
      <c r="V27" s="14"/>
      <c r="W27" s="14"/>
    </row>
    <row r="29" spans="1:83" s="124" customFormat="1" ht="15" customHeight="1">
      <c r="A29"/>
      <c r="B29"/>
      <c r="C29" s="32"/>
      <c r="D29" s="542" t="s">
        <v>26</v>
      </c>
      <c r="E29" s="543"/>
      <c r="F29" s="543" t="s">
        <v>19</v>
      </c>
      <c r="G29" s="544"/>
      <c r="H29" s="524">
        <v>1</v>
      </c>
      <c r="I29" s="548"/>
      <c r="J29" s="543" t="s">
        <v>19</v>
      </c>
      <c r="K29" s="142"/>
      <c r="L29" s="138" t="s">
        <v>26</v>
      </c>
      <c r="M29" s="147"/>
      <c r="N29" s="125"/>
      <c r="O29" s="125"/>
      <c r="P29" s="125"/>
      <c r="Q29" s="125"/>
      <c r="R29" s="125"/>
      <c r="S29" s="125"/>
      <c r="T29" s="125"/>
      <c r="U29" s="176"/>
      <c r="V29" s="125"/>
      <c r="W29" s="125"/>
      <c r="X29" s="125"/>
      <c r="Y29" s="125" t="s">
        <v>145</v>
      </c>
      <c r="Z29" s="125">
        <v>1705000</v>
      </c>
      <c r="AA29" s="125"/>
      <c r="AB29" s="125"/>
      <c r="AC29" s="125"/>
      <c r="AD29" s="125"/>
      <c r="AE29" s="125"/>
      <c r="AF29" s="125"/>
      <c r="AG29" s="125"/>
      <c r="AH29" s="125"/>
      <c r="AI29" s="125"/>
      <c r="AJ29" s="125"/>
      <c r="AK29" s="125"/>
      <c r="AL29" s="125"/>
    </row>
    <row r="30" spans="1:83" s="124" customFormat="1" ht="15" customHeight="1">
      <c r="A30"/>
      <c r="B30"/>
      <c r="C30" s="32"/>
      <c r="D30" s="542"/>
      <c r="E30" s="543"/>
      <c r="F30" s="543"/>
      <c r="G30" s="545"/>
      <c r="H30" s="524"/>
      <c r="I30" s="549"/>
      <c r="J30" s="543"/>
      <c r="K30" s="133"/>
      <c r="L30" s="139"/>
      <c r="M30" s="146" t="s">
        <v>335</v>
      </c>
      <c r="N30" s="125"/>
      <c r="O30" s="125"/>
      <c r="P30" s="125"/>
      <c r="Q30" s="125"/>
      <c r="R30" s="125"/>
      <c r="S30" s="125"/>
      <c r="T30" s="125"/>
      <c r="U30" s="176"/>
      <c r="V30" s="125"/>
      <c r="W30" s="125"/>
      <c r="X30" s="125"/>
      <c r="Y30" s="125"/>
      <c r="Z30" s="125"/>
      <c r="AA30" s="125"/>
      <c r="AB30" s="125"/>
      <c r="AC30" s="125"/>
      <c r="AD30" s="125"/>
      <c r="AE30" s="125"/>
      <c r="AF30" s="125"/>
      <c r="AG30" s="125"/>
      <c r="AH30" s="125"/>
      <c r="AI30" s="125"/>
      <c r="AJ30" s="125"/>
      <c r="AK30" s="125"/>
      <c r="AL30" s="125"/>
    </row>
    <row r="31" spans="1:83" s="124" customFormat="1" ht="15" customHeight="1">
      <c r="A31"/>
      <c r="B31"/>
      <c r="C31" s="32"/>
      <c r="D31" s="542"/>
      <c r="E31" s="543"/>
      <c r="F31" s="543"/>
      <c r="G31" s="133"/>
      <c r="H31" s="139"/>
      <c r="I31" s="136" t="s">
        <v>203</v>
      </c>
      <c r="J31" s="139"/>
      <c r="K31" s="139"/>
      <c r="L31" s="139"/>
      <c r="M31" s="140"/>
      <c r="N31" s="125"/>
      <c r="O31" s="125"/>
      <c r="P31" s="125"/>
      <c r="Q31" s="125"/>
      <c r="R31" s="125"/>
      <c r="S31" s="125"/>
      <c r="T31" s="125"/>
      <c r="U31" s="176"/>
      <c r="V31" s="125"/>
      <c r="W31" s="125"/>
      <c r="X31" s="125"/>
      <c r="Y31" s="125"/>
      <c r="Z31" s="125"/>
      <c r="AA31" s="125"/>
      <c r="AB31" s="125"/>
      <c r="AC31" s="125"/>
      <c r="AD31" s="125"/>
      <c r="AE31" s="125"/>
      <c r="AF31" s="125"/>
      <c r="AG31" s="125"/>
      <c r="AH31" s="125"/>
      <c r="AI31" s="125"/>
      <c r="AJ31" s="125"/>
      <c r="AK31" s="125"/>
      <c r="AL31" s="125"/>
    </row>
    <row r="33" spans="1:38">
      <c r="A33" s="14" t="s">
        <v>168</v>
      </c>
      <c r="B33" s="14"/>
      <c r="C33" s="14"/>
      <c r="D33" s="14"/>
      <c r="E33" s="14"/>
      <c r="F33" s="14"/>
      <c r="G33" s="14"/>
      <c r="H33" s="14"/>
      <c r="I33" s="14"/>
      <c r="J33" s="14"/>
      <c r="K33" s="14"/>
      <c r="L33" s="14"/>
      <c r="M33" s="14"/>
      <c r="N33" s="14"/>
      <c r="O33" s="14"/>
      <c r="P33" s="14"/>
      <c r="Q33" s="14"/>
      <c r="R33" s="14"/>
      <c r="S33" s="14"/>
      <c r="T33" s="14"/>
      <c r="U33" s="180"/>
      <c r="V33" s="14"/>
      <c r="W33" s="14"/>
    </row>
    <row r="35" spans="1:38" s="124" customFormat="1" ht="15" customHeight="1">
      <c r="A35"/>
      <c r="B35"/>
      <c r="C35" s="32"/>
      <c r="D35"/>
      <c r="E35"/>
      <c r="F35"/>
      <c r="G35" s="554"/>
      <c r="H35" s="524">
        <v>1</v>
      </c>
      <c r="I35" s="546"/>
      <c r="J35" s="543" t="s">
        <v>19</v>
      </c>
      <c r="K35" s="142"/>
      <c r="L35" s="138" t="s">
        <v>26</v>
      </c>
      <c r="M35" s="147"/>
      <c r="N35" s="125"/>
      <c r="O35" s="125"/>
      <c r="P35" s="125"/>
      <c r="Q35" s="125"/>
      <c r="R35" s="125"/>
      <c r="S35" s="125"/>
      <c r="T35" s="125"/>
      <c r="U35" s="176"/>
      <c r="V35" s="125"/>
      <c r="W35" s="125"/>
      <c r="X35" s="125"/>
      <c r="Y35" s="125" t="s">
        <v>145</v>
      </c>
      <c r="Z35" s="125">
        <v>1705000</v>
      </c>
      <c r="AA35" s="125"/>
      <c r="AB35" s="125"/>
      <c r="AC35" s="125"/>
      <c r="AD35" s="125"/>
      <c r="AE35" s="125"/>
      <c r="AF35" s="125"/>
      <c r="AG35" s="125"/>
      <c r="AH35" s="125"/>
      <c r="AI35" s="125"/>
      <c r="AJ35" s="125"/>
      <c r="AK35" s="125"/>
      <c r="AL35" s="125"/>
    </row>
    <row r="36" spans="1:38" s="124" customFormat="1" ht="15" customHeight="1">
      <c r="A36"/>
      <c r="B36"/>
      <c r="C36" s="32"/>
      <c r="D36"/>
      <c r="E36"/>
      <c r="F36"/>
      <c r="G36" s="555"/>
      <c r="H36" s="524"/>
      <c r="I36" s="547"/>
      <c r="J36" s="543"/>
      <c r="K36" s="133"/>
      <c r="L36" s="139"/>
      <c r="M36" s="146" t="s">
        <v>335</v>
      </c>
      <c r="N36" s="125"/>
      <c r="O36" s="125"/>
      <c r="P36" s="125"/>
      <c r="Q36" s="125"/>
      <c r="R36" s="125"/>
      <c r="S36" s="125"/>
      <c r="T36" s="125"/>
      <c r="U36" s="176"/>
      <c r="V36" s="125"/>
      <c r="W36" s="125"/>
      <c r="X36" s="125"/>
      <c r="Y36" s="125"/>
      <c r="Z36" s="125"/>
      <c r="AA36" s="125"/>
      <c r="AB36" s="125"/>
      <c r="AC36" s="125"/>
      <c r="AD36" s="125"/>
      <c r="AE36" s="125"/>
      <c r="AF36" s="125"/>
      <c r="AG36" s="125"/>
      <c r="AH36" s="125"/>
      <c r="AI36" s="125"/>
      <c r="AJ36" s="125"/>
      <c r="AK36" s="125"/>
      <c r="AL36" s="125"/>
    </row>
    <row r="37" spans="1:38">
      <c r="K37" s="139"/>
      <c r="L37" s="139"/>
      <c r="M37" s="140"/>
    </row>
    <row r="38" spans="1:38">
      <c r="A38" s="14" t="s">
        <v>169</v>
      </c>
      <c r="B38" s="14"/>
      <c r="C38" s="14"/>
      <c r="D38" s="14"/>
      <c r="E38" s="14"/>
      <c r="F38" s="14"/>
      <c r="G38" s="14"/>
      <c r="H38" s="14"/>
      <c r="I38" s="14"/>
      <c r="J38" s="14"/>
      <c r="K38" s="14"/>
      <c r="L38" s="14"/>
      <c r="M38" s="14"/>
      <c r="N38" s="14"/>
      <c r="O38" s="14"/>
      <c r="P38" s="14"/>
      <c r="Q38" s="14"/>
      <c r="R38" s="14"/>
      <c r="S38" s="14"/>
      <c r="T38" s="14"/>
      <c r="U38" s="180"/>
      <c r="V38" s="14"/>
      <c r="W38" s="14"/>
    </row>
    <row r="40" spans="1:38" s="124" customFormat="1" ht="15" customHeight="1">
      <c r="A40"/>
      <c r="B40"/>
      <c r="C40" s="32"/>
      <c r="D40"/>
      <c r="E40"/>
      <c r="F40"/>
      <c r="G40"/>
      <c r="H40"/>
      <c r="I40"/>
      <c r="J40"/>
      <c r="K40" s="141"/>
      <c r="L40" s="138" t="s">
        <v>26</v>
      </c>
      <c r="M40" s="148"/>
      <c r="N40" s="167"/>
      <c r="O40" s="125"/>
      <c r="P40" s="125"/>
      <c r="Q40" s="125"/>
      <c r="R40" s="125"/>
      <c r="S40" s="125"/>
      <c r="T40" s="125"/>
      <c r="U40" s="176"/>
      <c r="V40" s="125"/>
      <c r="W40" s="125"/>
      <c r="X40" s="125"/>
      <c r="Y40" s="125" t="s">
        <v>145</v>
      </c>
      <c r="Z40" s="125">
        <v>1705000</v>
      </c>
      <c r="AA40" s="125"/>
      <c r="AB40" s="125"/>
      <c r="AC40" s="125"/>
      <c r="AD40" s="125"/>
      <c r="AE40" s="125"/>
      <c r="AF40" s="125"/>
      <c r="AG40" s="125"/>
      <c r="AH40" s="125"/>
      <c r="AI40" s="125"/>
      <c r="AJ40" s="125"/>
      <c r="AK40" s="125"/>
      <c r="AL40" s="125"/>
    </row>
    <row r="43" spans="1:38" s="14" customFormat="1" ht="17.100000000000001" customHeight="1">
      <c r="A43" s="14" t="s">
        <v>123</v>
      </c>
    </row>
    <row r="44" spans="1:38" ht="17.100000000000001" customHeight="1">
      <c r="U44"/>
    </row>
    <row r="45" spans="1:38" s="119" customFormat="1" ht="14.25">
      <c r="A45" s="91" t="s">
        <v>1</v>
      </c>
      <c r="B45" s="119" t="s">
        <v>144</v>
      </c>
      <c r="C45" s="194"/>
      <c r="D45" s="195"/>
      <c r="E45" s="196"/>
      <c r="F45" s="197"/>
      <c r="G45" s="197"/>
      <c r="H45" s="197"/>
      <c r="I45" s="198"/>
      <c r="J45" s="199"/>
      <c r="K45" s="206"/>
      <c r="M45" s="200" t="str">
        <f>IF(ISERROR(INDEX(kind_of_nameforms,MATCH(E45,kind_of_forms,0),1)),"",INDEX(kind_of_nameforms,MATCH(E45,kind_of_forms,0),1))</f>
        <v/>
      </c>
      <c r="N45" s="213"/>
    </row>
    <row r="46" spans="1:38" ht="17.100000000000001" customHeight="1">
      <c r="U46"/>
    </row>
    <row r="47" spans="1:38" s="14" customFormat="1" ht="17.100000000000001" customHeight="1">
      <c r="A47" s="14" t="s">
        <v>276</v>
      </c>
      <c r="B47" s="14" t="s">
        <v>277</v>
      </c>
      <c r="C47" s="14" t="s">
        <v>278</v>
      </c>
      <c r="D47" s="14" t="s">
        <v>279</v>
      </c>
    </row>
    <row r="48" spans="1:38" ht="17.100000000000001" customHeight="1">
      <c r="U48"/>
    </row>
    <row r="49" spans="1:21" s="64" customFormat="1">
      <c r="D49" s="249"/>
      <c r="E49" s="217"/>
      <c r="F49" s="217"/>
      <c r="G49" s="217"/>
      <c r="U49" s="177"/>
    </row>
    <row r="50" spans="1:21">
      <c r="C50" s="91"/>
      <c r="D50" s="516" t="s">
        <v>244</v>
      </c>
      <c r="E50" s="517"/>
      <c r="F50" s="517"/>
      <c r="G50" s="518"/>
    </row>
    <row r="51" spans="1:21" s="15" customFormat="1" ht="11.25" customHeight="1">
      <c r="A51" s="27"/>
      <c r="C51" s="32"/>
      <c r="D51" s="512" t="s">
        <v>233</v>
      </c>
      <c r="E51" s="512"/>
      <c r="F51" s="512"/>
      <c r="G51" s="513" t="s">
        <v>234</v>
      </c>
      <c r="H51" s="134"/>
      <c r="R51" s="174"/>
    </row>
    <row r="52" spans="1:21" s="15" customFormat="1" ht="11.25" customHeight="1">
      <c r="A52" s="27"/>
      <c r="C52" s="32"/>
      <c r="D52" s="232" t="s">
        <v>25</v>
      </c>
      <c r="E52" s="137" t="s">
        <v>257</v>
      </c>
      <c r="F52" s="233" t="s">
        <v>223</v>
      </c>
      <c r="G52" s="514"/>
      <c r="H52" s="134"/>
      <c r="R52" s="174"/>
    </row>
    <row r="53" spans="1:21" s="15" customFormat="1" ht="12" customHeight="1">
      <c r="A53" s="27"/>
      <c r="C53" s="32"/>
      <c r="D53" s="248" t="s">
        <v>26</v>
      </c>
      <c r="E53" s="234">
        <v>2</v>
      </c>
      <c r="F53" s="235">
        <v>3</v>
      </c>
      <c r="G53" s="236">
        <v>4</v>
      </c>
      <c r="H53" s="134"/>
      <c r="R53" s="174"/>
    </row>
    <row r="54" spans="1:21" s="15" customFormat="1">
      <c r="A54" s="27"/>
      <c r="C54" s="32"/>
      <c r="D54" s="230">
        <v>1</v>
      </c>
      <c r="E54" s="237" t="s">
        <v>259</v>
      </c>
      <c r="F54" s="254" t="str">
        <f>IF(form_up_date="","",form_up_date)</f>
        <v>09.01.2023</v>
      </c>
      <c r="G54" s="256" t="s">
        <v>260</v>
      </c>
      <c r="H54" s="134"/>
      <c r="R54" s="174"/>
    </row>
    <row r="55" spans="1:21" s="15" customFormat="1" ht="45">
      <c r="A55" s="27"/>
      <c r="C55" s="32"/>
      <c r="D55" s="230" t="s">
        <v>271</v>
      </c>
      <c r="E55" s="237" t="s">
        <v>261</v>
      </c>
      <c r="F55" s="254"/>
      <c r="G55" s="223" t="s">
        <v>333</v>
      </c>
      <c r="H55" s="134"/>
      <c r="R55" s="174"/>
    </row>
    <row r="56" spans="1:21" s="15" customFormat="1">
      <c r="A56" s="27"/>
      <c r="C56" s="32"/>
      <c r="D56" s="230" t="s">
        <v>272</v>
      </c>
      <c r="E56" s="237" t="s">
        <v>262</v>
      </c>
      <c r="F56" s="254"/>
      <c r="G56" s="256" t="s">
        <v>263</v>
      </c>
      <c r="H56" s="134"/>
      <c r="R56" s="174"/>
    </row>
    <row r="57" spans="1:21" s="15" customFormat="1">
      <c r="A57" s="27"/>
      <c r="C57" s="32"/>
      <c r="D57" s="230" t="s">
        <v>273</v>
      </c>
      <c r="E57" s="237" t="s">
        <v>264</v>
      </c>
      <c r="F57" s="255" t="s">
        <v>265</v>
      </c>
      <c r="G57" s="223"/>
      <c r="H57" s="134"/>
      <c r="R57" s="174"/>
    </row>
    <row r="58" spans="1:21" s="15" customFormat="1">
      <c r="A58" s="27"/>
      <c r="C58" s="32"/>
      <c r="D58" s="132" t="str">
        <f>D57&amp;".1"</f>
        <v>4.1.1</v>
      </c>
      <c r="E58" s="238" t="s">
        <v>3</v>
      </c>
      <c r="F58" s="254" t="str">
        <f>IF(region_name="","",region_name)</f>
        <v>Орловская область</v>
      </c>
      <c r="G58" s="256" t="s">
        <v>266</v>
      </c>
      <c r="H58" s="134"/>
      <c r="R58" s="174"/>
    </row>
    <row r="59" spans="1:21" s="15" customFormat="1" ht="22.5">
      <c r="A59" s="27"/>
      <c r="C59" s="32"/>
      <c r="D59" s="230" t="s">
        <v>274</v>
      </c>
      <c r="E59" s="239" t="s">
        <v>267</v>
      </c>
      <c r="F59" s="254"/>
      <c r="G59" s="260" t="s">
        <v>268</v>
      </c>
      <c r="H59" s="134"/>
      <c r="R59" s="174"/>
    </row>
    <row r="60" spans="1:21" s="15" customFormat="1" ht="56.25">
      <c r="A60" s="27"/>
      <c r="C60" s="32"/>
      <c r="D60" s="230" t="s">
        <v>275</v>
      </c>
      <c r="E60" s="240" t="s">
        <v>269</v>
      </c>
      <c r="F60" s="254"/>
      <c r="G60" s="247" t="s">
        <v>332</v>
      </c>
      <c r="H60" s="134"/>
      <c r="R60" s="174"/>
    </row>
  </sheetData>
  <dataConsolidate link="1"/>
  <mergeCells count="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H20:H21"/>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xr:uid="{00000000-0002-0000-1200-000000000000}">
      <formula1>900</formula1>
    </dataValidation>
    <dataValidation type="list" allowBlank="1" showInputMessage="1" showErrorMessage="1" sqref="I40" xr:uid="{00000000-0002-0000-1200-000001000000}">
      <formula1>DESCRIPTION_TERRITORY</formula1>
    </dataValidation>
    <dataValidation type="textLength" operator="lessThan" allowBlank="1" showInputMessage="1" showErrorMessage="1" error="Допускается ввод не более 900 символов!" sqref="M40 M29 M35" xr:uid="{00000000-0002-0000-1200-000002000000}">
      <formula1>900</formula1>
    </dataValidation>
    <dataValidation type="list" showInputMessage="1" showErrorMessage="1" errorTitle="Ошибка" error="Выберите значение из списка" prompt="Выберите значение из списка" sqref="I35:I36 I29:I30" xr:uid="{00000000-0002-0000-1200-000003000000}">
      <formula1>DESCRIPTION_TERRITORY</formula1>
    </dataValidation>
    <dataValidation type="list" allowBlank="1" showInputMessage="1" showErrorMessage="1" errorTitle="Ошибка" error="Выберите значение из списка" prompt="Выберите значение из списка" sqref="E45" xr:uid="{00000000-0002-0000-1200-000004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xr:uid="{00000000-0002-0000-1200-000005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xr:uid="{00000000-0002-0000-1200-000006000000}"/>
  </dataValidations>
  <pageMargins left="0.75" right="0.75" top="1" bottom="1" header="0.5" footer="0.5"/>
  <pageSetup paperSize="9" orientation="portrait" horizontalDpi="200" verticalDpi="200"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SH_et_union_vert">
    <tabColor indexed="47"/>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odList00">
    <tabColor indexed="47"/>
  </sheetPr>
  <dimension ref="A1"/>
  <sheetViews>
    <sheetView showGridLines="0" zoomScaleNormal="100" workbookViewId="0"/>
  </sheetViews>
  <sheetFormatPr defaultRowHeight="15"/>
  <cols>
    <col min="1" max="16384" width="9.140625" style="16"/>
  </cols>
  <sheetData/>
  <sheetProtection formatColumns="0" formatRows="0"/>
  <pageMargins left="0.75" right="0.75" top="1" bottom="1" header="0.5" footer="0.5"/>
  <pageSetup paperSize="9" orientation="portrait"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odList01">
    <tabColor indexed="47"/>
  </sheetPr>
  <dimension ref="A1:L17"/>
  <sheetViews>
    <sheetView showGridLines="0" topLeftCell="C3" zoomScaleNormal="100" workbookViewId="0"/>
  </sheetViews>
  <sheetFormatPr defaultColWidth="10.5703125" defaultRowHeight="15"/>
  <cols>
    <col min="1" max="1" width="9.140625" style="27" hidden="1" customWidth="1"/>
    <col min="2" max="2" width="9.140625" style="15" hidden="1" customWidth="1"/>
    <col min="3" max="11" width="10.5703125" style="15"/>
    <col min="12" max="12" width="10.5703125" style="174"/>
    <col min="13" max="16384" width="10.5703125" style="15"/>
  </cols>
  <sheetData>
    <row r="1" spans="1:12" s="134" customFormat="1" ht="15" hidden="1" customHeight="1">
      <c r="L1" s="175"/>
    </row>
    <row r="2" spans="1:12" s="134" customFormat="1" ht="15" hidden="1" customHeight="1">
      <c r="L2" s="175"/>
    </row>
    <row r="3" spans="1:12" ht="11.25" customHeight="1"/>
    <row r="4" spans="1:12" ht="36.75" customHeight="1"/>
    <row r="5" spans="1:12" ht="15" customHeight="1"/>
    <row r="6" spans="1:12" ht="11.25" customHeight="1"/>
    <row r="8" spans="1:12" ht="21" customHeight="1"/>
    <row r="9" spans="1:12" ht="11.25" customHeight="1"/>
    <row r="10" spans="1:12" ht="15" customHeight="1">
      <c r="A10" s="15"/>
    </row>
    <row r="11" spans="1:12" ht="21.95" customHeight="1">
      <c r="A11" s="15"/>
    </row>
    <row r="12" spans="1:12" ht="21.95" customHeight="1">
      <c r="A12" s="15"/>
    </row>
    <row r="13" spans="1:12" ht="21.95" customHeight="1">
      <c r="A13" s="15"/>
    </row>
    <row r="14" spans="1:12" ht="33.950000000000003" customHeight="1">
      <c r="A14" s="15"/>
    </row>
    <row r="15" spans="1:12" ht="15" customHeight="1">
      <c r="A15" s="15"/>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odList02">
    <tabColor indexed="47"/>
  </sheetPr>
  <dimension ref="A1:C12"/>
  <sheetViews>
    <sheetView showGridLines="0" topLeftCell="C4" zoomScaleNormal="100" workbookViewId="0"/>
  </sheetViews>
  <sheetFormatPr defaultRowHeight="15"/>
  <cols>
    <col min="1" max="1" width="9.140625" style="63" hidden="1" customWidth="1"/>
    <col min="2" max="2" width="9.140625" style="64" hidden="1" customWidth="1"/>
    <col min="3" max="3" width="9.140625" style="177"/>
    <col min="4" max="16384" width="9.140625" style="64"/>
  </cols>
  <sheetData>
    <row r="1" spans="1:3" hidden="1"/>
    <row r="2" spans="1:3" hidden="1"/>
    <row r="3" spans="1:3" hidden="1"/>
    <row r="4" spans="1:3" ht="10.5" customHeight="1"/>
    <row r="5" spans="1:3" s="31" customFormat="1" ht="30" customHeight="1">
      <c r="A5" s="27"/>
      <c r="C5" s="178"/>
    </row>
    <row r="6" spans="1:3" s="31" customFormat="1" ht="15" customHeight="1">
      <c r="A6" s="27"/>
      <c r="C6" s="178"/>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odList03">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37" customWidth="1"/>
    <col min="4" max="16" width="9.140625" style="7"/>
    <col min="17" max="17" width="9.140625" style="179"/>
    <col min="18" max="16384" width="9.140625" style="7"/>
  </cols>
  <sheetData>
    <row r="1" spans="3:5" hidden="1"/>
    <row r="2" spans="3:5" hidden="1"/>
    <row r="3" spans="3:5" hidden="1"/>
    <row r="4" spans="3:5" hidden="1"/>
    <row r="5" spans="3:5" hidden="1"/>
    <row r="6" spans="3:5" ht="10.5" customHeight="1"/>
    <row r="7" spans="3:5" ht="20.100000000000001" customHeight="1"/>
    <row r="8" spans="3:5" ht="15" customHeight="1"/>
    <row r="9" spans="3:5" ht="6.95" customHeight="1"/>
    <row r="10" spans="3:5" ht="22.5" customHeight="1"/>
    <row r="11" spans="3:5" ht="11.25" customHeight="1"/>
    <row r="12" spans="3:5" ht="15" hidden="1" customHeight="1"/>
    <row r="13" spans="3:5" ht="14.1" customHeight="1">
      <c r="C13" s="66"/>
    </row>
    <row r="14" spans="3:5" ht="15" customHeight="1"/>
    <row r="15" spans="3:5" ht="11.25" customHeight="1"/>
    <row r="16" spans="3:5">
      <c r="D16" s="68"/>
      <c r="E16" s="68"/>
    </row>
  </sheetData>
  <hyperlinks>
    <hyperlink ref="D11" location="'Ссылки на публикации'!$H$11" tooltip="Кликните по гиперссылке, чтобы перейти на сайт организации или отредактировать её" display="апренрнер" xr:uid="{00000000-0004-0000-1800-000000000000}"/>
    <hyperlink ref="E11" location="'Ссылки на публикации'!$I$11" tooltip="Кликните по гиперссылке, чтобы перейти на сайт организации или отредактировать её" display="екркерекрер" xr:uid="{00000000-0004-0000-1800-000001000000}"/>
    <hyperlink ref="D13" location="'Ссылки на публикации'!$H$13" tooltip="Кликните по гиперссылке, чтобы перейти на сайт организации или отредактировать её" display="керкеркерр" xr:uid="{00000000-0004-0000-1800-000002000000}"/>
    <hyperlink ref="E13" location="'Ссылки на публикации'!$I$13" tooltip="Кликните по гиперссылке, чтобы перейти на сайт организации или отредактировать её" display="керкеркркеркер" xr:uid="{00000000-0004-0000-1800-000003000000}"/>
  </hyperlinks>
  <pageMargins left="0.75" right="0.75" top="1" bottom="1" header="0.5" footer="0.5"/>
  <pageSetup paperSize="9" orientation="portrait"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odList05">
    <tabColor indexed="47"/>
  </sheetPr>
  <dimension ref="A1"/>
  <sheetViews>
    <sheetView showGridLines="0" workbookViewId="0"/>
  </sheetViews>
  <sheetFormatPr defaultRowHeight="11.25"/>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modList07">
    <tabColor indexed="47"/>
  </sheetPr>
  <dimension ref="A1:N27"/>
  <sheetViews>
    <sheetView showGridLines="0" topLeftCell="C3" zoomScaleNormal="100" workbookViewId="0"/>
  </sheetViews>
  <sheetFormatPr defaultRowHeight="11.25"/>
  <cols>
    <col min="1" max="1" width="6.42578125" style="124" hidden="1" customWidth="1"/>
    <col min="2" max="2" width="2" style="124" hidden="1" customWidth="1"/>
    <col min="3" max="14" width="9.140625" style="125"/>
    <col min="15" max="16384" width="9.140625" style="124"/>
  </cols>
  <sheetData>
    <row r="1" spans="1:14" hidden="1"/>
    <row r="2" spans="1:14" hidden="1"/>
    <row r="3" spans="1:14" ht="10.5" customHeight="1"/>
    <row r="4" spans="1:14" ht="27" customHeight="1">
      <c r="A4" s="149"/>
      <c r="B4" s="149"/>
    </row>
    <row r="5" spans="1:14" s="151" customFormat="1" ht="15">
      <c r="A5" s="149"/>
      <c r="B5" s="149"/>
      <c r="C5" s="150"/>
      <c r="D5" s="150"/>
      <c r="E5" s="150"/>
      <c r="F5" s="150"/>
      <c r="G5" s="150"/>
      <c r="H5" s="150"/>
      <c r="I5" s="150"/>
      <c r="J5" s="150"/>
      <c r="K5" s="150"/>
      <c r="L5" s="150"/>
      <c r="M5" s="150"/>
      <c r="N5" s="150"/>
    </row>
    <row r="6" spans="1:14" s="152" customFormat="1" ht="3" customHeight="1">
      <c r="A6" s="556"/>
      <c r="B6" s="556"/>
      <c r="C6" s="153"/>
      <c r="D6" s="153"/>
      <c r="E6" s="153"/>
      <c r="F6" s="153"/>
      <c r="G6" s="153"/>
      <c r="H6" s="153"/>
      <c r="I6" s="153"/>
      <c r="J6" s="153"/>
      <c r="K6" s="153"/>
      <c r="L6" s="153"/>
      <c r="M6" s="153"/>
      <c r="N6" s="153"/>
    </row>
    <row r="7" spans="1:14" ht="3.75" customHeight="1">
      <c r="A7" s="556"/>
      <c r="B7" s="556"/>
    </row>
    <row r="8" spans="1:14" ht="0.2" customHeight="1">
      <c r="B8" s="126"/>
    </row>
    <row r="9" spans="1:14" ht="0.2" customHeight="1">
      <c r="B9" s="126"/>
    </row>
    <row r="10" spans="1:14" ht="0.2" customHeight="1">
      <c r="B10" s="126"/>
    </row>
    <row r="11" spans="1:14" ht="6" hidden="1" customHeight="1">
      <c r="B11" s="126"/>
    </row>
    <row r="12" spans="1:14" ht="20.25" hidden="1" customHeight="1">
      <c r="A12" s="127"/>
      <c r="B12" s="126"/>
    </row>
    <row r="13" spans="1:14" ht="20.25" hidden="1" customHeight="1">
      <c r="B13" s="126"/>
    </row>
    <row r="14" spans="1:14" ht="6" hidden="1" customHeight="1">
      <c r="B14" s="250"/>
    </row>
    <row r="15" spans="1:14" ht="3" customHeight="1"/>
    <row r="16" spans="1:14" ht="0.2" customHeight="1"/>
    <row r="17" spans="1:14" s="151" customFormat="1" ht="0.2" customHeight="1">
      <c r="A17" s="154"/>
      <c r="B17" s="154"/>
      <c r="C17" s="150"/>
      <c r="D17" s="150"/>
      <c r="E17" s="150"/>
      <c r="F17" s="150"/>
      <c r="G17" s="150"/>
      <c r="H17" s="150"/>
      <c r="I17" s="150"/>
      <c r="J17" s="150"/>
      <c r="K17" s="150"/>
      <c r="L17" s="150"/>
      <c r="M17" s="150"/>
      <c r="N17" s="150"/>
    </row>
    <row r="18" spans="1:14" ht="23.25" customHeight="1">
      <c r="A18" s="557"/>
      <c r="B18" s="127"/>
    </row>
    <row r="19" spans="1:14" ht="23.25" customHeight="1">
      <c r="A19" s="557"/>
      <c r="B19" s="128"/>
    </row>
    <row r="20" spans="1:14" ht="14.25" customHeight="1">
      <c r="A20" s="62"/>
      <c r="B20" s="62"/>
    </row>
    <row r="21" spans="1:14" hidden="1">
      <c r="A21" s="155"/>
      <c r="B21" s="129"/>
    </row>
    <row r="22" spans="1:14" ht="15" customHeight="1">
      <c r="A22"/>
      <c r="B22"/>
    </row>
    <row r="23" spans="1:14" ht="15" customHeight="1">
      <c r="A23"/>
      <c r="B23"/>
    </row>
    <row r="24" spans="1:14" ht="15" customHeight="1">
      <c r="A24"/>
      <c r="B24"/>
    </row>
    <row r="25" spans="1:14" ht="15" customHeight="1">
      <c r="A25" s="156"/>
      <c r="B25" s="54"/>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modList09">
    <tabColor indexed="47"/>
  </sheetPr>
  <dimension ref="A12:A424"/>
  <sheetViews>
    <sheetView showGridLines="0" zoomScaleNormal="100" workbookViewId="0"/>
  </sheetViews>
  <sheetFormatPr defaultRowHeight="11.25"/>
  <cols>
    <col min="1" max="16384" width="9.140625" style="216"/>
  </cols>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00"/>
  <dimension ref="A1:Q47"/>
  <sheetViews>
    <sheetView showGridLines="0" tabSelected="1" topLeftCell="D4" zoomScaleNormal="100" workbookViewId="0"/>
  </sheetViews>
  <sheetFormatPr defaultRowHeight="15"/>
  <cols>
    <col min="1" max="1" width="10.7109375" style="9" hidden="1" customWidth="1"/>
    <col min="2" max="2" width="10.7109375" style="10" hidden="1" customWidth="1"/>
    <col min="3" max="3" width="3.7109375" style="71" hidden="1" customWidth="1"/>
    <col min="4" max="4" width="3.7109375" style="11" customWidth="1"/>
    <col min="5" max="5" width="42.7109375" style="11" customWidth="1"/>
    <col min="6" max="6" width="50.7109375" style="11" customWidth="1"/>
    <col min="7" max="7" width="3.7109375" style="78" customWidth="1"/>
    <col min="8" max="8" width="9.140625" style="11"/>
    <col min="9" max="9" width="9.140625" style="20" customWidth="1"/>
    <col min="10" max="10" width="9.140625" style="11"/>
    <col min="11" max="11" width="3.140625" style="11" customWidth="1"/>
    <col min="12" max="16" width="9.140625" style="11"/>
    <col min="17" max="17" width="9.140625" style="173"/>
    <col min="18" max="16384" width="9.140625" style="11"/>
  </cols>
  <sheetData>
    <row r="1" spans="1:17" s="9" customFormat="1" ht="13.5" hidden="1" customHeight="1">
      <c r="B1" s="10"/>
      <c r="F1" s="9">
        <v>31616395</v>
      </c>
      <c r="G1" s="74"/>
      <c r="I1" s="20"/>
      <c r="Q1" s="172"/>
    </row>
    <row r="2" spans="1:17" s="9" customFormat="1" ht="12" hidden="1" customHeight="1">
      <c r="B2" s="10"/>
      <c r="G2" s="74"/>
      <c r="I2" s="20"/>
      <c r="Q2" s="172"/>
    </row>
    <row r="3" spans="1:17" hidden="1"/>
    <row r="4" spans="1:17" ht="11.25" customHeight="1">
      <c r="F4" s="79" t="str">
        <f>version</f>
        <v>Версия 1.1</v>
      </c>
    </row>
    <row r="5" spans="1:17" ht="39.950000000000003" customHeight="1">
      <c r="E5" s="462" t="s">
        <v>349</v>
      </c>
      <c r="F5" s="462"/>
      <c r="G5" s="80"/>
    </row>
    <row r="6" spans="1:17" ht="11.25" customHeight="1">
      <c r="E6" s="72"/>
      <c r="F6" s="81"/>
      <c r="G6" s="80"/>
    </row>
    <row r="7" spans="1:17" ht="19.5" customHeight="1">
      <c r="E7" s="72" t="s">
        <v>3</v>
      </c>
      <c r="F7" s="40" t="s">
        <v>306</v>
      </c>
      <c r="G7" s="80"/>
    </row>
    <row r="8" spans="1:17" ht="9.9499999999999993" hidden="1" customHeight="1">
      <c r="A8" s="73"/>
      <c r="D8" s="74"/>
      <c r="E8" s="72"/>
      <c r="F8" s="78"/>
    </row>
    <row r="9" spans="1:17" ht="19.5" hidden="1" customHeight="1">
      <c r="E9" s="122" t="s">
        <v>139</v>
      </c>
      <c r="F9" s="123" t="s">
        <v>47</v>
      </c>
      <c r="G9" s="11"/>
    </row>
    <row r="10" spans="1:17" ht="9.9499999999999993" customHeight="1">
      <c r="A10" s="73"/>
      <c r="D10" s="74"/>
      <c r="E10" s="72"/>
      <c r="F10" s="78"/>
    </row>
    <row r="11" spans="1:17" ht="33.75">
      <c r="E11" s="72" t="s">
        <v>231</v>
      </c>
      <c r="F11" s="277" t="s">
        <v>19</v>
      </c>
      <c r="G11" s="11"/>
    </row>
    <row r="12" spans="1:17" ht="9.9499999999999993" customHeight="1">
      <c r="A12" s="73"/>
      <c r="D12" s="74"/>
      <c r="E12" s="72"/>
      <c r="F12" s="78"/>
    </row>
    <row r="13" spans="1:17" ht="19.5" customHeight="1">
      <c r="A13" s="73"/>
      <c r="D13" s="74"/>
      <c r="E13" s="75" t="s">
        <v>156</v>
      </c>
      <c r="F13" s="188" t="s">
        <v>229</v>
      </c>
    </row>
    <row r="14" spans="1:17" ht="22.5" hidden="1">
      <c r="A14" s="73"/>
      <c r="D14" s="74"/>
      <c r="E14" s="75" t="s">
        <v>120</v>
      </c>
      <c r="F14" s="251" t="s">
        <v>389</v>
      </c>
    </row>
    <row r="15" spans="1:17" ht="9.9499999999999993" hidden="1" customHeight="1">
      <c r="A15" s="73"/>
      <c r="D15" s="74"/>
      <c r="E15" s="72"/>
      <c r="F15" s="78"/>
    </row>
    <row r="16" spans="1:17" ht="33.75" hidden="1" customHeight="1">
      <c r="A16" s="73"/>
      <c r="D16" s="74"/>
      <c r="E16" s="122" t="s">
        <v>157</v>
      </c>
      <c r="F16" s="144"/>
    </row>
    <row r="17" spans="1:8" ht="33.75" hidden="1" customHeight="1">
      <c r="A17" s="73"/>
      <c r="D17" s="74"/>
      <c r="E17" s="122" t="s">
        <v>158</v>
      </c>
      <c r="F17" s="145"/>
    </row>
    <row r="18" spans="1:8" ht="3" customHeight="1">
      <c r="A18" s="73"/>
      <c r="D18" s="74"/>
      <c r="E18" s="72"/>
      <c r="F18" s="78"/>
    </row>
    <row r="19" spans="1:8" ht="19.5" customHeight="1">
      <c r="A19" s="73"/>
      <c r="D19" s="74"/>
      <c r="E19" s="72"/>
      <c r="F19" s="78" t="s">
        <v>113</v>
      </c>
    </row>
    <row r="20" spans="1:8" ht="19.5" customHeight="1">
      <c r="A20" s="73"/>
      <c r="C20" s="183">
        <v>2022</v>
      </c>
      <c r="D20" s="74"/>
      <c r="E20" s="72" t="s">
        <v>115</v>
      </c>
      <c r="F20" s="159">
        <v>2022</v>
      </c>
    </row>
    <row r="21" spans="1:8" ht="19.5" customHeight="1">
      <c r="A21" s="73"/>
      <c r="C21" s="183" t="s">
        <v>60</v>
      </c>
      <c r="D21" s="74"/>
      <c r="E21" s="72" t="s">
        <v>114</v>
      </c>
      <c r="F21" s="159" t="s">
        <v>60</v>
      </c>
    </row>
    <row r="22" spans="1:8" ht="9.9499999999999993" customHeight="1">
      <c r="A22" s="73"/>
      <c r="D22" s="74"/>
      <c r="E22" s="72"/>
      <c r="F22" s="78"/>
    </row>
    <row r="23" spans="1:8" ht="33.75" customHeight="1">
      <c r="E23" s="75" t="s">
        <v>27</v>
      </c>
      <c r="F23" s="277" t="s">
        <v>19</v>
      </c>
      <c r="G23" s="11"/>
    </row>
    <row r="24" spans="1:8" ht="3.6" customHeight="1">
      <c r="E24" s="72"/>
      <c r="F24" s="72"/>
      <c r="G24" s="72"/>
      <c r="H24" s="72"/>
    </row>
    <row r="25" spans="1:8" ht="30" customHeight="1">
      <c r="C25" s="76"/>
      <c r="D25" s="74"/>
      <c r="E25" s="72"/>
      <c r="F25" s="78"/>
      <c r="G25" s="82"/>
    </row>
    <row r="26" spans="1:8">
      <c r="C26" s="76"/>
      <c r="D26" s="74"/>
      <c r="E26" s="75" t="s">
        <v>336</v>
      </c>
      <c r="F26" s="41" t="s">
        <v>422</v>
      </c>
      <c r="G26" s="82"/>
    </row>
    <row r="27" spans="1:8" ht="19.5" hidden="1" customHeight="1">
      <c r="C27" s="76"/>
      <c r="D27" s="74"/>
      <c r="E27" s="75" t="s">
        <v>337</v>
      </c>
      <c r="F27" s="42"/>
      <c r="G27" s="82"/>
    </row>
    <row r="28" spans="1:8">
      <c r="C28" s="76"/>
      <c r="D28" s="74"/>
      <c r="E28" s="72" t="s">
        <v>4</v>
      </c>
      <c r="F28" s="41" t="s">
        <v>423</v>
      </c>
      <c r="G28" s="82"/>
    </row>
    <row r="29" spans="1:8">
      <c r="C29" s="76"/>
      <c r="D29" s="74"/>
      <c r="E29" s="72" t="s">
        <v>5</v>
      </c>
      <c r="F29" s="41" t="s">
        <v>424</v>
      </c>
      <c r="G29" s="82"/>
      <c r="H29" s="12"/>
    </row>
    <row r="30" spans="1:8" ht="19.5" hidden="1" customHeight="1">
      <c r="C30" s="76"/>
      <c r="D30" s="74"/>
      <c r="E30" s="72" t="s">
        <v>116</v>
      </c>
      <c r="F30" s="42"/>
      <c r="G30" s="82"/>
      <c r="H30" s="12"/>
    </row>
    <row r="31" spans="1:8" ht="9.75" customHeight="1">
      <c r="A31" s="73"/>
      <c r="D31" s="74"/>
      <c r="E31" s="72"/>
      <c r="F31" s="78"/>
    </row>
    <row r="32" spans="1:8" ht="27.75" customHeight="1">
      <c r="A32" s="73"/>
      <c r="D32" s="74"/>
      <c r="E32" s="75" t="s">
        <v>350</v>
      </c>
      <c r="F32" s="278" t="s">
        <v>353</v>
      </c>
    </row>
    <row r="33" spans="1:6" ht="9.75" customHeight="1">
      <c r="A33" s="73"/>
      <c r="D33" s="74"/>
      <c r="E33" s="72"/>
      <c r="F33" s="78"/>
    </row>
    <row r="34" spans="1:6" ht="19.5" customHeight="1">
      <c r="B34" s="13"/>
      <c r="D34" s="36"/>
      <c r="E34" s="77" t="s">
        <v>101</v>
      </c>
      <c r="F34" s="47" t="s">
        <v>1177</v>
      </c>
    </row>
    <row r="35" spans="1:6" ht="19.5" customHeight="1">
      <c r="B35" s="13"/>
      <c r="D35" s="36"/>
      <c r="E35" s="77" t="s">
        <v>108</v>
      </c>
      <c r="F35" s="47" t="s">
        <v>1178</v>
      </c>
    </row>
    <row r="36" spans="1:6" ht="3" customHeight="1">
      <c r="B36" s="13"/>
      <c r="D36" s="36"/>
      <c r="E36" s="77"/>
      <c r="F36" s="77"/>
    </row>
    <row r="37" spans="1:6" ht="19.5" customHeight="1">
      <c r="E37" s="48"/>
      <c r="F37" s="78" t="s">
        <v>205</v>
      </c>
    </row>
    <row r="38" spans="1:6" ht="19.5" customHeight="1">
      <c r="E38" s="77" t="s">
        <v>21</v>
      </c>
      <c r="F38" s="47" t="s">
        <v>1179</v>
      </c>
    </row>
    <row r="39" spans="1:6" ht="19.5" customHeight="1">
      <c r="E39" s="77" t="s">
        <v>22</v>
      </c>
      <c r="F39" s="47" t="s">
        <v>1180</v>
      </c>
    </row>
    <row r="40" spans="1:6" ht="19.5" customHeight="1">
      <c r="E40" s="77" t="s">
        <v>28</v>
      </c>
      <c r="F40" s="47" t="s">
        <v>1181</v>
      </c>
    </row>
    <row r="41" spans="1:6" ht="19.5" customHeight="1">
      <c r="E41" s="77" t="s">
        <v>23</v>
      </c>
      <c r="F41" s="47" t="s">
        <v>1182</v>
      </c>
    </row>
    <row r="42" spans="1:6" ht="3" customHeight="1">
      <c r="E42" s="77"/>
      <c r="F42" s="36"/>
    </row>
    <row r="43" spans="1:6" ht="30" customHeight="1">
      <c r="E43" s="77"/>
      <c r="F43" s="36"/>
    </row>
    <row r="44" spans="1:6" ht="9.9499999999999993" customHeight="1"/>
    <row r="45" spans="1:6" ht="88.5" hidden="1" customHeight="1">
      <c r="E45" s="463" t="s">
        <v>356</v>
      </c>
      <c r="F45" s="463"/>
    </row>
    <row r="47" spans="1:6">
      <c r="A47" s="11"/>
    </row>
  </sheetData>
  <sheetProtection algorithmName="SHA-512" hashValue="qUnWemURPUQX8ztWwEs28JuJccwmbtb2yWcF/ARbpCHiMKb0NU3RAFxJg63cRFYMrtksh6N8hJ2tci85Pm+zuA==" saltValue="V6xigEh3/xvGNucMgnXfng==" spinCount="100000" sheet="1" objects="1" scenarios="1" formatColumns="0" formatRows="0"/>
  <dataConsolidate leftLabels="1" link="1"/>
  <mergeCells count="2">
    <mergeCell ref="E5:F5"/>
    <mergeCell ref="E45:F4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8:F41 F34:F35" xr:uid="{00000000-0002-0000-0200-000000000000}">
      <formula1>900</formula1>
    </dataValidation>
    <dataValidation type="list" allowBlank="1" showInputMessage="1" showErrorMessage="1" errorTitle="Ошибка" error="Выберите значение из списка" prompt="Выберите значение из списка" sqref="F13" xr:uid="{00000000-0002-0000-0200-000001000000}">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xr:uid="{00000000-0002-0000-0200-000002000000}"/>
    <dataValidation type="whole" allowBlank="1" showInputMessage="1" showErrorMessage="1" errorTitle="Ошибка" error="Допускается ввод чисел от 2 до 99!" prompt="Введите число от 2 до 99" sqref="F17" xr:uid="{00000000-0002-0000-0200-000003000000}">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xr:uid="{00000000-0002-0000-0200-000004000000}"/>
    <dataValidation type="list" allowBlank="1" showInputMessage="1" showErrorMessage="1" errorTitle="Ошибка" error="Выберите значение из списка" prompt="Выберите значение из списка" sqref="F21" xr:uid="{00000000-0002-0000-0200-000005000000}">
      <formula1>QUARTER</formula1>
    </dataValidation>
    <dataValidation type="list" allowBlank="1" showInputMessage="1" showErrorMessage="1" sqref="F20" xr:uid="{00000000-0002-0000-0200-00000600000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odHTTP">
    <tabColor indexed="47"/>
  </sheetPr>
  <dimension ref="A1"/>
  <sheetViews>
    <sheetView showGridLines="0" zoomScaleNormal="100" workbookViewId="0"/>
  </sheetViews>
  <sheetFormatPr defaultRowHeight="11.25"/>
  <cols>
    <col min="1" max="16384" width="9.140625" style="119"/>
  </cols>
  <sheetData/>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modfrmRegion">
    <tabColor rgb="FFFFCC99"/>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MR_LIST">
    <tabColor rgb="FFFFCC99"/>
  </sheetPr>
  <dimension ref="A1"/>
  <sheetViews>
    <sheetView showGridLines="0" zoomScaleNormal="100" workbookViewId="0"/>
  </sheetViews>
  <sheetFormatPr defaultRowHeight="11.25"/>
  <sheetData/>
  <sheetProtection formatColumns="0" formatRows="0"/>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REESTR_VT">
    <tabColor indexed="47"/>
  </sheetPr>
  <dimension ref="A1"/>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REESTR_VED">
    <tabColor indexed="47"/>
  </sheetPr>
  <dimension ref="A1:B11"/>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row r="1" spans="1:2">
      <c r="A1" s="30" t="s">
        <v>109</v>
      </c>
      <c r="B1" s="30" t="s">
        <v>110</v>
      </c>
    </row>
    <row r="2" spans="1:2">
      <c r="A2" s="30">
        <v>4190064</v>
      </c>
      <c r="B2" s="30" t="s">
        <v>390</v>
      </c>
    </row>
    <row r="3" spans="1:2">
      <c r="A3" s="30">
        <v>4190065</v>
      </c>
      <c r="B3" s="30" t="s">
        <v>391</v>
      </c>
    </row>
    <row r="4" spans="1:2">
      <c r="A4" s="30">
        <v>4190066</v>
      </c>
      <c r="B4" s="30" t="s">
        <v>392</v>
      </c>
    </row>
    <row r="5" spans="1:2">
      <c r="A5" s="30">
        <v>4190067</v>
      </c>
      <c r="B5" s="30" t="s">
        <v>393</v>
      </c>
    </row>
    <row r="6" spans="1:2">
      <c r="A6" s="30">
        <v>4190068</v>
      </c>
      <c r="B6" s="30" t="s">
        <v>394</v>
      </c>
    </row>
    <row r="7" spans="1:2">
      <c r="A7" s="30">
        <v>4190069</v>
      </c>
      <c r="B7" s="30" t="s">
        <v>395</v>
      </c>
    </row>
    <row r="8" spans="1:2">
      <c r="A8" s="30">
        <v>4190070</v>
      </c>
      <c r="B8" s="30" t="s">
        <v>396</v>
      </c>
    </row>
    <row r="9" spans="1:2">
      <c r="A9" s="30">
        <v>4190071</v>
      </c>
      <c r="B9" s="30" t="s">
        <v>397</v>
      </c>
    </row>
    <row r="10" spans="1:2">
      <c r="A10" s="30">
        <v>4190072</v>
      </c>
      <c r="B10" s="30" t="s">
        <v>398</v>
      </c>
    </row>
    <row r="11" spans="1:2">
      <c r="A11" s="30">
        <v>4190073</v>
      </c>
      <c r="B11" s="30" t="s">
        <v>399</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modfrmReestrObj">
    <tabColor indexed="47"/>
  </sheetPr>
  <dimension ref="A1"/>
  <sheetViews>
    <sheetView showGridLines="0" zoomScaleNormal="100" workbookViewId="0"/>
  </sheetViews>
  <sheetFormatPr defaultRowHeight="12.75"/>
  <cols>
    <col min="1" max="16384" width="9.140625" style="29"/>
  </cols>
  <sheetData/>
  <pageMargins left="0.75" right="0.75" top="1" bottom="1" header="0.5" footer="0.5"/>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OrgData">
    <tabColor indexed="47"/>
  </sheetPr>
  <dimension ref="F34:F41"/>
  <sheetViews>
    <sheetView showGridLines="0" zoomScaleNormal="100" workbookViewId="0"/>
  </sheetViews>
  <sheetFormatPr defaultRowHeight="12.75"/>
  <cols>
    <col min="1" max="16384" width="9.140625" style="29"/>
  </cols>
  <sheetData>
    <row r="34" spans="6:6">
      <c r="F34" s="36"/>
    </row>
    <row r="35" spans="6:6">
      <c r="F35" s="36"/>
    </row>
    <row r="38" spans="6:6">
      <c r="F38" s="47"/>
    </row>
    <row r="39" spans="6:6">
      <c r="F39" s="47"/>
    </row>
    <row r="40" spans="6:6">
      <c r="F40" s="47"/>
    </row>
    <row r="41" spans="6:6">
      <c r="F41" s="47"/>
    </row>
  </sheetData>
  <dataValidations count="1">
    <dataValidation type="textLength" operator="lessThanOrEqual" allowBlank="1" showInputMessage="1" showErrorMessage="1" errorTitle="Ошибка" error="Допускается ввод не более 900 символов!" sqref="F34:F35 F38:F41" xr:uid="{00000000-0002-0000-2200-000000000000}">
      <formula1>900</formula1>
    </dataValidation>
  </dataValidations>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modfrmReestr">
    <tabColor indexed="47"/>
  </sheetPr>
  <dimension ref="A1"/>
  <sheetViews>
    <sheetView showGridLines="0" zoomScaleNormal="100" workbookViewId="0"/>
  </sheetViews>
  <sheetFormatPr defaultRowHeight="11.25"/>
  <cols>
    <col min="1" max="16384" width="9.140625" style="8"/>
  </cols>
  <sheetData/>
  <sheetProtection formatColumns="0" formatRows="0"/>
  <phoneticPr fontId="5" type="noConversion"/>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SH_REESTR_ORG">
    <tabColor indexed="47"/>
  </sheetPr>
  <dimension ref="A1:J78"/>
  <sheetViews>
    <sheetView showGridLines="0" zoomScaleNormal="100" workbookViewId="0"/>
  </sheetViews>
  <sheetFormatPr defaultRowHeight="11.2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s="276" t="s">
        <v>685</v>
      </c>
      <c r="B1" s="276" t="s">
        <v>400</v>
      </c>
      <c r="C1" s="276" t="s">
        <v>401</v>
      </c>
      <c r="D1" s="276" t="s">
        <v>402</v>
      </c>
      <c r="E1" s="276" t="s">
        <v>403</v>
      </c>
      <c r="F1" s="276" t="s">
        <v>404</v>
      </c>
      <c r="G1" s="276" t="s">
        <v>405</v>
      </c>
      <c r="H1" s="276" t="s">
        <v>406</v>
      </c>
      <c r="I1" s="276" t="s">
        <v>407</v>
      </c>
    </row>
    <row r="2" spans="1:10">
      <c r="A2" s="276">
        <v>1</v>
      </c>
      <c r="B2" s="276" t="s">
        <v>408</v>
      </c>
      <c r="C2" s="276" t="s">
        <v>306</v>
      </c>
      <c r="D2" s="276" t="s">
        <v>409</v>
      </c>
      <c r="E2" s="276" t="s">
        <v>410</v>
      </c>
      <c r="F2" s="276" t="s">
        <v>411</v>
      </c>
      <c r="G2" s="276" t="s">
        <v>412</v>
      </c>
      <c r="H2" s="276"/>
      <c r="I2" s="276"/>
      <c r="J2" t="s">
        <v>686</v>
      </c>
    </row>
    <row r="3" spans="1:10">
      <c r="A3" s="276">
        <v>2</v>
      </c>
      <c r="B3" s="276" t="s">
        <v>408</v>
      </c>
      <c r="C3" s="276" t="s">
        <v>306</v>
      </c>
      <c r="D3" s="276" t="s">
        <v>413</v>
      </c>
      <c r="E3" s="276" t="s">
        <v>414</v>
      </c>
      <c r="F3" s="276" t="s">
        <v>415</v>
      </c>
      <c r="G3" s="276" t="s">
        <v>416</v>
      </c>
      <c r="H3" s="276"/>
      <c r="I3" s="276"/>
      <c r="J3" t="s">
        <v>686</v>
      </c>
    </row>
    <row r="4" spans="1:10">
      <c r="A4" s="276">
        <v>3</v>
      </c>
      <c r="B4" s="276" t="s">
        <v>408</v>
      </c>
      <c r="C4" s="276" t="s">
        <v>306</v>
      </c>
      <c r="D4" s="276" t="s">
        <v>417</v>
      </c>
      <c r="E4" s="276" t="s">
        <v>418</v>
      </c>
      <c r="F4" s="276" t="s">
        <v>419</v>
      </c>
      <c r="G4" s="276" t="s">
        <v>420</v>
      </c>
      <c r="H4" s="276"/>
      <c r="I4" s="276"/>
      <c r="J4" t="s">
        <v>686</v>
      </c>
    </row>
    <row r="5" spans="1:10">
      <c r="A5" s="276">
        <v>4</v>
      </c>
      <c r="B5" s="276" t="s">
        <v>408</v>
      </c>
      <c r="C5" s="276" t="s">
        <v>306</v>
      </c>
      <c r="D5" s="276" t="s">
        <v>421</v>
      </c>
      <c r="E5" s="276" t="s">
        <v>422</v>
      </c>
      <c r="F5" s="276" t="s">
        <v>423</v>
      </c>
      <c r="G5" s="276" t="s">
        <v>424</v>
      </c>
      <c r="H5" s="276"/>
      <c r="I5" s="276"/>
      <c r="J5" t="s">
        <v>686</v>
      </c>
    </row>
    <row r="6" spans="1:10">
      <c r="A6" s="276">
        <v>5</v>
      </c>
      <c r="B6" s="276" t="s">
        <v>408</v>
      </c>
      <c r="C6" s="276" t="s">
        <v>306</v>
      </c>
      <c r="D6" s="276" t="s">
        <v>425</v>
      </c>
      <c r="E6" s="276" t="s">
        <v>426</v>
      </c>
      <c r="F6" s="276" t="s">
        <v>427</v>
      </c>
      <c r="G6" s="276" t="s">
        <v>428</v>
      </c>
      <c r="H6" s="276"/>
      <c r="I6" s="276"/>
      <c r="J6" t="s">
        <v>686</v>
      </c>
    </row>
    <row r="7" spans="1:10">
      <c r="A7" s="276">
        <v>6</v>
      </c>
      <c r="B7" s="276" t="s">
        <v>408</v>
      </c>
      <c r="C7" s="276" t="s">
        <v>306</v>
      </c>
      <c r="D7" s="276" t="s">
        <v>429</v>
      </c>
      <c r="E7" s="276" t="s">
        <v>430</v>
      </c>
      <c r="F7" s="276" t="s">
        <v>431</v>
      </c>
      <c r="G7" s="276" t="s">
        <v>432</v>
      </c>
      <c r="H7" s="276"/>
      <c r="I7" s="276"/>
      <c r="J7" t="s">
        <v>686</v>
      </c>
    </row>
    <row r="8" spans="1:10">
      <c r="A8" s="276">
        <v>7</v>
      </c>
      <c r="B8" s="276" t="s">
        <v>408</v>
      </c>
      <c r="C8" s="276" t="s">
        <v>306</v>
      </c>
      <c r="D8" s="276" t="s">
        <v>433</v>
      </c>
      <c r="E8" s="276" t="s">
        <v>434</v>
      </c>
      <c r="F8" s="276" t="s">
        <v>435</v>
      </c>
      <c r="G8" s="276" t="s">
        <v>436</v>
      </c>
      <c r="H8" s="276"/>
      <c r="I8" s="276"/>
      <c r="J8" t="s">
        <v>686</v>
      </c>
    </row>
    <row r="9" spans="1:10">
      <c r="A9" s="276">
        <v>8</v>
      </c>
      <c r="B9" s="276" t="s">
        <v>408</v>
      </c>
      <c r="C9" s="276" t="s">
        <v>306</v>
      </c>
      <c r="D9" s="276" t="s">
        <v>437</v>
      </c>
      <c r="E9" s="276" t="s">
        <v>438</v>
      </c>
      <c r="F9" s="276" t="s">
        <v>439</v>
      </c>
      <c r="G9" s="276" t="s">
        <v>440</v>
      </c>
      <c r="H9" s="276"/>
      <c r="I9" s="276"/>
      <c r="J9" t="s">
        <v>686</v>
      </c>
    </row>
    <row r="10" spans="1:10">
      <c r="A10" s="276">
        <v>9</v>
      </c>
      <c r="B10" s="276" t="s">
        <v>408</v>
      </c>
      <c r="C10" s="276" t="s">
        <v>306</v>
      </c>
      <c r="D10" s="276" t="s">
        <v>441</v>
      </c>
      <c r="E10" s="276" t="s">
        <v>442</v>
      </c>
      <c r="F10" s="276" t="s">
        <v>443</v>
      </c>
      <c r="G10" s="276" t="s">
        <v>444</v>
      </c>
      <c r="H10" s="276"/>
      <c r="I10" s="276"/>
      <c r="J10" t="s">
        <v>686</v>
      </c>
    </row>
    <row r="11" spans="1:10">
      <c r="A11" s="276">
        <v>10</v>
      </c>
      <c r="B11" s="276" t="s">
        <v>408</v>
      </c>
      <c r="C11" s="276" t="s">
        <v>306</v>
      </c>
      <c r="D11" s="276" t="s">
        <v>445</v>
      </c>
      <c r="E11" s="276" t="s">
        <v>446</v>
      </c>
      <c r="F11" s="276" t="s">
        <v>447</v>
      </c>
      <c r="G11" s="276" t="s">
        <v>448</v>
      </c>
      <c r="H11" s="276"/>
      <c r="I11" s="276"/>
      <c r="J11" t="s">
        <v>686</v>
      </c>
    </row>
    <row r="12" spans="1:10">
      <c r="A12" s="276">
        <v>11</v>
      </c>
      <c r="B12" s="276" t="s">
        <v>408</v>
      </c>
      <c r="C12" s="276" t="s">
        <v>306</v>
      </c>
      <c r="D12" s="276" t="s">
        <v>449</v>
      </c>
      <c r="E12" s="276" t="s">
        <v>450</v>
      </c>
      <c r="F12" s="276" t="s">
        <v>451</v>
      </c>
      <c r="G12" s="276" t="s">
        <v>452</v>
      </c>
      <c r="H12" s="276"/>
      <c r="I12" s="276"/>
      <c r="J12" t="s">
        <v>686</v>
      </c>
    </row>
    <row r="13" spans="1:10">
      <c r="A13" s="276">
        <v>12</v>
      </c>
      <c r="B13" s="276" t="s">
        <v>408</v>
      </c>
      <c r="C13" s="276" t="s">
        <v>306</v>
      </c>
      <c r="D13" s="276" t="s">
        <v>453</v>
      </c>
      <c r="E13" s="276" t="s">
        <v>454</v>
      </c>
      <c r="F13" s="276" t="s">
        <v>455</v>
      </c>
      <c r="G13" s="276" t="s">
        <v>456</v>
      </c>
      <c r="H13" s="276"/>
      <c r="I13" s="276"/>
      <c r="J13" t="s">
        <v>686</v>
      </c>
    </row>
    <row r="14" spans="1:10">
      <c r="A14" s="276">
        <v>13</v>
      </c>
      <c r="B14" s="276" t="s">
        <v>408</v>
      </c>
      <c r="C14" s="276" t="s">
        <v>306</v>
      </c>
      <c r="D14" s="276" t="s">
        <v>457</v>
      </c>
      <c r="E14" s="276" t="s">
        <v>458</v>
      </c>
      <c r="F14" s="276" t="s">
        <v>459</v>
      </c>
      <c r="G14" s="276" t="s">
        <v>460</v>
      </c>
      <c r="H14" s="276"/>
      <c r="I14" s="276"/>
      <c r="J14" t="s">
        <v>686</v>
      </c>
    </row>
    <row r="15" spans="1:10">
      <c r="A15" s="276">
        <v>14</v>
      </c>
      <c r="B15" s="276" t="s">
        <v>408</v>
      </c>
      <c r="C15" s="276" t="s">
        <v>306</v>
      </c>
      <c r="D15" s="276" t="s">
        <v>461</v>
      </c>
      <c r="E15" s="276" t="s">
        <v>462</v>
      </c>
      <c r="F15" s="276" t="s">
        <v>463</v>
      </c>
      <c r="G15" s="276" t="s">
        <v>464</v>
      </c>
      <c r="H15" s="276"/>
      <c r="I15" s="276"/>
      <c r="J15" t="s">
        <v>686</v>
      </c>
    </row>
    <row r="16" spans="1:10">
      <c r="A16" s="276">
        <v>15</v>
      </c>
      <c r="B16" s="276" t="s">
        <v>408</v>
      </c>
      <c r="C16" s="276" t="s">
        <v>306</v>
      </c>
      <c r="D16" s="276" t="s">
        <v>465</v>
      </c>
      <c r="E16" s="276" t="s">
        <v>466</v>
      </c>
      <c r="F16" s="276" t="s">
        <v>467</v>
      </c>
      <c r="G16" s="276" t="s">
        <v>424</v>
      </c>
      <c r="H16" s="276"/>
      <c r="I16" s="276"/>
      <c r="J16" t="s">
        <v>686</v>
      </c>
    </row>
    <row r="17" spans="1:10">
      <c r="A17" s="276">
        <v>16</v>
      </c>
      <c r="B17" s="276" t="s">
        <v>408</v>
      </c>
      <c r="C17" s="276" t="s">
        <v>306</v>
      </c>
      <c r="D17" s="276" t="s">
        <v>468</v>
      </c>
      <c r="E17" s="276" t="s">
        <v>469</v>
      </c>
      <c r="F17" s="276" t="s">
        <v>470</v>
      </c>
      <c r="G17" s="276" t="s">
        <v>471</v>
      </c>
      <c r="H17" s="276"/>
      <c r="I17" s="276"/>
      <c r="J17" t="s">
        <v>686</v>
      </c>
    </row>
    <row r="18" spans="1:10">
      <c r="A18" s="276">
        <v>17</v>
      </c>
      <c r="B18" s="276" t="s">
        <v>408</v>
      </c>
      <c r="C18" s="276" t="s">
        <v>306</v>
      </c>
      <c r="D18" s="276" t="s">
        <v>472</v>
      </c>
      <c r="E18" s="276" t="s">
        <v>473</v>
      </c>
      <c r="F18" s="276" t="s">
        <v>474</v>
      </c>
      <c r="G18" s="276" t="s">
        <v>475</v>
      </c>
      <c r="H18" s="276" t="s">
        <v>476</v>
      </c>
      <c r="I18" s="276"/>
      <c r="J18" t="s">
        <v>686</v>
      </c>
    </row>
    <row r="19" spans="1:10">
      <c r="A19" s="276">
        <v>18</v>
      </c>
      <c r="B19" s="276" t="s">
        <v>408</v>
      </c>
      <c r="C19" s="276" t="s">
        <v>306</v>
      </c>
      <c r="D19" s="276" t="s">
        <v>477</v>
      </c>
      <c r="E19" s="276" t="s">
        <v>478</v>
      </c>
      <c r="F19" s="276" t="s">
        <v>479</v>
      </c>
      <c r="G19" s="276" t="s">
        <v>480</v>
      </c>
      <c r="H19" s="276"/>
      <c r="I19" s="276"/>
      <c r="J19" t="s">
        <v>686</v>
      </c>
    </row>
    <row r="20" spans="1:10">
      <c r="A20" s="276">
        <v>19</v>
      </c>
      <c r="B20" s="276" t="s">
        <v>408</v>
      </c>
      <c r="C20" s="276" t="s">
        <v>306</v>
      </c>
      <c r="D20" s="276" t="s">
        <v>481</v>
      </c>
      <c r="E20" s="276" t="s">
        <v>482</v>
      </c>
      <c r="F20" s="276" t="s">
        <v>483</v>
      </c>
      <c r="G20" s="276" t="s">
        <v>484</v>
      </c>
      <c r="H20" s="276"/>
      <c r="I20" s="276"/>
      <c r="J20" t="s">
        <v>686</v>
      </c>
    </row>
    <row r="21" spans="1:10">
      <c r="A21" s="276">
        <v>20</v>
      </c>
      <c r="B21" s="276" t="s">
        <v>408</v>
      </c>
      <c r="C21" s="276" t="s">
        <v>306</v>
      </c>
      <c r="D21" s="276" t="s">
        <v>485</v>
      </c>
      <c r="E21" s="276" t="s">
        <v>486</v>
      </c>
      <c r="F21" s="276" t="s">
        <v>487</v>
      </c>
      <c r="G21" s="276" t="s">
        <v>488</v>
      </c>
      <c r="H21" s="276"/>
      <c r="I21" s="276"/>
      <c r="J21" t="s">
        <v>686</v>
      </c>
    </row>
    <row r="22" spans="1:10">
      <c r="A22" s="276">
        <v>21</v>
      </c>
      <c r="B22" s="276" t="s">
        <v>408</v>
      </c>
      <c r="C22" s="276" t="s">
        <v>306</v>
      </c>
      <c r="D22" s="276" t="s">
        <v>489</v>
      </c>
      <c r="E22" s="276" t="s">
        <v>490</v>
      </c>
      <c r="F22" s="276" t="s">
        <v>491</v>
      </c>
      <c r="G22" s="276" t="s">
        <v>475</v>
      </c>
      <c r="H22" s="276"/>
      <c r="I22" s="276"/>
      <c r="J22" t="s">
        <v>686</v>
      </c>
    </row>
    <row r="23" spans="1:10">
      <c r="A23" s="276">
        <v>22</v>
      </c>
      <c r="B23" s="276" t="s">
        <v>408</v>
      </c>
      <c r="C23" s="276" t="s">
        <v>306</v>
      </c>
      <c r="D23" s="276" t="s">
        <v>492</v>
      </c>
      <c r="E23" s="276" t="s">
        <v>493</v>
      </c>
      <c r="F23" s="276" t="s">
        <v>494</v>
      </c>
      <c r="G23" s="276" t="s">
        <v>475</v>
      </c>
      <c r="H23" s="276"/>
      <c r="I23" s="276"/>
      <c r="J23" t="s">
        <v>686</v>
      </c>
    </row>
    <row r="24" spans="1:10">
      <c r="A24" s="276">
        <v>23</v>
      </c>
      <c r="B24" s="276" t="s">
        <v>408</v>
      </c>
      <c r="C24" s="276" t="s">
        <v>306</v>
      </c>
      <c r="D24" s="276" t="s">
        <v>495</v>
      </c>
      <c r="E24" s="276" t="s">
        <v>496</v>
      </c>
      <c r="F24" s="276" t="s">
        <v>497</v>
      </c>
      <c r="G24" s="276" t="s">
        <v>498</v>
      </c>
      <c r="H24" s="276"/>
      <c r="I24" s="276"/>
      <c r="J24" t="s">
        <v>686</v>
      </c>
    </row>
    <row r="25" spans="1:10">
      <c r="A25" s="276">
        <v>24</v>
      </c>
      <c r="B25" s="276" t="s">
        <v>408</v>
      </c>
      <c r="C25" s="276" t="s">
        <v>306</v>
      </c>
      <c r="D25" s="276" t="s">
        <v>499</v>
      </c>
      <c r="E25" s="276" t="s">
        <v>500</v>
      </c>
      <c r="F25" s="276" t="s">
        <v>501</v>
      </c>
      <c r="G25" s="276" t="s">
        <v>502</v>
      </c>
      <c r="H25" s="276"/>
      <c r="I25" s="276"/>
      <c r="J25" t="s">
        <v>686</v>
      </c>
    </row>
    <row r="26" spans="1:10">
      <c r="A26" s="276">
        <v>25</v>
      </c>
      <c r="B26" s="276" t="s">
        <v>408</v>
      </c>
      <c r="C26" s="276" t="s">
        <v>306</v>
      </c>
      <c r="D26" s="276" t="s">
        <v>503</v>
      </c>
      <c r="E26" s="276" t="s">
        <v>504</v>
      </c>
      <c r="F26" s="276" t="s">
        <v>505</v>
      </c>
      <c r="G26" s="276" t="s">
        <v>506</v>
      </c>
      <c r="H26" s="276"/>
      <c r="I26" s="276"/>
      <c r="J26" t="s">
        <v>686</v>
      </c>
    </row>
    <row r="27" spans="1:10">
      <c r="A27" s="276">
        <v>26</v>
      </c>
      <c r="B27" s="276" t="s">
        <v>408</v>
      </c>
      <c r="C27" s="276" t="s">
        <v>306</v>
      </c>
      <c r="D27" s="276" t="s">
        <v>507</v>
      </c>
      <c r="E27" s="276" t="s">
        <v>508</v>
      </c>
      <c r="F27" s="276" t="s">
        <v>509</v>
      </c>
      <c r="G27" s="276" t="s">
        <v>510</v>
      </c>
      <c r="H27" s="276"/>
      <c r="I27" s="276"/>
      <c r="J27" t="s">
        <v>686</v>
      </c>
    </row>
    <row r="28" spans="1:10">
      <c r="A28" s="276">
        <v>27</v>
      </c>
      <c r="B28" s="276" t="s">
        <v>408</v>
      </c>
      <c r="C28" s="276" t="s">
        <v>306</v>
      </c>
      <c r="D28" s="276" t="s">
        <v>511</v>
      </c>
      <c r="E28" s="276" t="s">
        <v>512</v>
      </c>
      <c r="F28" s="276" t="s">
        <v>513</v>
      </c>
      <c r="G28" s="276" t="s">
        <v>484</v>
      </c>
      <c r="H28" s="276"/>
      <c r="I28" s="276"/>
      <c r="J28" t="s">
        <v>686</v>
      </c>
    </row>
    <row r="29" spans="1:10">
      <c r="A29" s="276">
        <v>28</v>
      </c>
      <c r="B29" s="276" t="s">
        <v>408</v>
      </c>
      <c r="C29" s="276" t="s">
        <v>306</v>
      </c>
      <c r="D29" s="276" t="s">
        <v>514</v>
      </c>
      <c r="E29" s="276" t="s">
        <v>515</v>
      </c>
      <c r="F29" s="276" t="s">
        <v>516</v>
      </c>
      <c r="G29" s="276" t="s">
        <v>517</v>
      </c>
      <c r="H29" s="276"/>
      <c r="I29" s="276"/>
      <c r="J29" t="s">
        <v>686</v>
      </c>
    </row>
    <row r="30" spans="1:10">
      <c r="A30" s="276">
        <v>29</v>
      </c>
      <c r="B30" s="276" t="s">
        <v>408</v>
      </c>
      <c r="C30" s="276" t="s">
        <v>306</v>
      </c>
      <c r="D30" s="276" t="s">
        <v>518</v>
      </c>
      <c r="E30" s="276" t="s">
        <v>519</v>
      </c>
      <c r="F30" s="276" t="s">
        <v>520</v>
      </c>
      <c r="G30" s="276" t="s">
        <v>521</v>
      </c>
      <c r="H30" s="276"/>
      <c r="I30" s="276"/>
      <c r="J30" t="s">
        <v>686</v>
      </c>
    </row>
    <row r="31" spans="1:10">
      <c r="A31" s="276">
        <v>30</v>
      </c>
      <c r="B31" s="276" t="s">
        <v>408</v>
      </c>
      <c r="C31" s="276" t="s">
        <v>306</v>
      </c>
      <c r="D31" s="276" t="s">
        <v>522</v>
      </c>
      <c r="E31" s="276" t="s">
        <v>523</v>
      </c>
      <c r="F31" s="276" t="s">
        <v>524</v>
      </c>
      <c r="G31" s="276" t="s">
        <v>484</v>
      </c>
      <c r="H31" s="276"/>
      <c r="I31" s="276"/>
      <c r="J31" t="s">
        <v>686</v>
      </c>
    </row>
    <row r="32" spans="1:10">
      <c r="A32" s="276">
        <v>31</v>
      </c>
      <c r="B32" s="276" t="s">
        <v>408</v>
      </c>
      <c r="C32" s="276" t="s">
        <v>306</v>
      </c>
      <c r="D32" s="276" t="s">
        <v>525</v>
      </c>
      <c r="E32" s="276" t="s">
        <v>526</v>
      </c>
      <c r="F32" s="276" t="s">
        <v>527</v>
      </c>
      <c r="G32" s="276" t="s">
        <v>510</v>
      </c>
      <c r="H32" s="276"/>
      <c r="I32" s="276"/>
      <c r="J32" t="s">
        <v>686</v>
      </c>
    </row>
    <row r="33" spans="1:10">
      <c r="A33" s="276">
        <v>32</v>
      </c>
      <c r="B33" s="276" t="s">
        <v>408</v>
      </c>
      <c r="C33" s="276" t="s">
        <v>306</v>
      </c>
      <c r="D33" s="276" t="s">
        <v>528</v>
      </c>
      <c r="E33" s="276" t="s">
        <v>529</v>
      </c>
      <c r="F33" s="276" t="s">
        <v>530</v>
      </c>
      <c r="G33" s="276" t="s">
        <v>456</v>
      </c>
      <c r="H33" s="276"/>
      <c r="I33" s="276"/>
      <c r="J33" t="s">
        <v>686</v>
      </c>
    </row>
    <row r="34" spans="1:10">
      <c r="A34" s="276">
        <v>33</v>
      </c>
      <c r="B34" s="276" t="s">
        <v>408</v>
      </c>
      <c r="C34" s="276" t="s">
        <v>306</v>
      </c>
      <c r="D34" s="276" t="s">
        <v>531</v>
      </c>
      <c r="E34" s="276" t="s">
        <v>532</v>
      </c>
      <c r="F34" s="276" t="s">
        <v>533</v>
      </c>
      <c r="G34" s="276" t="s">
        <v>424</v>
      </c>
      <c r="H34" s="276"/>
      <c r="I34" s="276"/>
      <c r="J34" t="s">
        <v>686</v>
      </c>
    </row>
    <row r="35" spans="1:10">
      <c r="A35" s="276">
        <v>34</v>
      </c>
      <c r="B35" s="276" t="s">
        <v>408</v>
      </c>
      <c r="C35" s="276" t="s">
        <v>306</v>
      </c>
      <c r="D35" s="276" t="s">
        <v>534</v>
      </c>
      <c r="E35" s="276" t="s">
        <v>535</v>
      </c>
      <c r="F35" s="276" t="s">
        <v>536</v>
      </c>
      <c r="G35" s="276" t="s">
        <v>537</v>
      </c>
      <c r="H35" s="276"/>
      <c r="I35" s="276"/>
      <c r="J35" t="s">
        <v>686</v>
      </c>
    </row>
    <row r="36" spans="1:10">
      <c r="A36" s="276">
        <v>35</v>
      </c>
      <c r="B36" s="276" t="s">
        <v>408</v>
      </c>
      <c r="C36" s="276" t="s">
        <v>306</v>
      </c>
      <c r="D36" s="276" t="s">
        <v>538</v>
      </c>
      <c r="E36" s="276" t="s">
        <v>539</v>
      </c>
      <c r="F36" s="276" t="s">
        <v>540</v>
      </c>
      <c r="G36" s="276" t="s">
        <v>541</v>
      </c>
      <c r="H36" s="276"/>
      <c r="I36" s="276"/>
      <c r="J36" t="s">
        <v>686</v>
      </c>
    </row>
    <row r="37" spans="1:10">
      <c r="A37" s="276">
        <v>36</v>
      </c>
      <c r="B37" s="276" t="s">
        <v>408</v>
      </c>
      <c r="C37" s="276" t="s">
        <v>306</v>
      </c>
      <c r="D37" s="276" t="s">
        <v>542</v>
      </c>
      <c r="E37" s="276" t="s">
        <v>543</v>
      </c>
      <c r="F37" s="276" t="s">
        <v>544</v>
      </c>
      <c r="G37" s="276" t="s">
        <v>545</v>
      </c>
      <c r="H37" s="276"/>
      <c r="I37" s="276"/>
      <c r="J37" t="s">
        <v>686</v>
      </c>
    </row>
    <row r="38" spans="1:10">
      <c r="A38" s="276">
        <v>37</v>
      </c>
      <c r="B38" s="276" t="s">
        <v>408</v>
      </c>
      <c r="C38" s="276" t="s">
        <v>306</v>
      </c>
      <c r="D38" s="276" t="s">
        <v>546</v>
      </c>
      <c r="E38" s="276" t="s">
        <v>547</v>
      </c>
      <c r="F38" s="276" t="s">
        <v>548</v>
      </c>
      <c r="G38" s="276" t="s">
        <v>549</v>
      </c>
      <c r="H38" s="276"/>
      <c r="I38" s="276"/>
      <c r="J38" t="s">
        <v>686</v>
      </c>
    </row>
    <row r="39" spans="1:10">
      <c r="A39" s="276">
        <v>38</v>
      </c>
      <c r="B39" s="276" t="s">
        <v>408</v>
      </c>
      <c r="C39" s="276" t="s">
        <v>306</v>
      </c>
      <c r="D39" s="276" t="s">
        <v>550</v>
      </c>
      <c r="E39" s="276" t="s">
        <v>551</v>
      </c>
      <c r="F39" s="276" t="s">
        <v>552</v>
      </c>
      <c r="G39" s="276" t="s">
        <v>484</v>
      </c>
      <c r="H39" s="276"/>
      <c r="I39" s="276"/>
      <c r="J39" t="s">
        <v>686</v>
      </c>
    </row>
    <row r="40" spans="1:10">
      <c r="A40" s="276">
        <v>39</v>
      </c>
      <c r="B40" s="276" t="s">
        <v>408</v>
      </c>
      <c r="C40" s="276" t="s">
        <v>306</v>
      </c>
      <c r="D40" s="276" t="s">
        <v>553</v>
      </c>
      <c r="E40" s="276" t="s">
        <v>554</v>
      </c>
      <c r="F40" s="276" t="s">
        <v>555</v>
      </c>
      <c r="G40" s="276" t="s">
        <v>510</v>
      </c>
      <c r="H40" s="276"/>
      <c r="I40" s="276"/>
      <c r="J40" t="s">
        <v>686</v>
      </c>
    </row>
    <row r="41" spans="1:10">
      <c r="A41" s="276">
        <v>40</v>
      </c>
      <c r="B41" s="276" t="s">
        <v>408</v>
      </c>
      <c r="C41" s="276" t="s">
        <v>306</v>
      </c>
      <c r="D41" s="276" t="s">
        <v>556</v>
      </c>
      <c r="E41" s="276" t="s">
        <v>557</v>
      </c>
      <c r="F41" s="276" t="s">
        <v>558</v>
      </c>
      <c r="G41" s="276" t="s">
        <v>484</v>
      </c>
      <c r="H41" s="276"/>
      <c r="I41" s="276"/>
      <c r="J41" t="s">
        <v>686</v>
      </c>
    </row>
    <row r="42" spans="1:10">
      <c r="A42" s="276">
        <v>41</v>
      </c>
      <c r="B42" s="276" t="s">
        <v>408</v>
      </c>
      <c r="C42" s="276" t="s">
        <v>306</v>
      </c>
      <c r="D42" s="276" t="s">
        <v>559</v>
      </c>
      <c r="E42" s="276" t="s">
        <v>560</v>
      </c>
      <c r="F42" s="276" t="s">
        <v>561</v>
      </c>
      <c r="G42" s="276" t="s">
        <v>424</v>
      </c>
      <c r="H42" s="276"/>
      <c r="I42" s="276"/>
      <c r="J42" t="s">
        <v>686</v>
      </c>
    </row>
    <row r="43" spans="1:10">
      <c r="A43" s="276">
        <v>42</v>
      </c>
      <c r="B43" s="276" t="s">
        <v>408</v>
      </c>
      <c r="C43" s="276" t="s">
        <v>306</v>
      </c>
      <c r="D43" s="276" t="s">
        <v>562</v>
      </c>
      <c r="E43" s="276" t="s">
        <v>563</v>
      </c>
      <c r="F43" s="276" t="s">
        <v>564</v>
      </c>
      <c r="G43" s="276" t="s">
        <v>448</v>
      </c>
      <c r="H43" s="276"/>
      <c r="I43" s="276"/>
      <c r="J43" t="s">
        <v>686</v>
      </c>
    </row>
    <row r="44" spans="1:10">
      <c r="A44" s="276">
        <v>43</v>
      </c>
      <c r="B44" s="276" t="s">
        <v>408</v>
      </c>
      <c r="C44" s="276" t="s">
        <v>306</v>
      </c>
      <c r="D44" s="276" t="s">
        <v>565</v>
      </c>
      <c r="E44" s="276" t="s">
        <v>566</v>
      </c>
      <c r="F44" s="276" t="s">
        <v>567</v>
      </c>
      <c r="G44" s="276" t="s">
        <v>568</v>
      </c>
      <c r="H44" s="276"/>
      <c r="I44" s="276"/>
      <c r="J44" t="s">
        <v>686</v>
      </c>
    </row>
    <row r="45" spans="1:10">
      <c r="A45" s="276">
        <v>44</v>
      </c>
      <c r="B45" s="276" t="s">
        <v>408</v>
      </c>
      <c r="C45" s="276" t="s">
        <v>306</v>
      </c>
      <c r="D45" s="276" t="s">
        <v>569</v>
      </c>
      <c r="E45" s="276" t="s">
        <v>570</v>
      </c>
      <c r="F45" s="276" t="s">
        <v>571</v>
      </c>
      <c r="G45" s="276" t="s">
        <v>572</v>
      </c>
      <c r="H45" s="276" t="s">
        <v>573</v>
      </c>
      <c r="I45" s="276"/>
      <c r="J45" t="s">
        <v>686</v>
      </c>
    </row>
    <row r="46" spans="1:10">
      <c r="A46" s="276">
        <v>45</v>
      </c>
      <c r="B46" s="276" t="s">
        <v>408</v>
      </c>
      <c r="C46" s="276" t="s">
        <v>306</v>
      </c>
      <c r="D46" s="276" t="s">
        <v>574</v>
      </c>
      <c r="E46" s="276" t="s">
        <v>575</v>
      </c>
      <c r="F46" s="276" t="s">
        <v>576</v>
      </c>
      <c r="G46" s="276" t="s">
        <v>577</v>
      </c>
      <c r="H46" s="276"/>
      <c r="I46" s="276"/>
      <c r="J46" t="s">
        <v>686</v>
      </c>
    </row>
    <row r="47" spans="1:10">
      <c r="A47" s="276">
        <v>46</v>
      </c>
      <c r="B47" s="276" t="s">
        <v>408</v>
      </c>
      <c r="C47" s="276" t="s">
        <v>306</v>
      </c>
      <c r="D47" s="276" t="s">
        <v>578</v>
      </c>
      <c r="E47" s="276" t="s">
        <v>579</v>
      </c>
      <c r="F47" s="276" t="s">
        <v>580</v>
      </c>
      <c r="G47" s="276" t="s">
        <v>581</v>
      </c>
      <c r="H47" s="276"/>
      <c r="I47" s="276"/>
      <c r="J47" t="s">
        <v>686</v>
      </c>
    </row>
    <row r="48" spans="1:10">
      <c r="A48" s="276">
        <v>47</v>
      </c>
      <c r="B48" s="276" t="s">
        <v>408</v>
      </c>
      <c r="C48" s="276" t="s">
        <v>306</v>
      </c>
      <c r="D48" s="276" t="s">
        <v>582</v>
      </c>
      <c r="E48" s="276" t="s">
        <v>583</v>
      </c>
      <c r="F48" s="276" t="s">
        <v>584</v>
      </c>
      <c r="G48" s="276" t="s">
        <v>484</v>
      </c>
      <c r="H48" s="276"/>
      <c r="I48" s="276"/>
      <c r="J48" t="s">
        <v>686</v>
      </c>
    </row>
    <row r="49" spans="1:10">
      <c r="A49" s="276">
        <v>48</v>
      </c>
      <c r="B49" s="276" t="s">
        <v>408</v>
      </c>
      <c r="C49" s="276" t="s">
        <v>306</v>
      </c>
      <c r="D49" s="276" t="s">
        <v>585</v>
      </c>
      <c r="E49" s="276" t="s">
        <v>586</v>
      </c>
      <c r="F49" s="276" t="s">
        <v>587</v>
      </c>
      <c r="G49" s="276" t="s">
        <v>432</v>
      </c>
      <c r="H49" s="276"/>
      <c r="I49" s="276"/>
      <c r="J49" t="s">
        <v>686</v>
      </c>
    </row>
    <row r="50" spans="1:10">
      <c r="A50" s="276">
        <v>49</v>
      </c>
      <c r="B50" s="276" t="s">
        <v>408</v>
      </c>
      <c r="C50" s="276" t="s">
        <v>306</v>
      </c>
      <c r="D50" s="276" t="s">
        <v>588</v>
      </c>
      <c r="E50" s="276" t="s">
        <v>589</v>
      </c>
      <c r="F50" s="276" t="s">
        <v>590</v>
      </c>
      <c r="G50" s="276" t="s">
        <v>432</v>
      </c>
      <c r="H50" s="276"/>
      <c r="I50" s="276"/>
      <c r="J50" t="s">
        <v>686</v>
      </c>
    </row>
    <row r="51" spans="1:10">
      <c r="A51" s="276">
        <v>50</v>
      </c>
      <c r="B51" s="276" t="s">
        <v>408</v>
      </c>
      <c r="C51" s="276" t="s">
        <v>306</v>
      </c>
      <c r="D51" s="276" t="s">
        <v>591</v>
      </c>
      <c r="E51" s="276" t="s">
        <v>592</v>
      </c>
      <c r="F51" s="276" t="s">
        <v>593</v>
      </c>
      <c r="G51" s="276" t="s">
        <v>432</v>
      </c>
      <c r="H51" s="276"/>
      <c r="I51" s="276"/>
      <c r="J51" t="s">
        <v>686</v>
      </c>
    </row>
    <row r="52" spans="1:10">
      <c r="A52" s="276">
        <v>51</v>
      </c>
      <c r="B52" s="276" t="s">
        <v>408</v>
      </c>
      <c r="C52" s="276" t="s">
        <v>306</v>
      </c>
      <c r="D52" s="276" t="s">
        <v>594</v>
      </c>
      <c r="E52" s="276" t="s">
        <v>595</v>
      </c>
      <c r="F52" s="276" t="s">
        <v>596</v>
      </c>
      <c r="G52" s="276" t="s">
        <v>597</v>
      </c>
      <c r="H52" s="276"/>
      <c r="I52" s="276"/>
      <c r="J52" t="s">
        <v>686</v>
      </c>
    </row>
    <row r="53" spans="1:10">
      <c r="A53" s="276">
        <v>52</v>
      </c>
      <c r="B53" s="276" t="s">
        <v>408</v>
      </c>
      <c r="C53" s="276" t="s">
        <v>306</v>
      </c>
      <c r="D53" s="276" t="s">
        <v>598</v>
      </c>
      <c r="E53" s="276" t="s">
        <v>599</v>
      </c>
      <c r="F53" s="276" t="s">
        <v>600</v>
      </c>
      <c r="G53" s="276" t="s">
        <v>424</v>
      </c>
      <c r="H53" s="276"/>
      <c r="I53" s="276"/>
      <c r="J53" t="s">
        <v>686</v>
      </c>
    </row>
    <row r="54" spans="1:10">
      <c r="A54" s="276">
        <v>53</v>
      </c>
      <c r="B54" s="276" t="s">
        <v>408</v>
      </c>
      <c r="C54" s="276" t="s">
        <v>306</v>
      </c>
      <c r="D54" s="276" t="s">
        <v>601</v>
      </c>
      <c r="E54" s="276" t="s">
        <v>602</v>
      </c>
      <c r="F54" s="276" t="s">
        <v>603</v>
      </c>
      <c r="G54" s="276" t="s">
        <v>510</v>
      </c>
      <c r="H54" s="276"/>
      <c r="I54" s="276"/>
      <c r="J54" t="s">
        <v>686</v>
      </c>
    </row>
    <row r="55" spans="1:10">
      <c r="A55" s="276">
        <v>54</v>
      </c>
      <c r="B55" s="276" t="s">
        <v>408</v>
      </c>
      <c r="C55" s="276" t="s">
        <v>306</v>
      </c>
      <c r="D55" s="276" t="s">
        <v>604</v>
      </c>
      <c r="E55" s="276" t="s">
        <v>605</v>
      </c>
      <c r="F55" s="276" t="s">
        <v>606</v>
      </c>
      <c r="G55" s="276" t="s">
        <v>607</v>
      </c>
      <c r="H55" s="276"/>
      <c r="I55" s="276"/>
      <c r="J55" t="s">
        <v>686</v>
      </c>
    </row>
    <row r="56" spans="1:10">
      <c r="A56" s="276">
        <v>55</v>
      </c>
      <c r="B56" s="276" t="s">
        <v>408</v>
      </c>
      <c r="C56" s="276" t="s">
        <v>306</v>
      </c>
      <c r="D56" s="276" t="s">
        <v>608</v>
      </c>
      <c r="E56" s="276" t="s">
        <v>609</v>
      </c>
      <c r="F56" s="276" t="s">
        <v>610</v>
      </c>
      <c r="G56" s="276" t="s">
        <v>432</v>
      </c>
      <c r="H56" s="276"/>
      <c r="I56" s="276"/>
      <c r="J56" t="s">
        <v>686</v>
      </c>
    </row>
    <row r="57" spans="1:10">
      <c r="A57" s="276">
        <v>56</v>
      </c>
      <c r="B57" s="276" t="s">
        <v>408</v>
      </c>
      <c r="C57" s="276" t="s">
        <v>306</v>
      </c>
      <c r="D57" s="276" t="s">
        <v>611</v>
      </c>
      <c r="E57" s="276" t="s">
        <v>612</v>
      </c>
      <c r="F57" s="276" t="s">
        <v>613</v>
      </c>
      <c r="G57" s="276" t="s">
        <v>572</v>
      </c>
      <c r="H57" s="276"/>
      <c r="I57" s="276"/>
      <c r="J57" t="s">
        <v>686</v>
      </c>
    </row>
    <row r="58" spans="1:10">
      <c r="A58" s="276">
        <v>57</v>
      </c>
      <c r="B58" s="276" t="s">
        <v>408</v>
      </c>
      <c r="C58" s="276" t="s">
        <v>306</v>
      </c>
      <c r="D58" s="276" t="s">
        <v>614</v>
      </c>
      <c r="E58" s="276" t="s">
        <v>615</v>
      </c>
      <c r="F58" s="276" t="s">
        <v>616</v>
      </c>
      <c r="G58" s="276" t="s">
        <v>597</v>
      </c>
      <c r="H58" s="276" t="s">
        <v>617</v>
      </c>
      <c r="I58" s="276"/>
      <c r="J58" t="s">
        <v>686</v>
      </c>
    </row>
    <row r="59" spans="1:10">
      <c r="A59" s="276">
        <v>58</v>
      </c>
      <c r="B59" s="276" t="s">
        <v>408</v>
      </c>
      <c r="C59" s="276" t="s">
        <v>306</v>
      </c>
      <c r="D59" s="276" t="s">
        <v>618</v>
      </c>
      <c r="E59" s="276" t="s">
        <v>619</v>
      </c>
      <c r="F59" s="276" t="s">
        <v>620</v>
      </c>
      <c r="G59" s="276" t="s">
        <v>484</v>
      </c>
      <c r="H59" s="276"/>
      <c r="I59" s="276"/>
      <c r="J59" t="s">
        <v>686</v>
      </c>
    </row>
    <row r="60" spans="1:10">
      <c r="A60" s="276">
        <v>59</v>
      </c>
      <c r="B60" s="276" t="s">
        <v>408</v>
      </c>
      <c r="C60" s="276" t="s">
        <v>306</v>
      </c>
      <c r="D60" s="276" t="s">
        <v>621</v>
      </c>
      <c r="E60" s="276" t="s">
        <v>622</v>
      </c>
      <c r="F60" s="276" t="s">
        <v>623</v>
      </c>
      <c r="G60" s="276" t="s">
        <v>506</v>
      </c>
      <c r="H60" s="276"/>
      <c r="I60" s="276"/>
      <c r="J60" t="s">
        <v>686</v>
      </c>
    </row>
    <row r="61" spans="1:10">
      <c r="A61" s="276">
        <v>60</v>
      </c>
      <c r="B61" s="276" t="s">
        <v>408</v>
      </c>
      <c r="C61" s="276" t="s">
        <v>306</v>
      </c>
      <c r="D61" s="276" t="s">
        <v>624</v>
      </c>
      <c r="E61" s="276" t="s">
        <v>625</v>
      </c>
      <c r="F61" s="276" t="s">
        <v>626</v>
      </c>
      <c r="G61" s="276" t="s">
        <v>597</v>
      </c>
      <c r="H61" s="276"/>
      <c r="I61" s="276"/>
      <c r="J61" t="s">
        <v>686</v>
      </c>
    </row>
    <row r="62" spans="1:10">
      <c r="A62" s="276">
        <v>61</v>
      </c>
      <c r="B62" s="276" t="s">
        <v>408</v>
      </c>
      <c r="C62" s="276" t="s">
        <v>306</v>
      </c>
      <c r="D62" s="276" t="s">
        <v>627</v>
      </c>
      <c r="E62" s="276" t="s">
        <v>628</v>
      </c>
      <c r="F62" s="276" t="s">
        <v>629</v>
      </c>
      <c r="G62" s="276" t="s">
        <v>484</v>
      </c>
      <c r="H62" s="276"/>
      <c r="I62" s="276"/>
      <c r="J62" t="s">
        <v>686</v>
      </c>
    </row>
    <row r="63" spans="1:10">
      <c r="A63" s="276">
        <v>62</v>
      </c>
      <c r="B63" s="276" t="s">
        <v>408</v>
      </c>
      <c r="C63" s="276" t="s">
        <v>306</v>
      </c>
      <c r="D63" s="276" t="s">
        <v>630</v>
      </c>
      <c r="E63" s="276" t="s">
        <v>631</v>
      </c>
      <c r="F63" s="276" t="s">
        <v>632</v>
      </c>
      <c r="G63" s="276" t="s">
        <v>484</v>
      </c>
      <c r="H63" s="276"/>
      <c r="I63" s="276"/>
      <c r="J63" t="s">
        <v>686</v>
      </c>
    </row>
    <row r="64" spans="1:10">
      <c r="A64" s="276">
        <v>63</v>
      </c>
      <c r="B64" s="276" t="s">
        <v>408</v>
      </c>
      <c r="C64" s="276" t="s">
        <v>306</v>
      </c>
      <c r="D64" s="276" t="s">
        <v>633</v>
      </c>
      <c r="E64" s="276" t="s">
        <v>634</v>
      </c>
      <c r="F64" s="276" t="s">
        <v>635</v>
      </c>
      <c r="G64" s="276" t="s">
        <v>484</v>
      </c>
      <c r="H64" s="276"/>
      <c r="I64" s="276"/>
      <c r="J64" t="s">
        <v>686</v>
      </c>
    </row>
    <row r="65" spans="1:10">
      <c r="A65" s="276">
        <v>64</v>
      </c>
      <c r="B65" s="276" t="s">
        <v>408</v>
      </c>
      <c r="C65" s="276" t="s">
        <v>306</v>
      </c>
      <c r="D65" s="276" t="s">
        <v>636</v>
      </c>
      <c r="E65" s="276" t="s">
        <v>637</v>
      </c>
      <c r="F65" s="276" t="s">
        <v>638</v>
      </c>
      <c r="G65" s="276" t="s">
        <v>484</v>
      </c>
      <c r="H65" s="276"/>
      <c r="I65" s="276"/>
      <c r="J65" t="s">
        <v>686</v>
      </c>
    </row>
    <row r="66" spans="1:10">
      <c r="A66" s="276">
        <v>65</v>
      </c>
      <c r="B66" s="276" t="s">
        <v>408</v>
      </c>
      <c r="C66" s="276" t="s">
        <v>306</v>
      </c>
      <c r="D66" s="276" t="s">
        <v>639</v>
      </c>
      <c r="E66" s="276" t="s">
        <v>640</v>
      </c>
      <c r="F66" s="276" t="s">
        <v>641</v>
      </c>
      <c r="G66" s="276" t="s">
        <v>581</v>
      </c>
      <c r="H66" s="276"/>
      <c r="I66" s="276"/>
      <c r="J66" t="s">
        <v>686</v>
      </c>
    </row>
    <row r="67" spans="1:10">
      <c r="A67" s="276">
        <v>66</v>
      </c>
      <c r="B67" s="276" t="s">
        <v>408</v>
      </c>
      <c r="C67" s="276" t="s">
        <v>306</v>
      </c>
      <c r="D67" s="276" t="s">
        <v>642</v>
      </c>
      <c r="E67" s="276" t="s">
        <v>643</v>
      </c>
      <c r="F67" s="276" t="s">
        <v>644</v>
      </c>
      <c r="G67" s="276" t="s">
        <v>645</v>
      </c>
      <c r="H67" s="276"/>
      <c r="I67" s="276"/>
      <c r="J67" t="s">
        <v>686</v>
      </c>
    </row>
    <row r="68" spans="1:10">
      <c r="A68" s="276">
        <v>67</v>
      </c>
      <c r="B68" s="276" t="s">
        <v>408</v>
      </c>
      <c r="C68" s="276" t="s">
        <v>306</v>
      </c>
      <c r="D68" s="276" t="s">
        <v>646</v>
      </c>
      <c r="E68" s="276" t="s">
        <v>647</v>
      </c>
      <c r="F68" s="276" t="s">
        <v>648</v>
      </c>
      <c r="G68" s="276" t="s">
        <v>649</v>
      </c>
      <c r="H68" s="276"/>
      <c r="I68" s="276"/>
      <c r="J68" t="s">
        <v>686</v>
      </c>
    </row>
    <row r="69" spans="1:10">
      <c r="A69" s="276">
        <v>68</v>
      </c>
      <c r="B69" s="276" t="s">
        <v>408</v>
      </c>
      <c r="C69" s="276" t="s">
        <v>306</v>
      </c>
      <c r="D69" s="276" t="s">
        <v>650</v>
      </c>
      <c r="E69" s="276" t="s">
        <v>651</v>
      </c>
      <c r="F69" s="276" t="s">
        <v>652</v>
      </c>
      <c r="G69" s="276" t="s">
        <v>432</v>
      </c>
      <c r="H69" s="276"/>
      <c r="I69" s="276"/>
      <c r="J69" t="s">
        <v>686</v>
      </c>
    </row>
    <row r="70" spans="1:10">
      <c r="A70" s="276">
        <v>69</v>
      </c>
      <c r="B70" s="276" t="s">
        <v>408</v>
      </c>
      <c r="C70" s="276" t="s">
        <v>306</v>
      </c>
      <c r="D70" s="276" t="s">
        <v>653</v>
      </c>
      <c r="E70" s="276" t="s">
        <v>654</v>
      </c>
      <c r="F70" s="276" t="s">
        <v>655</v>
      </c>
      <c r="G70" s="276" t="s">
        <v>656</v>
      </c>
      <c r="H70" s="276"/>
      <c r="I70" s="276"/>
      <c r="J70" t="s">
        <v>686</v>
      </c>
    </row>
    <row r="71" spans="1:10">
      <c r="A71" s="276">
        <v>70</v>
      </c>
      <c r="B71" s="276" t="s">
        <v>408</v>
      </c>
      <c r="C71" s="276" t="s">
        <v>306</v>
      </c>
      <c r="D71" s="276" t="s">
        <v>657</v>
      </c>
      <c r="E71" s="276" t="s">
        <v>658</v>
      </c>
      <c r="F71" s="276" t="s">
        <v>659</v>
      </c>
      <c r="G71" s="276" t="s">
        <v>432</v>
      </c>
      <c r="H71" s="276"/>
      <c r="I71" s="276"/>
      <c r="J71" t="s">
        <v>686</v>
      </c>
    </row>
    <row r="72" spans="1:10">
      <c r="A72" s="276">
        <v>71</v>
      </c>
      <c r="B72" s="276" t="s">
        <v>408</v>
      </c>
      <c r="C72" s="276" t="s">
        <v>306</v>
      </c>
      <c r="D72" s="276" t="s">
        <v>660</v>
      </c>
      <c r="E72" s="276" t="s">
        <v>661</v>
      </c>
      <c r="F72" s="276" t="s">
        <v>662</v>
      </c>
      <c r="G72" s="276" t="s">
        <v>663</v>
      </c>
      <c r="H72" s="276"/>
      <c r="I72" s="276"/>
      <c r="J72" t="s">
        <v>686</v>
      </c>
    </row>
    <row r="73" spans="1:10">
      <c r="A73" s="276">
        <v>72</v>
      </c>
      <c r="B73" s="276" t="s">
        <v>408</v>
      </c>
      <c r="C73" s="276" t="s">
        <v>306</v>
      </c>
      <c r="D73" s="276" t="s">
        <v>664</v>
      </c>
      <c r="E73" s="276" t="s">
        <v>665</v>
      </c>
      <c r="F73" s="276" t="s">
        <v>666</v>
      </c>
      <c r="G73" s="276" t="s">
        <v>607</v>
      </c>
      <c r="H73" s="276"/>
      <c r="I73" s="276"/>
      <c r="J73" t="s">
        <v>686</v>
      </c>
    </row>
    <row r="74" spans="1:10">
      <c r="A74" s="276">
        <v>73</v>
      </c>
      <c r="B74" s="276" t="s">
        <v>408</v>
      </c>
      <c r="C74" s="276" t="s">
        <v>306</v>
      </c>
      <c r="D74" s="276" t="s">
        <v>667</v>
      </c>
      <c r="E74" s="276" t="s">
        <v>668</v>
      </c>
      <c r="F74" s="276" t="s">
        <v>435</v>
      </c>
      <c r="G74" s="276" t="s">
        <v>669</v>
      </c>
      <c r="H74" s="276"/>
      <c r="I74" s="276"/>
      <c r="J74" t="s">
        <v>686</v>
      </c>
    </row>
    <row r="75" spans="1:10">
      <c r="A75" s="276">
        <v>74</v>
      </c>
      <c r="B75" s="276" t="s">
        <v>408</v>
      </c>
      <c r="C75" s="276" t="s">
        <v>306</v>
      </c>
      <c r="D75" s="276" t="s">
        <v>670</v>
      </c>
      <c r="E75" s="276" t="s">
        <v>671</v>
      </c>
      <c r="F75" s="276" t="s">
        <v>648</v>
      </c>
      <c r="G75" s="276" t="s">
        <v>672</v>
      </c>
      <c r="H75" s="276"/>
      <c r="I75" s="276"/>
      <c r="J75" t="s">
        <v>686</v>
      </c>
    </row>
    <row r="76" spans="1:10">
      <c r="A76" s="276">
        <v>75</v>
      </c>
      <c r="B76" s="276" t="s">
        <v>408</v>
      </c>
      <c r="C76" s="276" t="s">
        <v>306</v>
      </c>
      <c r="D76" s="276" t="s">
        <v>673</v>
      </c>
      <c r="E76" s="276" t="s">
        <v>674</v>
      </c>
      <c r="F76" s="276" t="s">
        <v>662</v>
      </c>
      <c r="G76" s="276" t="s">
        <v>675</v>
      </c>
      <c r="H76" s="276"/>
      <c r="I76" s="276"/>
      <c r="J76" t="s">
        <v>686</v>
      </c>
    </row>
    <row r="77" spans="1:10">
      <c r="A77" s="276">
        <v>76</v>
      </c>
      <c r="B77" s="276" t="s">
        <v>408</v>
      </c>
      <c r="C77" s="276" t="s">
        <v>306</v>
      </c>
      <c r="D77" s="276" t="s">
        <v>676</v>
      </c>
      <c r="E77" s="276" t="s">
        <v>677</v>
      </c>
      <c r="F77" s="276" t="s">
        <v>678</v>
      </c>
      <c r="G77" s="276" t="s">
        <v>679</v>
      </c>
      <c r="H77" s="276"/>
      <c r="I77" s="276"/>
      <c r="J77" t="s">
        <v>686</v>
      </c>
    </row>
    <row r="78" spans="1:10">
      <c r="A78" s="276">
        <v>77</v>
      </c>
      <c r="B78" s="276" t="s">
        <v>408</v>
      </c>
      <c r="C78" s="276" t="s">
        <v>306</v>
      </c>
      <c r="D78" s="276" t="s">
        <v>680</v>
      </c>
      <c r="E78" s="276" t="s">
        <v>681</v>
      </c>
      <c r="F78" s="276" t="s">
        <v>682</v>
      </c>
      <c r="G78" s="276" t="s">
        <v>683</v>
      </c>
      <c r="H78" s="276" t="s">
        <v>684</v>
      </c>
      <c r="I78" s="276"/>
      <c r="J78" t="s">
        <v>686</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09">
    <pageSetUpPr fitToPage="1"/>
  </sheetPr>
  <dimension ref="A1:IV22"/>
  <sheetViews>
    <sheetView showGridLines="0" topLeftCell="C3" zoomScaleNormal="100" workbookViewId="0">
      <selection activeCell="E42" sqref="E42"/>
    </sheetView>
  </sheetViews>
  <sheetFormatPr defaultRowHeight="14.25"/>
  <cols>
    <col min="1" max="1" width="9.140625" style="341" hidden="1" customWidth="1"/>
    <col min="2" max="2" width="9.140625" style="340" hidden="1" customWidth="1"/>
    <col min="3" max="3" width="3.7109375" style="339" customWidth="1"/>
    <col min="4" max="4" width="6.28515625" style="340" customWidth="1"/>
    <col min="5" max="5" width="46.42578125" style="340" customWidth="1"/>
    <col min="6" max="6" width="3.7109375" style="340" customWidth="1"/>
    <col min="7" max="7" width="5.7109375" style="340" customWidth="1"/>
    <col min="8" max="8" width="41.42578125" style="340" bestFit="1" customWidth="1"/>
    <col min="9" max="9" width="3.7109375" style="340" customWidth="1"/>
    <col min="10" max="10" width="5.7109375" style="340" customWidth="1"/>
    <col min="11" max="11" width="32.5703125" style="340" customWidth="1"/>
    <col min="12" max="12" width="14.85546875" style="340" customWidth="1"/>
    <col min="13" max="13" width="13.140625" style="337" hidden="1" customWidth="1"/>
    <col min="14" max="16" width="9.140625" style="337" hidden="1" customWidth="1"/>
    <col min="17" max="17" width="25.7109375" style="337" hidden="1" customWidth="1"/>
    <col min="18" max="18" width="14.42578125" style="337" hidden="1" customWidth="1"/>
    <col min="19" max="22" width="9.140625" style="336"/>
    <col min="23" max="16384" width="9.140625" style="340"/>
  </cols>
  <sheetData>
    <row r="1" spans="1:256" s="351" customFormat="1" ht="16.5" hidden="1" customHeight="1">
      <c r="C1" s="350"/>
      <c r="H1" s="350"/>
      <c r="I1" s="350"/>
      <c r="J1" s="350"/>
      <c r="K1" s="350" t="s">
        <v>151</v>
      </c>
      <c r="L1" s="349" t="s">
        <v>142</v>
      </c>
      <c r="M1" s="348" t="s">
        <v>150</v>
      </c>
      <c r="N1" s="348"/>
      <c r="O1" s="348"/>
      <c r="P1" s="348"/>
      <c r="Q1" s="348"/>
      <c r="R1" s="348"/>
      <c r="S1" s="348"/>
      <c r="T1" s="348"/>
      <c r="U1" s="348"/>
      <c r="V1" s="348"/>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c r="BM1" s="349"/>
      <c r="BN1" s="349"/>
      <c r="BO1" s="349"/>
      <c r="BP1" s="349"/>
      <c r="BQ1" s="349"/>
      <c r="BR1" s="349"/>
      <c r="BS1" s="349"/>
      <c r="BT1" s="349"/>
      <c r="BU1" s="349"/>
      <c r="BV1" s="349"/>
      <c r="BW1" s="349"/>
      <c r="BX1" s="349"/>
      <c r="BY1" s="349"/>
      <c r="BZ1" s="349"/>
      <c r="CA1" s="349"/>
      <c r="CB1" s="349"/>
      <c r="CC1" s="349"/>
      <c r="CD1" s="349"/>
      <c r="CE1" s="349"/>
      <c r="CF1" s="349"/>
      <c r="CG1" s="349"/>
      <c r="CH1" s="349"/>
      <c r="CI1" s="349"/>
      <c r="CJ1" s="349"/>
      <c r="CK1" s="349"/>
      <c r="CL1" s="349"/>
      <c r="CM1" s="349"/>
      <c r="CN1" s="349"/>
      <c r="CO1" s="349"/>
      <c r="CP1" s="349"/>
      <c r="CQ1" s="349"/>
      <c r="CR1" s="349"/>
      <c r="CS1" s="349"/>
      <c r="CT1" s="349"/>
      <c r="CU1" s="349"/>
      <c r="CV1" s="349"/>
      <c r="CW1" s="349"/>
      <c r="CX1" s="349"/>
      <c r="CY1" s="349"/>
      <c r="CZ1" s="349"/>
      <c r="DA1" s="349"/>
      <c r="DB1" s="349"/>
      <c r="DC1" s="349"/>
      <c r="DD1" s="349"/>
      <c r="DE1" s="349"/>
      <c r="DF1" s="349"/>
      <c r="DG1" s="349"/>
      <c r="DH1" s="349"/>
      <c r="DI1" s="349"/>
      <c r="DJ1" s="349"/>
      <c r="DK1" s="349"/>
      <c r="DL1" s="349"/>
      <c r="DM1" s="349"/>
      <c r="DN1" s="349"/>
      <c r="DO1" s="349"/>
      <c r="DP1" s="349"/>
      <c r="DQ1" s="349"/>
      <c r="DR1" s="349"/>
      <c r="DS1" s="349"/>
      <c r="DT1" s="349"/>
      <c r="DU1" s="349"/>
      <c r="DV1" s="349"/>
      <c r="DW1" s="349"/>
      <c r="DX1" s="349"/>
      <c r="DY1" s="349"/>
      <c r="DZ1" s="349"/>
      <c r="EA1" s="349"/>
      <c r="EB1" s="349"/>
      <c r="EC1" s="349"/>
      <c r="ED1" s="349"/>
      <c r="EE1" s="349"/>
      <c r="EF1" s="349"/>
      <c r="EG1" s="349"/>
      <c r="EH1" s="349"/>
      <c r="EI1" s="349"/>
      <c r="EJ1" s="349"/>
      <c r="EK1" s="349"/>
      <c r="EL1" s="349"/>
      <c r="EM1" s="349"/>
      <c r="EN1" s="349"/>
      <c r="EO1" s="349"/>
      <c r="EP1" s="349"/>
      <c r="EQ1" s="349"/>
      <c r="ER1" s="349"/>
      <c r="ES1" s="349"/>
      <c r="ET1" s="349"/>
      <c r="EU1" s="349"/>
      <c r="EV1" s="349"/>
      <c r="EW1" s="349"/>
      <c r="EX1" s="349"/>
      <c r="EY1" s="349"/>
      <c r="EZ1" s="349"/>
      <c r="FA1" s="349"/>
      <c r="FB1" s="349"/>
      <c r="FC1" s="349"/>
      <c r="FD1" s="349"/>
      <c r="FE1" s="349"/>
      <c r="FF1" s="349"/>
      <c r="FG1" s="349"/>
      <c r="FH1" s="349"/>
      <c r="FI1" s="349"/>
      <c r="FJ1" s="349"/>
      <c r="FK1" s="349"/>
      <c r="FL1" s="349"/>
      <c r="FM1" s="349"/>
      <c r="FN1" s="349"/>
      <c r="FO1" s="349"/>
      <c r="FP1" s="349"/>
      <c r="FQ1" s="349"/>
      <c r="FR1" s="349"/>
      <c r="FS1" s="349"/>
      <c r="FT1" s="349"/>
      <c r="FU1" s="349"/>
      <c r="FV1" s="349"/>
      <c r="FW1" s="349"/>
      <c r="FX1" s="349"/>
      <c r="FY1" s="349"/>
      <c r="FZ1" s="349"/>
      <c r="GA1" s="349"/>
      <c r="GB1" s="349"/>
      <c r="GC1" s="349"/>
      <c r="GD1" s="349"/>
      <c r="GE1" s="349"/>
      <c r="GF1" s="349"/>
      <c r="GG1" s="349"/>
      <c r="GH1" s="349"/>
      <c r="GI1" s="349"/>
      <c r="GJ1" s="349"/>
      <c r="GK1" s="349"/>
      <c r="GL1" s="349"/>
      <c r="GM1" s="349"/>
      <c r="GN1" s="349"/>
      <c r="GO1" s="349"/>
      <c r="GP1" s="349"/>
      <c r="GQ1" s="349"/>
      <c r="GR1" s="349"/>
      <c r="GS1" s="349"/>
      <c r="GT1" s="349"/>
      <c r="GU1" s="349"/>
      <c r="GV1" s="349"/>
      <c r="GW1" s="349"/>
      <c r="GX1" s="349"/>
      <c r="GY1" s="349"/>
      <c r="GZ1" s="349"/>
      <c r="HA1" s="349"/>
      <c r="HB1" s="349"/>
      <c r="HC1" s="349"/>
      <c r="HD1" s="349"/>
      <c r="HE1" s="349"/>
      <c r="HF1" s="349"/>
      <c r="HG1" s="349"/>
      <c r="HH1" s="349"/>
      <c r="HI1" s="349"/>
      <c r="HJ1" s="349"/>
      <c r="HK1" s="349"/>
      <c r="HL1" s="349"/>
      <c r="HM1" s="349"/>
      <c r="HN1" s="349"/>
      <c r="HO1" s="349"/>
      <c r="HP1" s="349"/>
      <c r="HQ1" s="349"/>
      <c r="HR1" s="349"/>
      <c r="HS1" s="349"/>
      <c r="HT1" s="349"/>
      <c r="HU1" s="349"/>
      <c r="HV1" s="349"/>
      <c r="HW1" s="349"/>
      <c r="HX1" s="349"/>
      <c r="HY1" s="349"/>
      <c r="HZ1" s="349"/>
      <c r="IA1" s="349"/>
      <c r="IB1" s="349"/>
      <c r="IC1" s="349"/>
      <c r="ID1" s="349"/>
      <c r="IE1" s="349"/>
      <c r="IF1" s="349"/>
      <c r="IG1" s="349"/>
      <c r="IH1" s="349"/>
      <c r="II1" s="349"/>
      <c r="IJ1" s="349"/>
      <c r="IK1" s="349"/>
      <c r="IL1" s="349"/>
      <c r="IM1" s="349"/>
      <c r="IN1" s="349"/>
      <c r="IO1" s="349"/>
      <c r="IP1" s="349"/>
      <c r="IQ1" s="349"/>
      <c r="IR1" s="349"/>
      <c r="IS1" s="349"/>
      <c r="IT1" s="349"/>
      <c r="IU1" s="349"/>
      <c r="IV1" s="349"/>
    </row>
    <row r="2" spans="1:256" s="342" customFormat="1" ht="16.5" hidden="1" customHeight="1">
      <c r="A2" s="345"/>
      <c r="B2" s="345"/>
      <c r="C2" s="344"/>
      <c r="D2" s="345"/>
      <c r="E2" s="345"/>
      <c r="F2" s="345"/>
      <c r="G2" s="345"/>
      <c r="H2" s="345"/>
      <c r="I2" s="345"/>
      <c r="J2" s="345"/>
      <c r="K2" s="345"/>
      <c r="L2" s="345"/>
      <c r="M2" s="348"/>
      <c r="N2" s="348"/>
      <c r="O2" s="348"/>
      <c r="P2" s="348"/>
      <c r="Q2" s="348"/>
      <c r="R2" s="348"/>
      <c r="S2" s="343"/>
      <c r="T2" s="343"/>
      <c r="U2" s="343"/>
      <c r="V2" s="343"/>
      <c r="W2" s="344"/>
      <c r="X2" s="344"/>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4"/>
      <c r="BZ2" s="344"/>
      <c r="CA2" s="344"/>
      <c r="CB2" s="344"/>
      <c r="CC2" s="344"/>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344"/>
      <c r="DK2" s="344"/>
      <c r="DL2" s="344"/>
      <c r="DM2" s="344"/>
      <c r="DN2" s="344"/>
      <c r="DO2" s="344"/>
      <c r="DP2" s="344"/>
      <c r="DQ2" s="344"/>
      <c r="DR2" s="344"/>
      <c r="DS2" s="344"/>
      <c r="DT2" s="344"/>
      <c r="DU2" s="344"/>
      <c r="DV2" s="344"/>
      <c r="DW2" s="344"/>
      <c r="DX2" s="344"/>
      <c r="DY2" s="344"/>
      <c r="DZ2" s="344"/>
      <c r="EA2" s="344"/>
      <c r="EB2" s="344"/>
      <c r="EC2" s="344"/>
      <c r="ED2" s="344"/>
      <c r="EE2" s="344"/>
      <c r="EF2" s="344"/>
      <c r="EG2" s="344"/>
      <c r="EH2" s="344"/>
      <c r="EI2" s="344"/>
      <c r="EJ2" s="344"/>
      <c r="EK2" s="344"/>
      <c r="EL2" s="344"/>
      <c r="EM2" s="344"/>
      <c r="EN2" s="344"/>
      <c r="EO2" s="344"/>
      <c r="EP2" s="344"/>
      <c r="EQ2" s="344"/>
      <c r="ER2" s="344"/>
      <c r="ES2" s="344"/>
      <c r="ET2" s="344"/>
    </row>
    <row r="3" spans="1:256" s="335" customFormat="1" ht="3" customHeight="1">
      <c r="A3" s="341"/>
      <c r="B3" s="340"/>
      <c r="C3" s="339"/>
      <c r="D3" s="340"/>
      <c r="E3" s="340"/>
      <c r="F3" s="340"/>
      <c r="G3" s="340"/>
      <c r="H3" s="340"/>
      <c r="I3" s="340"/>
      <c r="J3" s="340"/>
      <c r="K3" s="340"/>
      <c r="L3" s="338"/>
      <c r="M3" s="337"/>
      <c r="N3" s="337"/>
      <c r="O3" s="337"/>
      <c r="P3" s="337"/>
      <c r="Q3" s="337"/>
      <c r="R3" s="337"/>
      <c r="S3" s="336"/>
      <c r="T3" s="336"/>
      <c r="U3" s="336"/>
      <c r="V3" s="336"/>
    </row>
    <row r="4" spans="1:256" s="335" customFormat="1" ht="22.5">
      <c r="A4" s="341"/>
      <c r="B4" s="340"/>
      <c r="C4" s="339"/>
      <c r="D4" s="478" t="s">
        <v>246</v>
      </c>
      <c r="E4" s="479"/>
      <c r="F4" s="479"/>
      <c r="G4" s="479"/>
      <c r="H4" s="480"/>
      <c r="I4" s="334"/>
      <c r="M4" s="337"/>
      <c r="N4" s="337"/>
      <c r="O4" s="337"/>
      <c r="P4" s="337"/>
      <c r="Q4" s="337"/>
      <c r="R4" s="337"/>
      <c r="S4" s="336"/>
      <c r="T4" s="336"/>
      <c r="U4" s="336"/>
      <c r="V4" s="336"/>
    </row>
    <row r="5" spans="1:256" s="335" customFormat="1" ht="3" hidden="1" customHeight="1">
      <c r="A5" s="341"/>
      <c r="B5" s="340"/>
      <c r="C5" s="339"/>
      <c r="D5" s="340"/>
      <c r="E5" s="340"/>
      <c r="F5" s="340"/>
      <c r="G5" s="340"/>
      <c r="H5" s="333"/>
      <c r="I5" s="333"/>
      <c r="J5" s="333"/>
      <c r="K5" s="333"/>
      <c r="L5" s="332"/>
      <c r="M5" s="337"/>
      <c r="N5" s="337"/>
      <c r="O5" s="337"/>
      <c r="P5" s="337"/>
      <c r="Q5" s="337"/>
      <c r="R5" s="337"/>
      <c r="S5" s="336"/>
      <c r="T5" s="336"/>
      <c r="U5" s="336"/>
      <c r="V5" s="336"/>
    </row>
    <row r="6" spans="1:256" s="335" customFormat="1" ht="20.100000000000001" hidden="1" customHeight="1">
      <c r="A6" s="331"/>
      <c r="B6" s="331"/>
      <c r="C6" s="339"/>
      <c r="D6" s="481"/>
      <c r="E6" s="481"/>
      <c r="F6" s="482" t="s">
        <v>18</v>
      </c>
      <c r="G6" s="482"/>
      <c r="H6" s="333"/>
      <c r="I6" s="333"/>
      <c r="J6" s="330"/>
      <c r="K6" s="329"/>
      <c r="L6" s="329"/>
      <c r="M6" s="337"/>
      <c r="N6" s="337"/>
      <c r="O6" s="337"/>
      <c r="P6" s="337"/>
      <c r="Q6" s="337"/>
      <c r="R6" s="337"/>
      <c r="S6" s="336"/>
      <c r="T6" s="336"/>
      <c r="U6" s="336"/>
      <c r="V6" s="336"/>
    </row>
    <row r="7" spans="1:256" ht="3" customHeight="1"/>
    <row r="8" spans="1:256" s="335" customFormat="1">
      <c r="A8" s="341"/>
      <c r="B8" s="340"/>
      <c r="C8" s="339"/>
      <c r="D8" s="467" t="s">
        <v>247</v>
      </c>
      <c r="E8" s="467"/>
      <c r="F8" s="467" t="s">
        <v>140</v>
      </c>
      <c r="G8" s="467"/>
      <c r="H8" s="467"/>
      <c r="I8" s="483" t="s">
        <v>141</v>
      </c>
      <c r="J8" s="483"/>
      <c r="K8" s="483"/>
      <c r="L8" s="483"/>
      <c r="M8" s="337"/>
      <c r="N8" s="337"/>
      <c r="O8" s="337"/>
      <c r="P8" s="337"/>
      <c r="Q8" s="337"/>
      <c r="R8" s="337"/>
      <c r="S8" s="336"/>
      <c r="T8" s="336"/>
      <c r="U8" s="336"/>
      <c r="V8" s="336"/>
    </row>
    <row r="9" spans="1:256" s="335" customFormat="1" ht="20.25" customHeight="1">
      <c r="A9" s="341"/>
      <c r="B9" s="340"/>
      <c r="C9" s="339"/>
      <c r="D9" s="328" t="s">
        <v>25</v>
      </c>
      <c r="E9" s="328" t="s">
        <v>148</v>
      </c>
      <c r="F9" s="474" t="s">
        <v>25</v>
      </c>
      <c r="G9" s="475"/>
      <c r="H9" s="327" t="s">
        <v>148</v>
      </c>
      <c r="I9" s="476" t="s">
        <v>25</v>
      </c>
      <c r="J9" s="476"/>
      <c r="K9" s="327" t="s">
        <v>148</v>
      </c>
      <c r="L9" s="327" t="s">
        <v>142</v>
      </c>
      <c r="M9" s="326"/>
      <c r="N9" s="326"/>
      <c r="O9" s="326"/>
      <c r="P9" s="326"/>
      <c r="Q9" s="326"/>
      <c r="R9" s="326"/>
      <c r="S9" s="336"/>
      <c r="T9" s="336"/>
      <c r="U9" s="336"/>
      <c r="V9" s="336"/>
    </row>
    <row r="10" spans="1:256" ht="12" customHeight="1">
      <c r="C10" s="325"/>
      <c r="D10" s="324" t="s">
        <v>26</v>
      </c>
      <c r="E10" s="324" t="s">
        <v>0</v>
      </c>
      <c r="F10" s="477" t="s">
        <v>1</v>
      </c>
      <c r="G10" s="477"/>
      <c r="H10" s="324" t="s">
        <v>2</v>
      </c>
      <c r="I10" s="477" t="s">
        <v>12</v>
      </c>
      <c r="J10" s="477"/>
      <c r="K10" s="324" t="s">
        <v>13</v>
      </c>
      <c r="L10" s="324" t="s">
        <v>31</v>
      </c>
      <c r="M10" s="326"/>
      <c r="N10" s="326"/>
      <c r="O10" s="326"/>
      <c r="P10" s="326"/>
      <c r="Q10" s="326"/>
      <c r="R10" s="326"/>
      <c r="S10" s="323"/>
      <c r="T10" s="323"/>
      <c r="U10" s="323"/>
      <c r="V10" s="323"/>
    </row>
    <row r="11" spans="1:256" s="335" customFormat="1" hidden="1">
      <c r="A11" s="340"/>
      <c r="B11" s="340"/>
      <c r="C11" s="339"/>
      <c r="D11" s="322">
        <v>0</v>
      </c>
      <c r="E11" s="321"/>
      <c r="F11" s="320" t="s">
        <v>144</v>
      </c>
      <c r="G11" s="320"/>
      <c r="H11" s="319"/>
      <c r="I11" s="318" t="s">
        <v>144</v>
      </c>
      <c r="J11" s="320"/>
      <c r="K11" s="319"/>
      <c r="L11" s="317"/>
      <c r="M11" s="316" t="s">
        <v>248</v>
      </c>
      <c r="N11" s="326"/>
      <c r="O11" s="326"/>
      <c r="P11" s="326" t="s">
        <v>249</v>
      </c>
      <c r="Q11" s="326" t="s">
        <v>250</v>
      </c>
      <c r="R11" s="326" t="s">
        <v>251</v>
      </c>
      <c r="S11" s="336"/>
      <c r="T11" s="336"/>
      <c r="U11" s="336"/>
      <c r="V11" s="336"/>
    </row>
    <row r="12" spans="1:256" s="303" customFormat="1" ht="15.75" hidden="1" customHeight="1">
      <c r="A12" s="315"/>
      <c r="B12" s="314" t="s">
        <v>149</v>
      </c>
      <c r="C12" s="465"/>
      <c r="D12" s="467">
        <v>1</v>
      </c>
      <c r="E12" s="468" t="s">
        <v>1185</v>
      </c>
      <c r="F12" s="313" t="s">
        <v>144</v>
      </c>
      <c r="G12" s="312">
        <v>0</v>
      </c>
      <c r="H12" s="311"/>
      <c r="I12" s="310" t="s">
        <v>144</v>
      </c>
      <c r="J12" s="309" t="s">
        <v>253</v>
      </c>
      <c r="K12" s="308"/>
      <c r="L12" s="307"/>
      <c r="M12" s="337">
        <f>mergeValue(H12)</f>
        <v>0</v>
      </c>
      <c r="N12" s="351"/>
      <c r="O12" s="351"/>
      <c r="P12" s="337" t="str">
        <f t="array" ref="P12">IF(ISERROR(MATCH(MID(Q12,1,250),MID(note_ter,1,250),0)),"n","y")</f>
        <v>y</v>
      </c>
      <c r="Q12" s="351" t="s">
        <v>1185</v>
      </c>
      <c r="R12" s="337" t="str">
        <f>K12&amp;"("&amp;L12&amp;")"</f>
        <v>()</v>
      </c>
      <c r="S12" s="314"/>
      <c r="T12" s="314"/>
      <c r="U12" s="306"/>
      <c r="V12" s="314"/>
      <c r="W12" s="314"/>
      <c r="X12" s="314"/>
      <c r="Y12" s="305"/>
      <c r="Z12" s="305"/>
      <c r="AA12" s="304"/>
      <c r="AB12" s="304"/>
      <c r="AC12" s="304"/>
      <c r="AD12" s="304"/>
      <c r="AE12" s="304"/>
      <c r="AF12" s="304"/>
      <c r="AG12" s="304"/>
      <c r="AH12" s="304"/>
      <c r="AI12" s="304"/>
      <c r="AJ12" s="304"/>
      <c r="AK12" s="304"/>
      <c r="AL12" s="304"/>
      <c r="AM12" s="304"/>
      <c r="AN12" s="304"/>
      <c r="AO12" s="304"/>
      <c r="AP12" s="304"/>
      <c r="AQ12" s="304"/>
      <c r="AR12" s="304"/>
      <c r="AS12" s="304"/>
      <c r="AT12" s="304"/>
      <c r="AU12" s="304"/>
      <c r="AV12" s="304"/>
      <c r="AW12" s="304"/>
      <c r="AX12" s="304"/>
      <c r="AY12" s="304"/>
      <c r="AZ12" s="304"/>
      <c r="BA12" s="304"/>
      <c r="BB12" s="304"/>
      <c r="BC12" s="304"/>
      <c r="BD12" s="304"/>
      <c r="BE12" s="304"/>
      <c r="BF12" s="304"/>
      <c r="BG12" s="304"/>
      <c r="BH12" s="304"/>
      <c r="BI12" s="304"/>
      <c r="BJ12" s="304"/>
      <c r="BK12" s="304"/>
      <c r="BL12" s="304"/>
      <c r="BM12" s="304"/>
      <c r="BN12" s="304"/>
      <c r="BO12" s="304"/>
      <c r="BP12" s="304"/>
      <c r="BQ12" s="304"/>
      <c r="BR12" s="304"/>
      <c r="BS12" s="304"/>
      <c r="BT12" s="304"/>
      <c r="BU12" s="304"/>
      <c r="BV12" s="305"/>
      <c r="BW12" s="305"/>
      <c r="BX12" s="305"/>
      <c r="BY12" s="305"/>
      <c r="BZ12" s="305"/>
      <c r="CA12" s="305"/>
      <c r="CB12" s="305"/>
      <c r="CC12" s="305"/>
      <c r="CD12" s="305"/>
      <c r="CE12" s="305"/>
    </row>
    <row r="13" spans="1:256" s="303" customFormat="1" ht="15" hidden="1" customHeight="1">
      <c r="A13" s="315"/>
      <c r="B13" s="314" t="s">
        <v>149</v>
      </c>
      <c r="C13" s="465"/>
      <c r="D13" s="467"/>
      <c r="E13" s="469"/>
      <c r="F13" s="471" t="s">
        <v>144</v>
      </c>
      <c r="G13" s="467">
        <v>1</v>
      </c>
      <c r="H13" s="464" t="s">
        <v>763</v>
      </c>
      <c r="I13" s="310" t="s">
        <v>144</v>
      </c>
      <c r="J13" s="309" t="s">
        <v>253</v>
      </c>
      <c r="K13" s="308"/>
      <c r="L13" s="307"/>
      <c r="M13" s="337" t="str">
        <f>mergeValue(H13)</f>
        <v>Город Орёл</v>
      </c>
      <c r="N13" s="351"/>
      <c r="O13" s="351"/>
      <c r="P13" s="351"/>
      <c r="Q13" s="351"/>
      <c r="R13" s="337" t="str">
        <f>K13&amp;"("&amp;L13&amp;")"</f>
        <v>()</v>
      </c>
      <c r="S13" s="314"/>
      <c r="T13" s="314"/>
      <c r="U13" s="306"/>
      <c r="V13" s="314"/>
      <c r="W13" s="314"/>
      <c r="X13" s="314"/>
      <c r="Y13" s="305"/>
      <c r="Z13" s="305"/>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304"/>
      <c r="BC13" s="304"/>
      <c r="BD13" s="304"/>
      <c r="BE13" s="304"/>
      <c r="BF13" s="304"/>
      <c r="BG13" s="304"/>
      <c r="BH13" s="304"/>
      <c r="BI13" s="304"/>
      <c r="BJ13" s="304"/>
      <c r="BK13" s="304"/>
      <c r="BL13" s="304"/>
      <c r="BM13" s="304"/>
      <c r="BN13" s="304"/>
      <c r="BO13" s="304"/>
      <c r="BP13" s="304"/>
      <c r="BQ13" s="304"/>
      <c r="BR13" s="304"/>
      <c r="BS13" s="304"/>
      <c r="BT13" s="304"/>
      <c r="BU13" s="304"/>
      <c r="BV13" s="305"/>
      <c r="BW13" s="305"/>
      <c r="BX13" s="305"/>
      <c r="BY13" s="305"/>
      <c r="BZ13" s="305"/>
      <c r="CA13" s="305"/>
      <c r="CB13" s="305"/>
      <c r="CC13" s="305"/>
      <c r="CD13" s="305"/>
      <c r="CE13" s="305"/>
    </row>
    <row r="14" spans="1:256" s="303" customFormat="1" ht="45" customHeight="1">
      <c r="A14" s="315"/>
      <c r="B14" s="314" t="s">
        <v>149</v>
      </c>
      <c r="C14" s="465"/>
      <c r="D14" s="467"/>
      <c r="E14" s="469"/>
      <c r="F14" s="472"/>
      <c r="G14" s="467"/>
      <c r="H14" s="464"/>
      <c r="I14" s="302" t="s">
        <v>144</v>
      </c>
      <c r="J14" s="312">
        <v>1</v>
      </c>
      <c r="K14" s="301" t="s">
        <v>763</v>
      </c>
      <c r="L14" s="300" t="s">
        <v>764</v>
      </c>
      <c r="M14" s="337" t="str">
        <f>mergeValue(H14)</f>
        <v>Город Орёл</v>
      </c>
      <c r="N14" s="351"/>
      <c r="O14" s="351"/>
      <c r="P14" s="351"/>
      <c r="Q14" s="351"/>
      <c r="R14" s="337" t="str">
        <f>K14&amp;" ("&amp;L14&amp;")"</f>
        <v>Город Орёл (54701000)</v>
      </c>
      <c r="S14" s="314"/>
      <c r="T14" s="314"/>
      <c r="U14" s="306"/>
      <c r="V14" s="314"/>
      <c r="W14" s="314"/>
      <c r="X14" s="314"/>
      <c r="Y14" s="305"/>
      <c r="Z14" s="305"/>
      <c r="AA14" s="304"/>
      <c r="AB14" s="304"/>
      <c r="AC14" s="304"/>
      <c r="AD14" s="304"/>
      <c r="AE14" s="304"/>
      <c r="AF14" s="304"/>
      <c r="AG14" s="304"/>
      <c r="AH14" s="304"/>
      <c r="AI14" s="304"/>
      <c r="AJ14" s="304"/>
      <c r="AK14" s="304"/>
      <c r="AL14" s="304"/>
      <c r="AM14" s="304"/>
      <c r="AN14" s="304"/>
      <c r="AO14" s="304"/>
      <c r="AP14" s="304"/>
      <c r="AQ14" s="304"/>
      <c r="AR14" s="304"/>
      <c r="AS14" s="304"/>
      <c r="AT14" s="304"/>
      <c r="AU14" s="304"/>
      <c r="AV14" s="304"/>
      <c r="AW14" s="304"/>
      <c r="AX14" s="304"/>
      <c r="AY14" s="304"/>
      <c r="AZ14" s="304"/>
      <c r="BA14" s="304"/>
      <c r="BB14" s="304"/>
      <c r="BC14" s="304"/>
      <c r="BD14" s="304"/>
      <c r="BE14" s="304"/>
      <c r="BF14" s="304"/>
      <c r="BG14" s="304"/>
      <c r="BH14" s="304"/>
      <c r="BI14" s="304"/>
      <c r="BJ14" s="304"/>
      <c r="BK14" s="304"/>
      <c r="BL14" s="304"/>
      <c r="BM14" s="304"/>
      <c r="BN14" s="304"/>
      <c r="BO14" s="304"/>
      <c r="BP14" s="304"/>
      <c r="BQ14" s="304"/>
      <c r="BR14" s="304"/>
      <c r="BS14" s="304"/>
      <c r="BT14" s="304"/>
      <c r="BU14" s="304"/>
      <c r="BV14" s="305"/>
      <c r="BW14" s="305"/>
      <c r="BX14" s="305"/>
      <c r="BY14" s="305"/>
      <c r="BZ14" s="305"/>
      <c r="CA14" s="305"/>
      <c r="CB14" s="305"/>
      <c r="CC14" s="305"/>
      <c r="CD14" s="305"/>
      <c r="CE14" s="305"/>
    </row>
    <row r="15" spans="1:256" s="303" customFormat="1" ht="0.95" customHeight="1">
      <c r="A15" s="315"/>
      <c r="B15" s="315"/>
      <c r="C15" s="465"/>
      <c r="D15" s="467"/>
      <c r="E15" s="469"/>
      <c r="F15" s="473"/>
      <c r="G15" s="467"/>
      <c r="H15" s="464"/>
      <c r="I15" s="280" t="s">
        <v>144</v>
      </c>
      <c r="J15" s="280"/>
      <c r="K15" s="308" t="s">
        <v>144</v>
      </c>
      <c r="L15" s="307"/>
      <c r="M15" s="351"/>
      <c r="N15" s="351"/>
      <c r="O15" s="351"/>
      <c r="P15" s="351"/>
      <c r="Q15" s="337"/>
      <c r="R15" s="351"/>
      <c r="S15" s="314"/>
      <c r="T15" s="314"/>
      <c r="U15" s="306"/>
      <c r="V15" s="314"/>
      <c r="W15" s="314"/>
      <c r="X15" s="314"/>
      <c r="Y15" s="305"/>
      <c r="Z15" s="305"/>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4"/>
      <c r="AY15" s="304"/>
      <c r="AZ15" s="304"/>
      <c r="BA15" s="304"/>
      <c r="BB15" s="304"/>
      <c r="BC15" s="304"/>
      <c r="BD15" s="304"/>
      <c r="BE15" s="304"/>
      <c r="BF15" s="304"/>
      <c r="BG15" s="304"/>
      <c r="BH15" s="304"/>
      <c r="BI15" s="304"/>
      <c r="BJ15" s="304"/>
      <c r="BK15" s="304"/>
      <c r="BL15" s="304"/>
      <c r="BM15" s="304"/>
      <c r="BN15" s="304"/>
      <c r="BO15" s="304"/>
      <c r="BP15" s="304"/>
      <c r="BQ15" s="304"/>
      <c r="BR15" s="304"/>
      <c r="BS15" s="304"/>
      <c r="BT15" s="304"/>
      <c r="BU15" s="304"/>
      <c r="BV15" s="305"/>
      <c r="BW15" s="305"/>
      <c r="BX15" s="305"/>
      <c r="BY15" s="305"/>
      <c r="BZ15" s="305"/>
      <c r="CA15" s="305"/>
      <c r="CB15" s="305"/>
      <c r="CC15" s="305"/>
      <c r="CD15" s="305"/>
      <c r="CE15" s="305"/>
    </row>
    <row r="16" spans="1:256" s="303" customFormat="1" ht="0.95" customHeight="1">
      <c r="A16" s="315"/>
      <c r="B16" s="315"/>
      <c r="C16" s="466"/>
      <c r="D16" s="467"/>
      <c r="E16" s="470"/>
      <c r="F16" s="310" t="s">
        <v>144</v>
      </c>
      <c r="G16" s="280" t="s">
        <v>144</v>
      </c>
      <c r="H16" s="308" t="s">
        <v>144</v>
      </c>
      <c r="I16" s="280" t="s">
        <v>144</v>
      </c>
      <c r="J16" s="280"/>
      <c r="K16" s="299"/>
      <c r="L16" s="307"/>
      <c r="M16" s="351"/>
      <c r="N16" s="351"/>
      <c r="O16" s="351"/>
      <c r="P16" s="351"/>
      <c r="Q16" s="337"/>
      <c r="R16" s="351"/>
      <c r="S16" s="314"/>
      <c r="T16" s="314"/>
      <c r="U16" s="306"/>
      <c r="V16" s="314"/>
      <c r="W16" s="314"/>
      <c r="X16" s="314"/>
      <c r="Y16" s="305"/>
      <c r="Z16" s="305"/>
      <c r="AA16" s="304"/>
      <c r="AB16" s="304"/>
      <c r="AC16" s="304"/>
      <c r="AD16" s="304"/>
      <c r="AE16" s="304"/>
      <c r="AF16" s="304"/>
      <c r="AG16" s="304"/>
      <c r="AH16" s="304"/>
      <c r="AI16" s="304"/>
      <c r="AJ16" s="304"/>
      <c r="AK16" s="304"/>
      <c r="AL16" s="304"/>
      <c r="AM16" s="304"/>
      <c r="AN16" s="304"/>
      <c r="AO16" s="304"/>
      <c r="AP16" s="304"/>
      <c r="AQ16" s="304"/>
      <c r="AR16" s="304"/>
      <c r="AS16" s="304"/>
      <c r="AT16" s="304"/>
      <c r="AU16" s="304"/>
      <c r="AV16" s="304"/>
      <c r="AW16" s="304"/>
      <c r="AX16" s="304"/>
      <c r="AY16" s="304"/>
      <c r="AZ16" s="304"/>
      <c r="BA16" s="304"/>
      <c r="BB16" s="304"/>
      <c r="BC16" s="304"/>
      <c r="BD16" s="304"/>
      <c r="BE16" s="304"/>
      <c r="BF16" s="304"/>
      <c r="BG16" s="304"/>
      <c r="BH16" s="304"/>
      <c r="BI16" s="304"/>
      <c r="BJ16" s="304"/>
      <c r="BK16" s="304"/>
      <c r="BL16" s="304"/>
      <c r="BM16" s="304"/>
      <c r="BN16" s="304"/>
      <c r="BO16" s="304"/>
      <c r="BP16" s="304"/>
      <c r="BQ16" s="304"/>
      <c r="BR16" s="304"/>
      <c r="BS16" s="304"/>
      <c r="BT16" s="304"/>
      <c r="BU16" s="304"/>
      <c r="BV16" s="305"/>
      <c r="BW16" s="305"/>
      <c r="BX16" s="305"/>
      <c r="BY16" s="305"/>
      <c r="BZ16" s="305"/>
      <c r="CA16" s="305"/>
      <c r="CB16" s="305"/>
      <c r="CC16" s="305"/>
      <c r="CD16" s="305"/>
      <c r="CE16" s="305"/>
    </row>
    <row r="17" spans="1:22" s="335" customFormat="1" hidden="1">
      <c r="A17" s="340"/>
      <c r="B17" s="340" t="s">
        <v>166</v>
      </c>
      <c r="C17" s="339"/>
      <c r="D17" s="310"/>
      <c r="E17" s="298" t="s">
        <v>144</v>
      </c>
      <c r="F17" s="297" t="s">
        <v>144</v>
      </c>
      <c r="G17" s="297"/>
      <c r="H17" s="297"/>
      <c r="I17" s="297" t="s">
        <v>144</v>
      </c>
      <c r="J17" s="297"/>
      <c r="K17" s="297"/>
      <c r="L17" s="296"/>
      <c r="M17" s="316"/>
      <c r="N17" s="326"/>
      <c r="O17" s="326"/>
      <c r="P17" s="326"/>
      <c r="Q17" s="326" t="s">
        <v>252</v>
      </c>
      <c r="R17" s="326"/>
      <c r="S17" s="336"/>
      <c r="T17" s="336"/>
      <c r="U17" s="336"/>
      <c r="V17" s="336"/>
    </row>
    <row r="18" spans="1:22" s="335" customFormat="1" ht="21" customHeight="1">
      <c r="A18" s="341"/>
      <c r="B18" s="340"/>
      <c r="C18" s="339"/>
      <c r="D18" s="295"/>
      <c r="E18" s="295"/>
      <c r="F18" s="295"/>
      <c r="G18" s="295"/>
      <c r="H18" s="295"/>
      <c r="I18" s="295"/>
      <c r="J18" s="295"/>
      <c r="K18" s="295"/>
      <c r="L18" s="295"/>
      <c r="M18" s="326"/>
      <c r="N18" s="326"/>
      <c r="O18" s="326"/>
      <c r="P18" s="326"/>
      <c r="Q18" s="326"/>
      <c r="R18" s="326"/>
      <c r="S18" s="336"/>
      <c r="T18" s="336"/>
      <c r="U18" s="336"/>
      <c r="V18" s="336"/>
    </row>
    <row r="19" spans="1:22" s="335" customFormat="1">
      <c r="A19" s="341"/>
      <c r="B19" s="340"/>
      <c r="C19" s="339"/>
      <c r="D19" s="340"/>
      <c r="E19" s="340"/>
      <c r="F19" s="340"/>
      <c r="G19" s="340"/>
      <c r="H19" s="340"/>
      <c r="I19" s="340"/>
      <c r="J19" s="340"/>
      <c r="K19" s="340"/>
      <c r="L19" s="340"/>
      <c r="M19" s="337"/>
      <c r="N19" s="337"/>
      <c r="O19" s="337"/>
      <c r="P19" s="337"/>
      <c r="Q19" s="337"/>
      <c r="R19" s="337"/>
      <c r="S19" s="336"/>
      <c r="T19" s="336"/>
      <c r="U19" s="336"/>
      <c r="V19" s="336"/>
    </row>
    <row r="20" spans="1:22" s="335" customFormat="1" ht="0.75" customHeight="1">
      <c r="A20" s="341"/>
      <c r="B20" s="340"/>
      <c r="C20" s="339"/>
      <c r="D20" s="340"/>
      <c r="E20" s="340"/>
      <c r="F20" s="340"/>
      <c r="G20" s="340"/>
      <c r="H20" s="340"/>
      <c r="I20" s="340"/>
      <c r="J20" s="340"/>
      <c r="K20" s="340"/>
      <c r="L20" s="340"/>
      <c r="M20" s="337"/>
      <c r="N20" s="337"/>
      <c r="O20" s="337"/>
      <c r="P20" s="337"/>
      <c r="Q20" s="337"/>
      <c r="R20" s="337"/>
      <c r="S20" s="336"/>
      <c r="T20" s="336"/>
      <c r="U20" s="336"/>
      <c r="V20" s="336"/>
    </row>
    <row r="21" spans="1:22" s="293" customFormat="1" ht="10.5">
      <c r="A21" s="294"/>
      <c r="C21" s="292"/>
      <c r="D21" s="291"/>
      <c r="E21" s="291"/>
      <c r="M21" s="337"/>
      <c r="N21" s="337"/>
      <c r="O21" s="337"/>
      <c r="P21" s="337"/>
      <c r="Q21" s="337"/>
      <c r="R21" s="337"/>
      <c r="S21" s="336"/>
      <c r="T21" s="336"/>
      <c r="U21" s="336"/>
      <c r="V21" s="336"/>
    </row>
    <row r="22" spans="1:22" s="293" customFormat="1" ht="10.5">
      <c r="A22" s="294"/>
      <c r="C22" s="292"/>
      <c r="D22" s="291"/>
      <c r="E22" s="291"/>
      <c r="M22" s="337"/>
      <c r="N22" s="337"/>
      <c r="O22" s="337"/>
      <c r="P22" s="337"/>
      <c r="Q22" s="337"/>
      <c r="R22" s="337"/>
      <c r="S22" s="336"/>
      <c r="T22" s="336"/>
      <c r="U22" s="336"/>
      <c r="V22" s="336"/>
    </row>
  </sheetData>
  <sheetProtection algorithmName="SHA-512" hashValue="j8VrLqypIEA4D5JFIVifp9VKGmj3BOWPbygrDd/U/WsqbDtZyUnElulmx+jfUXw8NetXOPGZpMmZHvruwq1khw==" saltValue="u/Jc50Bx+bPFTOBRgfmJCg=="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xr:uid="{03E66B73-D6AE-4341-BF47-B12EF3AD1B04}">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modClassifierValidate">
    <tabColor indexed="47"/>
  </sheetPr>
  <dimension ref="A1"/>
  <sheetViews>
    <sheetView showGridLines="0" zoomScaleNormal="100" workbookViewId="0"/>
  </sheetViews>
  <sheetFormatPr defaultRowHeight="11.25"/>
  <sheetData/>
  <phoneticPr fontId="8" type="noConversion"/>
  <pageMargins left="0.75" right="0.75" top="1" bottom="1" header="0.5" footer="0.5"/>
  <pageSetup paperSize="9" orientation="portrait" verticalDpi="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modHyp">
    <tabColor indexed="47"/>
  </sheetPr>
  <dimension ref="A1"/>
  <sheetViews>
    <sheetView showGridLines="0" zoomScaleNormal="100" workbookViewId="0"/>
  </sheetViews>
  <sheetFormatPr defaultRowHeight="11.25"/>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modfrmDateChoose">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modComm">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modThisWorkbook">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SH_REESTR_MO">
    <tabColor indexed="47"/>
  </sheetPr>
  <dimension ref="A1:D251"/>
  <sheetViews>
    <sheetView showGridLines="0" zoomScaleNormal="100" workbookViewId="0"/>
  </sheetViews>
  <sheetFormatPr defaultRowHeight="11.25"/>
  <sheetData>
    <row r="1" spans="1:4">
      <c r="A1" t="s">
        <v>685</v>
      </c>
      <c r="B1" t="s">
        <v>150</v>
      </c>
      <c r="C1" t="s">
        <v>151</v>
      </c>
      <c r="D1" t="s">
        <v>1176</v>
      </c>
    </row>
    <row r="2" spans="1:4">
      <c r="A2">
        <v>1</v>
      </c>
      <c r="B2" t="s">
        <v>687</v>
      </c>
      <c r="C2" t="s">
        <v>689</v>
      </c>
      <c r="D2" t="s">
        <v>690</v>
      </c>
    </row>
    <row r="3" spans="1:4">
      <c r="A3">
        <v>2</v>
      </c>
      <c r="B3" t="s">
        <v>687</v>
      </c>
      <c r="C3" t="s">
        <v>691</v>
      </c>
      <c r="D3" t="s">
        <v>692</v>
      </c>
    </row>
    <row r="4" spans="1:4">
      <c r="A4">
        <v>3</v>
      </c>
      <c r="B4" t="s">
        <v>687</v>
      </c>
      <c r="C4" t="s">
        <v>687</v>
      </c>
      <c r="D4" t="s">
        <v>688</v>
      </c>
    </row>
    <row r="5" spans="1:4">
      <c r="A5">
        <v>4</v>
      </c>
      <c r="B5" t="s">
        <v>687</v>
      </c>
      <c r="C5" t="s">
        <v>693</v>
      </c>
      <c r="D5" t="s">
        <v>694</v>
      </c>
    </row>
    <row r="6" spans="1:4">
      <c r="A6">
        <v>5</v>
      </c>
      <c r="B6" t="s">
        <v>687</v>
      </c>
      <c r="C6" t="s">
        <v>695</v>
      </c>
      <c r="D6" t="s">
        <v>696</v>
      </c>
    </row>
    <row r="7" spans="1:4">
      <c r="A7">
        <v>6</v>
      </c>
      <c r="B7" t="s">
        <v>687</v>
      </c>
      <c r="C7" t="s">
        <v>697</v>
      </c>
      <c r="D7" t="s">
        <v>698</v>
      </c>
    </row>
    <row r="8" spans="1:4">
      <c r="A8">
        <v>7</v>
      </c>
      <c r="B8" t="s">
        <v>687</v>
      </c>
      <c r="C8" t="s">
        <v>699</v>
      </c>
      <c r="D8" t="s">
        <v>700</v>
      </c>
    </row>
    <row r="9" spans="1:4">
      <c r="A9">
        <v>8</v>
      </c>
      <c r="B9" t="s">
        <v>687</v>
      </c>
      <c r="C9" t="s">
        <v>701</v>
      </c>
      <c r="D9" t="s">
        <v>702</v>
      </c>
    </row>
    <row r="10" spans="1:4">
      <c r="A10">
        <v>9</v>
      </c>
      <c r="B10" t="s">
        <v>687</v>
      </c>
      <c r="C10" t="s">
        <v>703</v>
      </c>
      <c r="D10" t="s">
        <v>704</v>
      </c>
    </row>
    <row r="11" spans="1:4">
      <c r="A11">
        <v>10</v>
      </c>
      <c r="B11" t="s">
        <v>687</v>
      </c>
      <c r="C11" t="s">
        <v>705</v>
      </c>
      <c r="D11" t="s">
        <v>706</v>
      </c>
    </row>
    <row r="12" spans="1:4">
      <c r="A12">
        <v>11</v>
      </c>
      <c r="B12" t="s">
        <v>687</v>
      </c>
      <c r="C12" t="s">
        <v>707</v>
      </c>
      <c r="D12" t="s">
        <v>708</v>
      </c>
    </row>
    <row r="13" spans="1:4">
      <c r="A13">
        <v>12</v>
      </c>
      <c r="B13" t="s">
        <v>687</v>
      </c>
      <c r="C13" t="s">
        <v>709</v>
      </c>
      <c r="D13" t="s">
        <v>710</v>
      </c>
    </row>
    <row r="14" spans="1:4">
      <c r="A14">
        <v>13</v>
      </c>
      <c r="B14" t="s">
        <v>687</v>
      </c>
      <c r="C14" t="s">
        <v>711</v>
      </c>
      <c r="D14" t="s">
        <v>712</v>
      </c>
    </row>
    <row r="15" spans="1:4">
      <c r="A15">
        <v>14</v>
      </c>
      <c r="B15" t="s">
        <v>687</v>
      </c>
      <c r="C15" t="s">
        <v>713</v>
      </c>
      <c r="D15" t="s">
        <v>714</v>
      </c>
    </row>
    <row r="16" spans="1:4">
      <c r="A16">
        <v>15</v>
      </c>
      <c r="B16" t="s">
        <v>687</v>
      </c>
      <c r="C16" t="s">
        <v>715</v>
      </c>
      <c r="D16" t="s">
        <v>716</v>
      </c>
    </row>
    <row r="17" spans="1:4">
      <c r="A17">
        <v>16</v>
      </c>
      <c r="B17" t="s">
        <v>717</v>
      </c>
      <c r="C17" t="s">
        <v>719</v>
      </c>
      <c r="D17" t="s">
        <v>720</v>
      </c>
    </row>
    <row r="18" spans="1:4">
      <c r="A18">
        <v>17</v>
      </c>
      <c r="B18" t="s">
        <v>717</v>
      </c>
      <c r="C18" t="s">
        <v>717</v>
      </c>
      <c r="D18" t="s">
        <v>718</v>
      </c>
    </row>
    <row r="19" spans="1:4">
      <c r="A19">
        <v>18</v>
      </c>
      <c r="B19" t="s">
        <v>717</v>
      </c>
      <c r="C19" t="s">
        <v>721</v>
      </c>
      <c r="D19" t="s">
        <v>722</v>
      </c>
    </row>
    <row r="20" spans="1:4">
      <c r="A20">
        <v>19</v>
      </c>
      <c r="B20" t="s">
        <v>717</v>
      </c>
      <c r="C20" t="s">
        <v>723</v>
      </c>
      <c r="D20" t="s">
        <v>724</v>
      </c>
    </row>
    <row r="21" spans="1:4">
      <c r="A21">
        <v>20</v>
      </c>
      <c r="B21" t="s">
        <v>717</v>
      </c>
      <c r="C21" t="s">
        <v>725</v>
      </c>
      <c r="D21" t="s">
        <v>726</v>
      </c>
    </row>
    <row r="22" spans="1:4">
      <c r="A22">
        <v>21</v>
      </c>
      <c r="B22" t="s">
        <v>717</v>
      </c>
      <c r="C22" t="s">
        <v>727</v>
      </c>
      <c r="D22" t="s">
        <v>728</v>
      </c>
    </row>
    <row r="23" spans="1:4">
      <c r="A23">
        <v>22</v>
      </c>
      <c r="B23" t="s">
        <v>717</v>
      </c>
      <c r="C23" t="s">
        <v>729</v>
      </c>
      <c r="D23" t="s">
        <v>730</v>
      </c>
    </row>
    <row r="24" spans="1:4">
      <c r="A24">
        <v>23</v>
      </c>
      <c r="B24" t="s">
        <v>717</v>
      </c>
      <c r="C24" t="s">
        <v>731</v>
      </c>
      <c r="D24" t="s">
        <v>732</v>
      </c>
    </row>
    <row r="25" spans="1:4">
      <c r="A25">
        <v>24</v>
      </c>
      <c r="B25" t="s">
        <v>717</v>
      </c>
      <c r="C25" t="s">
        <v>733</v>
      </c>
      <c r="D25" t="s">
        <v>734</v>
      </c>
    </row>
    <row r="26" spans="1:4">
      <c r="A26">
        <v>25</v>
      </c>
      <c r="B26" t="s">
        <v>717</v>
      </c>
      <c r="C26" t="s">
        <v>735</v>
      </c>
      <c r="D26" t="s">
        <v>736</v>
      </c>
    </row>
    <row r="27" spans="1:4">
      <c r="A27">
        <v>26</v>
      </c>
      <c r="B27" t="s">
        <v>717</v>
      </c>
      <c r="C27" t="s">
        <v>737</v>
      </c>
      <c r="D27" t="s">
        <v>738</v>
      </c>
    </row>
    <row r="28" spans="1:4">
      <c r="A28">
        <v>27</v>
      </c>
      <c r="B28" t="s">
        <v>717</v>
      </c>
      <c r="C28" t="s">
        <v>739</v>
      </c>
      <c r="D28" t="s">
        <v>740</v>
      </c>
    </row>
    <row r="29" spans="1:4">
      <c r="A29">
        <v>28</v>
      </c>
      <c r="B29" t="s">
        <v>741</v>
      </c>
      <c r="C29" t="s">
        <v>743</v>
      </c>
      <c r="D29" t="s">
        <v>744</v>
      </c>
    </row>
    <row r="30" spans="1:4">
      <c r="A30">
        <v>29</v>
      </c>
      <c r="B30" t="s">
        <v>741</v>
      </c>
      <c r="C30" t="s">
        <v>745</v>
      </c>
      <c r="D30" t="s">
        <v>746</v>
      </c>
    </row>
    <row r="31" spans="1:4">
      <c r="A31">
        <v>30</v>
      </c>
      <c r="B31" t="s">
        <v>741</v>
      </c>
      <c r="C31" t="s">
        <v>741</v>
      </c>
      <c r="D31" t="s">
        <v>742</v>
      </c>
    </row>
    <row r="32" spans="1:4">
      <c r="A32">
        <v>31</v>
      </c>
      <c r="B32" t="s">
        <v>741</v>
      </c>
      <c r="C32" t="s">
        <v>747</v>
      </c>
      <c r="D32" t="s">
        <v>748</v>
      </c>
    </row>
    <row r="33" spans="1:4">
      <c r="A33">
        <v>32</v>
      </c>
      <c r="B33" t="s">
        <v>741</v>
      </c>
      <c r="C33" t="s">
        <v>749</v>
      </c>
      <c r="D33" t="s">
        <v>750</v>
      </c>
    </row>
    <row r="34" spans="1:4">
      <c r="A34">
        <v>33</v>
      </c>
      <c r="B34" t="s">
        <v>741</v>
      </c>
      <c r="C34" t="s">
        <v>751</v>
      </c>
      <c r="D34" t="s">
        <v>752</v>
      </c>
    </row>
    <row r="35" spans="1:4">
      <c r="A35">
        <v>34</v>
      </c>
      <c r="B35" t="s">
        <v>741</v>
      </c>
      <c r="C35" t="s">
        <v>753</v>
      </c>
      <c r="D35" t="s">
        <v>754</v>
      </c>
    </row>
    <row r="36" spans="1:4">
      <c r="A36">
        <v>35</v>
      </c>
      <c r="B36" t="s">
        <v>741</v>
      </c>
      <c r="C36" t="s">
        <v>755</v>
      </c>
      <c r="D36" t="s">
        <v>756</v>
      </c>
    </row>
    <row r="37" spans="1:4">
      <c r="A37">
        <v>36</v>
      </c>
      <c r="B37" t="s">
        <v>741</v>
      </c>
      <c r="C37" t="s">
        <v>757</v>
      </c>
      <c r="D37" t="s">
        <v>758</v>
      </c>
    </row>
    <row r="38" spans="1:4">
      <c r="A38">
        <v>37</v>
      </c>
      <c r="B38" t="s">
        <v>759</v>
      </c>
      <c r="C38" t="s">
        <v>759</v>
      </c>
      <c r="D38" t="s">
        <v>760</v>
      </c>
    </row>
    <row r="39" spans="1:4">
      <c r="A39">
        <v>38</v>
      </c>
      <c r="B39" t="s">
        <v>761</v>
      </c>
      <c r="C39" t="s">
        <v>761</v>
      </c>
      <c r="D39" t="s">
        <v>762</v>
      </c>
    </row>
    <row r="40" spans="1:4">
      <c r="A40">
        <v>39</v>
      </c>
      <c r="B40" t="s">
        <v>763</v>
      </c>
      <c r="C40" t="s">
        <v>763</v>
      </c>
      <c r="D40" t="s">
        <v>764</v>
      </c>
    </row>
    <row r="41" spans="1:4">
      <c r="A41">
        <v>40</v>
      </c>
      <c r="B41" t="s">
        <v>765</v>
      </c>
      <c r="C41" t="s">
        <v>767</v>
      </c>
      <c r="D41" t="s">
        <v>768</v>
      </c>
    </row>
    <row r="42" spans="1:4">
      <c r="A42">
        <v>41</v>
      </c>
      <c r="B42" t="s">
        <v>765</v>
      </c>
      <c r="C42" t="s">
        <v>769</v>
      </c>
      <c r="D42" t="s">
        <v>770</v>
      </c>
    </row>
    <row r="43" spans="1:4">
      <c r="A43">
        <v>42</v>
      </c>
      <c r="B43" t="s">
        <v>765</v>
      </c>
      <c r="C43" t="s">
        <v>771</v>
      </c>
      <c r="D43" t="s">
        <v>772</v>
      </c>
    </row>
    <row r="44" spans="1:4">
      <c r="A44">
        <v>43</v>
      </c>
      <c r="B44" t="s">
        <v>765</v>
      </c>
      <c r="C44" t="s">
        <v>773</v>
      </c>
      <c r="D44" t="s">
        <v>774</v>
      </c>
    </row>
    <row r="45" spans="1:4">
      <c r="A45">
        <v>44</v>
      </c>
      <c r="B45" t="s">
        <v>765</v>
      </c>
      <c r="C45" t="s">
        <v>775</v>
      </c>
      <c r="D45" t="s">
        <v>776</v>
      </c>
    </row>
    <row r="46" spans="1:4">
      <c r="A46">
        <v>45</v>
      </c>
      <c r="B46" t="s">
        <v>765</v>
      </c>
      <c r="C46" t="s">
        <v>765</v>
      </c>
      <c r="D46" t="s">
        <v>766</v>
      </c>
    </row>
    <row r="47" spans="1:4">
      <c r="A47">
        <v>46</v>
      </c>
      <c r="B47" t="s">
        <v>765</v>
      </c>
      <c r="C47" t="s">
        <v>777</v>
      </c>
      <c r="D47" t="s">
        <v>778</v>
      </c>
    </row>
    <row r="48" spans="1:4">
      <c r="A48">
        <v>47</v>
      </c>
      <c r="B48" t="s">
        <v>765</v>
      </c>
      <c r="C48" t="s">
        <v>779</v>
      </c>
      <c r="D48" t="s">
        <v>780</v>
      </c>
    </row>
    <row r="49" spans="1:4">
      <c r="A49">
        <v>48</v>
      </c>
      <c r="B49" t="s">
        <v>765</v>
      </c>
      <c r="C49" t="s">
        <v>781</v>
      </c>
      <c r="D49" t="s">
        <v>782</v>
      </c>
    </row>
    <row r="50" spans="1:4">
      <c r="A50">
        <v>49</v>
      </c>
      <c r="B50" t="s">
        <v>765</v>
      </c>
      <c r="C50" t="s">
        <v>783</v>
      </c>
      <c r="D50" t="s">
        <v>784</v>
      </c>
    </row>
    <row r="51" spans="1:4">
      <c r="A51">
        <v>50</v>
      </c>
      <c r="B51" t="s">
        <v>765</v>
      </c>
      <c r="C51" t="s">
        <v>785</v>
      </c>
      <c r="D51" t="s">
        <v>786</v>
      </c>
    </row>
    <row r="52" spans="1:4">
      <c r="A52">
        <v>51</v>
      </c>
      <c r="B52" t="s">
        <v>765</v>
      </c>
      <c r="C52" t="s">
        <v>787</v>
      </c>
      <c r="D52" t="s">
        <v>788</v>
      </c>
    </row>
    <row r="53" spans="1:4">
      <c r="A53">
        <v>52</v>
      </c>
      <c r="B53" t="s">
        <v>765</v>
      </c>
      <c r="C53" t="s">
        <v>789</v>
      </c>
      <c r="D53" t="s">
        <v>790</v>
      </c>
    </row>
    <row r="54" spans="1:4">
      <c r="A54">
        <v>53</v>
      </c>
      <c r="B54" t="s">
        <v>765</v>
      </c>
      <c r="C54" t="s">
        <v>791</v>
      </c>
      <c r="D54" t="s">
        <v>792</v>
      </c>
    </row>
    <row r="55" spans="1:4">
      <c r="A55">
        <v>54</v>
      </c>
      <c r="B55" t="s">
        <v>793</v>
      </c>
      <c r="C55" t="s">
        <v>795</v>
      </c>
      <c r="D55" t="s">
        <v>796</v>
      </c>
    </row>
    <row r="56" spans="1:4">
      <c r="A56">
        <v>55</v>
      </c>
      <c r="B56" t="s">
        <v>793</v>
      </c>
      <c r="C56" t="s">
        <v>797</v>
      </c>
      <c r="D56" t="s">
        <v>798</v>
      </c>
    </row>
    <row r="57" spans="1:4">
      <c r="A57">
        <v>56</v>
      </c>
      <c r="B57" t="s">
        <v>793</v>
      </c>
      <c r="C57" t="s">
        <v>793</v>
      </c>
      <c r="D57" t="s">
        <v>794</v>
      </c>
    </row>
    <row r="58" spans="1:4">
      <c r="A58">
        <v>57</v>
      </c>
      <c r="B58" t="s">
        <v>793</v>
      </c>
      <c r="C58" t="s">
        <v>799</v>
      </c>
      <c r="D58" t="s">
        <v>800</v>
      </c>
    </row>
    <row r="59" spans="1:4">
      <c r="A59">
        <v>58</v>
      </c>
      <c r="B59" t="s">
        <v>793</v>
      </c>
      <c r="C59" t="s">
        <v>801</v>
      </c>
      <c r="D59" t="s">
        <v>802</v>
      </c>
    </row>
    <row r="60" spans="1:4">
      <c r="A60">
        <v>59</v>
      </c>
      <c r="B60" t="s">
        <v>793</v>
      </c>
      <c r="C60" t="s">
        <v>803</v>
      </c>
      <c r="D60" t="s">
        <v>804</v>
      </c>
    </row>
    <row r="61" spans="1:4">
      <c r="A61">
        <v>60</v>
      </c>
      <c r="B61" t="s">
        <v>793</v>
      </c>
      <c r="C61" t="s">
        <v>805</v>
      </c>
      <c r="D61" t="s">
        <v>806</v>
      </c>
    </row>
    <row r="62" spans="1:4">
      <c r="A62">
        <v>61</v>
      </c>
      <c r="B62" t="s">
        <v>793</v>
      </c>
      <c r="C62" t="s">
        <v>807</v>
      </c>
      <c r="D62" t="s">
        <v>808</v>
      </c>
    </row>
    <row r="63" spans="1:4">
      <c r="A63">
        <v>62</v>
      </c>
      <c r="B63" t="s">
        <v>793</v>
      </c>
      <c r="C63" t="s">
        <v>809</v>
      </c>
      <c r="D63" t="s">
        <v>810</v>
      </c>
    </row>
    <row r="64" spans="1:4">
      <c r="A64">
        <v>63</v>
      </c>
      <c r="B64" t="s">
        <v>811</v>
      </c>
      <c r="C64" t="s">
        <v>813</v>
      </c>
      <c r="D64" t="s">
        <v>814</v>
      </c>
    </row>
    <row r="65" spans="1:4">
      <c r="A65">
        <v>64</v>
      </c>
      <c r="B65" t="s">
        <v>811</v>
      </c>
      <c r="C65" t="s">
        <v>815</v>
      </c>
      <c r="D65" t="s">
        <v>816</v>
      </c>
    </row>
    <row r="66" spans="1:4">
      <c r="A66">
        <v>65</v>
      </c>
      <c r="B66" t="s">
        <v>811</v>
      </c>
      <c r="C66" t="s">
        <v>817</v>
      </c>
      <c r="D66" t="s">
        <v>818</v>
      </c>
    </row>
    <row r="67" spans="1:4">
      <c r="A67">
        <v>66</v>
      </c>
      <c r="B67" t="s">
        <v>811</v>
      </c>
      <c r="C67" t="s">
        <v>811</v>
      </c>
      <c r="D67" t="s">
        <v>812</v>
      </c>
    </row>
    <row r="68" spans="1:4">
      <c r="A68">
        <v>67</v>
      </c>
      <c r="B68" t="s">
        <v>811</v>
      </c>
      <c r="C68" t="s">
        <v>819</v>
      </c>
      <c r="D68" t="s">
        <v>820</v>
      </c>
    </row>
    <row r="69" spans="1:4">
      <c r="A69">
        <v>68</v>
      </c>
      <c r="B69" t="s">
        <v>811</v>
      </c>
      <c r="C69" t="s">
        <v>821</v>
      </c>
      <c r="D69" t="s">
        <v>822</v>
      </c>
    </row>
    <row r="70" spans="1:4">
      <c r="A70">
        <v>69</v>
      </c>
      <c r="B70" t="s">
        <v>811</v>
      </c>
      <c r="C70" t="s">
        <v>823</v>
      </c>
      <c r="D70" t="s">
        <v>824</v>
      </c>
    </row>
    <row r="71" spans="1:4">
      <c r="A71">
        <v>70</v>
      </c>
      <c r="B71" t="s">
        <v>811</v>
      </c>
      <c r="C71" t="s">
        <v>825</v>
      </c>
      <c r="D71" t="s">
        <v>826</v>
      </c>
    </row>
    <row r="72" spans="1:4">
      <c r="A72">
        <v>71</v>
      </c>
      <c r="B72" t="s">
        <v>811</v>
      </c>
      <c r="C72" t="s">
        <v>827</v>
      </c>
      <c r="D72" t="s">
        <v>828</v>
      </c>
    </row>
    <row r="73" spans="1:4">
      <c r="A73">
        <v>72</v>
      </c>
      <c r="B73" t="s">
        <v>811</v>
      </c>
      <c r="C73" t="s">
        <v>829</v>
      </c>
      <c r="D73" t="s">
        <v>830</v>
      </c>
    </row>
    <row r="74" spans="1:4">
      <c r="A74">
        <v>73</v>
      </c>
      <c r="B74" t="s">
        <v>811</v>
      </c>
      <c r="C74" t="s">
        <v>831</v>
      </c>
      <c r="D74" t="s">
        <v>832</v>
      </c>
    </row>
    <row r="75" spans="1:4">
      <c r="A75">
        <v>74</v>
      </c>
      <c r="B75" t="s">
        <v>811</v>
      </c>
      <c r="C75" t="s">
        <v>833</v>
      </c>
      <c r="D75" t="s">
        <v>834</v>
      </c>
    </row>
    <row r="76" spans="1:4">
      <c r="A76">
        <v>75</v>
      </c>
      <c r="B76" t="s">
        <v>835</v>
      </c>
      <c r="C76" t="s">
        <v>837</v>
      </c>
      <c r="D76" t="s">
        <v>838</v>
      </c>
    </row>
    <row r="77" spans="1:4">
      <c r="A77">
        <v>76</v>
      </c>
      <c r="B77" t="s">
        <v>835</v>
      </c>
      <c r="C77" t="s">
        <v>839</v>
      </c>
      <c r="D77" t="s">
        <v>840</v>
      </c>
    </row>
    <row r="78" spans="1:4">
      <c r="A78">
        <v>77</v>
      </c>
      <c r="B78" t="s">
        <v>835</v>
      </c>
      <c r="C78" t="s">
        <v>835</v>
      </c>
      <c r="D78" t="s">
        <v>836</v>
      </c>
    </row>
    <row r="79" spans="1:4">
      <c r="A79">
        <v>78</v>
      </c>
      <c r="B79" t="s">
        <v>835</v>
      </c>
      <c r="C79" t="s">
        <v>841</v>
      </c>
      <c r="D79" t="s">
        <v>842</v>
      </c>
    </row>
    <row r="80" spans="1:4">
      <c r="A80">
        <v>79</v>
      </c>
      <c r="B80" t="s">
        <v>835</v>
      </c>
      <c r="C80" t="s">
        <v>843</v>
      </c>
      <c r="D80" t="s">
        <v>844</v>
      </c>
    </row>
    <row r="81" spans="1:4">
      <c r="A81">
        <v>80</v>
      </c>
      <c r="B81" t="s">
        <v>835</v>
      </c>
      <c r="C81" t="s">
        <v>845</v>
      </c>
      <c r="D81" t="s">
        <v>846</v>
      </c>
    </row>
    <row r="82" spans="1:4">
      <c r="A82">
        <v>81</v>
      </c>
      <c r="B82" t="s">
        <v>835</v>
      </c>
      <c r="C82" t="s">
        <v>847</v>
      </c>
      <c r="D82" t="s">
        <v>848</v>
      </c>
    </row>
    <row r="83" spans="1:4">
      <c r="A83">
        <v>82</v>
      </c>
      <c r="B83" t="s">
        <v>835</v>
      </c>
      <c r="C83" t="s">
        <v>849</v>
      </c>
      <c r="D83" t="s">
        <v>850</v>
      </c>
    </row>
    <row r="84" spans="1:4">
      <c r="A84">
        <v>83</v>
      </c>
      <c r="B84" t="s">
        <v>851</v>
      </c>
      <c r="C84" t="s">
        <v>853</v>
      </c>
      <c r="D84" t="s">
        <v>854</v>
      </c>
    </row>
    <row r="85" spans="1:4">
      <c r="A85">
        <v>84</v>
      </c>
      <c r="B85" t="s">
        <v>851</v>
      </c>
      <c r="C85" t="s">
        <v>855</v>
      </c>
      <c r="D85" t="s">
        <v>856</v>
      </c>
    </row>
    <row r="86" spans="1:4">
      <c r="A86">
        <v>85</v>
      </c>
      <c r="B86" t="s">
        <v>851</v>
      </c>
      <c r="C86" t="s">
        <v>841</v>
      </c>
      <c r="D86" t="s">
        <v>857</v>
      </c>
    </row>
    <row r="87" spans="1:4">
      <c r="A87">
        <v>86</v>
      </c>
      <c r="B87" t="s">
        <v>851</v>
      </c>
      <c r="C87" t="s">
        <v>858</v>
      </c>
      <c r="D87" t="s">
        <v>859</v>
      </c>
    </row>
    <row r="88" spans="1:4">
      <c r="A88">
        <v>87</v>
      </c>
      <c r="B88" t="s">
        <v>851</v>
      </c>
      <c r="C88" t="s">
        <v>860</v>
      </c>
      <c r="D88" t="s">
        <v>861</v>
      </c>
    </row>
    <row r="89" spans="1:4">
      <c r="A89">
        <v>88</v>
      </c>
      <c r="B89" t="s">
        <v>851</v>
      </c>
      <c r="C89" t="s">
        <v>851</v>
      </c>
      <c r="D89" t="s">
        <v>852</v>
      </c>
    </row>
    <row r="90" spans="1:4">
      <c r="A90">
        <v>89</v>
      </c>
      <c r="B90" t="s">
        <v>851</v>
      </c>
      <c r="C90" t="s">
        <v>862</v>
      </c>
      <c r="D90" t="s">
        <v>863</v>
      </c>
    </row>
    <row r="91" spans="1:4">
      <c r="A91">
        <v>90</v>
      </c>
      <c r="B91" t="s">
        <v>851</v>
      </c>
      <c r="C91" t="s">
        <v>864</v>
      </c>
      <c r="D91" t="s">
        <v>865</v>
      </c>
    </row>
    <row r="92" spans="1:4">
      <c r="A92">
        <v>91</v>
      </c>
      <c r="B92" t="s">
        <v>851</v>
      </c>
      <c r="C92" t="s">
        <v>866</v>
      </c>
      <c r="D92" t="s">
        <v>867</v>
      </c>
    </row>
    <row r="93" spans="1:4">
      <c r="A93">
        <v>92</v>
      </c>
      <c r="B93" t="s">
        <v>851</v>
      </c>
      <c r="C93" t="s">
        <v>868</v>
      </c>
      <c r="D93" t="s">
        <v>869</v>
      </c>
    </row>
    <row r="94" spans="1:4">
      <c r="A94">
        <v>93</v>
      </c>
      <c r="B94" t="s">
        <v>851</v>
      </c>
      <c r="C94" t="s">
        <v>870</v>
      </c>
      <c r="D94" t="s">
        <v>871</v>
      </c>
    </row>
    <row r="95" spans="1:4">
      <c r="A95">
        <v>94</v>
      </c>
      <c r="B95" t="s">
        <v>872</v>
      </c>
      <c r="C95" t="s">
        <v>874</v>
      </c>
      <c r="D95" t="s">
        <v>875</v>
      </c>
    </row>
    <row r="96" spans="1:4">
      <c r="A96">
        <v>95</v>
      </c>
      <c r="B96" t="s">
        <v>872</v>
      </c>
      <c r="C96" t="s">
        <v>872</v>
      </c>
      <c r="D96" t="s">
        <v>873</v>
      </c>
    </row>
    <row r="97" spans="1:4">
      <c r="A97">
        <v>96</v>
      </c>
      <c r="B97" t="s">
        <v>872</v>
      </c>
      <c r="C97" t="s">
        <v>876</v>
      </c>
      <c r="D97" t="s">
        <v>877</v>
      </c>
    </row>
    <row r="98" spans="1:4">
      <c r="A98">
        <v>97</v>
      </c>
      <c r="B98" t="s">
        <v>872</v>
      </c>
      <c r="C98" t="s">
        <v>878</v>
      </c>
      <c r="D98" t="s">
        <v>879</v>
      </c>
    </row>
    <row r="99" spans="1:4">
      <c r="A99">
        <v>98</v>
      </c>
      <c r="B99" t="s">
        <v>872</v>
      </c>
      <c r="C99" t="s">
        <v>880</v>
      </c>
      <c r="D99" t="s">
        <v>881</v>
      </c>
    </row>
    <row r="100" spans="1:4">
      <c r="A100">
        <v>99</v>
      </c>
      <c r="B100" t="s">
        <v>872</v>
      </c>
      <c r="C100" t="s">
        <v>882</v>
      </c>
      <c r="D100" t="s">
        <v>883</v>
      </c>
    </row>
    <row r="101" spans="1:4">
      <c r="A101">
        <v>100</v>
      </c>
      <c r="B101" t="s">
        <v>872</v>
      </c>
      <c r="C101" t="s">
        <v>884</v>
      </c>
      <c r="D101" t="s">
        <v>885</v>
      </c>
    </row>
    <row r="102" spans="1:4">
      <c r="A102">
        <v>101</v>
      </c>
      <c r="B102" t="s">
        <v>872</v>
      </c>
      <c r="C102" t="s">
        <v>886</v>
      </c>
      <c r="D102" t="s">
        <v>887</v>
      </c>
    </row>
    <row r="103" spans="1:4">
      <c r="A103">
        <v>102</v>
      </c>
      <c r="B103" t="s">
        <v>888</v>
      </c>
      <c r="C103" t="s">
        <v>888</v>
      </c>
      <c r="D103" t="s">
        <v>889</v>
      </c>
    </row>
    <row r="104" spans="1:4">
      <c r="A104">
        <v>103</v>
      </c>
      <c r="B104" t="s">
        <v>888</v>
      </c>
      <c r="C104" t="s">
        <v>890</v>
      </c>
      <c r="D104" t="s">
        <v>891</v>
      </c>
    </row>
    <row r="105" spans="1:4">
      <c r="A105">
        <v>104</v>
      </c>
      <c r="B105" t="s">
        <v>888</v>
      </c>
      <c r="C105" t="s">
        <v>892</v>
      </c>
      <c r="D105" t="s">
        <v>893</v>
      </c>
    </row>
    <row r="106" spans="1:4">
      <c r="A106">
        <v>105</v>
      </c>
      <c r="B106" t="s">
        <v>888</v>
      </c>
      <c r="C106" t="s">
        <v>894</v>
      </c>
      <c r="D106" t="s">
        <v>895</v>
      </c>
    </row>
    <row r="107" spans="1:4">
      <c r="A107">
        <v>106</v>
      </c>
      <c r="B107" t="s">
        <v>888</v>
      </c>
      <c r="C107" t="s">
        <v>896</v>
      </c>
      <c r="D107" t="s">
        <v>897</v>
      </c>
    </row>
    <row r="108" spans="1:4">
      <c r="A108">
        <v>107</v>
      </c>
      <c r="B108" t="s">
        <v>888</v>
      </c>
      <c r="C108" t="s">
        <v>809</v>
      </c>
      <c r="D108" t="s">
        <v>898</v>
      </c>
    </row>
    <row r="109" spans="1:4">
      <c r="A109">
        <v>108</v>
      </c>
      <c r="B109" t="s">
        <v>899</v>
      </c>
      <c r="C109" t="s">
        <v>901</v>
      </c>
      <c r="D109" t="s">
        <v>902</v>
      </c>
    </row>
    <row r="110" spans="1:4">
      <c r="A110">
        <v>109</v>
      </c>
      <c r="B110" t="s">
        <v>899</v>
      </c>
      <c r="C110" t="s">
        <v>903</v>
      </c>
      <c r="D110" t="s">
        <v>904</v>
      </c>
    </row>
    <row r="111" spans="1:4">
      <c r="A111">
        <v>110</v>
      </c>
      <c r="B111" t="s">
        <v>899</v>
      </c>
      <c r="C111" t="s">
        <v>905</v>
      </c>
      <c r="D111" t="s">
        <v>906</v>
      </c>
    </row>
    <row r="112" spans="1:4">
      <c r="A112">
        <v>111</v>
      </c>
      <c r="B112" t="s">
        <v>899</v>
      </c>
      <c r="C112" t="s">
        <v>907</v>
      </c>
      <c r="D112" t="s">
        <v>908</v>
      </c>
    </row>
    <row r="113" spans="1:4">
      <c r="A113">
        <v>112</v>
      </c>
      <c r="B113" t="s">
        <v>899</v>
      </c>
      <c r="C113" t="s">
        <v>909</v>
      </c>
      <c r="D113" t="s">
        <v>910</v>
      </c>
    </row>
    <row r="114" spans="1:4">
      <c r="A114">
        <v>113</v>
      </c>
      <c r="B114" t="s">
        <v>899</v>
      </c>
      <c r="C114" t="s">
        <v>911</v>
      </c>
      <c r="D114" t="s">
        <v>912</v>
      </c>
    </row>
    <row r="115" spans="1:4">
      <c r="A115">
        <v>114</v>
      </c>
      <c r="B115" t="s">
        <v>899</v>
      </c>
      <c r="C115" t="s">
        <v>913</v>
      </c>
      <c r="D115" t="s">
        <v>914</v>
      </c>
    </row>
    <row r="116" spans="1:4">
      <c r="A116">
        <v>115</v>
      </c>
      <c r="B116" t="s">
        <v>899</v>
      </c>
      <c r="C116" t="s">
        <v>845</v>
      </c>
      <c r="D116" t="s">
        <v>915</v>
      </c>
    </row>
    <row r="117" spans="1:4">
      <c r="A117">
        <v>116</v>
      </c>
      <c r="B117" t="s">
        <v>899</v>
      </c>
      <c r="C117" t="s">
        <v>916</v>
      </c>
      <c r="D117" t="s">
        <v>917</v>
      </c>
    </row>
    <row r="118" spans="1:4">
      <c r="A118">
        <v>117</v>
      </c>
      <c r="B118" t="s">
        <v>899</v>
      </c>
      <c r="C118" t="s">
        <v>899</v>
      </c>
      <c r="D118" t="s">
        <v>900</v>
      </c>
    </row>
    <row r="119" spans="1:4">
      <c r="A119">
        <v>118</v>
      </c>
      <c r="B119" t="s">
        <v>899</v>
      </c>
      <c r="C119" t="s">
        <v>918</v>
      </c>
      <c r="D119" t="s">
        <v>919</v>
      </c>
    </row>
    <row r="120" spans="1:4">
      <c r="A120">
        <v>119</v>
      </c>
      <c r="B120" t="s">
        <v>899</v>
      </c>
      <c r="C120" t="s">
        <v>920</v>
      </c>
      <c r="D120" t="s">
        <v>921</v>
      </c>
    </row>
    <row r="121" spans="1:4">
      <c r="A121">
        <v>120</v>
      </c>
      <c r="B121" t="s">
        <v>899</v>
      </c>
      <c r="C121" t="s">
        <v>922</v>
      </c>
      <c r="D121" t="s">
        <v>923</v>
      </c>
    </row>
    <row r="122" spans="1:4">
      <c r="A122">
        <v>121</v>
      </c>
      <c r="B122" t="s">
        <v>899</v>
      </c>
      <c r="C122" t="s">
        <v>924</v>
      </c>
      <c r="D122" t="s">
        <v>925</v>
      </c>
    </row>
    <row r="123" spans="1:4">
      <c r="A123">
        <v>122</v>
      </c>
      <c r="B123" t="s">
        <v>926</v>
      </c>
      <c r="C123" t="s">
        <v>928</v>
      </c>
      <c r="D123" t="s">
        <v>929</v>
      </c>
    </row>
    <row r="124" spans="1:4">
      <c r="A124">
        <v>123</v>
      </c>
      <c r="B124" t="s">
        <v>926</v>
      </c>
      <c r="C124" t="s">
        <v>930</v>
      </c>
      <c r="D124" t="s">
        <v>931</v>
      </c>
    </row>
    <row r="125" spans="1:4">
      <c r="A125">
        <v>124</v>
      </c>
      <c r="B125" t="s">
        <v>926</v>
      </c>
      <c r="C125" t="s">
        <v>932</v>
      </c>
      <c r="D125" t="s">
        <v>933</v>
      </c>
    </row>
    <row r="126" spans="1:4">
      <c r="A126">
        <v>125</v>
      </c>
      <c r="B126" t="s">
        <v>926</v>
      </c>
      <c r="C126" t="s">
        <v>934</v>
      </c>
      <c r="D126" t="s">
        <v>935</v>
      </c>
    </row>
    <row r="127" spans="1:4">
      <c r="A127">
        <v>126</v>
      </c>
      <c r="B127" t="s">
        <v>926</v>
      </c>
      <c r="C127" t="s">
        <v>936</v>
      </c>
      <c r="D127" t="s">
        <v>937</v>
      </c>
    </row>
    <row r="128" spans="1:4">
      <c r="A128">
        <v>127</v>
      </c>
      <c r="B128" t="s">
        <v>926</v>
      </c>
      <c r="C128" t="s">
        <v>938</v>
      </c>
      <c r="D128" t="s">
        <v>939</v>
      </c>
    </row>
    <row r="129" spans="1:4">
      <c r="A129">
        <v>128</v>
      </c>
      <c r="B129" t="s">
        <v>926</v>
      </c>
      <c r="C129" t="s">
        <v>940</v>
      </c>
      <c r="D129" t="s">
        <v>941</v>
      </c>
    </row>
    <row r="130" spans="1:4">
      <c r="A130">
        <v>129</v>
      </c>
      <c r="B130" t="s">
        <v>926</v>
      </c>
      <c r="C130" t="s">
        <v>942</v>
      </c>
      <c r="D130" t="s">
        <v>943</v>
      </c>
    </row>
    <row r="131" spans="1:4">
      <c r="A131">
        <v>130</v>
      </c>
      <c r="B131" t="s">
        <v>926</v>
      </c>
      <c r="C131" t="s">
        <v>864</v>
      </c>
      <c r="D131" t="s">
        <v>944</v>
      </c>
    </row>
    <row r="132" spans="1:4">
      <c r="A132">
        <v>131</v>
      </c>
      <c r="B132" t="s">
        <v>926</v>
      </c>
      <c r="C132" t="s">
        <v>926</v>
      </c>
      <c r="D132" t="s">
        <v>927</v>
      </c>
    </row>
    <row r="133" spans="1:4">
      <c r="A133">
        <v>132</v>
      </c>
      <c r="B133" t="s">
        <v>926</v>
      </c>
      <c r="C133" t="s">
        <v>945</v>
      </c>
      <c r="D133" t="s">
        <v>946</v>
      </c>
    </row>
    <row r="134" spans="1:4">
      <c r="A134">
        <v>133</v>
      </c>
      <c r="B134" t="s">
        <v>926</v>
      </c>
      <c r="C134" t="s">
        <v>947</v>
      </c>
      <c r="D134" t="s">
        <v>948</v>
      </c>
    </row>
    <row r="135" spans="1:4">
      <c r="A135">
        <v>134</v>
      </c>
      <c r="B135" t="s">
        <v>926</v>
      </c>
      <c r="C135" t="s">
        <v>949</v>
      </c>
      <c r="D135" t="s">
        <v>950</v>
      </c>
    </row>
    <row r="136" spans="1:4">
      <c r="A136">
        <v>135</v>
      </c>
      <c r="B136" t="s">
        <v>926</v>
      </c>
      <c r="C136" t="s">
        <v>951</v>
      </c>
      <c r="D136" t="s">
        <v>952</v>
      </c>
    </row>
    <row r="137" spans="1:4">
      <c r="A137">
        <v>136</v>
      </c>
      <c r="B137" t="s">
        <v>926</v>
      </c>
      <c r="C137" t="s">
        <v>953</v>
      </c>
      <c r="D137" t="s">
        <v>954</v>
      </c>
    </row>
    <row r="138" spans="1:4">
      <c r="A138">
        <v>137</v>
      </c>
      <c r="B138" t="s">
        <v>926</v>
      </c>
      <c r="C138" t="s">
        <v>955</v>
      </c>
      <c r="D138" t="s">
        <v>956</v>
      </c>
    </row>
    <row r="139" spans="1:4">
      <c r="A139">
        <v>138</v>
      </c>
      <c r="B139" t="s">
        <v>926</v>
      </c>
      <c r="C139" t="s">
        <v>957</v>
      </c>
      <c r="D139" t="s">
        <v>958</v>
      </c>
    </row>
    <row r="140" spans="1:4">
      <c r="A140">
        <v>139</v>
      </c>
      <c r="B140" t="s">
        <v>959</v>
      </c>
      <c r="C140" t="s">
        <v>961</v>
      </c>
      <c r="D140" t="s">
        <v>962</v>
      </c>
    </row>
    <row r="141" spans="1:4">
      <c r="A141">
        <v>140</v>
      </c>
      <c r="B141" t="s">
        <v>959</v>
      </c>
      <c r="C141" t="s">
        <v>963</v>
      </c>
      <c r="D141" t="s">
        <v>964</v>
      </c>
    </row>
    <row r="142" spans="1:4">
      <c r="A142">
        <v>141</v>
      </c>
      <c r="B142" t="s">
        <v>959</v>
      </c>
      <c r="C142" t="s">
        <v>965</v>
      </c>
      <c r="D142" t="s">
        <v>966</v>
      </c>
    </row>
    <row r="143" spans="1:4">
      <c r="A143">
        <v>142</v>
      </c>
      <c r="B143" t="s">
        <v>959</v>
      </c>
      <c r="C143" t="s">
        <v>967</v>
      </c>
      <c r="D143" t="s">
        <v>968</v>
      </c>
    </row>
    <row r="144" spans="1:4">
      <c r="A144">
        <v>143</v>
      </c>
      <c r="B144" t="s">
        <v>959</v>
      </c>
      <c r="C144" t="s">
        <v>969</v>
      </c>
      <c r="D144" t="s">
        <v>970</v>
      </c>
    </row>
    <row r="145" spans="1:4">
      <c r="A145">
        <v>144</v>
      </c>
      <c r="B145" t="s">
        <v>959</v>
      </c>
      <c r="C145" t="s">
        <v>959</v>
      </c>
      <c r="D145" t="s">
        <v>960</v>
      </c>
    </row>
    <row r="146" spans="1:4">
      <c r="A146">
        <v>145</v>
      </c>
      <c r="B146" t="s">
        <v>959</v>
      </c>
      <c r="C146" t="s">
        <v>831</v>
      </c>
      <c r="D146" t="s">
        <v>971</v>
      </c>
    </row>
    <row r="147" spans="1:4">
      <c r="A147">
        <v>146</v>
      </c>
      <c r="B147" t="s">
        <v>959</v>
      </c>
      <c r="C147" t="s">
        <v>972</v>
      </c>
      <c r="D147" t="s">
        <v>973</v>
      </c>
    </row>
    <row r="148" spans="1:4">
      <c r="A148">
        <v>147</v>
      </c>
      <c r="B148" t="s">
        <v>959</v>
      </c>
      <c r="C148" t="s">
        <v>974</v>
      </c>
      <c r="D148" t="s">
        <v>975</v>
      </c>
    </row>
    <row r="149" spans="1:4">
      <c r="A149">
        <v>148</v>
      </c>
      <c r="B149" t="s">
        <v>976</v>
      </c>
      <c r="C149" t="s">
        <v>978</v>
      </c>
      <c r="D149" t="s">
        <v>979</v>
      </c>
    </row>
    <row r="150" spans="1:4">
      <c r="A150">
        <v>149</v>
      </c>
      <c r="B150" t="s">
        <v>976</v>
      </c>
      <c r="C150" t="s">
        <v>980</v>
      </c>
      <c r="D150" t="s">
        <v>981</v>
      </c>
    </row>
    <row r="151" spans="1:4">
      <c r="A151">
        <v>150</v>
      </c>
      <c r="B151" t="s">
        <v>976</v>
      </c>
      <c r="C151" t="s">
        <v>982</v>
      </c>
      <c r="D151" t="s">
        <v>983</v>
      </c>
    </row>
    <row r="152" spans="1:4">
      <c r="A152">
        <v>151</v>
      </c>
      <c r="B152" t="s">
        <v>976</v>
      </c>
      <c r="C152" t="s">
        <v>984</v>
      </c>
      <c r="D152" t="s">
        <v>985</v>
      </c>
    </row>
    <row r="153" spans="1:4">
      <c r="A153">
        <v>152</v>
      </c>
      <c r="B153" t="s">
        <v>976</v>
      </c>
      <c r="C153" t="s">
        <v>986</v>
      </c>
      <c r="D153" t="s">
        <v>987</v>
      </c>
    </row>
    <row r="154" spans="1:4">
      <c r="A154">
        <v>153</v>
      </c>
      <c r="B154" t="s">
        <v>976</v>
      </c>
      <c r="C154" t="s">
        <v>988</v>
      </c>
      <c r="D154" t="s">
        <v>989</v>
      </c>
    </row>
    <row r="155" spans="1:4">
      <c r="A155">
        <v>154</v>
      </c>
      <c r="B155" t="s">
        <v>976</v>
      </c>
      <c r="C155" t="s">
        <v>976</v>
      </c>
      <c r="D155" t="s">
        <v>977</v>
      </c>
    </row>
    <row r="156" spans="1:4">
      <c r="A156">
        <v>155</v>
      </c>
      <c r="B156" t="s">
        <v>976</v>
      </c>
      <c r="C156" t="s">
        <v>990</v>
      </c>
      <c r="D156" t="s">
        <v>991</v>
      </c>
    </row>
    <row r="157" spans="1:4">
      <c r="A157">
        <v>156</v>
      </c>
      <c r="B157" t="s">
        <v>976</v>
      </c>
      <c r="C157" t="s">
        <v>992</v>
      </c>
      <c r="D157" t="s">
        <v>993</v>
      </c>
    </row>
    <row r="158" spans="1:4">
      <c r="A158">
        <v>157</v>
      </c>
      <c r="B158" t="s">
        <v>976</v>
      </c>
      <c r="C158" t="s">
        <v>994</v>
      </c>
      <c r="D158" t="s">
        <v>995</v>
      </c>
    </row>
    <row r="159" spans="1:4">
      <c r="A159">
        <v>158</v>
      </c>
      <c r="B159" t="s">
        <v>976</v>
      </c>
      <c r="C159" t="s">
        <v>996</v>
      </c>
      <c r="D159" t="s">
        <v>997</v>
      </c>
    </row>
    <row r="160" spans="1:4">
      <c r="A160">
        <v>159</v>
      </c>
      <c r="B160" t="s">
        <v>976</v>
      </c>
      <c r="C160" t="s">
        <v>998</v>
      </c>
      <c r="D160" t="s">
        <v>999</v>
      </c>
    </row>
    <row r="161" spans="1:4">
      <c r="A161">
        <v>160</v>
      </c>
      <c r="B161" t="s">
        <v>976</v>
      </c>
      <c r="C161" t="s">
        <v>1000</v>
      </c>
      <c r="D161" t="s">
        <v>1001</v>
      </c>
    </row>
    <row r="162" spans="1:4">
      <c r="A162">
        <v>161</v>
      </c>
      <c r="B162" t="s">
        <v>976</v>
      </c>
      <c r="C162" t="s">
        <v>1002</v>
      </c>
      <c r="D162" t="s">
        <v>1003</v>
      </c>
    </row>
    <row r="163" spans="1:4">
      <c r="A163">
        <v>162</v>
      </c>
      <c r="B163" t="s">
        <v>976</v>
      </c>
      <c r="C163" t="s">
        <v>1004</v>
      </c>
      <c r="D163" t="s">
        <v>1005</v>
      </c>
    </row>
    <row r="164" spans="1:4">
      <c r="A164">
        <v>163</v>
      </c>
      <c r="B164" t="s">
        <v>1006</v>
      </c>
      <c r="C164" t="s">
        <v>1008</v>
      </c>
      <c r="D164" t="s">
        <v>1009</v>
      </c>
    </row>
    <row r="165" spans="1:4">
      <c r="A165">
        <v>164</v>
      </c>
      <c r="B165" t="s">
        <v>1006</v>
      </c>
      <c r="C165" t="s">
        <v>1010</v>
      </c>
      <c r="D165" t="s">
        <v>1011</v>
      </c>
    </row>
    <row r="166" spans="1:4">
      <c r="A166">
        <v>165</v>
      </c>
      <c r="B166" t="s">
        <v>1006</v>
      </c>
      <c r="C166" t="s">
        <v>1006</v>
      </c>
      <c r="D166" t="s">
        <v>1007</v>
      </c>
    </row>
    <row r="167" spans="1:4">
      <c r="A167">
        <v>166</v>
      </c>
      <c r="B167" t="s">
        <v>1006</v>
      </c>
      <c r="C167" t="s">
        <v>1012</v>
      </c>
      <c r="D167" t="s">
        <v>1013</v>
      </c>
    </row>
    <row r="168" spans="1:4">
      <c r="A168">
        <v>167</v>
      </c>
      <c r="B168" t="s">
        <v>1006</v>
      </c>
      <c r="C168" t="s">
        <v>1014</v>
      </c>
      <c r="D168" t="s">
        <v>1015</v>
      </c>
    </row>
    <row r="169" spans="1:4">
      <c r="A169">
        <v>168</v>
      </c>
      <c r="B169" t="s">
        <v>1006</v>
      </c>
      <c r="C169" t="s">
        <v>1016</v>
      </c>
      <c r="D169" t="s">
        <v>1017</v>
      </c>
    </row>
    <row r="170" spans="1:4">
      <c r="A170">
        <v>169</v>
      </c>
      <c r="B170" t="s">
        <v>1006</v>
      </c>
      <c r="C170" t="s">
        <v>1018</v>
      </c>
      <c r="D170" t="s">
        <v>1019</v>
      </c>
    </row>
    <row r="171" spans="1:4">
      <c r="A171">
        <v>170</v>
      </c>
      <c r="B171" t="s">
        <v>1006</v>
      </c>
      <c r="C171" t="s">
        <v>1020</v>
      </c>
      <c r="D171" t="s">
        <v>1021</v>
      </c>
    </row>
    <row r="172" spans="1:4">
      <c r="A172">
        <v>171</v>
      </c>
      <c r="B172" t="s">
        <v>1006</v>
      </c>
      <c r="C172" t="s">
        <v>1022</v>
      </c>
      <c r="D172" t="s">
        <v>1023</v>
      </c>
    </row>
    <row r="173" spans="1:4">
      <c r="A173">
        <v>172</v>
      </c>
      <c r="B173" t="s">
        <v>1024</v>
      </c>
      <c r="C173" t="s">
        <v>1026</v>
      </c>
      <c r="D173" t="s">
        <v>1027</v>
      </c>
    </row>
    <row r="174" spans="1:4">
      <c r="A174">
        <v>173</v>
      </c>
      <c r="B174" t="s">
        <v>1024</v>
      </c>
      <c r="C174" t="s">
        <v>1028</v>
      </c>
      <c r="D174" t="s">
        <v>1029</v>
      </c>
    </row>
    <row r="175" spans="1:4">
      <c r="A175">
        <v>174</v>
      </c>
      <c r="B175" t="s">
        <v>1024</v>
      </c>
      <c r="C175" t="s">
        <v>1030</v>
      </c>
      <c r="D175" t="s">
        <v>1031</v>
      </c>
    </row>
    <row r="176" spans="1:4">
      <c r="A176">
        <v>175</v>
      </c>
      <c r="B176" t="s">
        <v>1024</v>
      </c>
      <c r="C176" t="s">
        <v>1032</v>
      </c>
      <c r="D176" t="s">
        <v>1033</v>
      </c>
    </row>
    <row r="177" spans="1:4">
      <c r="A177">
        <v>176</v>
      </c>
      <c r="B177" t="s">
        <v>1024</v>
      </c>
      <c r="C177" t="s">
        <v>1034</v>
      </c>
      <c r="D177" t="s">
        <v>1035</v>
      </c>
    </row>
    <row r="178" spans="1:4">
      <c r="A178">
        <v>177</v>
      </c>
      <c r="B178" t="s">
        <v>1024</v>
      </c>
      <c r="C178" t="s">
        <v>1024</v>
      </c>
      <c r="D178" t="s">
        <v>1025</v>
      </c>
    </row>
    <row r="179" spans="1:4">
      <c r="A179">
        <v>178</v>
      </c>
      <c r="B179" t="s">
        <v>1024</v>
      </c>
      <c r="C179" t="s">
        <v>1036</v>
      </c>
      <c r="D179" t="s">
        <v>1037</v>
      </c>
    </row>
    <row r="180" spans="1:4">
      <c r="A180">
        <v>179</v>
      </c>
      <c r="B180" t="s">
        <v>1024</v>
      </c>
      <c r="C180" t="s">
        <v>1038</v>
      </c>
      <c r="D180" t="s">
        <v>1039</v>
      </c>
    </row>
    <row r="181" spans="1:4">
      <c r="A181">
        <v>180</v>
      </c>
      <c r="B181" t="s">
        <v>1024</v>
      </c>
      <c r="C181" t="s">
        <v>1040</v>
      </c>
      <c r="D181" t="s">
        <v>1041</v>
      </c>
    </row>
    <row r="182" spans="1:4">
      <c r="A182">
        <v>181</v>
      </c>
      <c r="B182" t="s">
        <v>1042</v>
      </c>
      <c r="C182" t="s">
        <v>1042</v>
      </c>
      <c r="D182" t="s">
        <v>1043</v>
      </c>
    </row>
    <row r="183" spans="1:4">
      <c r="A183">
        <v>182</v>
      </c>
      <c r="B183" t="s">
        <v>1044</v>
      </c>
      <c r="C183" t="s">
        <v>769</v>
      </c>
      <c r="D183" t="s">
        <v>1046</v>
      </c>
    </row>
    <row r="184" spans="1:4">
      <c r="A184">
        <v>183</v>
      </c>
      <c r="B184" t="s">
        <v>1044</v>
      </c>
      <c r="C184" t="s">
        <v>1047</v>
      </c>
      <c r="D184" t="s">
        <v>1048</v>
      </c>
    </row>
    <row r="185" spans="1:4">
      <c r="A185">
        <v>184</v>
      </c>
      <c r="B185" t="s">
        <v>1044</v>
      </c>
      <c r="C185" t="s">
        <v>1049</v>
      </c>
      <c r="D185" t="s">
        <v>1050</v>
      </c>
    </row>
    <row r="186" spans="1:4">
      <c r="A186">
        <v>185</v>
      </c>
      <c r="B186" t="s">
        <v>1044</v>
      </c>
      <c r="C186" t="s">
        <v>1051</v>
      </c>
      <c r="D186" t="s">
        <v>1052</v>
      </c>
    </row>
    <row r="187" spans="1:4">
      <c r="A187">
        <v>186</v>
      </c>
      <c r="B187" t="s">
        <v>1044</v>
      </c>
      <c r="C187" t="s">
        <v>1053</v>
      </c>
      <c r="D187" t="s">
        <v>1054</v>
      </c>
    </row>
    <row r="188" spans="1:4">
      <c r="A188">
        <v>187</v>
      </c>
      <c r="B188" t="s">
        <v>1044</v>
      </c>
      <c r="C188" t="s">
        <v>1055</v>
      </c>
      <c r="D188" t="s">
        <v>1056</v>
      </c>
    </row>
    <row r="189" spans="1:4">
      <c r="A189">
        <v>188</v>
      </c>
      <c r="B189" t="s">
        <v>1044</v>
      </c>
      <c r="C189" t="s">
        <v>1057</v>
      </c>
      <c r="D189" t="s">
        <v>1058</v>
      </c>
    </row>
    <row r="190" spans="1:4">
      <c r="A190">
        <v>189</v>
      </c>
      <c r="B190" t="s">
        <v>1044</v>
      </c>
      <c r="C190" t="s">
        <v>1059</v>
      </c>
      <c r="D190" t="s">
        <v>1060</v>
      </c>
    </row>
    <row r="191" spans="1:4">
      <c r="A191">
        <v>190</v>
      </c>
      <c r="B191" t="s">
        <v>1044</v>
      </c>
      <c r="C191" t="s">
        <v>1061</v>
      </c>
      <c r="D191" t="s">
        <v>1062</v>
      </c>
    </row>
    <row r="192" spans="1:4">
      <c r="A192">
        <v>191</v>
      </c>
      <c r="B192" t="s">
        <v>1044</v>
      </c>
      <c r="C192" t="s">
        <v>827</v>
      </c>
      <c r="D192" t="s">
        <v>1063</v>
      </c>
    </row>
    <row r="193" spans="1:4">
      <c r="A193">
        <v>192</v>
      </c>
      <c r="B193" t="s">
        <v>1044</v>
      </c>
      <c r="C193" t="s">
        <v>1044</v>
      </c>
      <c r="D193" t="s">
        <v>1045</v>
      </c>
    </row>
    <row r="194" spans="1:4">
      <c r="A194">
        <v>193</v>
      </c>
      <c r="B194" t="s">
        <v>1044</v>
      </c>
      <c r="C194" t="s">
        <v>1064</v>
      </c>
      <c r="D194" t="s">
        <v>1065</v>
      </c>
    </row>
    <row r="195" spans="1:4">
      <c r="A195">
        <v>194</v>
      </c>
      <c r="B195" t="s">
        <v>1044</v>
      </c>
      <c r="C195" t="s">
        <v>1066</v>
      </c>
      <c r="D195" t="s">
        <v>1067</v>
      </c>
    </row>
    <row r="196" spans="1:4">
      <c r="A196">
        <v>195</v>
      </c>
      <c r="B196" t="s">
        <v>1044</v>
      </c>
      <c r="C196" t="s">
        <v>1068</v>
      </c>
      <c r="D196" t="s">
        <v>1069</v>
      </c>
    </row>
    <row r="197" spans="1:4">
      <c r="A197">
        <v>196</v>
      </c>
      <c r="B197" t="s">
        <v>1044</v>
      </c>
      <c r="C197" t="s">
        <v>1070</v>
      </c>
      <c r="D197" t="s">
        <v>1071</v>
      </c>
    </row>
    <row r="198" spans="1:4">
      <c r="A198">
        <v>197</v>
      </c>
      <c r="B198" t="s">
        <v>1072</v>
      </c>
      <c r="C198" t="s">
        <v>1074</v>
      </c>
      <c r="D198" t="s">
        <v>1075</v>
      </c>
    </row>
    <row r="199" spans="1:4">
      <c r="A199">
        <v>198</v>
      </c>
      <c r="B199" t="s">
        <v>1072</v>
      </c>
      <c r="C199" t="s">
        <v>1076</v>
      </c>
      <c r="D199" t="s">
        <v>1077</v>
      </c>
    </row>
    <row r="200" spans="1:4">
      <c r="A200">
        <v>199</v>
      </c>
      <c r="B200" t="s">
        <v>1072</v>
      </c>
      <c r="C200" t="s">
        <v>1078</v>
      </c>
      <c r="D200" t="s">
        <v>1079</v>
      </c>
    </row>
    <row r="201" spans="1:4">
      <c r="A201">
        <v>200</v>
      </c>
      <c r="B201" t="s">
        <v>1072</v>
      </c>
      <c r="C201" t="s">
        <v>1080</v>
      </c>
      <c r="D201" t="s">
        <v>1081</v>
      </c>
    </row>
    <row r="202" spans="1:4">
      <c r="A202">
        <v>201</v>
      </c>
      <c r="B202" t="s">
        <v>1072</v>
      </c>
      <c r="C202" t="s">
        <v>1082</v>
      </c>
      <c r="D202" t="s">
        <v>1083</v>
      </c>
    </row>
    <row r="203" spans="1:4">
      <c r="A203">
        <v>202</v>
      </c>
      <c r="B203" t="s">
        <v>1072</v>
      </c>
      <c r="C203" t="s">
        <v>949</v>
      </c>
      <c r="D203" t="s">
        <v>1084</v>
      </c>
    </row>
    <row r="204" spans="1:4">
      <c r="A204">
        <v>203</v>
      </c>
      <c r="B204" t="s">
        <v>1072</v>
      </c>
      <c r="C204" t="s">
        <v>1085</v>
      </c>
      <c r="D204" t="s">
        <v>1086</v>
      </c>
    </row>
    <row r="205" spans="1:4">
      <c r="A205">
        <v>204</v>
      </c>
      <c r="B205" t="s">
        <v>1072</v>
      </c>
      <c r="C205" t="s">
        <v>1072</v>
      </c>
      <c r="D205" t="s">
        <v>1073</v>
      </c>
    </row>
    <row r="206" spans="1:4">
      <c r="A206">
        <v>205</v>
      </c>
      <c r="B206" t="s">
        <v>1072</v>
      </c>
      <c r="C206" t="s">
        <v>1087</v>
      </c>
      <c r="D206" t="s">
        <v>1088</v>
      </c>
    </row>
    <row r="207" spans="1:4">
      <c r="A207">
        <v>206</v>
      </c>
      <c r="B207" t="s">
        <v>1089</v>
      </c>
      <c r="C207" t="s">
        <v>1091</v>
      </c>
      <c r="D207" t="s">
        <v>1092</v>
      </c>
    </row>
    <row r="208" spans="1:4">
      <c r="A208">
        <v>207</v>
      </c>
      <c r="B208" t="s">
        <v>1089</v>
      </c>
      <c r="C208" t="s">
        <v>1093</v>
      </c>
      <c r="D208" t="s">
        <v>1094</v>
      </c>
    </row>
    <row r="209" spans="1:4">
      <c r="A209">
        <v>208</v>
      </c>
      <c r="B209" t="s">
        <v>1089</v>
      </c>
      <c r="C209" t="s">
        <v>1095</v>
      </c>
      <c r="D209" t="s">
        <v>1096</v>
      </c>
    </row>
    <row r="210" spans="1:4">
      <c r="A210">
        <v>209</v>
      </c>
      <c r="B210" t="s">
        <v>1089</v>
      </c>
      <c r="C210" t="s">
        <v>1097</v>
      </c>
      <c r="D210" t="s">
        <v>1098</v>
      </c>
    </row>
    <row r="211" spans="1:4">
      <c r="A211">
        <v>210</v>
      </c>
      <c r="B211" t="s">
        <v>1089</v>
      </c>
      <c r="C211" t="s">
        <v>1099</v>
      </c>
      <c r="D211" t="s">
        <v>1100</v>
      </c>
    </row>
    <row r="212" spans="1:4">
      <c r="A212">
        <v>211</v>
      </c>
      <c r="B212" t="s">
        <v>1089</v>
      </c>
      <c r="C212" t="s">
        <v>1101</v>
      </c>
      <c r="D212" t="s">
        <v>1102</v>
      </c>
    </row>
    <row r="213" spans="1:4">
      <c r="A213">
        <v>212</v>
      </c>
      <c r="B213" t="s">
        <v>1089</v>
      </c>
      <c r="C213" t="s">
        <v>1089</v>
      </c>
      <c r="D213" t="s">
        <v>1090</v>
      </c>
    </row>
    <row r="214" spans="1:4">
      <c r="A214">
        <v>213</v>
      </c>
      <c r="B214" t="s">
        <v>1089</v>
      </c>
      <c r="C214" t="s">
        <v>1103</v>
      </c>
      <c r="D214" t="s">
        <v>1104</v>
      </c>
    </row>
    <row r="215" spans="1:4">
      <c r="A215">
        <v>214</v>
      </c>
      <c r="B215" t="s">
        <v>1105</v>
      </c>
      <c r="C215" t="s">
        <v>1107</v>
      </c>
      <c r="D215" t="s">
        <v>1108</v>
      </c>
    </row>
    <row r="216" spans="1:4">
      <c r="A216">
        <v>215</v>
      </c>
      <c r="B216" t="s">
        <v>1105</v>
      </c>
      <c r="C216" t="s">
        <v>1109</v>
      </c>
      <c r="D216" t="s">
        <v>1110</v>
      </c>
    </row>
    <row r="217" spans="1:4">
      <c r="A217">
        <v>216</v>
      </c>
      <c r="B217" t="s">
        <v>1105</v>
      </c>
      <c r="C217" t="s">
        <v>1111</v>
      </c>
      <c r="D217" t="s">
        <v>1112</v>
      </c>
    </row>
    <row r="218" spans="1:4">
      <c r="A218">
        <v>217</v>
      </c>
      <c r="B218" t="s">
        <v>1105</v>
      </c>
      <c r="C218" t="s">
        <v>1113</v>
      </c>
      <c r="D218" t="s">
        <v>1114</v>
      </c>
    </row>
    <row r="219" spans="1:4">
      <c r="A219">
        <v>218</v>
      </c>
      <c r="B219" t="s">
        <v>1105</v>
      </c>
      <c r="C219" t="s">
        <v>1115</v>
      </c>
      <c r="D219" t="s">
        <v>1116</v>
      </c>
    </row>
    <row r="220" spans="1:4">
      <c r="A220">
        <v>219</v>
      </c>
      <c r="B220" t="s">
        <v>1105</v>
      </c>
      <c r="C220" t="s">
        <v>949</v>
      </c>
      <c r="D220" t="s">
        <v>1117</v>
      </c>
    </row>
    <row r="221" spans="1:4">
      <c r="A221">
        <v>220</v>
      </c>
      <c r="B221" t="s">
        <v>1105</v>
      </c>
      <c r="C221" t="s">
        <v>1118</v>
      </c>
      <c r="D221" t="s">
        <v>1119</v>
      </c>
    </row>
    <row r="222" spans="1:4">
      <c r="A222">
        <v>221</v>
      </c>
      <c r="B222" t="s">
        <v>1105</v>
      </c>
      <c r="C222" t="s">
        <v>1105</v>
      </c>
      <c r="D222" t="s">
        <v>1106</v>
      </c>
    </row>
    <row r="223" spans="1:4">
      <c r="A223">
        <v>222</v>
      </c>
      <c r="B223" t="s">
        <v>1105</v>
      </c>
      <c r="C223" t="s">
        <v>1120</v>
      </c>
      <c r="D223" t="s">
        <v>1121</v>
      </c>
    </row>
    <row r="224" spans="1:4">
      <c r="A224">
        <v>223</v>
      </c>
      <c r="B224" t="s">
        <v>1122</v>
      </c>
      <c r="C224" t="s">
        <v>1124</v>
      </c>
      <c r="D224" t="s">
        <v>1125</v>
      </c>
    </row>
    <row r="225" spans="1:4">
      <c r="A225">
        <v>224</v>
      </c>
      <c r="B225" t="s">
        <v>1122</v>
      </c>
      <c r="C225" t="s">
        <v>1126</v>
      </c>
      <c r="D225" t="s">
        <v>1127</v>
      </c>
    </row>
    <row r="226" spans="1:4">
      <c r="A226">
        <v>225</v>
      </c>
      <c r="B226" t="s">
        <v>1122</v>
      </c>
      <c r="C226" t="s">
        <v>1128</v>
      </c>
      <c r="D226" t="s">
        <v>1129</v>
      </c>
    </row>
    <row r="227" spans="1:4">
      <c r="A227">
        <v>226</v>
      </c>
      <c r="B227" t="s">
        <v>1122</v>
      </c>
      <c r="C227" t="s">
        <v>1130</v>
      </c>
      <c r="D227" t="s">
        <v>1131</v>
      </c>
    </row>
    <row r="228" spans="1:4">
      <c r="A228">
        <v>227</v>
      </c>
      <c r="B228" t="s">
        <v>1122</v>
      </c>
      <c r="C228" t="s">
        <v>1078</v>
      </c>
      <c r="D228" t="s">
        <v>1132</v>
      </c>
    </row>
    <row r="229" spans="1:4">
      <c r="A229">
        <v>228</v>
      </c>
      <c r="B229" t="s">
        <v>1122</v>
      </c>
      <c r="C229" t="s">
        <v>1133</v>
      </c>
      <c r="D229" t="s">
        <v>1134</v>
      </c>
    </row>
    <row r="230" spans="1:4">
      <c r="A230">
        <v>229</v>
      </c>
      <c r="B230" t="s">
        <v>1122</v>
      </c>
      <c r="C230" t="s">
        <v>1135</v>
      </c>
      <c r="D230" t="s">
        <v>1136</v>
      </c>
    </row>
    <row r="231" spans="1:4">
      <c r="A231">
        <v>230</v>
      </c>
      <c r="B231" t="s">
        <v>1122</v>
      </c>
      <c r="C231" t="s">
        <v>1137</v>
      </c>
      <c r="D231" t="s">
        <v>1138</v>
      </c>
    </row>
    <row r="232" spans="1:4">
      <c r="A232">
        <v>231</v>
      </c>
      <c r="B232" t="s">
        <v>1122</v>
      </c>
      <c r="C232" t="s">
        <v>1122</v>
      </c>
      <c r="D232" t="s">
        <v>1123</v>
      </c>
    </row>
    <row r="233" spans="1:4">
      <c r="A233">
        <v>232</v>
      </c>
      <c r="B233" t="s">
        <v>1139</v>
      </c>
      <c r="C233" t="s">
        <v>1141</v>
      </c>
      <c r="D233" t="s">
        <v>1142</v>
      </c>
    </row>
    <row r="234" spans="1:4">
      <c r="A234">
        <v>233</v>
      </c>
      <c r="B234" t="s">
        <v>1139</v>
      </c>
      <c r="C234" t="s">
        <v>1143</v>
      </c>
      <c r="D234" t="s">
        <v>1144</v>
      </c>
    </row>
    <row r="235" spans="1:4">
      <c r="A235">
        <v>234</v>
      </c>
      <c r="B235" t="s">
        <v>1139</v>
      </c>
      <c r="C235" t="s">
        <v>1145</v>
      </c>
      <c r="D235" t="s">
        <v>1146</v>
      </c>
    </row>
    <row r="236" spans="1:4">
      <c r="A236">
        <v>235</v>
      </c>
      <c r="B236" t="s">
        <v>1139</v>
      </c>
      <c r="C236" t="s">
        <v>1147</v>
      </c>
      <c r="D236" t="s">
        <v>1148</v>
      </c>
    </row>
    <row r="237" spans="1:4">
      <c r="A237">
        <v>236</v>
      </c>
      <c r="B237" t="s">
        <v>1139</v>
      </c>
      <c r="C237" t="s">
        <v>1149</v>
      </c>
      <c r="D237" t="s">
        <v>1150</v>
      </c>
    </row>
    <row r="238" spans="1:4">
      <c r="A238">
        <v>237</v>
      </c>
      <c r="B238" t="s">
        <v>1139</v>
      </c>
      <c r="C238" t="s">
        <v>1151</v>
      </c>
      <c r="D238" t="s">
        <v>1152</v>
      </c>
    </row>
    <row r="239" spans="1:4">
      <c r="A239">
        <v>238</v>
      </c>
      <c r="B239" t="s">
        <v>1139</v>
      </c>
      <c r="C239" t="s">
        <v>1153</v>
      </c>
      <c r="D239" t="s">
        <v>1154</v>
      </c>
    </row>
    <row r="240" spans="1:4">
      <c r="A240">
        <v>239</v>
      </c>
      <c r="B240" t="s">
        <v>1139</v>
      </c>
      <c r="C240" t="s">
        <v>1155</v>
      </c>
      <c r="D240" t="s">
        <v>1156</v>
      </c>
    </row>
    <row r="241" spans="1:4">
      <c r="A241">
        <v>240</v>
      </c>
      <c r="B241" t="s">
        <v>1139</v>
      </c>
      <c r="C241" t="s">
        <v>1157</v>
      </c>
      <c r="D241" t="s">
        <v>1158</v>
      </c>
    </row>
    <row r="242" spans="1:4">
      <c r="A242">
        <v>241</v>
      </c>
      <c r="B242" t="s">
        <v>1139</v>
      </c>
      <c r="C242" t="s">
        <v>1139</v>
      </c>
      <c r="D242" t="s">
        <v>1140</v>
      </c>
    </row>
    <row r="243" spans="1:4">
      <c r="A243">
        <v>242</v>
      </c>
      <c r="B243" t="s">
        <v>1159</v>
      </c>
      <c r="C243" t="s">
        <v>697</v>
      </c>
      <c r="D243" t="s">
        <v>1161</v>
      </c>
    </row>
    <row r="244" spans="1:4">
      <c r="A244">
        <v>243</v>
      </c>
      <c r="B244" t="s">
        <v>1159</v>
      </c>
      <c r="C244" t="s">
        <v>1162</v>
      </c>
      <c r="D244" t="s">
        <v>1163</v>
      </c>
    </row>
    <row r="245" spans="1:4">
      <c r="A245">
        <v>244</v>
      </c>
      <c r="B245" t="s">
        <v>1159</v>
      </c>
      <c r="C245" t="s">
        <v>1164</v>
      </c>
      <c r="D245" t="s">
        <v>1165</v>
      </c>
    </row>
    <row r="246" spans="1:4">
      <c r="A246">
        <v>245</v>
      </c>
      <c r="B246" t="s">
        <v>1159</v>
      </c>
      <c r="C246" t="s">
        <v>1166</v>
      </c>
      <c r="D246" t="s">
        <v>1167</v>
      </c>
    </row>
    <row r="247" spans="1:4">
      <c r="A247">
        <v>246</v>
      </c>
      <c r="B247" t="s">
        <v>1159</v>
      </c>
      <c r="C247" t="s">
        <v>1168</v>
      </c>
      <c r="D247" t="s">
        <v>1169</v>
      </c>
    </row>
    <row r="248" spans="1:4">
      <c r="A248">
        <v>247</v>
      </c>
      <c r="B248" t="s">
        <v>1159</v>
      </c>
      <c r="C248" t="s">
        <v>1170</v>
      </c>
      <c r="D248" t="s">
        <v>1171</v>
      </c>
    </row>
    <row r="249" spans="1:4">
      <c r="A249">
        <v>248</v>
      </c>
      <c r="B249" t="s">
        <v>1159</v>
      </c>
      <c r="C249" t="s">
        <v>1172</v>
      </c>
      <c r="D249" t="s">
        <v>1173</v>
      </c>
    </row>
    <row r="250" spans="1:4">
      <c r="A250">
        <v>249</v>
      </c>
      <c r="B250" t="s">
        <v>1159</v>
      </c>
      <c r="C250" t="s">
        <v>1174</v>
      </c>
      <c r="D250" t="s">
        <v>1175</v>
      </c>
    </row>
    <row r="251" spans="1:4">
      <c r="A251">
        <v>250</v>
      </c>
      <c r="B251" t="s">
        <v>1159</v>
      </c>
      <c r="C251" t="s">
        <v>1159</v>
      </c>
      <c r="D251" t="s">
        <v>1160</v>
      </c>
    </row>
  </sheetData>
  <dataConsolidate link="1"/>
  <phoneticPr fontId="8" type="noConversion"/>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SH_REESTR_MO_FILTER">
    <tabColor rgb="FFFFCC99"/>
  </sheetPr>
  <dimension ref="A1"/>
  <sheetViews>
    <sheetView showGridLines="0" zoomScaleNormal="100" workbookViewId="0"/>
  </sheetViews>
  <sheetFormatPr defaultRowHeight="11.25"/>
  <cols>
    <col min="1" max="16384" width="9.140625" style="216"/>
  </cols>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modfrmReestrMR">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modfrmCheckUpdates">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07"/>
  <dimension ref="A1:AL123"/>
  <sheetViews>
    <sheetView showGridLines="0" topLeftCell="C112" zoomScaleNormal="100" workbookViewId="0">
      <selection activeCell="M22" sqref="M22"/>
    </sheetView>
  </sheetViews>
  <sheetFormatPr defaultRowHeight="15"/>
  <cols>
    <col min="1" max="1" width="6.42578125" style="290" hidden="1" customWidth="1"/>
    <col min="2" max="2" width="2" style="290" hidden="1" customWidth="1"/>
    <col min="3" max="3" width="3.7109375" style="290" customWidth="1"/>
    <col min="4" max="4" width="4.28515625" style="290" customWidth="1"/>
    <col min="5" max="5" width="45" style="290" customWidth="1"/>
    <col min="6" max="6" width="6.42578125" style="290" bestFit="1" customWidth="1"/>
    <col min="7" max="7" width="4.42578125" style="290" customWidth="1"/>
    <col min="8" max="8" width="5.5703125" style="290" customWidth="1"/>
    <col min="9" max="9" width="52.85546875" style="290" customWidth="1"/>
    <col min="10" max="10" width="7" style="290" bestFit="1" customWidth="1"/>
    <col min="11" max="11" width="3.7109375" style="290" bestFit="1" customWidth="1"/>
    <col min="12" max="12" width="6.28515625" style="290" bestFit="1" customWidth="1"/>
    <col min="13" max="13" width="61" style="290" customWidth="1"/>
    <col min="14" max="15" width="9.140625" style="347"/>
    <col min="16" max="16" width="9.140625" style="346"/>
    <col min="17" max="38" width="9.140625" style="347"/>
    <col min="39" max="16384" width="9.140625" style="290"/>
  </cols>
  <sheetData>
    <row r="1" spans="1:38" hidden="1"/>
    <row r="2" spans="1:38" hidden="1"/>
    <row r="3" spans="1:38" ht="10.5" customHeight="1"/>
    <row r="4" spans="1:38" ht="27" customHeight="1">
      <c r="A4" s="289"/>
      <c r="B4" s="289"/>
      <c r="D4" s="486"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E4" s="487"/>
      <c r="F4" s="487"/>
      <c r="G4" s="487"/>
      <c r="H4" s="487"/>
      <c r="I4" s="488"/>
      <c r="J4" s="347"/>
      <c r="K4" s="347"/>
      <c r="L4" s="347"/>
      <c r="M4" s="347"/>
    </row>
    <row r="5" spans="1:38" s="286" customFormat="1" ht="15.75">
      <c r="A5" s="289"/>
      <c r="B5" s="289"/>
      <c r="C5" s="289"/>
      <c r="D5" s="489" t="str">
        <f>IF(org=0,"Не определено",org)</f>
        <v>АО "Орелгортеплоэнерго"</v>
      </c>
      <c r="E5" s="490"/>
      <c r="F5" s="490"/>
      <c r="G5" s="490"/>
      <c r="H5" s="490"/>
      <c r="I5" s="491"/>
      <c r="J5" s="288"/>
      <c r="K5" s="288"/>
      <c r="L5" s="288"/>
      <c r="M5" s="288"/>
      <c r="N5" s="288"/>
      <c r="O5" s="288"/>
      <c r="P5" s="287"/>
      <c r="Q5" s="288"/>
      <c r="R5" s="288"/>
      <c r="S5" s="288"/>
      <c r="T5" s="288"/>
      <c r="U5" s="288"/>
      <c r="V5" s="288"/>
      <c r="W5" s="288"/>
      <c r="X5" s="288"/>
      <c r="Y5" s="288"/>
      <c r="Z5" s="288"/>
      <c r="AA5" s="288"/>
      <c r="AB5" s="288"/>
      <c r="AC5" s="288"/>
      <c r="AD5" s="288"/>
      <c r="AE5" s="288"/>
      <c r="AF5" s="288"/>
      <c r="AG5" s="288"/>
      <c r="AH5" s="288"/>
      <c r="AI5" s="288"/>
      <c r="AJ5" s="288"/>
      <c r="AK5" s="288"/>
      <c r="AL5" s="288"/>
    </row>
    <row r="6" spans="1:38" s="284" customFormat="1" ht="3" customHeight="1">
      <c r="A6" s="494"/>
      <c r="B6" s="494"/>
      <c r="C6" s="494"/>
      <c r="D6" s="494"/>
      <c r="E6" s="494"/>
      <c r="F6" s="494"/>
      <c r="G6" s="285"/>
      <c r="H6" s="285"/>
      <c r="I6" s="285"/>
      <c r="J6" s="285"/>
      <c r="K6" s="285"/>
      <c r="N6" s="283"/>
      <c r="O6" s="283"/>
      <c r="P6" s="282"/>
      <c r="Q6" s="283"/>
      <c r="R6" s="283"/>
      <c r="S6" s="283"/>
      <c r="T6" s="283"/>
      <c r="U6" s="283"/>
      <c r="V6" s="283"/>
      <c r="W6" s="283"/>
      <c r="X6" s="283"/>
      <c r="Y6" s="283"/>
      <c r="Z6" s="283"/>
      <c r="AA6" s="283"/>
      <c r="AB6" s="283"/>
      <c r="AC6" s="283"/>
      <c r="AD6" s="283"/>
      <c r="AE6" s="283"/>
      <c r="AF6" s="283"/>
      <c r="AG6" s="283"/>
      <c r="AH6" s="283"/>
      <c r="AI6" s="283"/>
      <c r="AJ6" s="283"/>
      <c r="AK6" s="283"/>
      <c r="AL6" s="283"/>
    </row>
    <row r="7" spans="1:38" ht="3.75" customHeight="1">
      <c r="A7" s="494"/>
      <c r="B7" s="494"/>
      <c r="C7" s="494"/>
      <c r="D7" s="494"/>
      <c r="E7" s="494"/>
      <c r="F7" s="494"/>
    </row>
    <row r="8" spans="1:38" ht="0.2" customHeight="1">
      <c r="B8" s="493"/>
      <c r="C8" s="493"/>
      <c r="D8" s="493"/>
      <c r="E8" s="492"/>
      <c r="F8" s="492"/>
    </row>
    <row r="9" spans="1:38" ht="0.2" customHeight="1">
      <c r="B9" s="493"/>
      <c r="C9" s="493"/>
      <c r="D9" s="493"/>
      <c r="E9" s="492"/>
      <c r="F9" s="492"/>
    </row>
    <row r="10" spans="1:38" ht="0.2" customHeight="1">
      <c r="B10" s="493"/>
      <c r="C10" s="493"/>
      <c r="D10" s="493"/>
      <c r="E10" s="492"/>
      <c r="F10" s="492"/>
    </row>
    <row r="11" spans="1:38" ht="6" hidden="1" customHeight="1">
      <c r="B11" s="493"/>
      <c r="C11" s="493"/>
      <c r="D11" s="493"/>
      <c r="E11" s="492"/>
      <c r="F11" s="492"/>
    </row>
    <row r="12" spans="1:38" ht="20.25" hidden="1" customHeight="1">
      <c r="A12" s="281"/>
      <c r="B12" s="493"/>
      <c r="C12" s="493"/>
      <c r="D12" s="493"/>
      <c r="E12" s="412"/>
      <c r="F12" s="281"/>
      <c r="G12" s="412"/>
      <c r="H12" s="412"/>
      <c r="I12" s="281"/>
      <c r="J12" s="281"/>
      <c r="K12" s="412"/>
    </row>
    <row r="13" spans="1:38" ht="20.25" hidden="1" customHeight="1">
      <c r="B13" s="493"/>
      <c r="C13" s="493"/>
      <c r="D13" s="493"/>
      <c r="E13" s="412"/>
      <c r="F13" s="413"/>
      <c r="G13" s="281"/>
      <c r="H13" s="281"/>
      <c r="I13" s="281"/>
      <c r="J13" s="281"/>
      <c r="K13" s="412"/>
    </row>
    <row r="14" spans="1:38" ht="6" hidden="1" customHeight="1">
      <c r="B14" s="495"/>
      <c r="C14" s="495"/>
      <c r="D14" s="495"/>
      <c r="E14" s="281"/>
      <c r="F14" s="281"/>
      <c r="G14" s="281"/>
      <c r="H14" s="281"/>
      <c r="I14" s="281"/>
      <c r="J14" s="281"/>
      <c r="K14" s="412"/>
    </row>
    <row r="15" spans="1:38" ht="3" customHeight="1"/>
    <row r="16" spans="1:38" ht="0.2" customHeight="1"/>
    <row r="17" spans="1:38" s="286" customFormat="1" ht="0.2" customHeight="1">
      <c r="A17" s="414"/>
      <c r="B17" s="414"/>
      <c r="C17" s="414"/>
      <c r="D17" s="414"/>
      <c r="E17" s="414"/>
      <c r="F17" s="414"/>
      <c r="G17" s="414"/>
      <c r="H17" s="414"/>
      <c r="I17" s="414"/>
      <c r="J17" s="414"/>
      <c r="K17" s="414"/>
      <c r="L17" s="414"/>
      <c r="M17" s="284"/>
      <c r="N17" s="288"/>
      <c r="O17" s="288"/>
      <c r="P17" s="287"/>
      <c r="Q17" s="288"/>
      <c r="R17" s="288"/>
      <c r="S17" s="288"/>
      <c r="T17" s="288"/>
      <c r="U17" s="288"/>
      <c r="V17" s="288"/>
      <c r="W17" s="288"/>
      <c r="X17" s="288"/>
      <c r="Y17" s="288"/>
      <c r="Z17" s="288"/>
      <c r="AA17" s="288"/>
      <c r="AB17" s="288"/>
      <c r="AC17" s="288"/>
      <c r="AD17" s="288"/>
      <c r="AE17" s="288"/>
      <c r="AF17" s="288"/>
      <c r="AG17" s="288"/>
      <c r="AH17" s="288"/>
      <c r="AI17" s="288"/>
      <c r="AJ17" s="288"/>
      <c r="AK17" s="288"/>
      <c r="AL17" s="288"/>
    </row>
    <row r="18" spans="1:38" ht="23.25" customHeight="1">
      <c r="A18" s="484"/>
      <c r="B18" s="281"/>
      <c r="C18" s="281"/>
      <c r="D18" s="485" t="s">
        <v>116</v>
      </c>
      <c r="E18" s="485"/>
      <c r="F18" s="502" t="s">
        <v>202</v>
      </c>
      <c r="G18" s="502"/>
      <c r="H18" s="502"/>
      <c r="I18" s="502"/>
      <c r="J18" s="502" t="s">
        <v>334</v>
      </c>
      <c r="K18" s="502"/>
      <c r="L18" s="502"/>
      <c r="M18" s="502"/>
    </row>
    <row r="19" spans="1:38" ht="23.25" customHeight="1">
      <c r="A19" s="484"/>
      <c r="B19" s="415"/>
      <c r="C19" s="416"/>
      <c r="D19" s="417" t="s">
        <v>25</v>
      </c>
      <c r="E19" s="417" t="s">
        <v>148</v>
      </c>
      <c r="F19" s="417" t="s">
        <v>143</v>
      </c>
      <c r="G19" s="510" t="s">
        <v>25</v>
      </c>
      <c r="H19" s="511"/>
      <c r="I19" s="417" t="s">
        <v>148</v>
      </c>
      <c r="J19" s="417" t="s">
        <v>143</v>
      </c>
      <c r="K19" s="510" t="s">
        <v>25</v>
      </c>
      <c r="L19" s="511"/>
      <c r="M19" s="417" t="s">
        <v>148</v>
      </c>
    </row>
    <row r="20" spans="1:38" ht="14.25" customHeight="1">
      <c r="A20" s="418"/>
      <c r="B20" s="418"/>
      <c r="C20" s="418"/>
      <c r="D20" s="419" t="s">
        <v>26</v>
      </c>
      <c r="E20" s="419" t="s">
        <v>0</v>
      </c>
      <c r="F20" s="419" t="s">
        <v>1</v>
      </c>
      <c r="G20" s="508" t="s">
        <v>2</v>
      </c>
      <c r="H20" s="509"/>
      <c r="I20" s="419" t="s">
        <v>12</v>
      </c>
      <c r="J20" s="419" t="s">
        <v>13</v>
      </c>
      <c r="K20" s="508" t="s">
        <v>31</v>
      </c>
      <c r="L20" s="509"/>
      <c r="M20" s="419" t="s">
        <v>32</v>
      </c>
    </row>
    <row r="21" spans="1:38" hidden="1">
      <c r="A21" s="420"/>
      <c r="B21" s="421"/>
      <c r="C21" s="421"/>
      <c r="D21" s="422"/>
      <c r="E21" s="320"/>
      <c r="F21" s="423"/>
      <c r="G21" s="320"/>
      <c r="H21" s="320"/>
      <c r="I21" s="423"/>
      <c r="J21" s="423"/>
      <c r="K21" s="318"/>
      <c r="L21" s="320"/>
      <c r="M21" s="424"/>
    </row>
    <row r="22" spans="1:38" ht="15" customHeight="1">
      <c r="A22" s="303"/>
      <c r="B22" s="303"/>
      <c r="C22" s="339"/>
      <c r="D22" s="501" t="s">
        <v>26</v>
      </c>
      <c r="E22" s="496" t="s">
        <v>390</v>
      </c>
      <c r="F22" s="499" t="s">
        <v>18</v>
      </c>
      <c r="G22" s="503"/>
      <c r="H22" s="467">
        <v>1</v>
      </c>
      <c r="I22" s="505" t="s">
        <v>1185</v>
      </c>
      <c r="J22" s="499" t="s">
        <v>18</v>
      </c>
      <c r="K22" s="425" t="s">
        <v>144</v>
      </c>
      <c r="L22" s="426" t="s">
        <v>26</v>
      </c>
      <c r="M22" s="427" t="s">
        <v>1272</v>
      </c>
      <c r="X22" s="347">
        <v>4190064</v>
      </c>
      <c r="Y22" s="347" t="s">
        <v>145</v>
      </c>
      <c r="Z22" s="347">
        <v>1705000</v>
      </c>
    </row>
    <row r="23" spans="1:38" ht="15" customHeight="1">
      <c r="A23" s="303"/>
      <c r="B23" s="303"/>
      <c r="C23" s="325"/>
      <c r="D23" s="501"/>
      <c r="E23" s="497"/>
      <c r="F23" s="500"/>
      <c r="G23" s="504"/>
      <c r="H23" s="467"/>
      <c r="I23" s="506"/>
      <c r="J23" s="500"/>
      <c r="K23" s="428" t="s">
        <v>144</v>
      </c>
      <c r="L23" s="426" t="s">
        <v>0</v>
      </c>
      <c r="M23" s="427" t="s">
        <v>1273</v>
      </c>
      <c r="N23" s="429"/>
      <c r="P23" s="347"/>
      <c r="U23" s="346"/>
      <c r="Y23" s="347" t="s">
        <v>145</v>
      </c>
      <c r="Z23" s="347">
        <v>1705000</v>
      </c>
    </row>
    <row r="24" spans="1:38" ht="15" customHeight="1">
      <c r="A24" s="303"/>
      <c r="B24" s="303"/>
      <c r="C24" s="325"/>
      <c r="D24" s="501"/>
      <c r="E24" s="497"/>
      <c r="F24" s="500"/>
      <c r="G24" s="504"/>
      <c r="H24" s="467"/>
      <c r="I24" s="506"/>
      <c r="J24" s="500"/>
      <c r="K24" s="428" t="s">
        <v>144</v>
      </c>
      <c r="L24" s="426" t="s">
        <v>1</v>
      </c>
      <c r="M24" s="427" t="s">
        <v>1274</v>
      </c>
      <c r="N24" s="429"/>
      <c r="P24" s="347"/>
      <c r="U24" s="346"/>
      <c r="Y24" s="347" t="s">
        <v>145</v>
      </c>
      <c r="Z24" s="347">
        <v>1705000</v>
      </c>
    </row>
    <row r="25" spans="1:38" ht="15" customHeight="1">
      <c r="A25" s="303"/>
      <c r="B25" s="303"/>
      <c r="C25" s="325"/>
      <c r="D25" s="501"/>
      <c r="E25" s="497"/>
      <c r="F25" s="500"/>
      <c r="G25" s="504"/>
      <c r="H25" s="467"/>
      <c r="I25" s="506"/>
      <c r="J25" s="500"/>
      <c r="K25" s="428" t="s">
        <v>144</v>
      </c>
      <c r="L25" s="426" t="s">
        <v>2</v>
      </c>
      <c r="M25" s="427" t="s">
        <v>1275</v>
      </c>
      <c r="N25" s="429"/>
      <c r="P25" s="347"/>
      <c r="U25" s="346"/>
      <c r="Y25" s="347" t="s">
        <v>145</v>
      </c>
      <c r="Z25" s="347">
        <v>1705000</v>
      </c>
    </row>
    <row r="26" spans="1:38" ht="15" customHeight="1">
      <c r="A26" s="303"/>
      <c r="B26" s="303"/>
      <c r="C26" s="325"/>
      <c r="D26" s="501"/>
      <c r="E26" s="497"/>
      <c r="F26" s="500"/>
      <c r="G26" s="504"/>
      <c r="H26" s="467"/>
      <c r="I26" s="506"/>
      <c r="J26" s="500"/>
      <c r="K26" s="428" t="s">
        <v>144</v>
      </c>
      <c r="L26" s="426" t="s">
        <v>12</v>
      </c>
      <c r="M26" s="427" t="s">
        <v>1276</v>
      </c>
      <c r="N26" s="429"/>
      <c r="P26" s="347"/>
      <c r="U26" s="346"/>
      <c r="Y26" s="347" t="s">
        <v>145</v>
      </c>
      <c r="Z26" s="347">
        <v>1705000</v>
      </c>
    </row>
    <row r="27" spans="1:38" ht="15" customHeight="1">
      <c r="A27" s="303"/>
      <c r="B27" s="303"/>
      <c r="C27" s="325"/>
      <c r="D27" s="501"/>
      <c r="E27" s="497"/>
      <c r="F27" s="500"/>
      <c r="G27" s="504"/>
      <c r="H27" s="467"/>
      <c r="I27" s="506"/>
      <c r="J27" s="500"/>
      <c r="K27" s="428" t="s">
        <v>144</v>
      </c>
      <c r="L27" s="426" t="s">
        <v>13</v>
      </c>
      <c r="M27" s="427" t="s">
        <v>1277</v>
      </c>
      <c r="N27" s="429"/>
      <c r="P27" s="347"/>
      <c r="U27" s="346"/>
      <c r="Y27" s="347" t="s">
        <v>145</v>
      </c>
      <c r="Z27" s="347">
        <v>1705000</v>
      </c>
    </row>
    <row r="28" spans="1:38" ht="15" customHeight="1">
      <c r="A28" s="303"/>
      <c r="B28" s="303"/>
      <c r="C28" s="325"/>
      <c r="D28" s="501"/>
      <c r="E28" s="497"/>
      <c r="F28" s="500"/>
      <c r="G28" s="504"/>
      <c r="H28" s="467"/>
      <c r="I28" s="506"/>
      <c r="J28" s="500"/>
      <c r="K28" s="428" t="s">
        <v>144</v>
      </c>
      <c r="L28" s="426" t="s">
        <v>31</v>
      </c>
      <c r="M28" s="427" t="s">
        <v>1278</v>
      </c>
      <c r="N28" s="429"/>
      <c r="P28" s="347"/>
      <c r="U28" s="346"/>
      <c r="Y28" s="347" t="s">
        <v>145</v>
      </c>
      <c r="Z28" s="347">
        <v>1705000</v>
      </c>
    </row>
    <row r="29" spans="1:38" ht="15" customHeight="1">
      <c r="A29" s="303"/>
      <c r="B29" s="303"/>
      <c r="C29" s="325"/>
      <c r="D29" s="501"/>
      <c r="E29" s="497"/>
      <c r="F29" s="500"/>
      <c r="G29" s="504"/>
      <c r="H29" s="467"/>
      <c r="I29" s="506"/>
      <c r="J29" s="500"/>
      <c r="K29" s="428" t="s">
        <v>144</v>
      </c>
      <c r="L29" s="426" t="s">
        <v>32</v>
      </c>
      <c r="M29" s="427" t="s">
        <v>1279</v>
      </c>
      <c r="N29" s="429"/>
      <c r="P29" s="347"/>
      <c r="U29" s="346"/>
      <c r="Y29" s="347" t="s">
        <v>145</v>
      </c>
      <c r="Z29" s="347">
        <v>1705000</v>
      </c>
    </row>
    <row r="30" spans="1:38" ht="15" customHeight="1">
      <c r="A30" s="303"/>
      <c r="B30" s="303"/>
      <c r="C30" s="325"/>
      <c r="D30" s="501"/>
      <c r="E30" s="497"/>
      <c r="F30" s="500"/>
      <c r="G30" s="504"/>
      <c r="H30" s="467"/>
      <c r="I30" s="506"/>
      <c r="J30" s="500"/>
      <c r="K30" s="428" t="s">
        <v>144</v>
      </c>
      <c r="L30" s="426" t="s">
        <v>1186</v>
      </c>
      <c r="M30" s="427" t="s">
        <v>1280</v>
      </c>
      <c r="N30" s="429"/>
      <c r="P30" s="347"/>
      <c r="U30" s="346"/>
      <c r="Y30" s="347" t="s">
        <v>145</v>
      </c>
      <c r="Z30" s="347">
        <v>1705000</v>
      </c>
    </row>
    <row r="31" spans="1:38" ht="15" customHeight="1">
      <c r="A31" s="303"/>
      <c r="B31" s="303"/>
      <c r="C31" s="325"/>
      <c r="D31" s="501"/>
      <c r="E31" s="497"/>
      <c r="F31" s="500"/>
      <c r="G31" s="504"/>
      <c r="H31" s="467"/>
      <c r="I31" s="506"/>
      <c r="J31" s="500"/>
      <c r="K31" s="428" t="s">
        <v>144</v>
      </c>
      <c r="L31" s="426" t="s">
        <v>1187</v>
      </c>
      <c r="M31" s="427" t="s">
        <v>1281</v>
      </c>
      <c r="N31" s="429"/>
      <c r="P31" s="347"/>
      <c r="U31" s="346"/>
      <c r="Y31" s="347" t="s">
        <v>145</v>
      </c>
      <c r="Z31" s="347">
        <v>1705000</v>
      </c>
    </row>
    <row r="32" spans="1:38" ht="15" customHeight="1">
      <c r="A32" s="303"/>
      <c r="B32" s="303"/>
      <c r="C32" s="325"/>
      <c r="D32" s="501"/>
      <c r="E32" s="497"/>
      <c r="F32" s="500"/>
      <c r="G32" s="504"/>
      <c r="H32" s="467"/>
      <c r="I32" s="506"/>
      <c r="J32" s="500"/>
      <c r="K32" s="428" t="s">
        <v>144</v>
      </c>
      <c r="L32" s="426" t="s">
        <v>1188</v>
      </c>
      <c r="M32" s="427" t="s">
        <v>1282</v>
      </c>
      <c r="N32" s="429"/>
      <c r="P32" s="347"/>
      <c r="U32" s="346"/>
      <c r="Y32" s="347" t="s">
        <v>145</v>
      </c>
      <c r="Z32" s="347">
        <v>1705000</v>
      </c>
    </row>
    <row r="33" spans="1:26" ht="15" customHeight="1">
      <c r="A33" s="303"/>
      <c r="B33" s="303"/>
      <c r="C33" s="325"/>
      <c r="D33" s="501"/>
      <c r="E33" s="497"/>
      <c r="F33" s="500"/>
      <c r="G33" s="504"/>
      <c r="H33" s="467"/>
      <c r="I33" s="506"/>
      <c r="J33" s="500"/>
      <c r="K33" s="428" t="s">
        <v>144</v>
      </c>
      <c r="L33" s="426" t="s">
        <v>1189</v>
      </c>
      <c r="M33" s="427" t="s">
        <v>1283</v>
      </c>
      <c r="N33" s="429"/>
      <c r="P33" s="347"/>
      <c r="U33" s="346"/>
      <c r="Y33" s="347" t="s">
        <v>145</v>
      </c>
      <c r="Z33" s="347">
        <v>1705000</v>
      </c>
    </row>
    <row r="34" spans="1:26" ht="15" customHeight="1">
      <c r="A34" s="303"/>
      <c r="B34" s="303"/>
      <c r="C34" s="325"/>
      <c r="D34" s="501"/>
      <c r="E34" s="497"/>
      <c r="F34" s="500"/>
      <c r="G34" s="504"/>
      <c r="H34" s="467"/>
      <c r="I34" s="506"/>
      <c r="J34" s="500"/>
      <c r="K34" s="428" t="s">
        <v>144</v>
      </c>
      <c r="L34" s="426" t="s">
        <v>1190</v>
      </c>
      <c r="M34" s="427" t="s">
        <v>1284</v>
      </c>
      <c r="N34" s="429"/>
      <c r="P34" s="347"/>
      <c r="U34" s="346"/>
      <c r="Y34" s="347" t="s">
        <v>145</v>
      </c>
      <c r="Z34" s="347">
        <v>1705000</v>
      </c>
    </row>
    <row r="35" spans="1:26" ht="15" customHeight="1">
      <c r="A35" s="303"/>
      <c r="B35" s="303"/>
      <c r="C35" s="325"/>
      <c r="D35" s="501"/>
      <c r="E35" s="497"/>
      <c r="F35" s="500"/>
      <c r="G35" s="504"/>
      <c r="H35" s="467"/>
      <c r="I35" s="506"/>
      <c r="J35" s="500"/>
      <c r="K35" s="428" t="s">
        <v>144</v>
      </c>
      <c r="L35" s="426" t="s">
        <v>1191</v>
      </c>
      <c r="M35" s="427" t="s">
        <v>1285</v>
      </c>
      <c r="N35" s="429"/>
      <c r="P35" s="347"/>
      <c r="U35" s="346"/>
      <c r="Y35" s="347" t="s">
        <v>145</v>
      </c>
      <c r="Z35" s="347">
        <v>1705000</v>
      </c>
    </row>
    <row r="36" spans="1:26" ht="15" customHeight="1">
      <c r="A36" s="303"/>
      <c r="B36" s="303"/>
      <c r="C36" s="325"/>
      <c r="D36" s="501"/>
      <c r="E36" s="497"/>
      <c r="F36" s="500"/>
      <c r="G36" s="504"/>
      <c r="H36" s="467"/>
      <c r="I36" s="506"/>
      <c r="J36" s="500"/>
      <c r="K36" s="428" t="s">
        <v>144</v>
      </c>
      <c r="L36" s="426" t="s">
        <v>1192</v>
      </c>
      <c r="M36" s="427" t="s">
        <v>1286</v>
      </c>
      <c r="N36" s="429"/>
      <c r="P36" s="347"/>
      <c r="U36" s="346"/>
      <c r="Y36" s="347" t="s">
        <v>145</v>
      </c>
      <c r="Z36" s="347">
        <v>1705000</v>
      </c>
    </row>
    <row r="37" spans="1:26" ht="15" customHeight="1">
      <c r="A37" s="303"/>
      <c r="B37" s="303"/>
      <c r="C37" s="325"/>
      <c r="D37" s="501"/>
      <c r="E37" s="497"/>
      <c r="F37" s="500"/>
      <c r="G37" s="504"/>
      <c r="H37" s="467"/>
      <c r="I37" s="506"/>
      <c r="J37" s="500"/>
      <c r="K37" s="428" t="s">
        <v>144</v>
      </c>
      <c r="L37" s="426" t="s">
        <v>1193</v>
      </c>
      <c r="M37" s="427" t="s">
        <v>1287</v>
      </c>
      <c r="N37" s="429"/>
      <c r="P37" s="347"/>
      <c r="U37" s="346"/>
      <c r="Y37" s="347" t="s">
        <v>145</v>
      </c>
      <c r="Z37" s="347">
        <v>1705000</v>
      </c>
    </row>
    <row r="38" spans="1:26" ht="15" customHeight="1">
      <c r="A38" s="303"/>
      <c r="B38" s="303"/>
      <c r="C38" s="325"/>
      <c r="D38" s="501"/>
      <c r="E38" s="497"/>
      <c r="F38" s="500"/>
      <c r="G38" s="504"/>
      <c r="H38" s="467"/>
      <c r="I38" s="506"/>
      <c r="J38" s="500"/>
      <c r="K38" s="428" t="s">
        <v>144</v>
      </c>
      <c r="L38" s="426" t="s">
        <v>1194</v>
      </c>
      <c r="M38" s="427" t="s">
        <v>1288</v>
      </c>
      <c r="N38" s="429"/>
      <c r="P38" s="347"/>
      <c r="U38" s="346"/>
      <c r="Y38" s="347" t="s">
        <v>145</v>
      </c>
      <c r="Z38" s="347">
        <v>1705000</v>
      </c>
    </row>
    <row r="39" spans="1:26" ht="15" customHeight="1">
      <c r="A39" s="303"/>
      <c r="B39" s="303"/>
      <c r="C39" s="325"/>
      <c r="D39" s="501"/>
      <c r="E39" s="497"/>
      <c r="F39" s="500"/>
      <c r="G39" s="504"/>
      <c r="H39" s="467"/>
      <c r="I39" s="506"/>
      <c r="J39" s="500"/>
      <c r="K39" s="428" t="s">
        <v>144</v>
      </c>
      <c r="L39" s="426" t="s">
        <v>1195</v>
      </c>
      <c r="M39" s="427" t="s">
        <v>1289</v>
      </c>
      <c r="N39" s="429"/>
      <c r="P39" s="347"/>
      <c r="U39" s="346"/>
      <c r="Y39" s="347" t="s">
        <v>145</v>
      </c>
      <c r="Z39" s="347">
        <v>1705000</v>
      </c>
    </row>
    <row r="40" spans="1:26" ht="15" customHeight="1">
      <c r="A40" s="303"/>
      <c r="B40" s="303"/>
      <c r="C40" s="325"/>
      <c r="D40" s="501"/>
      <c r="E40" s="497"/>
      <c r="F40" s="500"/>
      <c r="G40" s="504"/>
      <c r="H40" s="467"/>
      <c r="I40" s="506"/>
      <c r="J40" s="500"/>
      <c r="K40" s="428" t="s">
        <v>144</v>
      </c>
      <c r="L40" s="426" t="s">
        <v>1196</v>
      </c>
      <c r="M40" s="427" t="s">
        <v>1290</v>
      </c>
      <c r="N40" s="429"/>
      <c r="P40" s="347"/>
      <c r="U40" s="346"/>
      <c r="Y40" s="347" t="s">
        <v>145</v>
      </c>
      <c r="Z40" s="347">
        <v>1705000</v>
      </c>
    </row>
    <row r="41" spans="1:26" ht="15" customHeight="1">
      <c r="A41" s="303"/>
      <c r="B41" s="303"/>
      <c r="C41" s="325"/>
      <c r="D41" s="501"/>
      <c r="E41" s="497"/>
      <c r="F41" s="500"/>
      <c r="G41" s="504"/>
      <c r="H41" s="467"/>
      <c r="I41" s="506"/>
      <c r="J41" s="500"/>
      <c r="K41" s="428" t="s">
        <v>144</v>
      </c>
      <c r="L41" s="426" t="s">
        <v>1197</v>
      </c>
      <c r="M41" s="427" t="s">
        <v>1291</v>
      </c>
      <c r="N41" s="429"/>
      <c r="P41" s="347"/>
      <c r="U41" s="346"/>
      <c r="Y41" s="347" t="s">
        <v>145</v>
      </c>
      <c r="Z41" s="347">
        <v>1705000</v>
      </c>
    </row>
    <row r="42" spans="1:26" ht="15" customHeight="1">
      <c r="A42" s="303"/>
      <c r="B42" s="303"/>
      <c r="C42" s="325"/>
      <c r="D42" s="501"/>
      <c r="E42" s="497"/>
      <c r="F42" s="500"/>
      <c r="G42" s="504"/>
      <c r="H42" s="467"/>
      <c r="I42" s="506"/>
      <c r="J42" s="500"/>
      <c r="K42" s="428" t="s">
        <v>144</v>
      </c>
      <c r="L42" s="426" t="s">
        <v>1198</v>
      </c>
      <c r="M42" s="427" t="s">
        <v>1292</v>
      </c>
      <c r="N42" s="429"/>
      <c r="P42" s="347"/>
      <c r="U42" s="346"/>
      <c r="Y42" s="347" t="s">
        <v>145</v>
      </c>
      <c r="Z42" s="347">
        <v>1705000</v>
      </c>
    </row>
    <row r="43" spans="1:26" ht="15" customHeight="1">
      <c r="A43" s="303"/>
      <c r="B43" s="303"/>
      <c r="C43" s="325"/>
      <c r="D43" s="501"/>
      <c r="E43" s="497"/>
      <c r="F43" s="500"/>
      <c r="G43" s="504"/>
      <c r="H43" s="467"/>
      <c r="I43" s="506"/>
      <c r="J43" s="500"/>
      <c r="K43" s="428" t="s">
        <v>144</v>
      </c>
      <c r="L43" s="426" t="s">
        <v>1199</v>
      </c>
      <c r="M43" s="427" t="s">
        <v>1293</v>
      </c>
      <c r="N43" s="429"/>
      <c r="P43" s="347"/>
      <c r="U43" s="346"/>
      <c r="Y43" s="347" t="s">
        <v>145</v>
      </c>
      <c r="Z43" s="347">
        <v>1705000</v>
      </c>
    </row>
    <row r="44" spans="1:26" ht="15" customHeight="1">
      <c r="A44" s="303"/>
      <c r="B44" s="303"/>
      <c r="C44" s="325"/>
      <c r="D44" s="501"/>
      <c r="E44" s="497"/>
      <c r="F44" s="500"/>
      <c r="G44" s="504"/>
      <c r="H44" s="467"/>
      <c r="I44" s="506"/>
      <c r="J44" s="500"/>
      <c r="K44" s="428" t="s">
        <v>144</v>
      </c>
      <c r="L44" s="426" t="s">
        <v>1200</v>
      </c>
      <c r="M44" s="427" t="s">
        <v>1294</v>
      </c>
      <c r="N44" s="429"/>
      <c r="P44" s="347"/>
      <c r="U44" s="346"/>
      <c r="Y44" s="347" t="s">
        <v>145</v>
      </c>
      <c r="Z44" s="347">
        <v>1705000</v>
      </c>
    </row>
    <row r="45" spans="1:26" ht="15" customHeight="1">
      <c r="A45" s="303"/>
      <c r="B45" s="303"/>
      <c r="C45" s="325"/>
      <c r="D45" s="501"/>
      <c r="E45" s="497"/>
      <c r="F45" s="500"/>
      <c r="G45" s="504"/>
      <c r="H45" s="467"/>
      <c r="I45" s="506"/>
      <c r="J45" s="500"/>
      <c r="K45" s="428" t="s">
        <v>144</v>
      </c>
      <c r="L45" s="426" t="s">
        <v>1201</v>
      </c>
      <c r="M45" s="427" t="s">
        <v>1295</v>
      </c>
      <c r="N45" s="429"/>
      <c r="P45" s="347"/>
      <c r="U45" s="346"/>
      <c r="Y45" s="347" t="s">
        <v>145</v>
      </c>
      <c r="Z45" s="347">
        <v>1705000</v>
      </c>
    </row>
    <row r="46" spans="1:26" ht="15" customHeight="1">
      <c r="A46" s="303"/>
      <c r="B46" s="303"/>
      <c r="C46" s="325"/>
      <c r="D46" s="501"/>
      <c r="E46" s="497"/>
      <c r="F46" s="500"/>
      <c r="G46" s="504"/>
      <c r="H46" s="467"/>
      <c r="I46" s="506"/>
      <c r="J46" s="500"/>
      <c r="K46" s="428" t="s">
        <v>144</v>
      </c>
      <c r="L46" s="426" t="s">
        <v>1202</v>
      </c>
      <c r="M46" s="427" t="s">
        <v>1296</v>
      </c>
      <c r="N46" s="429"/>
      <c r="P46" s="347"/>
      <c r="U46" s="346"/>
      <c r="Y46" s="347" t="s">
        <v>145</v>
      </c>
      <c r="Z46" s="347">
        <v>1705000</v>
      </c>
    </row>
    <row r="47" spans="1:26" ht="15" customHeight="1">
      <c r="A47" s="303"/>
      <c r="B47" s="303"/>
      <c r="C47" s="325"/>
      <c r="D47" s="501"/>
      <c r="E47" s="497"/>
      <c r="F47" s="500"/>
      <c r="G47" s="504"/>
      <c r="H47" s="467"/>
      <c r="I47" s="506"/>
      <c r="J47" s="500"/>
      <c r="K47" s="428" t="s">
        <v>144</v>
      </c>
      <c r="L47" s="426" t="s">
        <v>1203</v>
      </c>
      <c r="M47" s="427" t="s">
        <v>1297</v>
      </c>
      <c r="N47" s="429"/>
      <c r="P47" s="347"/>
      <c r="U47" s="346"/>
      <c r="Y47" s="347" t="s">
        <v>145</v>
      </c>
      <c r="Z47" s="347">
        <v>1705000</v>
      </c>
    </row>
    <row r="48" spans="1:26" ht="15" customHeight="1">
      <c r="A48" s="303"/>
      <c r="B48" s="303"/>
      <c r="C48" s="325"/>
      <c r="D48" s="501"/>
      <c r="E48" s="497"/>
      <c r="F48" s="500"/>
      <c r="G48" s="504"/>
      <c r="H48" s="467"/>
      <c r="I48" s="506"/>
      <c r="J48" s="500"/>
      <c r="K48" s="428" t="s">
        <v>144</v>
      </c>
      <c r="L48" s="426" t="s">
        <v>1204</v>
      </c>
      <c r="M48" s="427" t="s">
        <v>1298</v>
      </c>
      <c r="N48" s="429"/>
      <c r="P48" s="347"/>
      <c r="U48" s="346"/>
      <c r="Y48" s="347" t="s">
        <v>145</v>
      </c>
      <c r="Z48" s="347">
        <v>1705000</v>
      </c>
    </row>
    <row r="49" spans="1:26" ht="15" customHeight="1">
      <c r="A49" s="303"/>
      <c r="B49" s="303"/>
      <c r="C49" s="325"/>
      <c r="D49" s="501"/>
      <c r="E49" s="497"/>
      <c r="F49" s="500"/>
      <c r="G49" s="504"/>
      <c r="H49" s="467"/>
      <c r="I49" s="506"/>
      <c r="J49" s="500"/>
      <c r="K49" s="428" t="s">
        <v>144</v>
      </c>
      <c r="L49" s="426" t="s">
        <v>1205</v>
      </c>
      <c r="M49" s="427" t="s">
        <v>1299</v>
      </c>
      <c r="N49" s="429"/>
      <c r="P49" s="347"/>
      <c r="U49" s="346"/>
      <c r="Y49" s="347" t="s">
        <v>145</v>
      </c>
      <c r="Z49" s="347">
        <v>1705000</v>
      </c>
    </row>
    <row r="50" spans="1:26" ht="15" customHeight="1">
      <c r="A50" s="303"/>
      <c r="B50" s="303"/>
      <c r="C50" s="325"/>
      <c r="D50" s="501"/>
      <c r="E50" s="497"/>
      <c r="F50" s="500"/>
      <c r="G50" s="504"/>
      <c r="H50" s="467"/>
      <c r="I50" s="506"/>
      <c r="J50" s="500"/>
      <c r="K50" s="428" t="s">
        <v>144</v>
      </c>
      <c r="L50" s="426" t="s">
        <v>1206</v>
      </c>
      <c r="M50" s="427" t="s">
        <v>1300</v>
      </c>
      <c r="N50" s="429"/>
      <c r="P50" s="347"/>
      <c r="U50" s="346"/>
      <c r="Y50" s="347" t="s">
        <v>145</v>
      </c>
      <c r="Z50" s="347">
        <v>1705000</v>
      </c>
    </row>
    <row r="51" spans="1:26" ht="15" customHeight="1">
      <c r="A51" s="303"/>
      <c r="B51" s="303"/>
      <c r="C51" s="325"/>
      <c r="D51" s="501"/>
      <c r="E51" s="497"/>
      <c r="F51" s="500"/>
      <c r="G51" s="504"/>
      <c r="H51" s="467"/>
      <c r="I51" s="506"/>
      <c r="J51" s="500"/>
      <c r="K51" s="428" t="s">
        <v>144</v>
      </c>
      <c r="L51" s="426" t="s">
        <v>1207</v>
      </c>
      <c r="M51" s="427" t="s">
        <v>1301</v>
      </c>
      <c r="N51" s="429"/>
      <c r="P51" s="347"/>
      <c r="U51" s="346"/>
      <c r="Y51" s="347" t="s">
        <v>145</v>
      </c>
      <c r="Z51" s="347">
        <v>1705000</v>
      </c>
    </row>
    <row r="52" spans="1:26" ht="15" customHeight="1">
      <c r="A52" s="303"/>
      <c r="B52" s="303"/>
      <c r="C52" s="325"/>
      <c r="D52" s="501"/>
      <c r="E52" s="497"/>
      <c r="F52" s="500"/>
      <c r="G52" s="504"/>
      <c r="H52" s="467"/>
      <c r="I52" s="506"/>
      <c r="J52" s="500"/>
      <c r="K52" s="428" t="s">
        <v>144</v>
      </c>
      <c r="L52" s="426" t="s">
        <v>1208</v>
      </c>
      <c r="M52" s="427" t="s">
        <v>1302</v>
      </c>
      <c r="N52" s="429"/>
      <c r="P52" s="347"/>
      <c r="U52" s="346"/>
      <c r="Y52" s="347" t="s">
        <v>145</v>
      </c>
      <c r="Z52" s="347">
        <v>1705000</v>
      </c>
    </row>
    <row r="53" spans="1:26" ht="15" customHeight="1">
      <c r="A53" s="303"/>
      <c r="B53" s="303"/>
      <c r="C53" s="325"/>
      <c r="D53" s="501"/>
      <c r="E53" s="497"/>
      <c r="F53" s="500"/>
      <c r="G53" s="504"/>
      <c r="H53" s="467"/>
      <c r="I53" s="506"/>
      <c r="J53" s="500"/>
      <c r="K53" s="428" t="s">
        <v>144</v>
      </c>
      <c r="L53" s="426" t="s">
        <v>1209</v>
      </c>
      <c r="M53" s="427" t="s">
        <v>1303</v>
      </c>
      <c r="N53" s="429"/>
      <c r="P53" s="347"/>
      <c r="U53" s="346"/>
      <c r="Y53" s="347" t="s">
        <v>145</v>
      </c>
      <c r="Z53" s="347">
        <v>1705000</v>
      </c>
    </row>
    <row r="54" spans="1:26" ht="15" customHeight="1">
      <c r="A54" s="303"/>
      <c r="B54" s="303"/>
      <c r="C54" s="325"/>
      <c r="D54" s="501"/>
      <c r="E54" s="497"/>
      <c r="F54" s="500"/>
      <c r="G54" s="504"/>
      <c r="H54" s="467"/>
      <c r="I54" s="506"/>
      <c r="J54" s="500"/>
      <c r="K54" s="428" t="s">
        <v>144</v>
      </c>
      <c r="L54" s="426" t="s">
        <v>1210</v>
      </c>
      <c r="M54" s="427" t="s">
        <v>1304</v>
      </c>
      <c r="N54" s="429"/>
      <c r="P54" s="347"/>
      <c r="U54" s="346"/>
      <c r="Y54" s="347" t="s">
        <v>145</v>
      </c>
      <c r="Z54" s="347">
        <v>1705000</v>
      </c>
    </row>
    <row r="55" spans="1:26" ht="15" customHeight="1">
      <c r="A55" s="303"/>
      <c r="B55" s="303"/>
      <c r="C55" s="325"/>
      <c r="D55" s="501"/>
      <c r="E55" s="497"/>
      <c r="F55" s="500"/>
      <c r="G55" s="504"/>
      <c r="H55" s="467"/>
      <c r="I55" s="506"/>
      <c r="J55" s="500"/>
      <c r="K55" s="428" t="s">
        <v>144</v>
      </c>
      <c r="L55" s="426" t="s">
        <v>1211</v>
      </c>
      <c r="M55" s="427" t="s">
        <v>1305</v>
      </c>
      <c r="N55" s="429"/>
      <c r="P55" s="347"/>
      <c r="U55" s="346"/>
      <c r="Y55" s="347" t="s">
        <v>145</v>
      </c>
      <c r="Z55" s="347">
        <v>1705000</v>
      </c>
    </row>
    <row r="56" spans="1:26" ht="15" customHeight="1">
      <c r="A56" s="303"/>
      <c r="B56" s="303"/>
      <c r="C56" s="325"/>
      <c r="D56" s="501"/>
      <c r="E56" s="497"/>
      <c r="F56" s="500"/>
      <c r="G56" s="504"/>
      <c r="H56" s="467"/>
      <c r="I56" s="506"/>
      <c r="J56" s="500"/>
      <c r="K56" s="428" t="s">
        <v>144</v>
      </c>
      <c r="L56" s="426" t="s">
        <v>1212</v>
      </c>
      <c r="M56" s="427" t="s">
        <v>1306</v>
      </c>
      <c r="N56" s="429"/>
      <c r="P56" s="347"/>
      <c r="U56" s="346"/>
      <c r="Y56" s="347" t="s">
        <v>145</v>
      </c>
      <c r="Z56" s="347">
        <v>1705000</v>
      </c>
    </row>
    <row r="57" spans="1:26" ht="15" customHeight="1">
      <c r="A57" s="303"/>
      <c r="B57" s="303"/>
      <c r="C57" s="325"/>
      <c r="D57" s="501"/>
      <c r="E57" s="497"/>
      <c r="F57" s="500"/>
      <c r="G57" s="504"/>
      <c r="H57" s="467"/>
      <c r="I57" s="506"/>
      <c r="J57" s="500"/>
      <c r="K57" s="428" t="s">
        <v>144</v>
      </c>
      <c r="L57" s="426" t="s">
        <v>1213</v>
      </c>
      <c r="M57" s="427" t="s">
        <v>1307</v>
      </c>
      <c r="N57" s="429"/>
      <c r="P57" s="347"/>
      <c r="U57" s="346"/>
      <c r="Y57" s="347" t="s">
        <v>145</v>
      </c>
      <c r="Z57" s="347">
        <v>1705000</v>
      </c>
    </row>
    <row r="58" spans="1:26" ht="15" customHeight="1">
      <c r="A58" s="303"/>
      <c r="B58" s="303"/>
      <c r="C58" s="325"/>
      <c r="D58" s="501"/>
      <c r="E58" s="497"/>
      <c r="F58" s="500"/>
      <c r="G58" s="504"/>
      <c r="H58" s="467"/>
      <c r="I58" s="506"/>
      <c r="J58" s="500"/>
      <c r="K58" s="428" t="s">
        <v>144</v>
      </c>
      <c r="L58" s="426" t="s">
        <v>1214</v>
      </c>
      <c r="M58" s="427" t="s">
        <v>1308</v>
      </c>
      <c r="N58" s="429"/>
      <c r="P58" s="347"/>
      <c r="U58" s="346"/>
      <c r="Y58" s="347" t="s">
        <v>145</v>
      </c>
      <c r="Z58" s="347">
        <v>1705000</v>
      </c>
    </row>
    <row r="59" spans="1:26" ht="15" customHeight="1">
      <c r="A59" s="303"/>
      <c r="B59" s="303"/>
      <c r="C59" s="325"/>
      <c r="D59" s="501"/>
      <c r="E59" s="497"/>
      <c r="F59" s="500"/>
      <c r="G59" s="504"/>
      <c r="H59" s="467"/>
      <c r="I59" s="506"/>
      <c r="J59" s="500"/>
      <c r="K59" s="428" t="s">
        <v>144</v>
      </c>
      <c r="L59" s="426" t="s">
        <v>1215</v>
      </c>
      <c r="M59" s="427" t="s">
        <v>1309</v>
      </c>
      <c r="N59" s="429"/>
      <c r="P59" s="347"/>
      <c r="U59" s="346"/>
      <c r="Y59" s="347" t="s">
        <v>145</v>
      </c>
      <c r="Z59" s="347">
        <v>1705000</v>
      </c>
    </row>
    <row r="60" spans="1:26" ht="15" customHeight="1">
      <c r="A60" s="303"/>
      <c r="B60" s="303"/>
      <c r="C60" s="325"/>
      <c r="D60" s="501"/>
      <c r="E60" s="497"/>
      <c r="F60" s="500"/>
      <c r="G60" s="504"/>
      <c r="H60" s="467"/>
      <c r="I60" s="506"/>
      <c r="J60" s="500"/>
      <c r="K60" s="428" t="s">
        <v>144</v>
      </c>
      <c r="L60" s="426" t="s">
        <v>1216</v>
      </c>
      <c r="M60" s="427" t="s">
        <v>1310</v>
      </c>
      <c r="N60" s="429"/>
      <c r="P60" s="347"/>
      <c r="U60" s="346"/>
      <c r="Y60" s="347" t="s">
        <v>145</v>
      </c>
      <c r="Z60" s="347">
        <v>1705000</v>
      </c>
    </row>
    <row r="61" spans="1:26" ht="15" customHeight="1">
      <c r="A61" s="303"/>
      <c r="B61" s="303"/>
      <c r="C61" s="325"/>
      <c r="D61" s="501"/>
      <c r="E61" s="497"/>
      <c r="F61" s="500"/>
      <c r="G61" s="504"/>
      <c r="H61" s="467"/>
      <c r="I61" s="506"/>
      <c r="J61" s="500"/>
      <c r="K61" s="428" t="s">
        <v>144</v>
      </c>
      <c r="L61" s="426" t="s">
        <v>1217</v>
      </c>
      <c r="M61" s="427" t="s">
        <v>1311</v>
      </c>
      <c r="N61" s="429"/>
      <c r="P61" s="347"/>
      <c r="U61" s="346"/>
      <c r="Y61" s="347" t="s">
        <v>145</v>
      </c>
      <c r="Z61" s="347">
        <v>1705000</v>
      </c>
    </row>
    <row r="62" spans="1:26" ht="15" customHeight="1">
      <c r="A62" s="303"/>
      <c r="B62" s="303"/>
      <c r="C62" s="325"/>
      <c r="D62" s="501"/>
      <c r="E62" s="497"/>
      <c r="F62" s="500"/>
      <c r="G62" s="504"/>
      <c r="H62" s="467"/>
      <c r="I62" s="506"/>
      <c r="J62" s="500"/>
      <c r="K62" s="428" t="s">
        <v>144</v>
      </c>
      <c r="L62" s="426" t="s">
        <v>1218</v>
      </c>
      <c r="M62" s="427" t="s">
        <v>1312</v>
      </c>
      <c r="N62" s="429"/>
      <c r="P62" s="347"/>
      <c r="U62" s="346"/>
      <c r="Y62" s="347" t="s">
        <v>145</v>
      </c>
      <c r="Z62" s="347">
        <v>1705000</v>
      </c>
    </row>
    <row r="63" spans="1:26" ht="15" customHeight="1">
      <c r="A63" s="303"/>
      <c r="B63" s="303"/>
      <c r="C63" s="325"/>
      <c r="D63" s="501"/>
      <c r="E63" s="497"/>
      <c r="F63" s="500"/>
      <c r="G63" s="504"/>
      <c r="H63" s="467"/>
      <c r="I63" s="506"/>
      <c r="J63" s="500"/>
      <c r="K63" s="428" t="s">
        <v>144</v>
      </c>
      <c r="L63" s="426" t="s">
        <v>1219</v>
      </c>
      <c r="M63" s="427" t="s">
        <v>1313</v>
      </c>
      <c r="N63" s="429"/>
      <c r="P63" s="347"/>
      <c r="U63" s="346"/>
      <c r="Y63" s="347" t="s">
        <v>145</v>
      </c>
      <c r="Z63" s="347">
        <v>1705000</v>
      </c>
    </row>
    <row r="64" spans="1:26" ht="15" customHeight="1">
      <c r="A64" s="303"/>
      <c r="B64" s="303"/>
      <c r="C64" s="325"/>
      <c r="D64" s="501"/>
      <c r="E64" s="497"/>
      <c r="F64" s="500"/>
      <c r="G64" s="504"/>
      <c r="H64" s="467"/>
      <c r="I64" s="506"/>
      <c r="J64" s="500"/>
      <c r="K64" s="428" t="s">
        <v>144</v>
      </c>
      <c r="L64" s="426" t="s">
        <v>1220</v>
      </c>
      <c r="M64" s="427" t="s">
        <v>1314</v>
      </c>
      <c r="N64" s="429"/>
      <c r="P64" s="347"/>
      <c r="U64" s="346"/>
      <c r="Y64" s="347" t="s">
        <v>145</v>
      </c>
      <c r="Z64" s="347">
        <v>1705000</v>
      </c>
    </row>
    <row r="65" spans="1:26" ht="15" customHeight="1">
      <c r="A65" s="303"/>
      <c r="B65" s="303"/>
      <c r="C65" s="325"/>
      <c r="D65" s="501"/>
      <c r="E65" s="497"/>
      <c r="F65" s="500"/>
      <c r="G65" s="504"/>
      <c r="H65" s="467"/>
      <c r="I65" s="506"/>
      <c r="J65" s="500"/>
      <c r="K65" s="428" t="s">
        <v>144</v>
      </c>
      <c r="L65" s="426" t="s">
        <v>1221</v>
      </c>
      <c r="M65" s="427" t="s">
        <v>1315</v>
      </c>
      <c r="N65" s="429"/>
      <c r="P65" s="347"/>
      <c r="U65" s="346"/>
      <c r="Y65" s="347" t="s">
        <v>145</v>
      </c>
      <c r="Z65" s="347">
        <v>1705000</v>
      </c>
    </row>
    <row r="66" spans="1:26" ht="15" customHeight="1">
      <c r="A66" s="303"/>
      <c r="B66" s="303"/>
      <c r="C66" s="325"/>
      <c r="D66" s="501"/>
      <c r="E66" s="497"/>
      <c r="F66" s="500"/>
      <c r="G66" s="504"/>
      <c r="H66" s="467"/>
      <c r="I66" s="506"/>
      <c r="J66" s="500"/>
      <c r="K66" s="428" t="s">
        <v>144</v>
      </c>
      <c r="L66" s="426" t="s">
        <v>1222</v>
      </c>
      <c r="M66" s="427" t="s">
        <v>1316</v>
      </c>
      <c r="N66" s="429"/>
      <c r="P66" s="347"/>
      <c r="U66" s="346"/>
      <c r="Y66" s="347" t="s">
        <v>145</v>
      </c>
      <c r="Z66" s="347">
        <v>1705000</v>
      </c>
    </row>
    <row r="67" spans="1:26" ht="15" customHeight="1">
      <c r="A67" s="303"/>
      <c r="B67" s="303"/>
      <c r="C67" s="325"/>
      <c r="D67" s="501"/>
      <c r="E67" s="497"/>
      <c r="F67" s="500"/>
      <c r="G67" s="504"/>
      <c r="H67" s="467"/>
      <c r="I67" s="506"/>
      <c r="J67" s="500"/>
      <c r="K67" s="428" t="s">
        <v>144</v>
      </c>
      <c r="L67" s="426" t="s">
        <v>1223</v>
      </c>
      <c r="M67" s="427" t="s">
        <v>1317</v>
      </c>
      <c r="N67" s="429"/>
      <c r="P67" s="347"/>
      <c r="U67" s="346"/>
      <c r="Y67" s="347" t="s">
        <v>145</v>
      </c>
      <c r="Z67" s="347">
        <v>1705000</v>
      </c>
    </row>
    <row r="68" spans="1:26" ht="15" customHeight="1">
      <c r="A68" s="303"/>
      <c r="B68" s="303"/>
      <c r="C68" s="325"/>
      <c r="D68" s="501"/>
      <c r="E68" s="497"/>
      <c r="F68" s="500"/>
      <c r="G68" s="504"/>
      <c r="H68" s="467"/>
      <c r="I68" s="506"/>
      <c r="J68" s="500"/>
      <c r="K68" s="428" t="s">
        <v>144</v>
      </c>
      <c r="L68" s="426" t="s">
        <v>1224</v>
      </c>
      <c r="M68" s="427" t="s">
        <v>1318</v>
      </c>
      <c r="N68" s="429"/>
      <c r="P68" s="347"/>
      <c r="U68" s="346"/>
      <c r="Y68" s="347" t="s">
        <v>145</v>
      </c>
      <c r="Z68" s="347">
        <v>1705000</v>
      </c>
    </row>
    <row r="69" spans="1:26" ht="15" customHeight="1">
      <c r="A69" s="303"/>
      <c r="B69" s="303"/>
      <c r="C69" s="325"/>
      <c r="D69" s="501"/>
      <c r="E69" s="497"/>
      <c r="F69" s="500"/>
      <c r="G69" s="504"/>
      <c r="H69" s="467"/>
      <c r="I69" s="506"/>
      <c r="J69" s="500"/>
      <c r="K69" s="428" t="s">
        <v>144</v>
      </c>
      <c r="L69" s="426" t="s">
        <v>1225</v>
      </c>
      <c r="M69" s="427" t="s">
        <v>1319</v>
      </c>
      <c r="N69" s="429"/>
      <c r="P69" s="347"/>
      <c r="U69" s="346"/>
      <c r="Y69" s="347" t="s">
        <v>145</v>
      </c>
      <c r="Z69" s="347">
        <v>1705000</v>
      </c>
    </row>
    <row r="70" spans="1:26" ht="15" customHeight="1">
      <c r="A70" s="303"/>
      <c r="B70" s="303"/>
      <c r="C70" s="325"/>
      <c r="D70" s="501"/>
      <c r="E70" s="497"/>
      <c r="F70" s="500"/>
      <c r="G70" s="504"/>
      <c r="H70" s="467"/>
      <c r="I70" s="506"/>
      <c r="J70" s="500"/>
      <c r="K70" s="428" t="s">
        <v>144</v>
      </c>
      <c r="L70" s="426" t="s">
        <v>1226</v>
      </c>
      <c r="M70" s="427" t="s">
        <v>1320</v>
      </c>
      <c r="N70" s="429"/>
      <c r="P70" s="347"/>
      <c r="U70" s="346"/>
      <c r="Y70" s="347" t="s">
        <v>145</v>
      </c>
      <c r="Z70" s="347">
        <v>1705000</v>
      </c>
    </row>
    <row r="71" spans="1:26" ht="15" customHeight="1">
      <c r="A71" s="303"/>
      <c r="B71" s="303"/>
      <c r="C71" s="325"/>
      <c r="D71" s="501"/>
      <c r="E71" s="497"/>
      <c r="F71" s="500"/>
      <c r="G71" s="504"/>
      <c r="H71" s="467"/>
      <c r="I71" s="506"/>
      <c r="J71" s="500"/>
      <c r="K71" s="428" t="s">
        <v>144</v>
      </c>
      <c r="L71" s="426" t="s">
        <v>1227</v>
      </c>
      <c r="M71" s="427" t="s">
        <v>1321</v>
      </c>
      <c r="N71" s="429"/>
      <c r="P71" s="347"/>
      <c r="U71" s="346"/>
      <c r="Y71" s="347" t="s">
        <v>145</v>
      </c>
      <c r="Z71" s="347">
        <v>1705000</v>
      </c>
    </row>
    <row r="72" spans="1:26" ht="15" customHeight="1">
      <c r="A72" s="303"/>
      <c r="B72" s="303"/>
      <c r="C72" s="325"/>
      <c r="D72" s="501"/>
      <c r="E72" s="497"/>
      <c r="F72" s="500"/>
      <c r="G72" s="504"/>
      <c r="H72" s="467"/>
      <c r="I72" s="506"/>
      <c r="J72" s="500"/>
      <c r="K72" s="428" t="s">
        <v>144</v>
      </c>
      <c r="L72" s="426" t="s">
        <v>1228</v>
      </c>
      <c r="M72" s="427" t="s">
        <v>1322</v>
      </c>
      <c r="N72" s="429"/>
      <c r="P72" s="347"/>
      <c r="U72" s="346"/>
      <c r="Y72" s="347" t="s">
        <v>145</v>
      </c>
      <c r="Z72" s="347">
        <v>1705000</v>
      </c>
    </row>
    <row r="73" spans="1:26" ht="15" customHeight="1">
      <c r="A73" s="303"/>
      <c r="B73" s="303"/>
      <c r="C73" s="325"/>
      <c r="D73" s="501"/>
      <c r="E73" s="497"/>
      <c r="F73" s="500"/>
      <c r="G73" s="504"/>
      <c r="H73" s="467"/>
      <c r="I73" s="506"/>
      <c r="J73" s="500"/>
      <c r="K73" s="428" t="s">
        <v>144</v>
      </c>
      <c r="L73" s="426" t="s">
        <v>1229</v>
      </c>
      <c r="M73" s="427" t="s">
        <v>1323</v>
      </c>
      <c r="N73" s="429"/>
      <c r="P73" s="347"/>
      <c r="U73" s="346"/>
      <c r="Y73" s="347" t="s">
        <v>145</v>
      </c>
      <c r="Z73" s="347">
        <v>1705000</v>
      </c>
    </row>
    <row r="74" spans="1:26" ht="15" customHeight="1">
      <c r="A74" s="303"/>
      <c r="B74" s="303"/>
      <c r="C74" s="325"/>
      <c r="D74" s="501"/>
      <c r="E74" s="497"/>
      <c r="F74" s="500"/>
      <c r="G74" s="504"/>
      <c r="H74" s="467"/>
      <c r="I74" s="506"/>
      <c r="J74" s="500"/>
      <c r="K74" s="428" t="s">
        <v>144</v>
      </c>
      <c r="L74" s="426" t="s">
        <v>1230</v>
      </c>
      <c r="M74" s="427" t="s">
        <v>1324</v>
      </c>
      <c r="N74" s="429"/>
      <c r="P74" s="347"/>
      <c r="U74" s="346"/>
      <c r="Y74" s="347" t="s">
        <v>145</v>
      </c>
      <c r="Z74" s="347">
        <v>1705000</v>
      </c>
    </row>
    <row r="75" spans="1:26" ht="15" customHeight="1">
      <c r="A75" s="303"/>
      <c r="B75" s="303"/>
      <c r="C75" s="325"/>
      <c r="D75" s="501"/>
      <c r="E75" s="497"/>
      <c r="F75" s="500"/>
      <c r="G75" s="504"/>
      <c r="H75" s="467"/>
      <c r="I75" s="506"/>
      <c r="J75" s="500"/>
      <c r="K75" s="428" t="s">
        <v>144</v>
      </c>
      <c r="L75" s="426" t="s">
        <v>1231</v>
      </c>
      <c r="M75" s="427" t="s">
        <v>1325</v>
      </c>
      <c r="N75" s="429"/>
      <c r="P75" s="347"/>
      <c r="U75" s="346"/>
      <c r="Y75" s="347" t="s">
        <v>145</v>
      </c>
      <c r="Z75" s="347">
        <v>1705000</v>
      </c>
    </row>
    <row r="76" spans="1:26" ht="15" customHeight="1">
      <c r="A76" s="303"/>
      <c r="B76" s="303"/>
      <c r="C76" s="325"/>
      <c r="D76" s="501"/>
      <c r="E76" s="497"/>
      <c r="F76" s="500"/>
      <c r="G76" s="504"/>
      <c r="H76" s="467"/>
      <c r="I76" s="506"/>
      <c r="J76" s="500"/>
      <c r="K76" s="428" t="s">
        <v>144</v>
      </c>
      <c r="L76" s="426" t="s">
        <v>1232</v>
      </c>
      <c r="M76" s="427" t="s">
        <v>1326</v>
      </c>
      <c r="N76" s="429"/>
      <c r="P76" s="347"/>
      <c r="U76" s="346"/>
      <c r="Y76" s="347" t="s">
        <v>145</v>
      </c>
      <c r="Z76" s="347">
        <v>1705000</v>
      </c>
    </row>
    <row r="77" spans="1:26" ht="15" customHeight="1">
      <c r="A77" s="303"/>
      <c r="B77" s="303"/>
      <c r="C77" s="325"/>
      <c r="D77" s="501"/>
      <c r="E77" s="497"/>
      <c r="F77" s="500"/>
      <c r="G77" s="504"/>
      <c r="H77" s="467"/>
      <c r="I77" s="506"/>
      <c r="J77" s="500"/>
      <c r="K77" s="428" t="s">
        <v>144</v>
      </c>
      <c r="L77" s="426" t="s">
        <v>1233</v>
      </c>
      <c r="M77" s="427" t="s">
        <v>1327</v>
      </c>
      <c r="N77" s="429"/>
      <c r="P77" s="347"/>
      <c r="U77" s="346"/>
      <c r="Y77" s="347" t="s">
        <v>145</v>
      </c>
      <c r="Z77" s="347">
        <v>1705000</v>
      </c>
    </row>
    <row r="78" spans="1:26" ht="15" customHeight="1">
      <c r="A78" s="303"/>
      <c r="B78" s="303"/>
      <c r="C78" s="325"/>
      <c r="D78" s="501"/>
      <c r="E78" s="497"/>
      <c r="F78" s="500"/>
      <c r="G78" s="504"/>
      <c r="H78" s="467"/>
      <c r="I78" s="506"/>
      <c r="J78" s="500"/>
      <c r="K78" s="428" t="s">
        <v>144</v>
      </c>
      <c r="L78" s="426" t="s">
        <v>1234</v>
      </c>
      <c r="M78" s="427" t="s">
        <v>1328</v>
      </c>
      <c r="N78" s="429"/>
      <c r="P78" s="347"/>
      <c r="U78" s="346"/>
      <c r="Y78" s="347" t="s">
        <v>145</v>
      </c>
      <c r="Z78" s="347">
        <v>1705000</v>
      </c>
    </row>
    <row r="79" spans="1:26" ht="15" customHeight="1">
      <c r="A79" s="303"/>
      <c r="B79" s="303"/>
      <c r="C79" s="325"/>
      <c r="D79" s="501"/>
      <c r="E79" s="497"/>
      <c r="F79" s="500"/>
      <c r="G79" s="504"/>
      <c r="H79" s="467"/>
      <c r="I79" s="506"/>
      <c r="J79" s="500"/>
      <c r="K79" s="428" t="s">
        <v>144</v>
      </c>
      <c r="L79" s="426" t="s">
        <v>1235</v>
      </c>
      <c r="M79" s="427" t="s">
        <v>1329</v>
      </c>
      <c r="N79" s="429"/>
      <c r="P79" s="347"/>
      <c r="U79" s="346"/>
      <c r="Y79" s="347" t="s">
        <v>145</v>
      </c>
      <c r="Z79" s="347">
        <v>1705000</v>
      </c>
    </row>
    <row r="80" spans="1:26" ht="15" customHeight="1">
      <c r="A80" s="303"/>
      <c r="B80" s="303"/>
      <c r="C80" s="325"/>
      <c r="D80" s="501"/>
      <c r="E80" s="497"/>
      <c r="F80" s="500"/>
      <c r="G80" s="504"/>
      <c r="H80" s="467"/>
      <c r="I80" s="506"/>
      <c r="J80" s="500"/>
      <c r="K80" s="428" t="s">
        <v>144</v>
      </c>
      <c r="L80" s="426" t="s">
        <v>1236</v>
      </c>
      <c r="M80" s="427" t="s">
        <v>1330</v>
      </c>
      <c r="N80" s="429"/>
      <c r="P80" s="347"/>
      <c r="U80" s="346"/>
      <c r="Y80" s="347" t="s">
        <v>145</v>
      </c>
      <c r="Z80" s="347">
        <v>1705000</v>
      </c>
    </row>
    <row r="81" spans="1:26" ht="15" customHeight="1">
      <c r="A81" s="303"/>
      <c r="B81" s="303"/>
      <c r="C81" s="325"/>
      <c r="D81" s="501"/>
      <c r="E81" s="497"/>
      <c r="F81" s="500"/>
      <c r="G81" s="504"/>
      <c r="H81" s="467"/>
      <c r="I81" s="506"/>
      <c r="J81" s="500"/>
      <c r="K81" s="428" t="s">
        <v>144</v>
      </c>
      <c r="L81" s="426" t="s">
        <v>1237</v>
      </c>
      <c r="M81" s="427" t="s">
        <v>1331</v>
      </c>
      <c r="N81" s="429"/>
      <c r="P81" s="347"/>
      <c r="U81" s="346"/>
      <c r="Y81" s="347" t="s">
        <v>145</v>
      </c>
      <c r="Z81" s="347">
        <v>1705000</v>
      </c>
    </row>
    <row r="82" spans="1:26" ht="15" customHeight="1">
      <c r="A82" s="303"/>
      <c r="B82" s="303"/>
      <c r="C82" s="325"/>
      <c r="D82" s="501"/>
      <c r="E82" s="497"/>
      <c r="F82" s="500"/>
      <c r="G82" s="504"/>
      <c r="H82" s="467"/>
      <c r="I82" s="506"/>
      <c r="J82" s="500"/>
      <c r="K82" s="428" t="s">
        <v>144</v>
      </c>
      <c r="L82" s="426" t="s">
        <v>1238</v>
      </c>
      <c r="M82" s="427" t="s">
        <v>1332</v>
      </c>
      <c r="N82" s="429"/>
      <c r="P82" s="347"/>
      <c r="U82" s="346"/>
      <c r="Y82" s="347" t="s">
        <v>145</v>
      </c>
      <c r="Z82" s="347">
        <v>1705000</v>
      </c>
    </row>
    <row r="83" spans="1:26" ht="15" customHeight="1">
      <c r="A83" s="303"/>
      <c r="B83" s="303"/>
      <c r="C83" s="325"/>
      <c r="D83" s="501"/>
      <c r="E83" s="497"/>
      <c r="F83" s="500"/>
      <c r="G83" s="504"/>
      <c r="H83" s="467"/>
      <c r="I83" s="506"/>
      <c r="J83" s="500"/>
      <c r="K83" s="428" t="s">
        <v>144</v>
      </c>
      <c r="L83" s="426" t="s">
        <v>1239</v>
      </c>
      <c r="M83" s="427" t="s">
        <v>1333</v>
      </c>
      <c r="N83" s="429"/>
      <c r="P83" s="347"/>
      <c r="U83" s="346"/>
      <c r="Y83" s="347" t="s">
        <v>145</v>
      </c>
      <c r="Z83" s="347">
        <v>1705000</v>
      </c>
    </row>
    <row r="84" spans="1:26" ht="15" customHeight="1">
      <c r="A84" s="303"/>
      <c r="B84" s="303"/>
      <c r="C84" s="325"/>
      <c r="D84" s="501"/>
      <c r="E84" s="497"/>
      <c r="F84" s="500"/>
      <c r="G84" s="504"/>
      <c r="H84" s="467"/>
      <c r="I84" s="506"/>
      <c r="J84" s="500"/>
      <c r="K84" s="428" t="s">
        <v>144</v>
      </c>
      <c r="L84" s="426" t="s">
        <v>1240</v>
      </c>
      <c r="M84" s="427" t="s">
        <v>1334</v>
      </c>
      <c r="N84" s="429"/>
      <c r="P84" s="347"/>
      <c r="U84" s="346"/>
      <c r="Y84" s="347" t="s">
        <v>145</v>
      </c>
      <c r="Z84" s="347">
        <v>1705000</v>
      </c>
    </row>
    <row r="85" spans="1:26" ht="15" customHeight="1">
      <c r="A85" s="303"/>
      <c r="B85" s="303"/>
      <c r="C85" s="325"/>
      <c r="D85" s="501"/>
      <c r="E85" s="497"/>
      <c r="F85" s="500"/>
      <c r="G85" s="504"/>
      <c r="H85" s="467"/>
      <c r="I85" s="506"/>
      <c r="J85" s="500"/>
      <c r="K85" s="428" t="s">
        <v>144</v>
      </c>
      <c r="L85" s="426" t="s">
        <v>1241</v>
      </c>
      <c r="M85" s="427" t="s">
        <v>1335</v>
      </c>
      <c r="N85" s="429"/>
      <c r="P85" s="347"/>
      <c r="U85" s="346"/>
      <c r="Y85" s="347" t="s">
        <v>145</v>
      </c>
      <c r="Z85" s="347">
        <v>1705000</v>
      </c>
    </row>
    <row r="86" spans="1:26" ht="15" customHeight="1">
      <c r="A86" s="303"/>
      <c r="B86" s="303"/>
      <c r="C86" s="325"/>
      <c r="D86" s="501"/>
      <c r="E86" s="497"/>
      <c r="F86" s="500"/>
      <c r="G86" s="504"/>
      <c r="H86" s="467"/>
      <c r="I86" s="506"/>
      <c r="J86" s="500"/>
      <c r="K86" s="428" t="s">
        <v>144</v>
      </c>
      <c r="L86" s="426" t="s">
        <v>1242</v>
      </c>
      <c r="M86" s="427" t="s">
        <v>1336</v>
      </c>
      <c r="N86" s="429"/>
      <c r="P86" s="347"/>
      <c r="U86" s="346"/>
      <c r="Y86" s="347" t="s">
        <v>145</v>
      </c>
      <c r="Z86" s="347">
        <v>1705000</v>
      </c>
    </row>
    <row r="87" spans="1:26" ht="15" customHeight="1">
      <c r="A87" s="303"/>
      <c r="B87" s="303"/>
      <c r="C87" s="325"/>
      <c r="D87" s="501"/>
      <c r="E87" s="497"/>
      <c r="F87" s="500"/>
      <c r="G87" s="504"/>
      <c r="H87" s="467"/>
      <c r="I87" s="506"/>
      <c r="J87" s="500"/>
      <c r="K87" s="428" t="s">
        <v>144</v>
      </c>
      <c r="L87" s="426" t="s">
        <v>1243</v>
      </c>
      <c r="M87" s="427" t="s">
        <v>1337</v>
      </c>
      <c r="N87" s="429"/>
      <c r="P87" s="347"/>
      <c r="U87" s="346"/>
      <c r="Y87" s="347" t="s">
        <v>145</v>
      </c>
      <c r="Z87" s="347">
        <v>1705000</v>
      </c>
    </row>
    <row r="88" spans="1:26" ht="15" customHeight="1">
      <c r="A88" s="303"/>
      <c r="B88" s="303"/>
      <c r="C88" s="325"/>
      <c r="D88" s="501"/>
      <c r="E88" s="497"/>
      <c r="F88" s="500"/>
      <c r="G88" s="504"/>
      <c r="H88" s="467"/>
      <c r="I88" s="506"/>
      <c r="J88" s="500"/>
      <c r="K88" s="428" t="s">
        <v>144</v>
      </c>
      <c r="L88" s="426" t="s">
        <v>1244</v>
      </c>
      <c r="M88" s="427" t="s">
        <v>1338</v>
      </c>
      <c r="N88" s="429"/>
      <c r="P88" s="347"/>
      <c r="U88" s="346"/>
      <c r="Y88" s="347" t="s">
        <v>145</v>
      </c>
      <c r="Z88" s="347">
        <v>1705000</v>
      </c>
    </row>
    <row r="89" spans="1:26" ht="15" customHeight="1">
      <c r="A89" s="303"/>
      <c r="B89" s="303"/>
      <c r="C89" s="325"/>
      <c r="D89" s="501"/>
      <c r="E89" s="497"/>
      <c r="F89" s="500"/>
      <c r="G89" s="504"/>
      <c r="H89" s="467"/>
      <c r="I89" s="506"/>
      <c r="J89" s="500"/>
      <c r="K89" s="428" t="s">
        <v>144</v>
      </c>
      <c r="L89" s="426" t="s">
        <v>1245</v>
      </c>
      <c r="M89" s="427" t="s">
        <v>1339</v>
      </c>
      <c r="N89" s="429"/>
      <c r="P89" s="347"/>
      <c r="U89" s="346"/>
      <c r="Y89" s="347" t="s">
        <v>145</v>
      </c>
      <c r="Z89" s="347">
        <v>1705000</v>
      </c>
    </row>
    <row r="90" spans="1:26" ht="15" customHeight="1">
      <c r="A90" s="303"/>
      <c r="B90" s="303"/>
      <c r="C90" s="325"/>
      <c r="D90" s="501"/>
      <c r="E90" s="497"/>
      <c r="F90" s="500"/>
      <c r="G90" s="504"/>
      <c r="H90" s="467"/>
      <c r="I90" s="506"/>
      <c r="J90" s="500"/>
      <c r="K90" s="428" t="s">
        <v>144</v>
      </c>
      <c r="L90" s="426" t="s">
        <v>1246</v>
      </c>
      <c r="M90" s="427" t="s">
        <v>1340</v>
      </c>
      <c r="N90" s="429"/>
      <c r="P90" s="347"/>
      <c r="U90" s="346"/>
      <c r="Y90" s="347" t="s">
        <v>145</v>
      </c>
      <c r="Z90" s="347">
        <v>1705000</v>
      </c>
    </row>
    <row r="91" spans="1:26" ht="15" customHeight="1">
      <c r="A91" s="303"/>
      <c r="B91" s="303"/>
      <c r="C91" s="325"/>
      <c r="D91" s="501"/>
      <c r="E91" s="497"/>
      <c r="F91" s="500"/>
      <c r="G91" s="504"/>
      <c r="H91" s="467"/>
      <c r="I91" s="506"/>
      <c r="J91" s="500"/>
      <c r="K91" s="428" t="s">
        <v>144</v>
      </c>
      <c r="L91" s="426" t="s">
        <v>1247</v>
      </c>
      <c r="M91" s="427" t="s">
        <v>1341</v>
      </c>
      <c r="N91" s="429"/>
      <c r="P91" s="347"/>
      <c r="U91" s="346"/>
      <c r="Y91" s="347" t="s">
        <v>145</v>
      </c>
      <c r="Z91" s="347">
        <v>1705000</v>
      </c>
    </row>
    <row r="92" spans="1:26" ht="15" customHeight="1">
      <c r="A92" s="303"/>
      <c r="B92" s="303"/>
      <c r="C92" s="325"/>
      <c r="D92" s="501"/>
      <c r="E92" s="497"/>
      <c r="F92" s="500"/>
      <c r="G92" s="504"/>
      <c r="H92" s="467"/>
      <c r="I92" s="506"/>
      <c r="J92" s="500"/>
      <c r="K92" s="428" t="s">
        <v>144</v>
      </c>
      <c r="L92" s="426" t="s">
        <v>1248</v>
      </c>
      <c r="M92" s="427" t="s">
        <v>1342</v>
      </c>
      <c r="N92" s="429"/>
      <c r="P92" s="347"/>
      <c r="U92" s="346"/>
      <c r="Y92" s="347" t="s">
        <v>145</v>
      </c>
      <c r="Z92" s="347">
        <v>1705000</v>
      </c>
    </row>
    <row r="93" spans="1:26" ht="15" customHeight="1">
      <c r="A93" s="303"/>
      <c r="B93" s="303"/>
      <c r="C93" s="325"/>
      <c r="D93" s="501"/>
      <c r="E93" s="497"/>
      <c r="F93" s="500"/>
      <c r="G93" s="504"/>
      <c r="H93" s="467"/>
      <c r="I93" s="506"/>
      <c r="J93" s="500"/>
      <c r="K93" s="428" t="s">
        <v>144</v>
      </c>
      <c r="L93" s="426" t="s">
        <v>1249</v>
      </c>
      <c r="M93" s="427" t="s">
        <v>1343</v>
      </c>
      <c r="N93" s="429"/>
      <c r="P93" s="347"/>
      <c r="U93" s="346"/>
      <c r="Y93" s="347" t="s">
        <v>145</v>
      </c>
      <c r="Z93" s="347">
        <v>1705000</v>
      </c>
    </row>
    <row r="94" spans="1:26" ht="15" customHeight="1">
      <c r="A94" s="303"/>
      <c r="B94" s="303"/>
      <c r="C94" s="325"/>
      <c r="D94" s="501"/>
      <c r="E94" s="497"/>
      <c r="F94" s="500"/>
      <c r="G94" s="504"/>
      <c r="H94" s="467"/>
      <c r="I94" s="506"/>
      <c r="J94" s="500"/>
      <c r="K94" s="428" t="s">
        <v>144</v>
      </c>
      <c r="L94" s="426" t="s">
        <v>1250</v>
      </c>
      <c r="M94" s="427" t="s">
        <v>1344</v>
      </c>
      <c r="N94" s="429"/>
      <c r="P94" s="347"/>
      <c r="U94" s="346"/>
      <c r="Y94" s="347" t="s">
        <v>145</v>
      </c>
      <c r="Z94" s="347">
        <v>1705000</v>
      </c>
    </row>
    <row r="95" spans="1:26" ht="15" customHeight="1">
      <c r="A95" s="303"/>
      <c r="B95" s="303"/>
      <c r="C95" s="325"/>
      <c r="D95" s="501"/>
      <c r="E95" s="497"/>
      <c r="F95" s="500"/>
      <c r="G95" s="504"/>
      <c r="H95" s="467"/>
      <c r="I95" s="506"/>
      <c r="J95" s="500"/>
      <c r="K95" s="428" t="s">
        <v>144</v>
      </c>
      <c r="L95" s="426" t="s">
        <v>1251</v>
      </c>
      <c r="M95" s="427" t="s">
        <v>1345</v>
      </c>
      <c r="N95" s="429"/>
      <c r="P95" s="347"/>
      <c r="U95" s="346"/>
      <c r="Y95" s="347" t="s">
        <v>145</v>
      </c>
      <c r="Z95" s="347">
        <v>1705000</v>
      </c>
    </row>
    <row r="96" spans="1:26" ht="15" customHeight="1">
      <c r="A96" s="303"/>
      <c r="B96" s="303"/>
      <c r="C96" s="325"/>
      <c r="D96" s="501"/>
      <c r="E96" s="497"/>
      <c r="F96" s="500"/>
      <c r="G96" s="504"/>
      <c r="H96" s="467"/>
      <c r="I96" s="506"/>
      <c r="J96" s="500"/>
      <c r="K96" s="428" t="s">
        <v>144</v>
      </c>
      <c r="L96" s="426" t="s">
        <v>1252</v>
      </c>
      <c r="M96" s="427" t="s">
        <v>1346</v>
      </c>
      <c r="N96" s="429"/>
      <c r="P96" s="347"/>
      <c r="U96" s="346"/>
      <c r="Y96" s="347" t="s">
        <v>145</v>
      </c>
      <c r="Z96" s="347">
        <v>1705000</v>
      </c>
    </row>
    <row r="97" spans="1:26" ht="15" customHeight="1">
      <c r="A97" s="303"/>
      <c r="B97" s="303"/>
      <c r="C97" s="325"/>
      <c r="D97" s="501"/>
      <c r="E97" s="497"/>
      <c r="F97" s="500"/>
      <c r="G97" s="504"/>
      <c r="H97" s="467"/>
      <c r="I97" s="506"/>
      <c r="J97" s="500"/>
      <c r="K97" s="428" t="s">
        <v>144</v>
      </c>
      <c r="L97" s="426" t="s">
        <v>1253</v>
      </c>
      <c r="M97" s="427" t="s">
        <v>1347</v>
      </c>
      <c r="N97" s="429"/>
      <c r="P97" s="347"/>
      <c r="U97" s="346"/>
      <c r="Y97" s="347" t="s">
        <v>145</v>
      </c>
      <c r="Z97" s="347">
        <v>1705000</v>
      </c>
    </row>
    <row r="98" spans="1:26" ht="15" customHeight="1">
      <c r="A98" s="303"/>
      <c r="B98" s="303"/>
      <c r="C98" s="325"/>
      <c r="D98" s="501"/>
      <c r="E98" s="497"/>
      <c r="F98" s="500"/>
      <c r="G98" s="504"/>
      <c r="H98" s="467"/>
      <c r="I98" s="506"/>
      <c r="J98" s="500"/>
      <c r="K98" s="428" t="s">
        <v>144</v>
      </c>
      <c r="L98" s="426" t="s">
        <v>1254</v>
      </c>
      <c r="M98" s="427" t="s">
        <v>1348</v>
      </c>
      <c r="N98" s="429"/>
      <c r="P98" s="347"/>
      <c r="U98" s="346"/>
      <c r="Y98" s="347" t="s">
        <v>145</v>
      </c>
      <c r="Z98" s="347">
        <v>1705000</v>
      </c>
    </row>
    <row r="99" spans="1:26" ht="15" customHeight="1">
      <c r="A99" s="303"/>
      <c r="B99" s="303"/>
      <c r="C99" s="325"/>
      <c r="D99" s="501"/>
      <c r="E99" s="497"/>
      <c r="F99" s="500"/>
      <c r="G99" s="504"/>
      <c r="H99" s="467"/>
      <c r="I99" s="506"/>
      <c r="J99" s="500"/>
      <c r="K99" s="428" t="s">
        <v>144</v>
      </c>
      <c r="L99" s="426" t="s">
        <v>1255</v>
      </c>
      <c r="M99" s="427" t="s">
        <v>1349</v>
      </c>
      <c r="N99" s="429"/>
      <c r="P99" s="347"/>
      <c r="U99" s="346"/>
      <c r="Y99" s="347" t="s">
        <v>145</v>
      </c>
      <c r="Z99" s="347">
        <v>1705000</v>
      </c>
    </row>
    <row r="100" spans="1:26" ht="15" customHeight="1">
      <c r="A100" s="303"/>
      <c r="B100" s="303"/>
      <c r="C100" s="325"/>
      <c r="D100" s="501"/>
      <c r="E100" s="497"/>
      <c r="F100" s="500"/>
      <c r="G100" s="504"/>
      <c r="H100" s="467"/>
      <c r="I100" s="506"/>
      <c r="J100" s="500"/>
      <c r="K100" s="428" t="s">
        <v>144</v>
      </c>
      <c r="L100" s="426" t="s">
        <v>1256</v>
      </c>
      <c r="M100" s="427" t="s">
        <v>1350</v>
      </c>
      <c r="N100" s="429"/>
      <c r="P100" s="347"/>
      <c r="U100" s="346"/>
      <c r="Y100" s="347" t="s">
        <v>145</v>
      </c>
      <c r="Z100" s="347">
        <v>1705000</v>
      </c>
    </row>
    <row r="101" spans="1:26" ht="15" customHeight="1">
      <c r="A101" s="303"/>
      <c r="B101" s="303"/>
      <c r="C101" s="325"/>
      <c r="D101" s="501"/>
      <c r="E101" s="497"/>
      <c r="F101" s="500"/>
      <c r="G101" s="504"/>
      <c r="H101" s="467"/>
      <c r="I101" s="506"/>
      <c r="J101" s="500"/>
      <c r="K101" s="428" t="s">
        <v>144</v>
      </c>
      <c r="L101" s="426" t="s">
        <v>1257</v>
      </c>
      <c r="M101" s="427" t="s">
        <v>1351</v>
      </c>
      <c r="N101" s="429"/>
      <c r="P101" s="347"/>
      <c r="U101" s="346"/>
      <c r="Y101" s="347" t="s">
        <v>145</v>
      </c>
      <c r="Z101" s="347">
        <v>1705000</v>
      </c>
    </row>
    <row r="102" spans="1:26" ht="15" customHeight="1">
      <c r="A102" s="303"/>
      <c r="B102" s="303"/>
      <c r="C102" s="325"/>
      <c r="D102" s="501"/>
      <c r="E102" s="497"/>
      <c r="F102" s="500"/>
      <c r="G102" s="504"/>
      <c r="H102" s="467"/>
      <c r="I102" s="506"/>
      <c r="J102" s="500"/>
      <c r="K102" s="428" t="s">
        <v>144</v>
      </c>
      <c r="L102" s="426" t="s">
        <v>1258</v>
      </c>
      <c r="M102" s="427" t="s">
        <v>1352</v>
      </c>
      <c r="N102" s="429"/>
      <c r="P102" s="347"/>
      <c r="U102" s="346"/>
      <c r="Y102" s="347" t="s">
        <v>145</v>
      </c>
      <c r="Z102" s="347">
        <v>1705000</v>
      </c>
    </row>
    <row r="103" spans="1:26" ht="15" customHeight="1">
      <c r="A103" s="303"/>
      <c r="B103" s="303"/>
      <c r="C103" s="325"/>
      <c r="D103" s="501"/>
      <c r="E103" s="497"/>
      <c r="F103" s="500"/>
      <c r="G103" s="504"/>
      <c r="H103" s="467"/>
      <c r="I103" s="506"/>
      <c r="J103" s="500"/>
      <c r="K103" s="428" t="s">
        <v>144</v>
      </c>
      <c r="L103" s="426" t="s">
        <v>1259</v>
      </c>
      <c r="M103" s="427" t="s">
        <v>1353</v>
      </c>
      <c r="N103" s="429"/>
      <c r="P103" s="347"/>
      <c r="U103" s="346"/>
      <c r="Y103" s="347" t="s">
        <v>145</v>
      </c>
      <c r="Z103" s="347">
        <v>1705000</v>
      </c>
    </row>
    <row r="104" spans="1:26" ht="15" customHeight="1">
      <c r="A104" s="303"/>
      <c r="B104" s="303"/>
      <c r="C104" s="325"/>
      <c r="D104" s="501"/>
      <c r="E104" s="497"/>
      <c r="F104" s="500"/>
      <c r="G104" s="504"/>
      <c r="H104" s="467"/>
      <c r="I104" s="506"/>
      <c r="J104" s="500"/>
      <c r="K104" s="428" t="s">
        <v>144</v>
      </c>
      <c r="L104" s="426" t="s">
        <v>1260</v>
      </c>
      <c r="M104" s="427" t="s">
        <v>1354</v>
      </c>
      <c r="N104" s="429"/>
      <c r="P104" s="347"/>
      <c r="U104" s="346"/>
      <c r="Y104" s="347" t="s">
        <v>145</v>
      </c>
      <c r="Z104" s="347">
        <v>1705000</v>
      </c>
    </row>
    <row r="105" spans="1:26" ht="15" customHeight="1">
      <c r="A105" s="303"/>
      <c r="B105" s="303"/>
      <c r="C105" s="325"/>
      <c r="D105" s="501"/>
      <c r="E105" s="497"/>
      <c r="F105" s="500"/>
      <c r="G105" s="504"/>
      <c r="H105" s="467"/>
      <c r="I105" s="506"/>
      <c r="J105" s="500"/>
      <c r="K105" s="428" t="s">
        <v>144</v>
      </c>
      <c r="L105" s="426" t="s">
        <v>1261</v>
      </c>
      <c r="M105" s="427" t="s">
        <v>1355</v>
      </c>
      <c r="N105" s="429"/>
      <c r="P105" s="347"/>
      <c r="U105" s="346"/>
      <c r="Y105" s="347" t="s">
        <v>145</v>
      </c>
      <c r="Z105" s="347">
        <v>1705000</v>
      </c>
    </row>
    <row r="106" spans="1:26" ht="15" customHeight="1">
      <c r="A106" s="303"/>
      <c r="B106" s="303"/>
      <c r="C106" s="325"/>
      <c r="D106" s="501"/>
      <c r="E106" s="497"/>
      <c r="F106" s="500"/>
      <c r="G106" s="504"/>
      <c r="H106" s="467"/>
      <c r="I106" s="506"/>
      <c r="J106" s="500"/>
      <c r="K106" s="428" t="s">
        <v>144</v>
      </c>
      <c r="L106" s="426" t="s">
        <v>1262</v>
      </c>
      <c r="M106" s="427" t="s">
        <v>1356</v>
      </c>
      <c r="N106" s="429"/>
      <c r="P106" s="347"/>
      <c r="U106" s="346"/>
      <c r="Y106" s="347" t="s">
        <v>145</v>
      </c>
      <c r="Z106" s="347">
        <v>1705000</v>
      </c>
    </row>
    <row r="107" spans="1:26" ht="15" customHeight="1">
      <c r="A107" s="303"/>
      <c r="B107" s="303"/>
      <c r="C107" s="325"/>
      <c r="D107" s="501"/>
      <c r="E107" s="497"/>
      <c r="F107" s="500"/>
      <c r="G107" s="504"/>
      <c r="H107" s="467"/>
      <c r="I107" s="506"/>
      <c r="J107" s="500"/>
      <c r="K107" s="428" t="s">
        <v>144</v>
      </c>
      <c r="L107" s="426" t="s">
        <v>1263</v>
      </c>
      <c r="M107" s="427" t="s">
        <v>1357</v>
      </c>
      <c r="N107" s="429"/>
      <c r="P107" s="347"/>
      <c r="U107" s="346"/>
      <c r="Y107" s="347" t="s">
        <v>145</v>
      </c>
      <c r="Z107" s="347">
        <v>1705000</v>
      </c>
    </row>
    <row r="108" spans="1:26" ht="15" customHeight="1">
      <c r="A108" s="303"/>
      <c r="B108" s="303"/>
      <c r="C108" s="325"/>
      <c r="D108" s="501"/>
      <c r="E108" s="497"/>
      <c r="F108" s="500"/>
      <c r="G108" s="504"/>
      <c r="H108" s="467"/>
      <c r="I108" s="506"/>
      <c r="J108" s="500"/>
      <c r="K108" s="428" t="s">
        <v>144</v>
      </c>
      <c r="L108" s="426" t="s">
        <v>1264</v>
      </c>
      <c r="M108" s="427" t="s">
        <v>1358</v>
      </c>
      <c r="N108" s="429"/>
      <c r="P108" s="347"/>
      <c r="U108" s="346"/>
      <c r="Y108" s="347" t="s">
        <v>145</v>
      </c>
      <c r="Z108" s="347">
        <v>1705000</v>
      </c>
    </row>
    <row r="109" spans="1:26" ht="15" customHeight="1">
      <c r="A109" s="303"/>
      <c r="B109" s="303"/>
      <c r="C109" s="325"/>
      <c r="D109" s="501"/>
      <c r="E109" s="497"/>
      <c r="F109" s="500"/>
      <c r="G109" s="504"/>
      <c r="H109" s="467"/>
      <c r="I109" s="506"/>
      <c r="J109" s="500"/>
      <c r="K109" s="428" t="s">
        <v>144</v>
      </c>
      <c r="L109" s="426" t="s">
        <v>1265</v>
      </c>
      <c r="M109" s="427" t="s">
        <v>1359</v>
      </c>
      <c r="N109" s="429"/>
      <c r="P109" s="347"/>
      <c r="U109" s="346"/>
      <c r="Y109" s="347" t="s">
        <v>145</v>
      </c>
      <c r="Z109" s="347">
        <v>1705000</v>
      </c>
    </row>
    <row r="110" spans="1:26" ht="15" customHeight="1">
      <c r="A110" s="303"/>
      <c r="B110" s="303"/>
      <c r="C110" s="325"/>
      <c r="D110" s="501"/>
      <c r="E110" s="497"/>
      <c r="F110" s="500"/>
      <c r="G110" s="504"/>
      <c r="H110" s="467"/>
      <c r="I110" s="506"/>
      <c r="J110" s="500"/>
      <c r="K110" s="428" t="s">
        <v>144</v>
      </c>
      <c r="L110" s="426" t="s">
        <v>1266</v>
      </c>
      <c r="M110" s="427" t="s">
        <v>1360</v>
      </c>
      <c r="N110" s="429"/>
      <c r="P110" s="347"/>
      <c r="U110" s="346"/>
      <c r="Y110" s="347" t="s">
        <v>145</v>
      </c>
      <c r="Z110" s="347">
        <v>1705000</v>
      </c>
    </row>
    <row r="111" spans="1:26" ht="15" customHeight="1">
      <c r="A111" s="303"/>
      <c r="B111" s="303"/>
      <c r="C111" s="325"/>
      <c r="D111" s="501"/>
      <c r="E111" s="497"/>
      <c r="F111" s="500"/>
      <c r="G111" s="504"/>
      <c r="H111" s="467"/>
      <c r="I111" s="506"/>
      <c r="J111" s="500"/>
      <c r="K111" s="428" t="s">
        <v>144</v>
      </c>
      <c r="L111" s="426" t="s">
        <v>1267</v>
      </c>
      <c r="M111" s="427" t="s">
        <v>1361</v>
      </c>
      <c r="N111" s="429"/>
      <c r="P111" s="347"/>
      <c r="U111" s="346"/>
      <c r="Y111" s="347" t="s">
        <v>145</v>
      </c>
      <c r="Z111" s="347">
        <v>1705000</v>
      </c>
    </row>
    <row r="112" spans="1:26" ht="15" customHeight="1">
      <c r="A112" s="303"/>
      <c r="B112" s="303"/>
      <c r="C112" s="325"/>
      <c r="D112" s="501"/>
      <c r="E112" s="497"/>
      <c r="F112" s="500"/>
      <c r="G112" s="504"/>
      <c r="H112" s="467"/>
      <c r="I112" s="506"/>
      <c r="J112" s="500"/>
      <c r="K112" s="428" t="s">
        <v>144</v>
      </c>
      <c r="L112" s="426" t="s">
        <v>1268</v>
      </c>
      <c r="M112" s="427" t="s">
        <v>1362</v>
      </c>
      <c r="N112" s="429"/>
      <c r="P112" s="347"/>
      <c r="U112" s="346"/>
      <c r="Y112" s="347" t="s">
        <v>145</v>
      </c>
      <c r="Z112" s="347">
        <v>1705000</v>
      </c>
    </row>
    <row r="113" spans="1:26" ht="15" customHeight="1">
      <c r="A113" s="303"/>
      <c r="B113" s="303"/>
      <c r="C113" s="325"/>
      <c r="D113" s="501"/>
      <c r="E113" s="497"/>
      <c r="F113" s="500"/>
      <c r="G113" s="504"/>
      <c r="H113" s="467"/>
      <c r="I113" s="506"/>
      <c r="J113" s="500"/>
      <c r="K113" s="428" t="s">
        <v>144</v>
      </c>
      <c r="L113" s="426" t="s">
        <v>1269</v>
      </c>
      <c r="M113" s="427" t="s">
        <v>1363</v>
      </c>
      <c r="N113" s="429"/>
      <c r="P113" s="347"/>
      <c r="U113" s="346"/>
      <c r="Y113" s="347" t="s">
        <v>145</v>
      </c>
      <c r="Z113" s="347">
        <v>1705000</v>
      </c>
    </row>
    <row r="114" spans="1:26" ht="15" customHeight="1">
      <c r="A114" s="303"/>
      <c r="B114" s="303"/>
      <c r="C114" s="325"/>
      <c r="D114" s="501"/>
      <c r="E114" s="497"/>
      <c r="F114" s="500"/>
      <c r="G114" s="504"/>
      <c r="H114" s="467"/>
      <c r="I114" s="506"/>
      <c r="J114" s="500"/>
      <c r="K114" s="428" t="s">
        <v>144</v>
      </c>
      <c r="L114" s="426" t="s">
        <v>1270</v>
      </c>
      <c r="M114" s="427" t="s">
        <v>1364</v>
      </c>
      <c r="N114" s="429"/>
      <c r="P114" s="347"/>
      <c r="U114" s="346"/>
      <c r="Y114" s="347" t="s">
        <v>145</v>
      </c>
      <c r="Z114" s="347">
        <v>1705000</v>
      </c>
    </row>
    <row r="115" spans="1:26" ht="45" customHeight="1">
      <c r="A115" s="303"/>
      <c r="B115" s="303"/>
      <c r="C115" s="325"/>
      <c r="D115" s="501"/>
      <c r="E115" s="497"/>
      <c r="F115" s="500"/>
      <c r="G115" s="504"/>
      <c r="H115" s="467"/>
      <c r="I115" s="506"/>
      <c r="J115" s="500"/>
      <c r="K115" s="428" t="s">
        <v>144</v>
      </c>
      <c r="L115" s="426" t="s">
        <v>1271</v>
      </c>
      <c r="M115" s="427" t="s">
        <v>1365</v>
      </c>
      <c r="N115" s="429"/>
      <c r="P115" s="347"/>
      <c r="U115" s="346"/>
      <c r="Y115" s="347" t="s">
        <v>145</v>
      </c>
      <c r="Z115" s="347">
        <v>1705000</v>
      </c>
    </row>
    <row r="116" spans="1:26" ht="15" hidden="1" customHeight="1">
      <c r="A116" s="303"/>
      <c r="B116" s="303"/>
      <c r="C116" s="325"/>
      <c r="D116" s="501"/>
      <c r="E116" s="497"/>
      <c r="F116" s="500"/>
      <c r="G116" s="504"/>
      <c r="H116" s="467"/>
      <c r="I116" s="507"/>
      <c r="J116" s="500"/>
      <c r="K116" s="310" t="s">
        <v>144</v>
      </c>
      <c r="L116" s="280"/>
      <c r="M116" s="430" t="s">
        <v>144</v>
      </c>
    </row>
    <row r="117" spans="1:26" ht="15" hidden="1" customHeight="1">
      <c r="A117" s="303"/>
      <c r="B117" s="303"/>
      <c r="C117" s="325"/>
      <c r="D117" s="501"/>
      <c r="E117" s="498"/>
      <c r="F117" s="500"/>
      <c r="G117" s="310"/>
      <c r="H117" s="280"/>
      <c r="I117" s="298" t="s">
        <v>144</v>
      </c>
      <c r="J117" s="280"/>
      <c r="K117" s="280" t="s">
        <v>144</v>
      </c>
      <c r="L117" s="280"/>
      <c r="M117" s="431"/>
    </row>
    <row r="118" spans="1:26" ht="15" hidden="1" customHeight="1">
      <c r="A118" s="432"/>
      <c r="B118" s="433"/>
      <c r="C118" s="482"/>
      <c r="D118" s="310"/>
      <c r="E118" s="434" t="s">
        <v>144</v>
      </c>
      <c r="F118" s="280"/>
      <c r="G118" s="280"/>
      <c r="H118" s="280"/>
      <c r="I118" s="280"/>
      <c r="J118" s="280"/>
      <c r="K118" s="280" t="s">
        <v>144</v>
      </c>
      <c r="L118" s="280"/>
      <c r="M118" s="431"/>
    </row>
    <row r="119" spans="1:26" ht="15" customHeight="1">
      <c r="C119" s="482"/>
      <c r="D119" s="435"/>
      <c r="E119" s="435"/>
      <c r="F119" s="435"/>
      <c r="G119" s="435"/>
      <c r="H119" s="435"/>
      <c r="I119" s="435"/>
      <c r="J119" s="435"/>
      <c r="K119" s="435" t="s">
        <v>144</v>
      </c>
      <c r="L119" s="435"/>
      <c r="M119" s="435"/>
    </row>
    <row r="120" spans="1:26" ht="37.5" customHeight="1"/>
    <row r="123" spans="1:26">
      <c r="I123" s="290" t="s">
        <v>386</v>
      </c>
    </row>
  </sheetData>
  <sheetProtection algorithmName="SHA-512" hashValue="w6H6GAngRs4LAxLEC02uVoubBjMqUF+ArYLK/2pax4klCVoj0FE3ffTZ/LYSZGC7FPP9r0fcd3ectP9kZl6MeA==" saltValue="+WXaWdObusVessY/ILmQFA==" spinCount="100000" sheet="1" objects="1" scenarios="1" formatColumns="0" formatRows="0"/>
  <dataConsolidate link="1"/>
  <mergeCells count="30">
    <mergeCell ref="J22:J116"/>
    <mergeCell ref="J18:M18"/>
    <mergeCell ref="G20:H20"/>
    <mergeCell ref="K20:L20"/>
    <mergeCell ref="K19:L19"/>
    <mergeCell ref="G19:H19"/>
    <mergeCell ref="C118:C119"/>
    <mergeCell ref="B12:D12"/>
    <mergeCell ref="B13:D13"/>
    <mergeCell ref="E22:E117"/>
    <mergeCell ref="F22:F117"/>
    <mergeCell ref="D22:D117"/>
    <mergeCell ref="F18:I18"/>
    <mergeCell ref="G22:G116"/>
    <mergeCell ref="H22:H116"/>
    <mergeCell ref="I22:I116"/>
    <mergeCell ref="A18:A19"/>
    <mergeCell ref="D18:E18"/>
    <mergeCell ref="D4:I4"/>
    <mergeCell ref="D5:I5"/>
    <mergeCell ref="E8:F8"/>
    <mergeCell ref="B9:D9"/>
    <mergeCell ref="A6:F7"/>
    <mergeCell ref="B8:D8"/>
    <mergeCell ref="E9:F9"/>
    <mergeCell ref="B10:D10"/>
    <mergeCell ref="E10:F10"/>
    <mergeCell ref="B14:D14"/>
    <mergeCell ref="E11:F11"/>
    <mergeCell ref="B11:D11"/>
  </mergeCells>
  <dataValidations count="3">
    <dataValidation type="textLength" operator="lessThanOrEqual" allowBlank="1" showInputMessage="1" showErrorMessage="1" errorTitle="Ошибка" error="Допускается ввод не более 900 символов!" sqref="E12" xr:uid="{00000000-0002-0000-0400-000000000000}">
      <formula1>900</formula1>
    </dataValidation>
    <dataValidation type="textLength" operator="lessThan" allowBlank="1" showInputMessage="1" showErrorMessage="1" error="Допускается ввод не более 900 символов!" sqref="M22:M115" xr:uid="{00000000-0002-0000-0400-000001000000}">
      <formula1>900</formula1>
    </dataValidation>
    <dataValidation type="list" showInputMessage="1" showErrorMessage="1" errorTitle="Ошибка" error="Выберите значение из списка" prompt="Выберите значение из списка" sqref="I22" xr:uid="{00000000-0002-0000-0400-000002000000}">
      <formula1>DESCRIPTION_TERRITORY</formula1>
    </dataValidation>
  </dataValidations>
  <pageMargins left="0.7" right="0.7" top="0.75" bottom="0.75" header="0.3" footer="0.3"/>
  <pageSetup paperSize="9" orientation="portrait" verticalDpi="1200"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REESTR_DS">
    <tabColor rgb="FFFFCC99"/>
  </sheetPr>
  <dimension ref="B3"/>
  <sheetViews>
    <sheetView showGridLines="0" zoomScaleNormal="100" workbookViewId="0"/>
  </sheetViews>
  <sheetFormatPr defaultRowHeight="11.25"/>
  <sheetData>
    <row r="3" spans="2:2">
      <c r="B3" t="s">
        <v>1185</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REESTR_CHS">
    <tabColor rgb="FFFFCC99"/>
  </sheetPr>
  <dimension ref="A1"/>
  <sheetViews>
    <sheetView showGridLines="0" zoomScaleNormal="100" workbookViewId="0"/>
  </sheetViews>
  <sheetFormatPr defaultRowHeight="11.25"/>
  <cols>
    <col min="1" max="16384" width="9.140625" style="84"/>
  </cols>
  <sheetData/>
  <sheetProtection formatColumns="0" formatRows="0"/>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REESTR_LINK">
    <tabColor rgb="FFFFCC99"/>
  </sheetPr>
  <dimension ref="A1:C3"/>
  <sheetViews>
    <sheetView showGridLines="0" zoomScaleNormal="100" workbookViewId="0"/>
  </sheetViews>
  <sheetFormatPr defaultRowHeight="11.25"/>
  <cols>
    <col min="1" max="1" width="9.140625" style="84"/>
    <col min="2" max="2" width="66.7109375" style="84" bestFit="1" customWidth="1"/>
    <col min="3" max="16384" width="9.140625" style="84"/>
  </cols>
  <sheetData>
    <row r="1" spans="1:3">
      <c r="A1" s="84" t="s">
        <v>133</v>
      </c>
      <c r="B1" s="84" t="s">
        <v>134</v>
      </c>
      <c r="C1" s="84" t="s">
        <v>135</v>
      </c>
    </row>
    <row r="2" spans="1:3">
      <c r="A2" s="84">
        <v>4189678</v>
      </c>
      <c r="B2" s="84" t="s">
        <v>384</v>
      </c>
      <c r="C2" s="84" t="s">
        <v>201</v>
      </c>
    </row>
    <row r="3" spans="1:3">
      <c r="A3" s="84">
        <v>4190415</v>
      </c>
      <c r="B3" s="84" t="s">
        <v>385</v>
      </c>
      <c r="C3" s="84"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DA90F-B4D7-494E-A60E-F4E2B2FD2078}">
  <sheetPr codeName="List06"/>
  <dimension ref="A1:U1136"/>
  <sheetViews>
    <sheetView showGridLines="0" topLeftCell="C4" zoomScaleNormal="100" workbookViewId="0"/>
  </sheetViews>
  <sheetFormatPr defaultColWidth="10.5703125" defaultRowHeight="15"/>
  <cols>
    <col min="1" max="1" width="9.140625" style="354" hidden="1" customWidth="1"/>
    <col min="2" max="2" width="9.140625" style="353" hidden="1" customWidth="1"/>
    <col min="3" max="3" width="3.7109375" style="355" customWidth="1"/>
    <col min="4" max="4" width="9.7109375" style="353" customWidth="1"/>
    <col min="5" max="5" width="37.7109375" style="353" customWidth="1"/>
    <col min="6" max="6" width="66.85546875" style="353" customWidth="1"/>
    <col min="7" max="7" width="116" style="353" customWidth="1"/>
    <col min="8" max="8" width="93.42578125" style="360" customWidth="1"/>
    <col min="9" max="17" width="10.5703125" style="353"/>
    <col min="18" max="18" width="10.5703125" style="363"/>
    <col min="19" max="16384" width="10.5703125" style="353"/>
  </cols>
  <sheetData>
    <row r="1" spans="1:21" s="360" customFormat="1" ht="15" hidden="1" customHeight="1">
      <c r="C1" s="361"/>
      <c r="G1" s="360">
        <v>4</v>
      </c>
      <c r="R1" s="364"/>
    </row>
    <row r="2" spans="1:21" s="360" customFormat="1" ht="15" hidden="1" customHeight="1">
      <c r="C2" s="361"/>
      <c r="R2" s="364"/>
    </row>
    <row r="3" spans="1:21" s="360" customFormat="1" ht="15" hidden="1" customHeight="1">
      <c r="C3" s="361"/>
      <c r="R3" s="364"/>
    </row>
    <row r="4" spans="1:21" ht="11.25" customHeight="1">
      <c r="A4" s="353"/>
    </row>
    <row r="5" spans="1:21">
      <c r="A5" s="353"/>
      <c r="D5" s="519" t="s">
        <v>258</v>
      </c>
      <c r="E5" s="519"/>
      <c r="F5" s="519"/>
      <c r="G5" s="519"/>
    </row>
    <row r="6" spans="1:21" ht="15" customHeight="1">
      <c r="A6" s="353"/>
      <c r="D6" s="520" t="str">
        <f>IF(org=0,"Не определено",org)</f>
        <v>АО "Орелгортеплоэнерго"</v>
      </c>
      <c r="E6" s="520"/>
      <c r="F6" s="520"/>
      <c r="G6" s="520"/>
    </row>
    <row r="7" spans="1:21" s="357" customFormat="1">
      <c r="D7" s="394"/>
      <c r="E7" s="367"/>
      <c r="F7" s="367"/>
      <c r="G7" s="367"/>
      <c r="U7" s="365"/>
    </row>
    <row r="8" spans="1:21" s="352" customFormat="1">
      <c r="C8" s="358">
        <v>22</v>
      </c>
      <c r="D8" s="516" t="s">
        <v>244</v>
      </c>
      <c r="E8" s="517"/>
      <c r="F8" s="517"/>
      <c r="G8" s="518"/>
      <c r="U8" s="366"/>
    </row>
    <row r="9" spans="1:21" ht="11.25" customHeight="1">
      <c r="D9" s="512" t="s">
        <v>233</v>
      </c>
      <c r="E9" s="512"/>
      <c r="F9" s="512"/>
      <c r="G9" s="513" t="s">
        <v>234</v>
      </c>
    </row>
    <row r="10" spans="1:21" ht="11.25" customHeight="1">
      <c r="D10" s="376" t="s">
        <v>25</v>
      </c>
      <c r="E10" s="377" t="s">
        <v>257</v>
      </c>
      <c r="F10" s="378" t="s">
        <v>223</v>
      </c>
      <c r="G10" s="514"/>
    </row>
    <row r="11" spans="1:21" ht="12" customHeight="1">
      <c r="D11" s="393" t="s">
        <v>26</v>
      </c>
      <c r="E11" s="379">
        <v>2</v>
      </c>
      <c r="F11" s="380">
        <v>3</v>
      </c>
      <c r="G11" s="381">
        <v>4</v>
      </c>
    </row>
    <row r="12" spans="1:21">
      <c r="D12" s="374">
        <v>1</v>
      </c>
      <c r="E12" s="382" t="s">
        <v>259</v>
      </c>
      <c r="F12" s="396" t="str">
        <f>IF(form_up_date="","",form_up_date)</f>
        <v>09.01.2023</v>
      </c>
      <c r="G12" s="398" t="s">
        <v>260</v>
      </c>
    </row>
    <row r="13" spans="1:21" ht="45">
      <c r="D13" s="374" t="s">
        <v>271</v>
      </c>
      <c r="E13" s="382" t="s">
        <v>261</v>
      </c>
      <c r="F13" s="396" t="s">
        <v>1272</v>
      </c>
      <c r="G13" s="368" t="s">
        <v>333</v>
      </c>
    </row>
    <row r="14" spans="1:21" ht="22.5">
      <c r="D14" s="374" t="s">
        <v>272</v>
      </c>
      <c r="E14" s="382" t="s">
        <v>262</v>
      </c>
      <c r="F14" s="396" t="s">
        <v>390</v>
      </c>
      <c r="G14" s="398" t="s">
        <v>263</v>
      </c>
    </row>
    <row r="15" spans="1:21" ht="22.5">
      <c r="D15" s="374" t="s">
        <v>273</v>
      </c>
      <c r="E15" s="382" t="s">
        <v>264</v>
      </c>
      <c r="F15" s="397" t="s">
        <v>265</v>
      </c>
      <c r="G15" s="368"/>
    </row>
    <row r="16" spans="1:21">
      <c r="D16" s="359" t="str">
        <f>D15&amp;".1"</f>
        <v>4.1.1</v>
      </c>
      <c r="E16" s="383" t="s">
        <v>3</v>
      </c>
      <c r="F16" s="396" t="str">
        <f>IF(region_name="","",region_name)</f>
        <v>Орловская область</v>
      </c>
      <c r="G16" s="398" t="s">
        <v>266</v>
      </c>
    </row>
    <row r="17" spans="3:21" ht="22.5">
      <c r="D17" s="374" t="s">
        <v>274</v>
      </c>
      <c r="E17" s="384" t="s">
        <v>267</v>
      </c>
      <c r="F17" s="396" t="s">
        <v>763</v>
      </c>
      <c r="G17" s="399" t="s">
        <v>268</v>
      </c>
    </row>
    <row r="18" spans="3:21" ht="56.25">
      <c r="D18" s="374" t="s">
        <v>275</v>
      </c>
      <c r="E18" s="385" t="s">
        <v>269</v>
      </c>
      <c r="F18" s="396" t="s">
        <v>1460</v>
      </c>
      <c r="G18" s="392" t="s">
        <v>332</v>
      </c>
    </row>
    <row r="19" spans="3:21" s="357" customFormat="1">
      <c r="D19" s="394"/>
      <c r="E19" s="367"/>
      <c r="F19" s="367"/>
      <c r="G19" s="367"/>
      <c r="U19" s="365"/>
    </row>
    <row r="20" spans="3:21" s="352" customFormat="1">
      <c r="C20" s="358">
        <v>23</v>
      </c>
      <c r="D20" s="516" t="s">
        <v>244</v>
      </c>
      <c r="E20" s="517"/>
      <c r="F20" s="517"/>
      <c r="G20" s="518"/>
      <c r="U20" s="366"/>
    </row>
    <row r="21" spans="3:21" ht="11.25" customHeight="1">
      <c r="D21" s="512" t="s">
        <v>233</v>
      </c>
      <c r="E21" s="512"/>
      <c r="F21" s="512"/>
      <c r="G21" s="513" t="s">
        <v>234</v>
      </c>
    </row>
    <row r="22" spans="3:21" ht="11.25" customHeight="1">
      <c r="D22" s="376" t="s">
        <v>25</v>
      </c>
      <c r="E22" s="377" t="s">
        <v>257</v>
      </c>
      <c r="F22" s="378" t="s">
        <v>223</v>
      </c>
      <c r="G22" s="514"/>
    </row>
    <row r="23" spans="3:21" ht="12" customHeight="1">
      <c r="D23" s="393" t="s">
        <v>26</v>
      </c>
      <c r="E23" s="379">
        <v>2</v>
      </c>
      <c r="F23" s="380">
        <v>3</v>
      </c>
      <c r="G23" s="381">
        <v>4</v>
      </c>
    </row>
    <row r="24" spans="3:21">
      <c r="D24" s="374">
        <v>1</v>
      </c>
      <c r="E24" s="382" t="s">
        <v>259</v>
      </c>
      <c r="F24" s="396" t="str">
        <f>IF(form_up_date="","",form_up_date)</f>
        <v>09.01.2023</v>
      </c>
      <c r="G24" s="398" t="s">
        <v>260</v>
      </c>
    </row>
    <row r="25" spans="3:21" ht="45">
      <c r="D25" s="374" t="s">
        <v>271</v>
      </c>
      <c r="E25" s="382" t="s">
        <v>261</v>
      </c>
      <c r="F25" s="396" t="s">
        <v>1273</v>
      </c>
      <c r="G25" s="368" t="s">
        <v>333</v>
      </c>
    </row>
    <row r="26" spans="3:21" ht="22.5">
      <c r="D26" s="374" t="s">
        <v>272</v>
      </c>
      <c r="E26" s="382" t="s">
        <v>262</v>
      </c>
      <c r="F26" s="396" t="s">
        <v>390</v>
      </c>
      <c r="G26" s="398" t="s">
        <v>263</v>
      </c>
    </row>
    <row r="27" spans="3:21" ht="22.5">
      <c r="D27" s="374" t="s">
        <v>273</v>
      </c>
      <c r="E27" s="382" t="s">
        <v>264</v>
      </c>
      <c r="F27" s="397" t="s">
        <v>265</v>
      </c>
      <c r="G27" s="368"/>
    </row>
    <row r="28" spans="3:21">
      <c r="D28" s="359" t="str">
        <f>D27&amp;".1"</f>
        <v>4.1.1</v>
      </c>
      <c r="E28" s="383" t="s">
        <v>3</v>
      </c>
      <c r="F28" s="396" t="str">
        <f>IF(region_name="","",region_name)</f>
        <v>Орловская область</v>
      </c>
      <c r="G28" s="398" t="s">
        <v>266</v>
      </c>
    </row>
    <row r="29" spans="3:21" ht="22.5">
      <c r="D29" s="374" t="s">
        <v>274</v>
      </c>
      <c r="E29" s="384" t="s">
        <v>267</v>
      </c>
      <c r="F29" s="396" t="s">
        <v>763</v>
      </c>
      <c r="G29" s="399" t="s">
        <v>268</v>
      </c>
    </row>
    <row r="30" spans="3:21" ht="56.25">
      <c r="D30" s="374" t="s">
        <v>275</v>
      </c>
      <c r="E30" s="385" t="s">
        <v>269</v>
      </c>
      <c r="F30" s="396" t="s">
        <v>1460</v>
      </c>
      <c r="G30" s="392" t="s">
        <v>332</v>
      </c>
    </row>
    <row r="31" spans="3:21" s="357" customFormat="1">
      <c r="D31" s="394"/>
      <c r="E31" s="367"/>
      <c r="F31" s="367"/>
      <c r="G31" s="367"/>
      <c r="U31" s="365"/>
    </row>
    <row r="32" spans="3:21" s="352" customFormat="1">
      <c r="C32" s="358">
        <v>24</v>
      </c>
      <c r="D32" s="516" t="s">
        <v>244</v>
      </c>
      <c r="E32" s="517"/>
      <c r="F32" s="517"/>
      <c r="G32" s="518"/>
      <c r="U32" s="366"/>
    </row>
    <row r="33" spans="3:21" ht="11.25" customHeight="1">
      <c r="D33" s="512" t="s">
        <v>233</v>
      </c>
      <c r="E33" s="512"/>
      <c r="F33" s="512"/>
      <c r="G33" s="513" t="s">
        <v>234</v>
      </c>
    </row>
    <row r="34" spans="3:21" ht="11.25" customHeight="1">
      <c r="D34" s="376" t="s">
        <v>25</v>
      </c>
      <c r="E34" s="377" t="s">
        <v>257</v>
      </c>
      <c r="F34" s="378" t="s">
        <v>223</v>
      </c>
      <c r="G34" s="514"/>
    </row>
    <row r="35" spans="3:21" ht="12" customHeight="1">
      <c r="D35" s="393" t="s">
        <v>26</v>
      </c>
      <c r="E35" s="379">
        <v>2</v>
      </c>
      <c r="F35" s="380">
        <v>3</v>
      </c>
      <c r="G35" s="381">
        <v>4</v>
      </c>
    </row>
    <row r="36" spans="3:21">
      <c r="D36" s="374">
        <v>1</v>
      </c>
      <c r="E36" s="382" t="s">
        <v>259</v>
      </c>
      <c r="F36" s="396" t="str">
        <f>IF(form_up_date="","",form_up_date)</f>
        <v>09.01.2023</v>
      </c>
      <c r="G36" s="398" t="s">
        <v>260</v>
      </c>
    </row>
    <row r="37" spans="3:21" ht="45">
      <c r="D37" s="374" t="s">
        <v>271</v>
      </c>
      <c r="E37" s="382" t="s">
        <v>261</v>
      </c>
      <c r="F37" s="396" t="s">
        <v>1274</v>
      </c>
      <c r="G37" s="368" t="s">
        <v>333</v>
      </c>
    </row>
    <row r="38" spans="3:21" ht="22.5">
      <c r="D38" s="374" t="s">
        <v>272</v>
      </c>
      <c r="E38" s="382" t="s">
        <v>262</v>
      </c>
      <c r="F38" s="396" t="s">
        <v>390</v>
      </c>
      <c r="G38" s="398" t="s">
        <v>263</v>
      </c>
    </row>
    <row r="39" spans="3:21" ht="22.5">
      <c r="D39" s="374" t="s">
        <v>273</v>
      </c>
      <c r="E39" s="382" t="s">
        <v>264</v>
      </c>
      <c r="F39" s="397" t="s">
        <v>265</v>
      </c>
      <c r="G39" s="368"/>
    </row>
    <row r="40" spans="3:21">
      <c r="D40" s="359" t="str">
        <f>D39&amp;".1"</f>
        <v>4.1.1</v>
      </c>
      <c r="E40" s="383" t="s">
        <v>3</v>
      </c>
      <c r="F40" s="396" t="str">
        <f>IF(region_name="","",region_name)</f>
        <v>Орловская область</v>
      </c>
      <c r="G40" s="398" t="s">
        <v>266</v>
      </c>
    </row>
    <row r="41" spans="3:21" ht="22.5">
      <c r="D41" s="374" t="s">
        <v>274</v>
      </c>
      <c r="E41" s="384" t="s">
        <v>267</v>
      </c>
      <c r="F41" s="396" t="s">
        <v>763</v>
      </c>
      <c r="G41" s="399" t="s">
        <v>268</v>
      </c>
    </row>
    <row r="42" spans="3:21" ht="56.25">
      <c r="D42" s="374" t="s">
        <v>275</v>
      </c>
      <c r="E42" s="385" t="s">
        <v>269</v>
      </c>
      <c r="F42" s="396" t="s">
        <v>1460</v>
      </c>
      <c r="G42" s="392" t="s">
        <v>332</v>
      </c>
    </row>
    <row r="43" spans="3:21" s="357" customFormat="1">
      <c r="D43" s="394"/>
      <c r="E43" s="367"/>
      <c r="F43" s="367"/>
      <c r="G43" s="367"/>
      <c r="U43" s="365"/>
    </row>
    <row r="44" spans="3:21" s="352" customFormat="1">
      <c r="C44" s="358">
        <v>25</v>
      </c>
      <c r="D44" s="516" t="s">
        <v>244</v>
      </c>
      <c r="E44" s="517"/>
      <c r="F44" s="517"/>
      <c r="G44" s="518"/>
      <c r="U44" s="366"/>
    </row>
    <row r="45" spans="3:21" ht="11.25" customHeight="1">
      <c r="D45" s="512" t="s">
        <v>233</v>
      </c>
      <c r="E45" s="512"/>
      <c r="F45" s="512"/>
      <c r="G45" s="513" t="s">
        <v>234</v>
      </c>
    </row>
    <row r="46" spans="3:21" ht="11.25" customHeight="1">
      <c r="D46" s="376" t="s">
        <v>25</v>
      </c>
      <c r="E46" s="377" t="s">
        <v>257</v>
      </c>
      <c r="F46" s="378" t="s">
        <v>223</v>
      </c>
      <c r="G46" s="514"/>
    </row>
    <row r="47" spans="3:21" ht="12" customHeight="1">
      <c r="D47" s="393" t="s">
        <v>26</v>
      </c>
      <c r="E47" s="379">
        <v>2</v>
      </c>
      <c r="F47" s="380">
        <v>3</v>
      </c>
      <c r="G47" s="381">
        <v>4</v>
      </c>
    </row>
    <row r="48" spans="3:21">
      <c r="D48" s="374">
        <v>1</v>
      </c>
      <c r="E48" s="382" t="s">
        <v>259</v>
      </c>
      <c r="F48" s="396" t="str">
        <f>IF(form_up_date="","",form_up_date)</f>
        <v>09.01.2023</v>
      </c>
      <c r="G48" s="398" t="s">
        <v>260</v>
      </c>
    </row>
    <row r="49" spans="3:21" ht="45">
      <c r="D49" s="374" t="s">
        <v>271</v>
      </c>
      <c r="E49" s="382" t="s">
        <v>261</v>
      </c>
      <c r="F49" s="396" t="s">
        <v>1275</v>
      </c>
      <c r="G49" s="368" t="s">
        <v>333</v>
      </c>
    </row>
    <row r="50" spans="3:21" ht="22.5">
      <c r="D50" s="374" t="s">
        <v>272</v>
      </c>
      <c r="E50" s="382" t="s">
        <v>262</v>
      </c>
      <c r="F50" s="396" t="s">
        <v>390</v>
      </c>
      <c r="G50" s="398" t="s">
        <v>263</v>
      </c>
    </row>
    <row r="51" spans="3:21" ht="22.5">
      <c r="D51" s="374" t="s">
        <v>273</v>
      </c>
      <c r="E51" s="382" t="s">
        <v>264</v>
      </c>
      <c r="F51" s="397" t="s">
        <v>265</v>
      </c>
      <c r="G51" s="368"/>
    </row>
    <row r="52" spans="3:21">
      <c r="D52" s="359" t="str">
        <f>D51&amp;".1"</f>
        <v>4.1.1</v>
      </c>
      <c r="E52" s="383" t="s">
        <v>3</v>
      </c>
      <c r="F52" s="396" t="str">
        <f>IF(region_name="","",region_name)</f>
        <v>Орловская область</v>
      </c>
      <c r="G52" s="398" t="s">
        <v>266</v>
      </c>
    </row>
    <row r="53" spans="3:21" ht="22.5">
      <c r="D53" s="374" t="s">
        <v>274</v>
      </c>
      <c r="E53" s="384" t="s">
        <v>267</v>
      </c>
      <c r="F53" s="396" t="s">
        <v>763</v>
      </c>
      <c r="G53" s="399" t="s">
        <v>268</v>
      </c>
    </row>
    <row r="54" spans="3:21" ht="56.25">
      <c r="D54" s="374" t="s">
        <v>275</v>
      </c>
      <c r="E54" s="385" t="s">
        <v>269</v>
      </c>
      <c r="F54" s="396" t="s">
        <v>1460</v>
      </c>
      <c r="G54" s="392" t="s">
        <v>332</v>
      </c>
    </row>
    <row r="55" spans="3:21" s="357" customFormat="1">
      <c r="D55" s="394"/>
      <c r="E55" s="367"/>
      <c r="F55" s="367"/>
      <c r="G55" s="367"/>
      <c r="U55" s="365"/>
    </row>
    <row r="56" spans="3:21" s="352" customFormat="1">
      <c r="C56" s="358">
        <v>26</v>
      </c>
      <c r="D56" s="516" t="s">
        <v>244</v>
      </c>
      <c r="E56" s="517"/>
      <c r="F56" s="517"/>
      <c r="G56" s="518"/>
      <c r="U56" s="366"/>
    </row>
    <row r="57" spans="3:21" ht="11.25" customHeight="1">
      <c r="D57" s="512" t="s">
        <v>233</v>
      </c>
      <c r="E57" s="512"/>
      <c r="F57" s="512"/>
      <c r="G57" s="513" t="s">
        <v>234</v>
      </c>
    </row>
    <row r="58" spans="3:21" ht="11.25" customHeight="1">
      <c r="D58" s="376" t="s">
        <v>25</v>
      </c>
      <c r="E58" s="377" t="s">
        <v>257</v>
      </c>
      <c r="F58" s="378" t="s">
        <v>223</v>
      </c>
      <c r="G58" s="514"/>
    </row>
    <row r="59" spans="3:21" ht="12" customHeight="1">
      <c r="D59" s="393" t="s">
        <v>26</v>
      </c>
      <c r="E59" s="379">
        <v>2</v>
      </c>
      <c r="F59" s="380">
        <v>3</v>
      </c>
      <c r="G59" s="381">
        <v>4</v>
      </c>
    </row>
    <row r="60" spans="3:21">
      <c r="D60" s="374">
        <v>1</v>
      </c>
      <c r="E60" s="382" t="s">
        <v>259</v>
      </c>
      <c r="F60" s="396" t="str">
        <f>IF(form_up_date="","",form_up_date)</f>
        <v>09.01.2023</v>
      </c>
      <c r="G60" s="398" t="s">
        <v>260</v>
      </c>
    </row>
    <row r="61" spans="3:21" ht="45">
      <c r="D61" s="374" t="s">
        <v>271</v>
      </c>
      <c r="E61" s="382" t="s">
        <v>261</v>
      </c>
      <c r="F61" s="396" t="s">
        <v>1276</v>
      </c>
      <c r="G61" s="368" t="s">
        <v>333</v>
      </c>
    </row>
    <row r="62" spans="3:21" ht="22.5">
      <c r="D62" s="374" t="s">
        <v>272</v>
      </c>
      <c r="E62" s="382" t="s">
        <v>262</v>
      </c>
      <c r="F62" s="396" t="s">
        <v>390</v>
      </c>
      <c r="G62" s="398" t="s">
        <v>263</v>
      </c>
    </row>
    <row r="63" spans="3:21" ht="22.5">
      <c r="D63" s="374" t="s">
        <v>273</v>
      </c>
      <c r="E63" s="382" t="s">
        <v>264</v>
      </c>
      <c r="F63" s="397" t="s">
        <v>265</v>
      </c>
      <c r="G63" s="368"/>
    </row>
    <row r="64" spans="3:21">
      <c r="D64" s="359" t="str">
        <f>D63&amp;".1"</f>
        <v>4.1.1</v>
      </c>
      <c r="E64" s="383" t="s">
        <v>3</v>
      </c>
      <c r="F64" s="396" t="str">
        <f>IF(region_name="","",region_name)</f>
        <v>Орловская область</v>
      </c>
      <c r="G64" s="398" t="s">
        <v>266</v>
      </c>
    </row>
    <row r="65" spans="3:21" ht="22.5">
      <c r="D65" s="374" t="s">
        <v>274</v>
      </c>
      <c r="E65" s="384" t="s">
        <v>267</v>
      </c>
      <c r="F65" s="396" t="s">
        <v>763</v>
      </c>
      <c r="G65" s="399" t="s">
        <v>268</v>
      </c>
    </row>
    <row r="66" spans="3:21" ht="56.25">
      <c r="D66" s="374" t="s">
        <v>275</v>
      </c>
      <c r="E66" s="385" t="s">
        <v>269</v>
      </c>
      <c r="F66" s="396" t="s">
        <v>1460</v>
      </c>
      <c r="G66" s="392" t="s">
        <v>332</v>
      </c>
    </row>
    <row r="67" spans="3:21" s="357" customFormat="1">
      <c r="D67" s="394"/>
      <c r="E67" s="367"/>
      <c r="F67" s="367"/>
      <c r="G67" s="367"/>
      <c r="U67" s="365"/>
    </row>
    <row r="68" spans="3:21" s="352" customFormat="1">
      <c r="C68" s="358">
        <v>27</v>
      </c>
      <c r="D68" s="516" t="s">
        <v>244</v>
      </c>
      <c r="E68" s="517"/>
      <c r="F68" s="517"/>
      <c r="G68" s="518"/>
      <c r="U68" s="366"/>
    </row>
    <row r="69" spans="3:21" ht="11.25" customHeight="1">
      <c r="D69" s="512" t="s">
        <v>233</v>
      </c>
      <c r="E69" s="512"/>
      <c r="F69" s="512"/>
      <c r="G69" s="513" t="s">
        <v>234</v>
      </c>
    </row>
    <row r="70" spans="3:21" ht="11.25" customHeight="1">
      <c r="D70" s="376" t="s">
        <v>25</v>
      </c>
      <c r="E70" s="377" t="s">
        <v>257</v>
      </c>
      <c r="F70" s="378" t="s">
        <v>223</v>
      </c>
      <c r="G70" s="514"/>
    </row>
    <row r="71" spans="3:21" ht="12" customHeight="1">
      <c r="D71" s="393" t="s">
        <v>26</v>
      </c>
      <c r="E71" s="379">
        <v>2</v>
      </c>
      <c r="F71" s="380">
        <v>3</v>
      </c>
      <c r="G71" s="381">
        <v>4</v>
      </c>
    </row>
    <row r="72" spans="3:21">
      <c r="D72" s="374">
        <v>1</v>
      </c>
      <c r="E72" s="382" t="s">
        <v>259</v>
      </c>
      <c r="F72" s="396" t="str">
        <f>IF(form_up_date="","",form_up_date)</f>
        <v>09.01.2023</v>
      </c>
      <c r="G72" s="398" t="s">
        <v>260</v>
      </c>
    </row>
    <row r="73" spans="3:21" ht="45">
      <c r="D73" s="374" t="s">
        <v>271</v>
      </c>
      <c r="E73" s="382" t="s">
        <v>261</v>
      </c>
      <c r="F73" s="396" t="s">
        <v>1277</v>
      </c>
      <c r="G73" s="368" t="s">
        <v>333</v>
      </c>
    </row>
    <row r="74" spans="3:21" ht="22.5">
      <c r="D74" s="374" t="s">
        <v>272</v>
      </c>
      <c r="E74" s="382" t="s">
        <v>262</v>
      </c>
      <c r="F74" s="396" t="s">
        <v>390</v>
      </c>
      <c r="G74" s="398" t="s">
        <v>263</v>
      </c>
    </row>
    <row r="75" spans="3:21" ht="22.5">
      <c r="D75" s="374" t="s">
        <v>273</v>
      </c>
      <c r="E75" s="382" t="s">
        <v>264</v>
      </c>
      <c r="F75" s="397" t="s">
        <v>265</v>
      </c>
      <c r="G75" s="368"/>
    </row>
    <row r="76" spans="3:21">
      <c r="D76" s="359" t="str">
        <f>D75&amp;".1"</f>
        <v>4.1.1</v>
      </c>
      <c r="E76" s="383" t="s">
        <v>3</v>
      </c>
      <c r="F76" s="396" t="str">
        <f>IF(region_name="","",region_name)</f>
        <v>Орловская область</v>
      </c>
      <c r="G76" s="398" t="s">
        <v>266</v>
      </c>
    </row>
    <row r="77" spans="3:21" ht="22.5">
      <c r="D77" s="374" t="s">
        <v>274</v>
      </c>
      <c r="E77" s="384" t="s">
        <v>267</v>
      </c>
      <c r="F77" s="396" t="s">
        <v>763</v>
      </c>
      <c r="G77" s="399" t="s">
        <v>268</v>
      </c>
    </row>
    <row r="78" spans="3:21" ht="56.25">
      <c r="D78" s="374" t="s">
        <v>275</v>
      </c>
      <c r="E78" s="385" t="s">
        <v>269</v>
      </c>
      <c r="F78" s="396" t="s">
        <v>1460</v>
      </c>
      <c r="G78" s="392" t="s">
        <v>332</v>
      </c>
    </row>
    <row r="79" spans="3:21" s="357" customFormat="1">
      <c r="D79" s="394"/>
      <c r="E79" s="367"/>
      <c r="F79" s="367"/>
      <c r="G79" s="367"/>
      <c r="U79" s="365"/>
    </row>
    <row r="80" spans="3:21" s="352" customFormat="1">
      <c r="C80" s="358">
        <v>28</v>
      </c>
      <c r="D80" s="516" t="s">
        <v>244</v>
      </c>
      <c r="E80" s="517"/>
      <c r="F80" s="517"/>
      <c r="G80" s="518"/>
      <c r="U80" s="366"/>
    </row>
    <row r="81" spans="3:21" ht="11.25" customHeight="1">
      <c r="D81" s="512" t="s">
        <v>233</v>
      </c>
      <c r="E81" s="512"/>
      <c r="F81" s="512"/>
      <c r="G81" s="513" t="s">
        <v>234</v>
      </c>
    </row>
    <row r="82" spans="3:21" ht="11.25" customHeight="1">
      <c r="D82" s="376" t="s">
        <v>25</v>
      </c>
      <c r="E82" s="377" t="s">
        <v>257</v>
      </c>
      <c r="F82" s="378" t="s">
        <v>223</v>
      </c>
      <c r="G82" s="514"/>
    </row>
    <row r="83" spans="3:21" ht="12" customHeight="1">
      <c r="D83" s="393" t="s">
        <v>26</v>
      </c>
      <c r="E83" s="379">
        <v>2</v>
      </c>
      <c r="F83" s="380">
        <v>3</v>
      </c>
      <c r="G83" s="381">
        <v>4</v>
      </c>
    </row>
    <row r="84" spans="3:21">
      <c r="D84" s="374">
        <v>1</v>
      </c>
      <c r="E84" s="382" t="s">
        <v>259</v>
      </c>
      <c r="F84" s="396" t="str">
        <f>IF(form_up_date="","",form_up_date)</f>
        <v>09.01.2023</v>
      </c>
      <c r="G84" s="398" t="s">
        <v>260</v>
      </c>
    </row>
    <row r="85" spans="3:21" ht="45">
      <c r="D85" s="374" t="s">
        <v>271</v>
      </c>
      <c r="E85" s="382" t="s">
        <v>261</v>
      </c>
      <c r="F85" s="396" t="s">
        <v>1278</v>
      </c>
      <c r="G85" s="368" t="s">
        <v>333</v>
      </c>
    </row>
    <row r="86" spans="3:21" ht="22.5">
      <c r="D86" s="374" t="s">
        <v>272</v>
      </c>
      <c r="E86" s="382" t="s">
        <v>262</v>
      </c>
      <c r="F86" s="396" t="s">
        <v>390</v>
      </c>
      <c r="G86" s="398" t="s">
        <v>263</v>
      </c>
    </row>
    <row r="87" spans="3:21" ht="22.5">
      <c r="D87" s="374" t="s">
        <v>273</v>
      </c>
      <c r="E87" s="382" t="s">
        <v>264</v>
      </c>
      <c r="F87" s="397" t="s">
        <v>265</v>
      </c>
      <c r="G87" s="368"/>
    </row>
    <row r="88" spans="3:21">
      <c r="D88" s="359" t="str">
        <f>D87&amp;".1"</f>
        <v>4.1.1</v>
      </c>
      <c r="E88" s="383" t="s">
        <v>3</v>
      </c>
      <c r="F88" s="396" t="str">
        <f>IF(region_name="","",region_name)</f>
        <v>Орловская область</v>
      </c>
      <c r="G88" s="398" t="s">
        <v>266</v>
      </c>
    </row>
    <row r="89" spans="3:21" ht="22.5">
      <c r="D89" s="374" t="s">
        <v>274</v>
      </c>
      <c r="E89" s="384" t="s">
        <v>267</v>
      </c>
      <c r="F89" s="396" t="s">
        <v>763</v>
      </c>
      <c r="G89" s="399" t="s">
        <v>268</v>
      </c>
    </row>
    <row r="90" spans="3:21" ht="56.25">
      <c r="D90" s="374" t="s">
        <v>275</v>
      </c>
      <c r="E90" s="385" t="s">
        <v>269</v>
      </c>
      <c r="F90" s="396" t="s">
        <v>1460</v>
      </c>
      <c r="G90" s="392" t="s">
        <v>332</v>
      </c>
    </row>
    <row r="91" spans="3:21" s="357" customFormat="1">
      <c r="D91" s="394"/>
      <c r="E91" s="367"/>
      <c r="F91" s="367"/>
      <c r="G91" s="367"/>
      <c r="U91" s="365"/>
    </row>
    <row r="92" spans="3:21" s="352" customFormat="1">
      <c r="C92" s="358">
        <v>29</v>
      </c>
      <c r="D92" s="516" t="s">
        <v>244</v>
      </c>
      <c r="E92" s="517"/>
      <c r="F92" s="517"/>
      <c r="G92" s="518"/>
      <c r="U92" s="366"/>
    </row>
    <row r="93" spans="3:21" ht="11.25" customHeight="1">
      <c r="D93" s="512" t="s">
        <v>233</v>
      </c>
      <c r="E93" s="512"/>
      <c r="F93" s="512"/>
      <c r="G93" s="513" t="s">
        <v>234</v>
      </c>
    </row>
    <row r="94" spans="3:21" ht="11.25" customHeight="1">
      <c r="D94" s="376" t="s">
        <v>25</v>
      </c>
      <c r="E94" s="377" t="s">
        <v>257</v>
      </c>
      <c r="F94" s="378" t="s">
        <v>223</v>
      </c>
      <c r="G94" s="514"/>
    </row>
    <row r="95" spans="3:21" ht="12" customHeight="1">
      <c r="D95" s="393" t="s">
        <v>26</v>
      </c>
      <c r="E95" s="379">
        <v>2</v>
      </c>
      <c r="F95" s="380">
        <v>3</v>
      </c>
      <c r="G95" s="381">
        <v>4</v>
      </c>
    </row>
    <row r="96" spans="3:21">
      <c r="D96" s="374">
        <v>1</v>
      </c>
      <c r="E96" s="382" t="s">
        <v>259</v>
      </c>
      <c r="F96" s="396" t="str">
        <f>IF(form_up_date="","",form_up_date)</f>
        <v>09.01.2023</v>
      </c>
      <c r="G96" s="398" t="s">
        <v>260</v>
      </c>
    </row>
    <row r="97" spans="3:21" ht="45">
      <c r="D97" s="374" t="s">
        <v>271</v>
      </c>
      <c r="E97" s="382" t="s">
        <v>261</v>
      </c>
      <c r="F97" s="396" t="s">
        <v>1279</v>
      </c>
      <c r="G97" s="368" t="s">
        <v>333</v>
      </c>
    </row>
    <row r="98" spans="3:21" ht="22.5">
      <c r="D98" s="374" t="s">
        <v>272</v>
      </c>
      <c r="E98" s="382" t="s">
        <v>262</v>
      </c>
      <c r="F98" s="396" t="s">
        <v>390</v>
      </c>
      <c r="G98" s="398" t="s">
        <v>263</v>
      </c>
    </row>
    <row r="99" spans="3:21" ht="22.5">
      <c r="D99" s="374" t="s">
        <v>273</v>
      </c>
      <c r="E99" s="382" t="s">
        <v>264</v>
      </c>
      <c r="F99" s="397" t="s">
        <v>265</v>
      </c>
      <c r="G99" s="368"/>
    </row>
    <row r="100" spans="3:21">
      <c r="D100" s="359" t="str">
        <f>D99&amp;".1"</f>
        <v>4.1.1</v>
      </c>
      <c r="E100" s="383" t="s">
        <v>3</v>
      </c>
      <c r="F100" s="396" t="str">
        <f>IF(region_name="","",region_name)</f>
        <v>Орловская область</v>
      </c>
      <c r="G100" s="398" t="s">
        <v>266</v>
      </c>
    </row>
    <row r="101" spans="3:21" ht="22.5">
      <c r="D101" s="374" t="s">
        <v>274</v>
      </c>
      <c r="E101" s="384" t="s">
        <v>267</v>
      </c>
      <c r="F101" s="396" t="s">
        <v>763</v>
      </c>
      <c r="G101" s="399" t="s">
        <v>268</v>
      </c>
    </row>
    <row r="102" spans="3:21" ht="56.25">
      <c r="D102" s="374" t="s">
        <v>275</v>
      </c>
      <c r="E102" s="385" t="s">
        <v>269</v>
      </c>
      <c r="F102" s="396" t="s">
        <v>1460</v>
      </c>
      <c r="G102" s="392" t="s">
        <v>332</v>
      </c>
    </row>
    <row r="103" spans="3:21" s="357" customFormat="1">
      <c r="D103" s="394"/>
      <c r="E103" s="367"/>
      <c r="F103" s="367"/>
      <c r="G103" s="367"/>
      <c r="U103" s="365"/>
    </row>
    <row r="104" spans="3:21" s="352" customFormat="1">
      <c r="C104" s="358">
        <v>30</v>
      </c>
      <c r="D104" s="516" t="s">
        <v>244</v>
      </c>
      <c r="E104" s="517"/>
      <c r="F104" s="517"/>
      <c r="G104" s="518"/>
      <c r="U104" s="366"/>
    </row>
    <row r="105" spans="3:21" ht="11.25" customHeight="1">
      <c r="D105" s="512" t="s">
        <v>233</v>
      </c>
      <c r="E105" s="512"/>
      <c r="F105" s="512"/>
      <c r="G105" s="513" t="s">
        <v>234</v>
      </c>
    </row>
    <row r="106" spans="3:21" ht="11.25" customHeight="1">
      <c r="D106" s="376" t="s">
        <v>25</v>
      </c>
      <c r="E106" s="377" t="s">
        <v>257</v>
      </c>
      <c r="F106" s="378" t="s">
        <v>223</v>
      </c>
      <c r="G106" s="514"/>
    </row>
    <row r="107" spans="3:21" ht="12" customHeight="1">
      <c r="D107" s="393" t="s">
        <v>26</v>
      </c>
      <c r="E107" s="379">
        <v>2</v>
      </c>
      <c r="F107" s="380">
        <v>3</v>
      </c>
      <c r="G107" s="381">
        <v>4</v>
      </c>
    </row>
    <row r="108" spans="3:21">
      <c r="D108" s="374">
        <v>1</v>
      </c>
      <c r="E108" s="382" t="s">
        <v>259</v>
      </c>
      <c r="F108" s="396" t="str">
        <f>IF(form_up_date="","",form_up_date)</f>
        <v>09.01.2023</v>
      </c>
      <c r="G108" s="398" t="s">
        <v>260</v>
      </c>
    </row>
    <row r="109" spans="3:21" ht="45">
      <c r="D109" s="374" t="s">
        <v>271</v>
      </c>
      <c r="E109" s="382" t="s">
        <v>261</v>
      </c>
      <c r="F109" s="396" t="s">
        <v>1280</v>
      </c>
      <c r="G109" s="368" t="s">
        <v>333</v>
      </c>
    </row>
    <row r="110" spans="3:21" ht="22.5">
      <c r="D110" s="374" t="s">
        <v>272</v>
      </c>
      <c r="E110" s="382" t="s">
        <v>262</v>
      </c>
      <c r="F110" s="396" t="s">
        <v>390</v>
      </c>
      <c r="G110" s="398" t="s">
        <v>263</v>
      </c>
    </row>
    <row r="111" spans="3:21" ht="22.5">
      <c r="D111" s="374" t="s">
        <v>273</v>
      </c>
      <c r="E111" s="382" t="s">
        <v>264</v>
      </c>
      <c r="F111" s="397" t="s">
        <v>265</v>
      </c>
      <c r="G111" s="368"/>
    </row>
    <row r="112" spans="3:21">
      <c r="D112" s="359" t="str">
        <f>D111&amp;".1"</f>
        <v>4.1.1</v>
      </c>
      <c r="E112" s="383" t="s">
        <v>3</v>
      </c>
      <c r="F112" s="396" t="str">
        <f>IF(region_name="","",region_name)</f>
        <v>Орловская область</v>
      </c>
      <c r="G112" s="398" t="s">
        <v>266</v>
      </c>
    </row>
    <row r="113" spans="3:21" ht="22.5">
      <c r="D113" s="374" t="s">
        <v>274</v>
      </c>
      <c r="E113" s="384" t="s">
        <v>267</v>
      </c>
      <c r="F113" s="396" t="s">
        <v>763</v>
      </c>
      <c r="G113" s="399" t="s">
        <v>268</v>
      </c>
    </row>
    <row r="114" spans="3:21" ht="56.25">
      <c r="D114" s="374" t="s">
        <v>275</v>
      </c>
      <c r="E114" s="385" t="s">
        <v>269</v>
      </c>
      <c r="F114" s="396" t="s">
        <v>1460</v>
      </c>
      <c r="G114" s="392" t="s">
        <v>332</v>
      </c>
    </row>
    <row r="115" spans="3:21" s="357" customFormat="1">
      <c r="D115" s="394"/>
      <c r="E115" s="367"/>
      <c r="F115" s="367"/>
      <c r="G115" s="367"/>
      <c r="U115" s="365"/>
    </row>
    <row r="116" spans="3:21" s="352" customFormat="1">
      <c r="C116" s="358">
        <v>31</v>
      </c>
      <c r="D116" s="516" t="s">
        <v>244</v>
      </c>
      <c r="E116" s="517"/>
      <c r="F116" s="517"/>
      <c r="G116" s="518"/>
      <c r="U116" s="366"/>
    </row>
    <row r="117" spans="3:21" ht="11.25" customHeight="1">
      <c r="D117" s="512" t="s">
        <v>233</v>
      </c>
      <c r="E117" s="512"/>
      <c r="F117" s="512"/>
      <c r="G117" s="513" t="s">
        <v>234</v>
      </c>
    </row>
    <row r="118" spans="3:21" ht="11.25" customHeight="1">
      <c r="D118" s="376" t="s">
        <v>25</v>
      </c>
      <c r="E118" s="377" t="s">
        <v>257</v>
      </c>
      <c r="F118" s="378" t="s">
        <v>223</v>
      </c>
      <c r="G118" s="514"/>
    </row>
    <row r="119" spans="3:21" ht="12" customHeight="1">
      <c r="D119" s="393" t="s">
        <v>26</v>
      </c>
      <c r="E119" s="379">
        <v>2</v>
      </c>
      <c r="F119" s="380">
        <v>3</v>
      </c>
      <c r="G119" s="381">
        <v>4</v>
      </c>
    </row>
    <row r="120" spans="3:21">
      <c r="D120" s="374">
        <v>1</v>
      </c>
      <c r="E120" s="382" t="s">
        <v>259</v>
      </c>
      <c r="F120" s="396" t="str">
        <f>IF(form_up_date="","",form_up_date)</f>
        <v>09.01.2023</v>
      </c>
      <c r="G120" s="398" t="s">
        <v>260</v>
      </c>
    </row>
    <row r="121" spans="3:21" ht="45">
      <c r="D121" s="374" t="s">
        <v>271</v>
      </c>
      <c r="E121" s="382" t="s">
        <v>261</v>
      </c>
      <c r="F121" s="396" t="s">
        <v>1281</v>
      </c>
      <c r="G121" s="368" t="s">
        <v>333</v>
      </c>
    </row>
    <row r="122" spans="3:21" ht="22.5">
      <c r="D122" s="374" t="s">
        <v>272</v>
      </c>
      <c r="E122" s="382" t="s">
        <v>262</v>
      </c>
      <c r="F122" s="396" t="s">
        <v>390</v>
      </c>
      <c r="G122" s="398" t="s">
        <v>263</v>
      </c>
    </row>
    <row r="123" spans="3:21" ht="22.5">
      <c r="D123" s="374" t="s">
        <v>273</v>
      </c>
      <c r="E123" s="382" t="s">
        <v>264</v>
      </c>
      <c r="F123" s="397" t="s">
        <v>265</v>
      </c>
      <c r="G123" s="368"/>
    </row>
    <row r="124" spans="3:21">
      <c r="D124" s="359" t="str">
        <f>D123&amp;".1"</f>
        <v>4.1.1</v>
      </c>
      <c r="E124" s="383" t="s">
        <v>3</v>
      </c>
      <c r="F124" s="396" t="str">
        <f>IF(region_name="","",region_name)</f>
        <v>Орловская область</v>
      </c>
      <c r="G124" s="398" t="s">
        <v>266</v>
      </c>
    </row>
    <row r="125" spans="3:21" ht="22.5">
      <c r="D125" s="374" t="s">
        <v>274</v>
      </c>
      <c r="E125" s="384" t="s">
        <v>267</v>
      </c>
      <c r="F125" s="396" t="s">
        <v>763</v>
      </c>
      <c r="G125" s="399" t="s">
        <v>268</v>
      </c>
    </row>
    <row r="126" spans="3:21" ht="56.25">
      <c r="D126" s="374" t="s">
        <v>275</v>
      </c>
      <c r="E126" s="385" t="s">
        <v>269</v>
      </c>
      <c r="F126" s="396" t="s">
        <v>1460</v>
      </c>
      <c r="G126" s="392" t="s">
        <v>332</v>
      </c>
    </row>
    <row r="127" spans="3:21" s="357" customFormat="1">
      <c r="D127" s="394"/>
      <c r="E127" s="367"/>
      <c r="F127" s="367"/>
      <c r="G127" s="367"/>
      <c r="U127" s="365"/>
    </row>
    <row r="128" spans="3:21" s="352" customFormat="1">
      <c r="C128" s="358">
        <v>32</v>
      </c>
      <c r="D128" s="516" t="s">
        <v>244</v>
      </c>
      <c r="E128" s="517"/>
      <c r="F128" s="517"/>
      <c r="G128" s="518"/>
      <c r="U128" s="366"/>
    </row>
    <row r="129" spans="3:21" ht="11.25" customHeight="1">
      <c r="D129" s="512" t="s">
        <v>233</v>
      </c>
      <c r="E129" s="512"/>
      <c r="F129" s="512"/>
      <c r="G129" s="513" t="s">
        <v>234</v>
      </c>
    </row>
    <row r="130" spans="3:21" ht="11.25" customHeight="1">
      <c r="D130" s="376" t="s">
        <v>25</v>
      </c>
      <c r="E130" s="377" t="s">
        <v>257</v>
      </c>
      <c r="F130" s="378" t="s">
        <v>223</v>
      </c>
      <c r="G130" s="514"/>
    </row>
    <row r="131" spans="3:21" ht="12" customHeight="1">
      <c r="D131" s="393" t="s">
        <v>26</v>
      </c>
      <c r="E131" s="379">
        <v>2</v>
      </c>
      <c r="F131" s="380">
        <v>3</v>
      </c>
      <c r="G131" s="381">
        <v>4</v>
      </c>
    </row>
    <row r="132" spans="3:21">
      <c r="D132" s="374">
        <v>1</v>
      </c>
      <c r="E132" s="382" t="s">
        <v>259</v>
      </c>
      <c r="F132" s="396" t="str">
        <f>IF(form_up_date="","",form_up_date)</f>
        <v>09.01.2023</v>
      </c>
      <c r="G132" s="398" t="s">
        <v>260</v>
      </c>
    </row>
    <row r="133" spans="3:21" ht="45">
      <c r="D133" s="374" t="s">
        <v>271</v>
      </c>
      <c r="E133" s="382" t="s">
        <v>261</v>
      </c>
      <c r="F133" s="396" t="s">
        <v>1282</v>
      </c>
      <c r="G133" s="368" t="s">
        <v>333</v>
      </c>
    </row>
    <row r="134" spans="3:21" ht="22.5">
      <c r="D134" s="374" t="s">
        <v>272</v>
      </c>
      <c r="E134" s="382" t="s">
        <v>262</v>
      </c>
      <c r="F134" s="396" t="s">
        <v>390</v>
      </c>
      <c r="G134" s="398" t="s">
        <v>263</v>
      </c>
    </row>
    <row r="135" spans="3:21" ht="22.5">
      <c r="D135" s="374" t="s">
        <v>273</v>
      </c>
      <c r="E135" s="382" t="s">
        <v>264</v>
      </c>
      <c r="F135" s="397" t="s">
        <v>265</v>
      </c>
      <c r="G135" s="368"/>
    </row>
    <row r="136" spans="3:21">
      <c r="D136" s="359" t="str">
        <f>D135&amp;".1"</f>
        <v>4.1.1</v>
      </c>
      <c r="E136" s="383" t="s">
        <v>3</v>
      </c>
      <c r="F136" s="396" t="str">
        <f>IF(region_name="","",region_name)</f>
        <v>Орловская область</v>
      </c>
      <c r="G136" s="398" t="s">
        <v>266</v>
      </c>
    </row>
    <row r="137" spans="3:21" ht="22.5">
      <c r="D137" s="374" t="s">
        <v>274</v>
      </c>
      <c r="E137" s="384" t="s">
        <v>267</v>
      </c>
      <c r="F137" s="396" t="s">
        <v>763</v>
      </c>
      <c r="G137" s="399" t="s">
        <v>268</v>
      </c>
    </row>
    <row r="138" spans="3:21" ht="56.25">
      <c r="D138" s="374" t="s">
        <v>275</v>
      </c>
      <c r="E138" s="385" t="s">
        <v>269</v>
      </c>
      <c r="F138" s="396" t="s">
        <v>1460</v>
      </c>
      <c r="G138" s="392" t="s">
        <v>332</v>
      </c>
    </row>
    <row r="139" spans="3:21" s="357" customFormat="1">
      <c r="D139" s="394"/>
      <c r="E139" s="367"/>
      <c r="F139" s="367"/>
      <c r="G139" s="367"/>
      <c r="U139" s="365"/>
    </row>
    <row r="140" spans="3:21" s="352" customFormat="1">
      <c r="C140" s="358">
        <v>33</v>
      </c>
      <c r="D140" s="516" t="s">
        <v>244</v>
      </c>
      <c r="E140" s="517"/>
      <c r="F140" s="517"/>
      <c r="G140" s="518"/>
      <c r="U140" s="366"/>
    </row>
    <row r="141" spans="3:21" ht="11.25" customHeight="1">
      <c r="D141" s="512" t="s">
        <v>233</v>
      </c>
      <c r="E141" s="512"/>
      <c r="F141" s="512"/>
      <c r="G141" s="513" t="s">
        <v>234</v>
      </c>
    </row>
    <row r="142" spans="3:21" ht="11.25" customHeight="1">
      <c r="D142" s="376" t="s">
        <v>25</v>
      </c>
      <c r="E142" s="377" t="s">
        <v>257</v>
      </c>
      <c r="F142" s="378" t="s">
        <v>223</v>
      </c>
      <c r="G142" s="514"/>
    </row>
    <row r="143" spans="3:21" ht="12" customHeight="1">
      <c r="D143" s="393" t="s">
        <v>26</v>
      </c>
      <c r="E143" s="379">
        <v>2</v>
      </c>
      <c r="F143" s="380">
        <v>3</v>
      </c>
      <c r="G143" s="381">
        <v>4</v>
      </c>
    </row>
    <row r="144" spans="3:21">
      <c r="D144" s="374">
        <v>1</v>
      </c>
      <c r="E144" s="382" t="s">
        <v>259</v>
      </c>
      <c r="F144" s="396" t="str">
        <f>IF(form_up_date="","",form_up_date)</f>
        <v>09.01.2023</v>
      </c>
      <c r="G144" s="398" t="s">
        <v>260</v>
      </c>
    </row>
    <row r="145" spans="3:21" ht="45">
      <c r="D145" s="374" t="s">
        <v>271</v>
      </c>
      <c r="E145" s="382" t="s">
        <v>261</v>
      </c>
      <c r="F145" s="396" t="s">
        <v>1283</v>
      </c>
      <c r="G145" s="368" t="s">
        <v>333</v>
      </c>
    </row>
    <row r="146" spans="3:21" ht="22.5">
      <c r="D146" s="374" t="s">
        <v>272</v>
      </c>
      <c r="E146" s="382" t="s">
        <v>262</v>
      </c>
      <c r="F146" s="396" t="s">
        <v>390</v>
      </c>
      <c r="G146" s="398" t="s">
        <v>263</v>
      </c>
    </row>
    <row r="147" spans="3:21" ht="22.5">
      <c r="D147" s="374" t="s">
        <v>273</v>
      </c>
      <c r="E147" s="382" t="s">
        <v>264</v>
      </c>
      <c r="F147" s="397" t="s">
        <v>265</v>
      </c>
      <c r="G147" s="368"/>
    </row>
    <row r="148" spans="3:21">
      <c r="D148" s="359" t="str">
        <f>D147&amp;".1"</f>
        <v>4.1.1</v>
      </c>
      <c r="E148" s="383" t="s">
        <v>3</v>
      </c>
      <c r="F148" s="396" t="str">
        <f>IF(region_name="","",region_name)</f>
        <v>Орловская область</v>
      </c>
      <c r="G148" s="398" t="s">
        <v>266</v>
      </c>
    </row>
    <row r="149" spans="3:21" ht="22.5">
      <c r="D149" s="374" t="s">
        <v>274</v>
      </c>
      <c r="E149" s="384" t="s">
        <v>267</v>
      </c>
      <c r="F149" s="396" t="s">
        <v>763</v>
      </c>
      <c r="G149" s="399" t="s">
        <v>268</v>
      </c>
    </row>
    <row r="150" spans="3:21" ht="56.25">
      <c r="D150" s="374" t="s">
        <v>275</v>
      </c>
      <c r="E150" s="385" t="s">
        <v>269</v>
      </c>
      <c r="F150" s="396" t="s">
        <v>1460</v>
      </c>
      <c r="G150" s="392" t="s">
        <v>332</v>
      </c>
    </row>
    <row r="151" spans="3:21" s="357" customFormat="1">
      <c r="D151" s="394"/>
      <c r="E151" s="367"/>
      <c r="F151" s="367"/>
      <c r="G151" s="367"/>
      <c r="U151" s="365"/>
    </row>
    <row r="152" spans="3:21" s="352" customFormat="1">
      <c r="C152" s="358">
        <v>34</v>
      </c>
      <c r="D152" s="516" t="s">
        <v>244</v>
      </c>
      <c r="E152" s="517"/>
      <c r="F152" s="517"/>
      <c r="G152" s="518"/>
      <c r="U152" s="366"/>
    </row>
    <row r="153" spans="3:21" ht="11.25" customHeight="1">
      <c r="D153" s="512" t="s">
        <v>233</v>
      </c>
      <c r="E153" s="512"/>
      <c r="F153" s="512"/>
      <c r="G153" s="513" t="s">
        <v>234</v>
      </c>
    </row>
    <row r="154" spans="3:21" ht="11.25" customHeight="1">
      <c r="D154" s="376" t="s">
        <v>25</v>
      </c>
      <c r="E154" s="377" t="s">
        <v>257</v>
      </c>
      <c r="F154" s="378" t="s">
        <v>223</v>
      </c>
      <c r="G154" s="514"/>
    </row>
    <row r="155" spans="3:21" ht="12" customHeight="1">
      <c r="D155" s="393" t="s">
        <v>26</v>
      </c>
      <c r="E155" s="379">
        <v>2</v>
      </c>
      <c r="F155" s="380">
        <v>3</v>
      </c>
      <c r="G155" s="381">
        <v>4</v>
      </c>
    </row>
    <row r="156" spans="3:21">
      <c r="D156" s="374">
        <v>1</v>
      </c>
      <c r="E156" s="382" t="s">
        <v>259</v>
      </c>
      <c r="F156" s="396" t="str">
        <f>IF(form_up_date="","",form_up_date)</f>
        <v>09.01.2023</v>
      </c>
      <c r="G156" s="398" t="s">
        <v>260</v>
      </c>
    </row>
    <row r="157" spans="3:21" ht="45">
      <c r="D157" s="374" t="s">
        <v>271</v>
      </c>
      <c r="E157" s="382" t="s">
        <v>261</v>
      </c>
      <c r="F157" s="396" t="s">
        <v>1284</v>
      </c>
      <c r="G157" s="368" t="s">
        <v>333</v>
      </c>
    </row>
    <row r="158" spans="3:21" ht="22.5">
      <c r="D158" s="374" t="s">
        <v>272</v>
      </c>
      <c r="E158" s="382" t="s">
        <v>262</v>
      </c>
      <c r="F158" s="396" t="s">
        <v>390</v>
      </c>
      <c r="G158" s="398" t="s">
        <v>263</v>
      </c>
    </row>
    <row r="159" spans="3:21" ht="22.5">
      <c r="D159" s="374" t="s">
        <v>273</v>
      </c>
      <c r="E159" s="382" t="s">
        <v>264</v>
      </c>
      <c r="F159" s="397" t="s">
        <v>265</v>
      </c>
      <c r="G159" s="368"/>
    </row>
    <row r="160" spans="3:21">
      <c r="D160" s="359" t="str">
        <f>D159&amp;".1"</f>
        <v>4.1.1</v>
      </c>
      <c r="E160" s="383" t="s">
        <v>3</v>
      </c>
      <c r="F160" s="396" t="str">
        <f>IF(region_name="","",region_name)</f>
        <v>Орловская область</v>
      </c>
      <c r="G160" s="398" t="s">
        <v>266</v>
      </c>
    </row>
    <row r="161" spans="3:21" ht="22.5">
      <c r="D161" s="374" t="s">
        <v>274</v>
      </c>
      <c r="E161" s="384" t="s">
        <v>267</v>
      </c>
      <c r="F161" s="396" t="s">
        <v>763</v>
      </c>
      <c r="G161" s="399" t="s">
        <v>268</v>
      </c>
    </row>
    <row r="162" spans="3:21" ht="56.25">
      <c r="D162" s="374" t="s">
        <v>275</v>
      </c>
      <c r="E162" s="385" t="s">
        <v>269</v>
      </c>
      <c r="F162" s="396" t="s">
        <v>1460</v>
      </c>
      <c r="G162" s="392" t="s">
        <v>332</v>
      </c>
    </row>
    <row r="163" spans="3:21" s="357" customFormat="1">
      <c r="D163" s="394"/>
      <c r="E163" s="367"/>
      <c r="F163" s="367"/>
      <c r="G163" s="367"/>
      <c r="U163" s="365"/>
    </row>
    <row r="164" spans="3:21" s="352" customFormat="1">
      <c r="C164" s="358">
        <v>35</v>
      </c>
      <c r="D164" s="516" t="s">
        <v>244</v>
      </c>
      <c r="E164" s="517"/>
      <c r="F164" s="517"/>
      <c r="G164" s="518"/>
      <c r="U164" s="366"/>
    </row>
    <row r="165" spans="3:21" ht="11.25" customHeight="1">
      <c r="D165" s="512" t="s">
        <v>233</v>
      </c>
      <c r="E165" s="512"/>
      <c r="F165" s="512"/>
      <c r="G165" s="513" t="s">
        <v>234</v>
      </c>
    </row>
    <row r="166" spans="3:21" ht="11.25" customHeight="1">
      <c r="D166" s="376" t="s">
        <v>25</v>
      </c>
      <c r="E166" s="377" t="s">
        <v>257</v>
      </c>
      <c r="F166" s="378" t="s">
        <v>223</v>
      </c>
      <c r="G166" s="514"/>
    </row>
    <row r="167" spans="3:21" ht="12" customHeight="1">
      <c r="D167" s="393" t="s">
        <v>26</v>
      </c>
      <c r="E167" s="379">
        <v>2</v>
      </c>
      <c r="F167" s="380">
        <v>3</v>
      </c>
      <c r="G167" s="381">
        <v>4</v>
      </c>
    </row>
    <row r="168" spans="3:21">
      <c r="D168" s="374">
        <v>1</v>
      </c>
      <c r="E168" s="382" t="s">
        <v>259</v>
      </c>
      <c r="F168" s="396" t="str">
        <f>IF(form_up_date="","",form_up_date)</f>
        <v>09.01.2023</v>
      </c>
      <c r="G168" s="398" t="s">
        <v>260</v>
      </c>
    </row>
    <row r="169" spans="3:21" ht="45">
      <c r="D169" s="374" t="s">
        <v>271</v>
      </c>
      <c r="E169" s="382" t="s">
        <v>261</v>
      </c>
      <c r="F169" s="396" t="s">
        <v>1285</v>
      </c>
      <c r="G169" s="368" t="s">
        <v>333</v>
      </c>
    </row>
    <row r="170" spans="3:21" ht="22.5">
      <c r="D170" s="374" t="s">
        <v>272</v>
      </c>
      <c r="E170" s="382" t="s">
        <v>262</v>
      </c>
      <c r="F170" s="396" t="s">
        <v>390</v>
      </c>
      <c r="G170" s="398" t="s">
        <v>263</v>
      </c>
    </row>
    <row r="171" spans="3:21" ht="22.5">
      <c r="D171" s="374" t="s">
        <v>273</v>
      </c>
      <c r="E171" s="382" t="s">
        <v>264</v>
      </c>
      <c r="F171" s="397" t="s">
        <v>265</v>
      </c>
      <c r="G171" s="368"/>
    </row>
    <row r="172" spans="3:21">
      <c r="D172" s="359" t="str">
        <f>D171&amp;".1"</f>
        <v>4.1.1</v>
      </c>
      <c r="E172" s="383" t="s">
        <v>3</v>
      </c>
      <c r="F172" s="396" t="str">
        <f>IF(region_name="","",region_name)</f>
        <v>Орловская область</v>
      </c>
      <c r="G172" s="398" t="s">
        <v>266</v>
      </c>
    </row>
    <row r="173" spans="3:21" ht="22.5">
      <c r="D173" s="374" t="s">
        <v>274</v>
      </c>
      <c r="E173" s="384" t="s">
        <v>267</v>
      </c>
      <c r="F173" s="396" t="s">
        <v>763</v>
      </c>
      <c r="G173" s="399" t="s">
        <v>268</v>
      </c>
    </row>
    <row r="174" spans="3:21" ht="56.25">
      <c r="D174" s="374" t="s">
        <v>275</v>
      </c>
      <c r="E174" s="385" t="s">
        <v>269</v>
      </c>
      <c r="F174" s="396" t="s">
        <v>1460</v>
      </c>
      <c r="G174" s="392" t="s">
        <v>332</v>
      </c>
    </row>
    <row r="175" spans="3:21" s="357" customFormat="1">
      <c r="D175" s="394"/>
      <c r="E175" s="367"/>
      <c r="F175" s="367"/>
      <c r="G175" s="367"/>
      <c r="U175" s="365"/>
    </row>
    <row r="176" spans="3:21" s="352" customFormat="1">
      <c r="C176" s="358">
        <v>36</v>
      </c>
      <c r="D176" s="516" t="s">
        <v>244</v>
      </c>
      <c r="E176" s="517"/>
      <c r="F176" s="517"/>
      <c r="G176" s="518"/>
      <c r="U176" s="366"/>
    </row>
    <row r="177" spans="3:21" ht="11.25" customHeight="1">
      <c r="D177" s="512" t="s">
        <v>233</v>
      </c>
      <c r="E177" s="512"/>
      <c r="F177" s="512"/>
      <c r="G177" s="513" t="s">
        <v>234</v>
      </c>
    </row>
    <row r="178" spans="3:21" ht="11.25" customHeight="1">
      <c r="D178" s="376" t="s">
        <v>25</v>
      </c>
      <c r="E178" s="377" t="s">
        <v>257</v>
      </c>
      <c r="F178" s="378" t="s">
        <v>223</v>
      </c>
      <c r="G178" s="514"/>
    </row>
    <row r="179" spans="3:21" ht="12" customHeight="1">
      <c r="D179" s="393" t="s">
        <v>26</v>
      </c>
      <c r="E179" s="379">
        <v>2</v>
      </c>
      <c r="F179" s="380">
        <v>3</v>
      </c>
      <c r="G179" s="381">
        <v>4</v>
      </c>
    </row>
    <row r="180" spans="3:21">
      <c r="D180" s="374">
        <v>1</v>
      </c>
      <c r="E180" s="382" t="s">
        <v>259</v>
      </c>
      <c r="F180" s="396" t="str">
        <f>IF(form_up_date="","",form_up_date)</f>
        <v>09.01.2023</v>
      </c>
      <c r="G180" s="398" t="s">
        <v>260</v>
      </c>
    </row>
    <row r="181" spans="3:21" ht="45">
      <c r="D181" s="374" t="s">
        <v>271</v>
      </c>
      <c r="E181" s="382" t="s">
        <v>261</v>
      </c>
      <c r="F181" s="396" t="s">
        <v>1286</v>
      </c>
      <c r="G181" s="368" t="s">
        <v>333</v>
      </c>
    </row>
    <row r="182" spans="3:21" ht="22.5">
      <c r="D182" s="374" t="s">
        <v>272</v>
      </c>
      <c r="E182" s="382" t="s">
        <v>262</v>
      </c>
      <c r="F182" s="396" t="s">
        <v>390</v>
      </c>
      <c r="G182" s="398" t="s">
        <v>263</v>
      </c>
    </row>
    <row r="183" spans="3:21" ht="22.5">
      <c r="D183" s="374" t="s">
        <v>273</v>
      </c>
      <c r="E183" s="382" t="s">
        <v>264</v>
      </c>
      <c r="F183" s="397" t="s">
        <v>265</v>
      </c>
      <c r="G183" s="368"/>
    </row>
    <row r="184" spans="3:21">
      <c r="D184" s="359" t="str">
        <f>D183&amp;".1"</f>
        <v>4.1.1</v>
      </c>
      <c r="E184" s="383" t="s">
        <v>3</v>
      </c>
      <c r="F184" s="396" t="str">
        <f>IF(region_name="","",region_name)</f>
        <v>Орловская область</v>
      </c>
      <c r="G184" s="398" t="s">
        <v>266</v>
      </c>
    </row>
    <row r="185" spans="3:21" ht="22.5">
      <c r="D185" s="374" t="s">
        <v>274</v>
      </c>
      <c r="E185" s="384" t="s">
        <v>267</v>
      </c>
      <c r="F185" s="396" t="s">
        <v>763</v>
      </c>
      <c r="G185" s="399" t="s">
        <v>268</v>
      </c>
    </row>
    <row r="186" spans="3:21" ht="56.25">
      <c r="D186" s="374" t="s">
        <v>275</v>
      </c>
      <c r="E186" s="385" t="s">
        <v>269</v>
      </c>
      <c r="F186" s="396" t="s">
        <v>1460</v>
      </c>
      <c r="G186" s="392" t="s">
        <v>332</v>
      </c>
    </row>
    <row r="187" spans="3:21" s="357" customFormat="1">
      <c r="D187" s="394"/>
      <c r="E187" s="367"/>
      <c r="F187" s="367"/>
      <c r="G187" s="367"/>
      <c r="U187" s="365"/>
    </row>
    <row r="188" spans="3:21" s="352" customFormat="1">
      <c r="C188" s="358">
        <v>37</v>
      </c>
      <c r="D188" s="516" t="s">
        <v>244</v>
      </c>
      <c r="E188" s="517"/>
      <c r="F188" s="517"/>
      <c r="G188" s="518"/>
      <c r="U188" s="366"/>
    </row>
    <row r="189" spans="3:21" ht="11.25" customHeight="1">
      <c r="D189" s="512" t="s">
        <v>233</v>
      </c>
      <c r="E189" s="512"/>
      <c r="F189" s="512"/>
      <c r="G189" s="513" t="s">
        <v>234</v>
      </c>
    </row>
    <row r="190" spans="3:21" ht="11.25" customHeight="1">
      <c r="D190" s="376" t="s">
        <v>25</v>
      </c>
      <c r="E190" s="377" t="s">
        <v>257</v>
      </c>
      <c r="F190" s="378" t="s">
        <v>223</v>
      </c>
      <c r="G190" s="514"/>
    </row>
    <row r="191" spans="3:21" ht="12" customHeight="1">
      <c r="D191" s="393" t="s">
        <v>26</v>
      </c>
      <c r="E191" s="379">
        <v>2</v>
      </c>
      <c r="F191" s="380">
        <v>3</v>
      </c>
      <c r="G191" s="381">
        <v>4</v>
      </c>
    </row>
    <row r="192" spans="3:21">
      <c r="D192" s="374">
        <v>1</v>
      </c>
      <c r="E192" s="382" t="s">
        <v>259</v>
      </c>
      <c r="F192" s="396" t="str">
        <f>IF(form_up_date="","",form_up_date)</f>
        <v>09.01.2023</v>
      </c>
      <c r="G192" s="398" t="s">
        <v>260</v>
      </c>
    </row>
    <row r="193" spans="3:21" ht="45">
      <c r="D193" s="374" t="s">
        <v>271</v>
      </c>
      <c r="E193" s="382" t="s">
        <v>261</v>
      </c>
      <c r="F193" s="396" t="s">
        <v>1287</v>
      </c>
      <c r="G193" s="368" t="s">
        <v>333</v>
      </c>
    </row>
    <row r="194" spans="3:21" ht="22.5">
      <c r="D194" s="374" t="s">
        <v>272</v>
      </c>
      <c r="E194" s="382" t="s">
        <v>262</v>
      </c>
      <c r="F194" s="396" t="s">
        <v>390</v>
      </c>
      <c r="G194" s="398" t="s">
        <v>263</v>
      </c>
    </row>
    <row r="195" spans="3:21" ht="22.5">
      <c r="D195" s="374" t="s">
        <v>273</v>
      </c>
      <c r="E195" s="382" t="s">
        <v>264</v>
      </c>
      <c r="F195" s="397" t="s">
        <v>265</v>
      </c>
      <c r="G195" s="368"/>
    </row>
    <row r="196" spans="3:21">
      <c r="D196" s="359" t="str">
        <f>D195&amp;".1"</f>
        <v>4.1.1</v>
      </c>
      <c r="E196" s="383" t="s">
        <v>3</v>
      </c>
      <c r="F196" s="396" t="str">
        <f>IF(region_name="","",region_name)</f>
        <v>Орловская область</v>
      </c>
      <c r="G196" s="398" t="s">
        <v>266</v>
      </c>
    </row>
    <row r="197" spans="3:21" ht="22.5">
      <c r="D197" s="374" t="s">
        <v>274</v>
      </c>
      <c r="E197" s="384" t="s">
        <v>267</v>
      </c>
      <c r="F197" s="396" t="s">
        <v>763</v>
      </c>
      <c r="G197" s="399" t="s">
        <v>268</v>
      </c>
    </row>
    <row r="198" spans="3:21" ht="56.25">
      <c r="D198" s="374" t="s">
        <v>275</v>
      </c>
      <c r="E198" s="385" t="s">
        <v>269</v>
      </c>
      <c r="F198" s="396" t="s">
        <v>1460</v>
      </c>
      <c r="G198" s="392" t="s">
        <v>332</v>
      </c>
    </row>
    <row r="199" spans="3:21" s="357" customFormat="1">
      <c r="D199" s="394"/>
      <c r="E199" s="367"/>
      <c r="F199" s="367"/>
      <c r="G199" s="367"/>
      <c r="U199" s="365"/>
    </row>
    <row r="200" spans="3:21" s="352" customFormat="1">
      <c r="C200" s="358">
        <v>38</v>
      </c>
      <c r="D200" s="516" t="s">
        <v>244</v>
      </c>
      <c r="E200" s="517"/>
      <c r="F200" s="517"/>
      <c r="G200" s="518"/>
      <c r="U200" s="366"/>
    </row>
    <row r="201" spans="3:21" ht="11.25" customHeight="1">
      <c r="D201" s="512" t="s">
        <v>233</v>
      </c>
      <c r="E201" s="512"/>
      <c r="F201" s="512"/>
      <c r="G201" s="513" t="s">
        <v>234</v>
      </c>
    </row>
    <row r="202" spans="3:21" ht="11.25" customHeight="1">
      <c r="D202" s="376" t="s">
        <v>25</v>
      </c>
      <c r="E202" s="377" t="s">
        <v>257</v>
      </c>
      <c r="F202" s="378" t="s">
        <v>223</v>
      </c>
      <c r="G202" s="514"/>
    </row>
    <row r="203" spans="3:21" ht="12" customHeight="1">
      <c r="D203" s="393" t="s">
        <v>26</v>
      </c>
      <c r="E203" s="379">
        <v>2</v>
      </c>
      <c r="F203" s="380">
        <v>3</v>
      </c>
      <c r="G203" s="381">
        <v>4</v>
      </c>
    </row>
    <row r="204" spans="3:21">
      <c r="D204" s="374">
        <v>1</v>
      </c>
      <c r="E204" s="382" t="s">
        <v>259</v>
      </c>
      <c r="F204" s="396" t="str">
        <f>IF(form_up_date="","",form_up_date)</f>
        <v>09.01.2023</v>
      </c>
      <c r="G204" s="398" t="s">
        <v>260</v>
      </c>
    </row>
    <row r="205" spans="3:21" ht="45">
      <c r="D205" s="374" t="s">
        <v>271</v>
      </c>
      <c r="E205" s="382" t="s">
        <v>261</v>
      </c>
      <c r="F205" s="396" t="s">
        <v>1288</v>
      </c>
      <c r="G205" s="368" t="s">
        <v>333</v>
      </c>
    </row>
    <row r="206" spans="3:21" ht="22.5">
      <c r="D206" s="374" t="s">
        <v>272</v>
      </c>
      <c r="E206" s="382" t="s">
        <v>262</v>
      </c>
      <c r="F206" s="396" t="s">
        <v>390</v>
      </c>
      <c r="G206" s="398" t="s">
        <v>263</v>
      </c>
    </row>
    <row r="207" spans="3:21" ht="22.5">
      <c r="D207" s="374" t="s">
        <v>273</v>
      </c>
      <c r="E207" s="382" t="s">
        <v>264</v>
      </c>
      <c r="F207" s="397" t="s">
        <v>265</v>
      </c>
      <c r="G207" s="368"/>
    </row>
    <row r="208" spans="3:21">
      <c r="D208" s="359" t="str">
        <f>D207&amp;".1"</f>
        <v>4.1.1</v>
      </c>
      <c r="E208" s="383" t="s">
        <v>3</v>
      </c>
      <c r="F208" s="396" t="str">
        <f>IF(region_name="","",region_name)</f>
        <v>Орловская область</v>
      </c>
      <c r="G208" s="398" t="s">
        <v>266</v>
      </c>
    </row>
    <row r="209" spans="3:21" ht="22.5">
      <c r="D209" s="374" t="s">
        <v>274</v>
      </c>
      <c r="E209" s="384" t="s">
        <v>267</v>
      </c>
      <c r="F209" s="396" t="s">
        <v>763</v>
      </c>
      <c r="G209" s="399" t="s">
        <v>268</v>
      </c>
    </row>
    <row r="210" spans="3:21" ht="56.25">
      <c r="D210" s="374" t="s">
        <v>275</v>
      </c>
      <c r="E210" s="385" t="s">
        <v>269</v>
      </c>
      <c r="F210" s="396" t="s">
        <v>1460</v>
      </c>
      <c r="G210" s="392" t="s">
        <v>332</v>
      </c>
    </row>
    <row r="211" spans="3:21" s="357" customFormat="1">
      <c r="D211" s="394"/>
      <c r="E211" s="367"/>
      <c r="F211" s="367"/>
      <c r="G211" s="367"/>
      <c r="U211" s="365"/>
    </row>
    <row r="212" spans="3:21" s="352" customFormat="1">
      <c r="C212" s="358">
        <v>39</v>
      </c>
      <c r="D212" s="516" t="s">
        <v>244</v>
      </c>
      <c r="E212" s="517"/>
      <c r="F212" s="517"/>
      <c r="G212" s="518"/>
      <c r="U212" s="366"/>
    </row>
    <row r="213" spans="3:21" ht="11.25" customHeight="1">
      <c r="D213" s="512" t="s">
        <v>233</v>
      </c>
      <c r="E213" s="512"/>
      <c r="F213" s="512"/>
      <c r="G213" s="513" t="s">
        <v>234</v>
      </c>
    </row>
    <row r="214" spans="3:21" ht="11.25" customHeight="1">
      <c r="D214" s="376" t="s">
        <v>25</v>
      </c>
      <c r="E214" s="377" t="s">
        <v>257</v>
      </c>
      <c r="F214" s="378" t="s">
        <v>223</v>
      </c>
      <c r="G214" s="514"/>
    </row>
    <row r="215" spans="3:21" ht="12" customHeight="1">
      <c r="D215" s="393" t="s">
        <v>26</v>
      </c>
      <c r="E215" s="379">
        <v>2</v>
      </c>
      <c r="F215" s="380">
        <v>3</v>
      </c>
      <c r="G215" s="381">
        <v>4</v>
      </c>
    </row>
    <row r="216" spans="3:21">
      <c r="D216" s="374">
        <v>1</v>
      </c>
      <c r="E216" s="382" t="s">
        <v>259</v>
      </c>
      <c r="F216" s="396" t="str">
        <f>IF(form_up_date="","",form_up_date)</f>
        <v>09.01.2023</v>
      </c>
      <c r="G216" s="398" t="s">
        <v>260</v>
      </c>
    </row>
    <row r="217" spans="3:21" ht="45">
      <c r="D217" s="374" t="s">
        <v>271</v>
      </c>
      <c r="E217" s="382" t="s">
        <v>261</v>
      </c>
      <c r="F217" s="396" t="s">
        <v>1289</v>
      </c>
      <c r="G217" s="368" t="s">
        <v>333</v>
      </c>
    </row>
    <row r="218" spans="3:21" ht="22.5">
      <c r="D218" s="374" t="s">
        <v>272</v>
      </c>
      <c r="E218" s="382" t="s">
        <v>262</v>
      </c>
      <c r="F218" s="396" t="s">
        <v>390</v>
      </c>
      <c r="G218" s="398" t="s">
        <v>263</v>
      </c>
    </row>
    <row r="219" spans="3:21" ht="22.5">
      <c r="D219" s="374" t="s">
        <v>273</v>
      </c>
      <c r="E219" s="382" t="s">
        <v>264</v>
      </c>
      <c r="F219" s="397" t="s">
        <v>265</v>
      </c>
      <c r="G219" s="368"/>
    </row>
    <row r="220" spans="3:21">
      <c r="D220" s="359" t="str">
        <f>D219&amp;".1"</f>
        <v>4.1.1</v>
      </c>
      <c r="E220" s="383" t="s">
        <v>3</v>
      </c>
      <c r="F220" s="396" t="str">
        <f>IF(region_name="","",region_name)</f>
        <v>Орловская область</v>
      </c>
      <c r="G220" s="398" t="s">
        <v>266</v>
      </c>
    </row>
    <row r="221" spans="3:21" ht="22.5">
      <c r="D221" s="374" t="s">
        <v>274</v>
      </c>
      <c r="E221" s="384" t="s">
        <v>267</v>
      </c>
      <c r="F221" s="396" t="s">
        <v>763</v>
      </c>
      <c r="G221" s="399" t="s">
        <v>268</v>
      </c>
    </row>
    <row r="222" spans="3:21" ht="56.25">
      <c r="D222" s="374" t="s">
        <v>275</v>
      </c>
      <c r="E222" s="385" t="s">
        <v>269</v>
      </c>
      <c r="F222" s="396" t="s">
        <v>1460</v>
      </c>
      <c r="G222" s="392" t="s">
        <v>332</v>
      </c>
    </row>
    <row r="223" spans="3:21" s="357" customFormat="1">
      <c r="D223" s="394"/>
      <c r="E223" s="367"/>
      <c r="F223" s="367"/>
      <c r="G223" s="367"/>
      <c r="U223" s="365"/>
    </row>
    <row r="224" spans="3:21" s="352" customFormat="1">
      <c r="C224" s="358">
        <v>40</v>
      </c>
      <c r="D224" s="516" t="s">
        <v>244</v>
      </c>
      <c r="E224" s="517"/>
      <c r="F224" s="517"/>
      <c r="G224" s="518"/>
      <c r="U224" s="366"/>
    </row>
    <row r="225" spans="3:21" ht="11.25" customHeight="1">
      <c r="D225" s="512" t="s">
        <v>233</v>
      </c>
      <c r="E225" s="512"/>
      <c r="F225" s="512"/>
      <c r="G225" s="513" t="s">
        <v>234</v>
      </c>
    </row>
    <row r="226" spans="3:21" ht="11.25" customHeight="1">
      <c r="D226" s="376" t="s">
        <v>25</v>
      </c>
      <c r="E226" s="377" t="s">
        <v>257</v>
      </c>
      <c r="F226" s="378" t="s">
        <v>223</v>
      </c>
      <c r="G226" s="514"/>
    </row>
    <row r="227" spans="3:21" ht="12" customHeight="1">
      <c r="D227" s="393" t="s">
        <v>26</v>
      </c>
      <c r="E227" s="379">
        <v>2</v>
      </c>
      <c r="F227" s="380">
        <v>3</v>
      </c>
      <c r="G227" s="381">
        <v>4</v>
      </c>
    </row>
    <row r="228" spans="3:21">
      <c r="D228" s="374">
        <v>1</v>
      </c>
      <c r="E228" s="382" t="s">
        <v>259</v>
      </c>
      <c r="F228" s="396" t="str">
        <f>IF(form_up_date="","",form_up_date)</f>
        <v>09.01.2023</v>
      </c>
      <c r="G228" s="398" t="s">
        <v>260</v>
      </c>
    </row>
    <row r="229" spans="3:21" ht="45">
      <c r="D229" s="374" t="s">
        <v>271</v>
      </c>
      <c r="E229" s="382" t="s">
        <v>261</v>
      </c>
      <c r="F229" s="396" t="s">
        <v>1290</v>
      </c>
      <c r="G229" s="368" t="s">
        <v>333</v>
      </c>
    </row>
    <row r="230" spans="3:21" ht="22.5">
      <c r="D230" s="374" t="s">
        <v>272</v>
      </c>
      <c r="E230" s="382" t="s">
        <v>262</v>
      </c>
      <c r="F230" s="396" t="s">
        <v>390</v>
      </c>
      <c r="G230" s="398" t="s">
        <v>263</v>
      </c>
    </row>
    <row r="231" spans="3:21" ht="22.5">
      <c r="D231" s="374" t="s">
        <v>273</v>
      </c>
      <c r="E231" s="382" t="s">
        <v>264</v>
      </c>
      <c r="F231" s="397" t="s">
        <v>265</v>
      </c>
      <c r="G231" s="368"/>
    </row>
    <row r="232" spans="3:21">
      <c r="D232" s="359" t="str">
        <f>D231&amp;".1"</f>
        <v>4.1.1</v>
      </c>
      <c r="E232" s="383" t="s">
        <v>3</v>
      </c>
      <c r="F232" s="396" t="str">
        <f>IF(region_name="","",region_name)</f>
        <v>Орловская область</v>
      </c>
      <c r="G232" s="398" t="s">
        <v>266</v>
      </c>
    </row>
    <row r="233" spans="3:21" ht="22.5">
      <c r="D233" s="374" t="s">
        <v>274</v>
      </c>
      <c r="E233" s="384" t="s">
        <v>267</v>
      </c>
      <c r="F233" s="396" t="s">
        <v>763</v>
      </c>
      <c r="G233" s="399" t="s">
        <v>268</v>
      </c>
    </row>
    <row r="234" spans="3:21" ht="56.25">
      <c r="D234" s="374" t="s">
        <v>275</v>
      </c>
      <c r="E234" s="385" t="s">
        <v>269</v>
      </c>
      <c r="F234" s="396" t="s">
        <v>1460</v>
      </c>
      <c r="G234" s="392" t="s">
        <v>332</v>
      </c>
    </row>
    <row r="235" spans="3:21" s="357" customFormat="1">
      <c r="D235" s="394"/>
      <c r="E235" s="367"/>
      <c r="F235" s="367"/>
      <c r="G235" s="367"/>
      <c r="U235" s="365"/>
    </row>
    <row r="236" spans="3:21" s="352" customFormat="1">
      <c r="C236" s="358">
        <v>41</v>
      </c>
      <c r="D236" s="516" t="s">
        <v>244</v>
      </c>
      <c r="E236" s="517"/>
      <c r="F236" s="517"/>
      <c r="G236" s="518"/>
      <c r="U236" s="366"/>
    </row>
    <row r="237" spans="3:21" ht="11.25" customHeight="1">
      <c r="D237" s="512" t="s">
        <v>233</v>
      </c>
      <c r="E237" s="512"/>
      <c r="F237" s="512"/>
      <c r="G237" s="513" t="s">
        <v>234</v>
      </c>
    </row>
    <row r="238" spans="3:21" ht="11.25" customHeight="1">
      <c r="D238" s="376" t="s">
        <v>25</v>
      </c>
      <c r="E238" s="377" t="s">
        <v>257</v>
      </c>
      <c r="F238" s="378" t="s">
        <v>223</v>
      </c>
      <c r="G238" s="514"/>
    </row>
    <row r="239" spans="3:21" ht="12" customHeight="1">
      <c r="D239" s="393" t="s">
        <v>26</v>
      </c>
      <c r="E239" s="379">
        <v>2</v>
      </c>
      <c r="F239" s="380">
        <v>3</v>
      </c>
      <c r="G239" s="381">
        <v>4</v>
      </c>
    </row>
    <row r="240" spans="3:21">
      <c r="D240" s="374">
        <v>1</v>
      </c>
      <c r="E240" s="382" t="s">
        <v>259</v>
      </c>
      <c r="F240" s="396" t="str">
        <f>IF(form_up_date="","",form_up_date)</f>
        <v>09.01.2023</v>
      </c>
      <c r="G240" s="398" t="s">
        <v>260</v>
      </c>
    </row>
    <row r="241" spans="3:21" ht="45">
      <c r="D241" s="374" t="s">
        <v>271</v>
      </c>
      <c r="E241" s="382" t="s">
        <v>261</v>
      </c>
      <c r="F241" s="396" t="s">
        <v>1291</v>
      </c>
      <c r="G241" s="368" t="s">
        <v>333</v>
      </c>
    </row>
    <row r="242" spans="3:21" ht="22.5">
      <c r="D242" s="374" t="s">
        <v>272</v>
      </c>
      <c r="E242" s="382" t="s">
        <v>262</v>
      </c>
      <c r="F242" s="396" t="s">
        <v>390</v>
      </c>
      <c r="G242" s="398" t="s">
        <v>263</v>
      </c>
    </row>
    <row r="243" spans="3:21" ht="22.5">
      <c r="D243" s="374" t="s">
        <v>273</v>
      </c>
      <c r="E243" s="382" t="s">
        <v>264</v>
      </c>
      <c r="F243" s="397" t="s">
        <v>265</v>
      </c>
      <c r="G243" s="368"/>
    </row>
    <row r="244" spans="3:21">
      <c r="D244" s="359" t="str">
        <f>D243&amp;".1"</f>
        <v>4.1.1</v>
      </c>
      <c r="E244" s="383" t="s">
        <v>3</v>
      </c>
      <c r="F244" s="396" t="str">
        <f>IF(region_name="","",region_name)</f>
        <v>Орловская область</v>
      </c>
      <c r="G244" s="398" t="s">
        <v>266</v>
      </c>
    </row>
    <row r="245" spans="3:21" ht="22.5">
      <c r="D245" s="374" t="s">
        <v>274</v>
      </c>
      <c r="E245" s="384" t="s">
        <v>267</v>
      </c>
      <c r="F245" s="396" t="s">
        <v>763</v>
      </c>
      <c r="G245" s="399" t="s">
        <v>268</v>
      </c>
    </row>
    <row r="246" spans="3:21" ht="56.25">
      <c r="D246" s="374" t="s">
        <v>275</v>
      </c>
      <c r="E246" s="385" t="s">
        <v>269</v>
      </c>
      <c r="F246" s="396" t="s">
        <v>1460</v>
      </c>
      <c r="G246" s="392" t="s">
        <v>332</v>
      </c>
    </row>
    <row r="247" spans="3:21" s="357" customFormat="1">
      <c r="D247" s="394"/>
      <c r="E247" s="367"/>
      <c r="F247" s="367"/>
      <c r="G247" s="367"/>
      <c r="U247" s="365"/>
    </row>
    <row r="248" spans="3:21" s="352" customFormat="1">
      <c r="C248" s="358">
        <v>42</v>
      </c>
      <c r="D248" s="516" t="s">
        <v>244</v>
      </c>
      <c r="E248" s="517"/>
      <c r="F248" s="517"/>
      <c r="G248" s="518"/>
      <c r="U248" s="366"/>
    </row>
    <row r="249" spans="3:21" ht="11.25" customHeight="1">
      <c r="D249" s="512" t="s">
        <v>233</v>
      </c>
      <c r="E249" s="512"/>
      <c r="F249" s="512"/>
      <c r="G249" s="513" t="s">
        <v>234</v>
      </c>
    </row>
    <row r="250" spans="3:21" ht="11.25" customHeight="1">
      <c r="D250" s="376" t="s">
        <v>25</v>
      </c>
      <c r="E250" s="377" t="s">
        <v>257</v>
      </c>
      <c r="F250" s="378" t="s">
        <v>223</v>
      </c>
      <c r="G250" s="514"/>
    </row>
    <row r="251" spans="3:21" ht="12" customHeight="1">
      <c r="D251" s="393" t="s">
        <v>26</v>
      </c>
      <c r="E251" s="379">
        <v>2</v>
      </c>
      <c r="F251" s="380">
        <v>3</v>
      </c>
      <c r="G251" s="381">
        <v>4</v>
      </c>
    </row>
    <row r="252" spans="3:21">
      <c r="D252" s="374">
        <v>1</v>
      </c>
      <c r="E252" s="382" t="s">
        <v>259</v>
      </c>
      <c r="F252" s="396" t="str">
        <f>IF(form_up_date="","",form_up_date)</f>
        <v>09.01.2023</v>
      </c>
      <c r="G252" s="398" t="s">
        <v>260</v>
      </c>
    </row>
    <row r="253" spans="3:21" ht="45">
      <c r="D253" s="374" t="s">
        <v>271</v>
      </c>
      <c r="E253" s="382" t="s">
        <v>261</v>
      </c>
      <c r="F253" s="396" t="s">
        <v>1292</v>
      </c>
      <c r="G253" s="368" t="s">
        <v>333</v>
      </c>
    </row>
    <row r="254" spans="3:21" ht="22.5">
      <c r="D254" s="374" t="s">
        <v>272</v>
      </c>
      <c r="E254" s="382" t="s">
        <v>262</v>
      </c>
      <c r="F254" s="396" t="s">
        <v>390</v>
      </c>
      <c r="G254" s="398" t="s">
        <v>263</v>
      </c>
    </row>
    <row r="255" spans="3:21" ht="22.5">
      <c r="D255" s="374" t="s">
        <v>273</v>
      </c>
      <c r="E255" s="382" t="s">
        <v>264</v>
      </c>
      <c r="F255" s="397" t="s">
        <v>265</v>
      </c>
      <c r="G255" s="368"/>
    </row>
    <row r="256" spans="3:21">
      <c r="D256" s="359" t="str">
        <f>D255&amp;".1"</f>
        <v>4.1.1</v>
      </c>
      <c r="E256" s="383" t="s">
        <v>3</v>
      </c>
      <c r="F256" s="396" t="str">
        <f>IF(region_name="","",region_name)</f>
        <v>Орловская область</v>
      </c>
      <c r="G256" s="398" t="s">
        <v>266</v>
      </c>
    </row>
    <row r="257" spans="3:21" ht="22.5">
      <c r="D257" s="374" t="s">
        <v>274</v>
      </c>
      <c r="E257" s="384" t="s">
        <v>267</v>
      </c>
      <c r="F257" s="396" t="s">
        <v>763</v>
      </c>
      <c r="G257" s="399" t="s">
        <v>268</v>
      </c>
    </row>
    <row r="258" spans="3:21" ht="56.25">
      <c r="D258" s="374" t="s">
        <v>275</v>
      </c>
      <c r="E258" s="385" t="s">
        <v>269</v>
      </c>
      <c r="F258" s="396" t="s">
        <v>1460</v>
      </c>
      <c r="G258" s="392" t="s">
        <v>332</v>
      </c>
    </row>
    <row r="259" spans="3:21" s="357" customFormat="1">
      <c r="D259" s="394"/>
      <c r="E259" s="367"/>
      <c r="F259" s="367"/>
      <c r="G259" s="367"/>
      <c r="U259" s="365"/>
    </row>
    <row r="260" spans="3:21" s="352" customFormat="1">
      <c r="C260" s="358">
        <v>43</v>
      </c>
      <c r="D260" s="516" t="s">
        <v>244</v>
      </c>
      <c r="E260" s="517"/>
      <c r="F260" s="517"/>
      <c r="G260" s="518"/>
      <c r="U260" s="366"/>
    </row>
    <row r="261" spans="3:21" ht="11.25" customHeight="1">
      <c r="D261" s="512" t="s">
        <v>233</v>
      </c>
      <c r="E261" s="512"/>
      <c r="F261" s="512"/>
      <c r="G261" s="513" t="s">
        <v>234</v>
      </c>
    </row>
    <row r="262" spans="3:21" ht="11.25" customHeight="1">
      <c r="D262" s="376" t="s">
        <v>25</v>
      </c>
      <c r="E262" s="377" t="s">
        <v>257</v>
      </c>
      <c r="F262" s="378" t="s">
        <v>223</v>
      </c>
      <c r="G262" s="514"/>
    </row>
    <row r="263" spans="3:21" ht="12" customHeight="1">
      <c r="D263" s="393" t="s">
        <v>26</v>
      </c>
      <c r="E263" s="379">
        <v>2</v>
      </c>
      <c r="F263" s="380">
        <v>3</v>
      </c>
      <c r="G263" s="381">
        <v>4</v>
      </c>
    </row>
    <row r="264" spans="3:21">
      <c r="D264" s="374">
        <v>1</v>
      </c>
      <c r="E264" s="382" t="s">
        <v>259</v>
      </c>
      <c r="F264" s="396" t="str">
        <f>IF(form_up_date="","",form_up_date)</f>
        <v>09.01.2023</v>
      </c>
      <c r="G264" s="398" t="s">
        <v>260</v>
      </c>
    </row>
    <row r="265" spans="3:21" ht="45">
      <c r="D265" s="374" t="s">
        <v>271</v>
      </c>
      <c r="E265" s="382" t="s">
        <v>261</v>
      </c>
      <c r="F265" s="396" t="s">
        <v>1293</v>
      </c>
      <c r="G265" s="368" t="s">
        <v>333</v>
      </c>
    </row>
    <row r="266" spans="3:21" ht="22.5">
      <c r="D266" s="374" t="s">
        <v>272</v>
      </c>
      <c r="E266" s="382" t="s">
        <v>262</v>
      </c>
      <c r="F266" s="396" t="s">
        <v>390</v>
      </c>
      <c r="G266" s="398" t="s">
        <v>263</v>
      </c>
    </row>
    <row r="267" spans="3:21" ht="22.5">
      <c r="D267" s="374" t="s">
        <v>273</v>
      </c>
      <c r="E267" s="382" t="s">
        <v>264</v>
      </c>
      <c r="F267" s="397" t="s">
        <v>265</v>
      </c>
      <c r="G267" s="368"/>
    </row>
    <row r="268" spans="3:21">
      <c r="D268" s="359" t="str">
        <f>D267&amp;".1"</f>
        <v>4.1.1</v>
      </c>
      <c r="E268" s="383" t="s">
        <v>3</v>
      </c>
      <c r="F268" s="396" t="str">
        <f>IF(region_name="","",region_name)</f>
        <v>Орловская область</v>
      </c>
      <c r="G268" s="398" t="s">
        <v>266</v>
      </c>
    </row>
    <row r="269" spans="3:21" ht="22.5">
      <c r="D269" s="374" t="s">
        <v>274</v>
      </c>
      <c r="E269" s="384" t="s">
        <v>267</v>
      </c>
      <c r="F269" s="396" t="s">
        <v>763</v>
      </c>
      <c r="G269" s="399" t="s">
        <v>268</v>
      </c>
    </row>
    <row r="270" spans="3:21" ht="56.25">
      <c r="D270" s="374" t="s">
        <v>275</v>
      </c>
      <c r="E270" s="385" t="s">
        <v>269</v>
      </c>
      <c r="F270" s="396" t="s">
        <v>1460</v>
      </c>
      <c r="G270" s="392" t="s">
        <v>332</v>
      </c>
    </row>
    <row r="271" spans="3:21" s="357" customFormat="1">
      <c r="D271" s="394"/>
      <c r="E271" s="367"/>
      <c r="F271" s="367"/>
      <c r="G271" s="367"/>
      <c r="U271" s="365"/>
    </row>
    <row r="272" spans="3:21" s="352" customFormat="1">
      <c r="C272" s="358">
        <v>44</v>
      </c>
      <c r="D272" s="516" t="s">
        <v>244</v>
      </c>
      <c r="E272" s="517"/>
      <c r="F272" s="517"/>
      <c r="G272" s="518"/>
      <c r="U272" s="366"/>
    </row>
    <row r="273" spans="3:21" ht="11.25" customHeight="1">
      <c r="D273" s="512" t="s">
        <v>233</v>
      </c>
      <c r="E273" s="512"/>
      <c r="F273" s="512"/>
      <c r="G273" s="513" t="s">
        <v>234</v>
      </c>
    </row>
    <row r="274" spans="3:21" ht="11.25" customHeight="1">
      <c r="D274" s="376" t="s">
        <v>25</v>
      </c>
      <c r="E274" s="377" t="s">
        <v>257</v>
      </c>
      <c r="F274" s="378" t="s">
        <v>223</v>
      </c>
      <c r="G274" s="514"/>
    </row>
    <row r="275" spans="3:21" ht="12" customHeight="1">
      <c r="D275" s="393" t="s">
        <v>26</v>
      </c>
      <c r="E275" s="379">
        <v>2</v>
      </c>
      <c r="F275" s="380">
        <v>3</v>
      </c>
      <c r="G275" s="381">
        <v>4</v>
      </c>
    </row>
    <row r="276" spans="3:21">
      <c r="D276" s="374">
        <v>1</v>
      </c>
      <c r="E276" s="382" t="s">
        <v>259</v>
      </c>
      <c r="F276" s="396" t="str">
        <f>IF(form_up_date="","",form_up_date)</f>
        <v>09.01.2023</v>
      </c>
      <c r="G276" s="398" t="s">
        <v>260</v>
      </c>
    </row>
    <row r="277" spans="3:21" ht="45">
      <c r="D277" s="374" t="s">
        <v>271</v>
      </c>
      <c r="E277" s="382" t="s">
        <v>261</v>
      </c>
      <c r="F277" s="396" t="s">
        <v>1294</v>
      </c>
      <c r="G277" s="368" t="s">
        <v>333</v>
      </c>
    </row>
    <row r="278" spans="3:21" ht="22.5">
      <c r="D278" s="374" t="s">
        <v>272</v>
      </c>
      <c r="E278" s="382" t="s">
        <v>262</v>
      </c>
      <c r="F278" s="396" t="s">
        <v>390</v>
      </c>
      <c r="G278" s="398" t="s">
        <v>263</v>
      </c>
    </row>
    <row r="279" spans="3:21" ht="22.5">
      <c r="D279" s="374" t="s">
        <v>273</v>
      </c>
      <c r="E279" s="382" t="s">
        <v>264</v>
      </c>
      <c r="F279" s="397" t="s">
        <v>265</v>
      </c>
      <c r="G279" s="368"/>
    </row>
    <row r="280" spans="3:21">
      <c r="D280" s="359" t="str">
        <f>D279&amp;".1"</f>
        <v>4.1.1</v>
      </c>
      <c r="E280" s="383" t="s">
        <v>3</v>
      </c>
      <c r="F280" s="396" t="str">
        <f>IF(region_name="","",region_name)</f>
        <v>Орловская область</v>
      </c>
      <c r="G280" s="398" t="s">
        <v>266</v>
      </c>
    </row>
    <row r="281" spans="3:21" ht="22.5">
      <c r="D281" s="374" t="s">
        <v>274</v>
      </c>
      <c r="E281" s="384" t="s">
        <v>267</v>
      </c>
      <c r="F281" s="396" t="s">
        <v>763</v>
      </c>
      <c r="G281" s="399" t="s">
        <v>268</v>
      </c>
    </row>
    <row r="282" spans="3:21" ht="56.25">
      <c r="D282" s="374" t="s">
        <v>275</v>
      </c>
      <c r="E282" s="385" t="s">
        <v>269</v>
      </c>
      <c r="F282" s="396" t="s">
        <v>1460</v>
      </c>
      <c r="G282" s="392" t="s">
        <v>332</v>
      </c>
    </row>
    <row r="283" spans="3:21" s="357" customFormat="1">
      <c r="D283" s="394"/>
      <c r="E283" s="367"/>
      <c r="F283" s="367"/>
      <c r="G283" s="367"/>
      <c r="U283" s="365"/>
    </row>
    <row r="284" spans="3:21" s="352" customFormat="1">
      <c r="C284" s="358">
        <v>45</v>
      </c>
      <c r="D284" s="516" t="s">
        <v>244</v>
      </c>
      <c r="E284" s="517"/>
      <c r="F284" s="517"/>
      <c r="G284" s="518"/>
      <c r="U284" s="366"/>
    </row>
    <row r="285" spans="3:21" ht="11.25" customHeight="1">
      <c r="D285" s="512" t="s">
        <v>233</v>
      </c>
      <c r="E285" s="512"/>
      <c r="F285" s="512"/>
      <c r="G285" s="513" t="s">
        <v>234</v>
      </c>
    </row>
    <row r="286" spans="3:21" ht="11.25" customHeight="1">
      <c r="D286" s="376" t="s">
        <v>25</v>
      </c>
      <c r="E286" s="377" t="s">
        <v>257</v>
      </c>
      <c r="F286" s="378" t="s">
        <v>223</v>
      </c>
      <c r="G286" s="514"/>
    </row>
    <row r="287" spans="3:21" ht="12" customHeight="1">
      <c r="D287" s="393" t="s">
        <v>26</v>
      </c>
      <c r="E287" s="379">
        <v>2</v>
      </c>
      <c r="F287" s="380">
        <v>3</v>
      </c>
      <c r="G287" s="381">
        <v>4</v>
      </c>
    </row>
    <row r="288" spans="3:21">
      <c r="D288" s="374">
        <v>1</v>
      </c>
      <c r="E288" s="382" t="s">
        <v>259</v>
      </c>
      <c r="F288" s="396" t="str">
        <f>IF(form_up_date="","",form_up_date)</f>
        <v>09.01.2023</v>
      </c>
      <c r="G288" s="398" t="s">
        <v>260</v>
      </c>
    </row>
    <row r="289" spans="3:21" ht="45">
      <c r="D289" s="374" t="s">
        <v>271</v>
      </c>
      <c r="E289" s="382" t="s">
        <v>261</v>
      </c>
      <c r="F289" s="396" t="s">
        <v>1295</v>
      </c>
      <c r="G289" s="368" t="s">
        <v>333</v>
      </c>
    </row>
    <row r="290" spans="3:21" ht="22.5">
      <c r="D290" s="374" t="s">
        <v>272</v>
      </c>
      <c r="E290" s="382" t="s">
        <v>262</v>
      </c>
      <c r="F290" s="396" t="s">
        <v>390</v>
      </c>
      <c r="G290" s="398" t="s">
        <v>263</v>
      </c>
    </row>
    <row r="291" spans="3:21" ht="22.5">
      <c r="D291" s="374" t="s">
        <v>273</v>
      </c>
      <c r="E291" s="382" t="s">
        <v>264</v>
      </c>
      <c r="F291" s="397" t="s">
        <v>265</v>
      </c>
      <c r="G291" s="368"/>
    </row>
    <row r="292" spans="3:21">
      <c r="D292" s="359" t="str">
        <f>D291&amp;".1"</f>
        <v>4.1.1</v>
      </c>
      <c r="E292" s="383" t="s">
        <v>3</v>
      </c>
      <c r="F292" s="396" t="str">
        <f>IF(region_name="","",region_name)</f>
        <v>Орловская область</v>
      </c>
      <c r="G292" s="398" t="s">
        <v>266</v>
      </c>
    </row>
    <row r="293" spans="3:21" ht="22.5">
      <c r="D293" s="374" t="s">
        <v>274</v>
      </c>
      <c r="E293" s="384" t="s">
        <v>267</v>
      </c>
      <c r="F293" s="396" t="s">
        <v>763</v>
      </c>
      <c r="G293" s="399" t="s">
        <v>268</v>
      </c>
    </row>
    <row r="294" spans="3:21" ht="56.25">
      <c r="D294" s="374" t="s">
        <v>275</v>
      </c>
      <c r="E294" s="385" t="s">
        <v>269</v>
      </c>
      <c r="F294" s="396" t="s">
        <v>1460</v>
      </c>
      <c r="G294" s="392" t="s">
        <v>332</v>
      </c>
    </row>
    <row r="295" spans="3:21" s="357" customFormat="1">
      <c r="D295" s="394"/>
      <c r="E295" s="367"/>
      <c r="F295" s="367"/>
      <c r="G295" s="367"/>
      <c r="U295" s="365"/>
    </row>
    <row r="296" spans="3:21" s="352" customFormat="1">
      <c r="C296" s="358">
        <v>46</v>
      </c>
      <c r="D296" s="516" t="s">
        <v>244</v>
      </c>
      <c r="E296" s="517"/>
      <c r="F296" s="517"/>
      <c r="G296" s="518"/>
      <c r="U296" s="366"/>
    </row>
    <row r="297" spans="3:21" ht="11.25" customHeight="1">
      <c r="D297" s="512" t="s">
        <v>233</v>
      </c>
      <c r="E297" s="512"/>
      <c r="F297" s="512"/>
      <c r="G297" s="513" t="s">
        <v>234</v>
      </c>
    </row>
    <row r="298" spans="3:21" ht="11.25" customHeight="1">
      <c r="D298" s="376" t="s">
        <v>25</v>
      </c>
      <c r="E298" s="377" t="s">
        <v>257</v>
      </c>
      <c r="F298" s="378" t="s">
        <v>223</v>
      </c>
      <c r="G298" s="514"/>
    </row>
    <row r="299" spans="3:21" ht="12" customHeight="1">
      <c r="D299" s="393" t="s">
        <v>26</v>
      </c>
      <c r="E299" s="379">
        <v>2</v>
      </c>
      <c r="F299" s="380">
        <v>3</v>
      </c>
      <c r="G299" s="381">
        <v>4</v>
      </c>
    </row>
    <row r="300" spans="3:21">
      <c r="D300" s="374">
        <v>1</v>
      </c>
      <c r="E300" s="382" t="s">
        <v>259</v>
      </c>
      <c r="F300" s="396" t="str">
        <f>IF(form_up_date="","",form_up_date)</f>
        <v>09.01.2023</v>
      </c>
      <c r="G300" s="398" t="s">
        <v>260</v>
      </c>
    </row>
    <row r="301" spans="3:21" ht="45">
      <c r="D301" s="374" t="s">
        <v>271</v>
      </c>
      <c r="E301" s="382" t="s">
        <v>261</v>
      </c>
      <c r="F301" s="396" t="s">
        <v>1296</v>
      </c>
      <c r="G301" s="368" t="s">
        <v>333</v>
      </c>
    </row>
    <row r="302" spans="3:21" ht="22.5">
      <c r="D302" s="374" t="s">
        <v>272</v>
      </c>
      <c r="E302" s="382" t="s">
        <v>262</v>
      </c>
      <c r="F302" s="396" t="s">
        <v>390</v>
      </c>
      <c r="G302" s="398" t="s">
        <v>263</v>
      </c>
    </row>
    <row r="303" spans="3:21" ht="22.5">
      <c r="D303" s="374" t="s">
        <v>273</v>
      </c>
      <c r="E303" s="382" t="s">
        <v>264</v>
      </c>
      <c r="F303" s="397" t="s">
        <v>265</v>
      </c>
      <c r="G303" s="368"/>
    </row>
    <row r="304" spans="3:21">
      <c r="D304" s="359" t="str">
        <f>D303&amp;".1"</f>
        <v>4.1.1</v>
      </c>
      <c r="E304" s="383" t="s">
        <v>3</v>
      </c>
      <c r="F304" s="396" t="str">
        <f>IF(region_name="","",region_name)</f>
        <v>Орловская область</v>
      </c>
      <c r="G304" s="398" t="s">
        <v>266</v>
      </c>
    </row>
    <row r="305" spans="3:21" ht="22.5">
      <c r="D305" s="374" t="s">
        <v>274</v>
      </c>
      <c r="E305" s="384" t="s">
        <v>267</v>
      </c>
      <c r="F305" s="396" t="s">
        <v>763</v>
      </c>
      <c r="G305" s="399" t="s">
        <v>268</v>
      </c>
    </row>
    <row r="306" spans="3:21" ht="56.25">
      <c r="D306" s="374" t="s">
        <v>275</v>
      </c>
      <c r="E306" s="385" t="s">
        <v>269</v>
      </c>
      <c r="F306" s="396" t="s">
        <v>1460</v>
      </c>
      <c r="G306" s="392" t="s">
        <v>332</v>
      </c>
    </row>
    <row r="307" spans="3:21" s="357" customFormat="1">
      <c r="D307" s="394"/>
      <c r="E307" s="367"/>
      <c r="F307" s="367"/>
      <c r="G307" s="367"/>
      <c r="U307" s="365"/>
    </row>
    <row r="308" spans="3:21" s="352" customFormat="1">
      <c r="C308" s="358">
        <v>47</v>
      </c>
      <c r="D308" s="516" t="s">
        <v>244</v>
      </c>
      <c r="E308" s="517"/>
      <c r="F308" s="517"/>
      <c r="G308" s="518"/>
      <c r="U308" s="366"/>
    </row>
    <row r="309" spans="3:21" ht="11.25" customHeight="1">
      <c r="D309" s="512" t="s">
        <v>233</v>
      </c>
      <c r="E309" s="512"/>
      <c r="F309" s="512"/>
      <c r="G309" s="513" t="s">
        <v>234</v>
      </c>
    </row>
    <row r="310" spans="3:21" ht="11.25" customHeight="1">
      <c r="D310" s="376" t="s">
        <v>25</v>
      </c>
      <c r="E310" s="377" t="s">
        <v>257</v>
      </c>
      <c r="F310" s="378" t="s">
        <v>223</v>
      </c>
      <c r="G310" s="514"/>
    </row>
    <row r="311" spans="3:21" ht="12" customHeight="1">
      <c r="D311" s="393" t="s">
        <v>26</v>
      </c>
      <c r="E311" s="379">
        <v>2</v>
      </c>
      <c r="F311" s="380">
        <v>3</v>
      </c>
      <c r="G311" s="381">
        <v>4</v>
      </c>
    </row>
    <row r="312" spans="3:21">
      <c r="D312" s="374">
        <v>1</v>
      </c>
      <c r="E312" s="382" t="s">
        <v>259</v>
      </c>
      <c r="F312" s="396" t="str">
        <f>IF(form_up_date="","",form_up_date)</f>
        <v>09.01.2023</v>
      </c>
      <c r="G312" s="398" t="s">
        <v>260</v>
      </c>
    </row>
    <row r="313" spans="3:21" ht="45">
      <c r="D313" s="374" t="s">
        <v>271</v>
      </c>
      <c r="E313" s="382" t="s">
        <v>261</v>
      </c>
      <c r="F313" s="396" t="s">
        <v>1297</v>
      </c>
      <c r="G313" s="368" t="s">
        <v>333</v>
      </c>
    </row>
    <row r="314" spans="3:21" ht="22.5">
      <c r="D314" s="374" t="s">
        <v>272</v>
      </c>
      <c r="E314" s="382" t="s">
        <v>262</v>
      </c>
      <c r="F314" s="396" t="s">
        <v>390</v>
      </c>
      <c r="G314" s="398" t="s">
        <v>263</v>
      </c>
    </row>
    <row r="315" spans="3:21" ht="22.5">
      <c r="D315" s="374" t="s">
        <v>273</v>
      </c>
      <c r="E315" s="382" t="s">
        <v>264</v>
      </c>
      <c r="F315" s="397" t="s">
        <v>265</v>
      </c>
      <c r="G315" s="368"/>
    </row>
    <row r="316" spans="3:21">
      <c r="D316" s="359" t="str">
        <f>D315&amp;".1"</f>
        <v>4.1.1</v>
      </c>
      <c r="E316" s="383" t="s">
        <v>3</v>
      </c>
      <c r="F316" s="396" t="str">
        <f>IF(region_name="","",region_name)</f>
        <v>Орловская область</v>
      </c>
      <c r="G316" s="398" t="s">
        <v>266</v>
      </c>
    </row>
    <row r="317" spans="3:21" ht="22.5">
      <c r="D317" s="374" t="s">
        <v>274</v>
      </c>
      <c r="E317" s="384" t="s">
        <v>267</v>
      </c>
      <c r="F317" s="396" t="s">
        <v>763</v>
      </c>
      <c r="G317" s="399" t="s">
        <v>268</v>
      </c>
    </row>
    <row r="318" spans="3:21" ht="56.25">
      <c r="D318" s="374" t="s">
        <v>275</v>
      </c>
      <c r="E318" s="385" t="s">
        <v>269</v>
      </c>
      <c r="F318" s="396" t="s">
        <v>1460</v>
      </c>
      <c r="G318" s="392" t="s">
        <v>332</v>
      </c>
    </row>
    <row r="319" spans="3:21" s="357" customFormat="1">
      <c r="D319" s="394"/>
      <c r="E319" s="367"/>
      <c r="F319" s="367"/>
      <c r="G319" s="367"/>
      <c r="U319" s="365"/>
    </row>
    <row r="320" spans="3:21" s="352" customFormat="1">
      <c r="C320" s="358">
        <v>48</v>
      </c>
      <c r="D320" s="516" t="s">
        <v>244</v>
      </c>
      <c r="E320" s="517"/>
      <c r="F320" s="517"/>
      <c r="G320" s="518"/>
      <c r="U320" s="366"/>
    </row>
    <row r="321" spans="3:21" ht="11.25" customHeight="1">
      <c r="D321" s="512" t="s">
        <v>233</v>
      </c>
      <c r="E321" s="512"/>
      <c r="F321" s="512"/>
      <c r="G321" s="513" t="s">
        <v>234</v>
      </c>
    </row>
    <row r="322" spans="3:21" ht="11.25" customHeight="1">
      <c r="D322" s="376" t="s">
        <v>25</v>
      </c>
      <c r="E322" s="377" t="s">
        <v>257</v>
      </c>
      <c r="F322" s="378" t="s">
        <v>223</v>
      </c>
      <c r="G322" s="514"/>
    </row>
    <row r="323" spans="3:21" ht="12" customHeight="1">
      <c r="D323" s="393" t="s">
        <v>26</v>
      </c>
      <c r="E323" s="379">
        <v>2</v>
      </c>
      <c r="F323" s="380">
        <v>3</v>
      </c>
      <c r="G323" s="381">
        <v>4</v>
      </c>
    </row>
    <row r="324" spans="3:21">
      <c r="D324" s="374">
        <v>1</v>
      </c>
      <c r="E324" s="382" t="s">
        <v>259</v>
      </c>
      <c r="F324" s="396" t="str">
        <f>IF(form_up_date="","",form_up_date)</f>
        <v>09.01.2023</v>
      </c>
      <c r="G324" s="398" t="s">
        <v>260</v>
      </c>
    </row>
    <row r="325" spans="3:21" ht="45">
      <c r="D325" s="374" t="s">
        <v>271</v>
      </c>
      <c r="E325" s="382" t="s">
        <v>261</v>
      </c>
      <c r="F325" s="396" t="s">
        <v>1298</v>
      </c>
      <c r="G325" s="368" t="s">
        <v>333</v>
      </c>
    </row>
    <row r="326" spans="3:21" ht="22.5">
      <c r="D326" s="374" t="s">
        <v>272</v>
      </c>
      <c r="E326" s="382" t="s">
        <v>262</v>
      </c>
      <c r="F326" s="396" t="s">
        <v>390</v>
      </c>
      <c r="G326" s="398" t="s">
        <v>263</v>
      </c>
    </row>
    <row r="327" spans="3:21" ht="22.5">
      <c r="D327" s="374" t="s">
        <v>273</v>
      </c>
      <c r="E327" s="382" t="s">
        <v>264</v>
      </c>
      <c r="F327" s="397" t="s">
        <v>265</v>
      </c>
      <c r="G327" s="368"/>
    </row>
    <row r="328" spans="3:21">
      <c r="D328" s="359" t="str">
        <f>D327&amp;".1"</f>
        <v>4.1.1</v>
      </c>
      <c r="E328" s="383" t="s">
        <v>3</v>
      </c>
      <c r="F328" s="396" t="str">
        <f>IF(region_name="","",region_name)</f>
        <v>Орловская область</v>
      </c>
      <c r="G328" s="398" t="s">
        <v>266</v>
      </c>
    </row>
    <row r="329" spans="3:21" ht="22.5">
      <c r="D329" s="374" t="s">
        <v>274</v>
      </c>
      <c r="E329" s="384" t="s">
        <v>267</v>
      </c>
      <c r="F329" s="396" t="s">
        <v>763</v>
      </c>
      <c r="G329" s="399" t="s">
        <v>268</v>
      </c>
    </row>
    <row r="330" spans="3:21" ht="56.25">
      <c r="D330" s="374" t="s">
        <v>275</v>
      </c>
      <c r="E330" s="385" t="s">
        <v>269</v>
      </c>
      <c r="F330" s="396" t="s">
        <v>1460</v>
      </c>
      <c r="G330" s="392" t="s">
        <v>332</v>
      </c>
    </row>
    <row r="331" spans="3:21" s="357" customFormat="1">
      <c r="D331" s="394"/>
      <c r="E331" s="367"/>
      <c r="F331" s="367"/>
      <c r="G331" s="367"/>
      <c r="U331" s="365"/>
    </row>
    <row r="332" spans="3:21" s="352" customFormat="1">
      <c r="C332" s="358">
        <v>49</v>
      </c>
      <c r="D332" s="516" t="s">
        <v>244</v>
      </c>
      <c r="E332" s="517"/>
      <c r="F332" s="517"/>
      <c r="G332" s="518"/>
      <c r="U332" s="366"/>
    </row>
    <row r="333" spans="3:21" ht="11.25" customHeight="1">
      <c r="D333" s="512" t="s">
        <v>233</v>
      </c>
      <c r="E333" s="512"/>
      <c r="F333" s="512"/>
      <c r="G333" s="513" t="s">
        <v>234</v>
      </c>
    </row>
    <row r="334" spans="3:21" ht="11.25" customHeight="1">
      <c r="D334" s="376" t="s">
        <v>25</v>
      </c>
      <c r="E334" s="377" t="s">
        <v>257</v>
      </c>
      <c r="F334" s="378" t="s">
        <v>223</v>
      </c>
      <c r="G334" s="514"/>
    </row>
    <row r="335" spans="3:21" ht="12" customHeight="1">
      <c r="D335" s="393" t="s">
        <v>26</v>
      </c>
      <c r="E335" s="379">
        <v>2</v>
      </c>
      <c r="F335" s="380">
        <v>3</v>
      </c>
      <c r="G335" s="381">
        <v>4</v>
      </c>
    </row>
    <row r="336" spans="3:21">
      <c r="D336" s="374">
        <v>1</v>
      </c>
      <c r="E336" s="382" t="s">
        <v>259</v>
      </c>
      <c r="F336" s="396" t="str">
        <f>IF(form_up_date="","",form_up_date)</f>
        <v>09.01.2023</v>
      </c>
      <c r="G336" s="398" t="s">
        <v>260</v>
      </c>
    </row>
    <row r="337" spans="3:21" ht="45">
      <c r="D337" s="374" t="s">
        <v>271</v>
      </c>
      <c r="E337" s="382" t="s">
        <v>261</v>
      </c>
      <c r="F337" s="396" t="s">
        <v>1299</v>
      </c>
      <c r="G337" s="368" t="s">
        <v>333</v>
      </c>
    </row>
    <row r="338" spans="3:21" ht="22.5">
      <c r="D338" s="374" t="s">
        <v>272</v>
      </c>
      <c r="E338" s="382" t="s">
        <v>262</v>
      </c>
      <c r="F338" s="396" t="s">
        <v>390</v>
      </c>
      <c r="G338" s="398" t="s">
        <v>263</v>
      </c>
    </row>
    <row r="339" spans="3:21" ht="22.5">
      <c r="D339" s="374" t="s">
        <v>273</v>
      </c>
      <c r="E339" s="382" t="s">
        <v>264</v>
      </c>
      <c r="F339" s="397" t="s">
        <v>265</v>
      </c>
      <c r="G339" s="368"/>
    </row>
    <row r="340" spans="3:21">
      <c r="D340" s="359" t="str">
        <f>D339&amp;".1"</f>
        <v>4.1.1</v>
      </c>
      <c r="E340" s="383" t="s">
        <v>3</v>
      </c>
      <c r="F340" s="396" t="str">
        <f>IF(region_name="","",region_name)</f>
        <v>Орловская область</v>
      </c>
      <c r="G340" s="398" t="s">
        <v>266</v>
      </c>
    </row>
    <row r="341" spans="3:21" ht="22.5">
      <c r="D341" s="374" t="s">
        <v>274</v>
      </c>
      <c r="E341" s="384" t="s">
        <v>267</v>
      </c>
      <c r="F341" s="396" t="s">
        <v>763</v>
      </c>
      <c r="G341" s="399" t="s">
        <v>268</v>
      </c>
    </row>
    <row r="342" spans="3:21" ht="56.25">
      <c r="D342" s="374" t="s">
        <v>275</v>
      </c>
      <c r="E342" s="385" t="s">
        <v>269</v>
      </c>
      <c r="F342" s="396" t="s">
        <v>1460</v>
      </c>
      <c r="G342" s="392" t="s">
        <v>332</v>
      </c>
    </row>
    <row r="343" spans="3:21" s="357" customFormat="1">
      <c r="D343" s="394"/>
      <c r="E343" s="367"/>
      <c r="F343" s="367"/>
      <c r="G343" s="367"/>
      <c r="U343" s="365"/>
    </row>
    <row r="344" spans="3:21" s="352" customFormat="1">
      <c r="C344" s="358">
        <v>50</v>
      </c>
      <c r="D344" s="516" t="s">
        <v>244</v>
      </c>
      <c r="E344" s="517"/>
      <c r="F344" s="517"/>
      <c r="G344" s="518"/>
      <c r="U344" s="366"/>
    </row>
    <row r="345" spans="3:21" ht="11.25" customHeight="1">
      <c r="D345" s="512" t="s">
        <v>233</v>
      </c>
      <c r="E345" s="512"/>
      <c r="F345" s="512"/>
      <c r="G345" s="513" t="s">
        <v>234</v>
      </c>
    </row>
    <row r="346" spans="3:21" ht="11.25" customHeight="1">
      <c r="D346" s="376" t="s">
        <v>25</v>
      </c>
      <c r="E346" s="377" t="s">
        <v>257</v>
      </c>
      <c r="F346" s="378" t="s">
        <v>223</v>
      </c>
      <c r="G346" s="514"/>
    </row>
    <row r="347" spans="3:21" ht="12" customHeight="1">
      <c r="D347" s="393" t="s">
        <v>26</v>
      </c>
      <c r="E347" s="379">
        <v>2</v>
      </c>
      <c r="F347" s="380">
        <v>3</v>
      </c>
      <c r="G347" s="381">
        <v>4</v>
      </c>
    </row>
    <row r="348" spans="3:21">
      <c r="D348" s="374">
        <v>1</v>
      </c>
      <c r="E348" s="382" t="s">
        <v>259</v>
      </c>
      <c r="F348" s="396" t="str">
        <f>IF(form_up_date="","",form_up_date)</f>
        <v>09.01.2023</v>
      </c>
      <c r="G348" s="398" t="s">
        <v>260</v>
      </c>
    </row>
    <row r="349" spans="3:21" ht="45">
      <c r="D349" s="374" t="s">
        <v>271</v>
      </c>
      <c r="E349" s="382" t="s">
        <v>261</v>
      </c>
      <c r="F349" s="396" t="s">
        <v>1300</v>
      </c>
      <c r="G349" s="368" t="s">
        <v>333</v>
      </c>
    </row>
    <row r="350" spans="3:21" ht="22.5">
      <c r="D350" s="374" t="s">
        <v>272</v>
      </c>
      <c r="E350" s="382" t="s">
        <v>262</v>
      </c>
      <c r="F350" s="396" t="s">
        <v>390</v>
      </c>
      <c r="G350" s="398" t="s">
        <v>263</v>
      </c>
    </row>
    <row r="351" spans="3:21" ht="22.5">
      <c r="D351" s="374" t="s">
        <v>273</v>
      </c>
      <c r="E351" s="382" t="s">
        <v>264</v>
      </c>
      <c r="F351" s="397" t="s">
        <v>265</v>
      </c>
      <c r="G351" s="368"/>
    </row>
    <row r="352" spans="3:21">
      <c r="D352" s="359" t="str">
        <f>D351&amp;".1"</f>
        <v>4.1.1</v>
      </c>
      <c r="E352" s="383" t="s">
        <v>3</v>
      </c>
      <c r="F352" s="396" t="str">
        <f>IF(region_name="","",region_name)</f>
        <v>Орловская область</v>
      </c>
      <c r="G352" s="398" t="s">
        <v>266</v>
      </c>
    </row>
    <row r="353" spans="3:21" ht="22.5">
      <c r="D353" s="374" t="s">
        <v>274</v>
      </c>
      <c r="E353" s="384" t="s">
        <v>267</v>
      </c>
      <c r="F353" s="396" t="s">
        <v>763</v>
      </c>
      <c r="G353" s="399" t="s">
        <v>268</v>
      </c>
    </row>
    <row r="354" spans="3:21" ht="56.25">
      <c r="D354" s="374" t="s">
        <v>275</v>
      </c>
      <c r="E354" s="385" t="s">
        <v>269</v>
      </c>
      <c r="F354" s="396" t="s">
        <v>1460</v>
      </c>
      <c r="G354" s="392" t="s">
        <v>332</v>
      </c>
    </row>
    <row r="355" spans="3:21" s="357" customFormat="1">
      <c r="D355" s="394"/>
      <c r="E355" s="367"/>
      <c r="F355" s="367"/>
      <c r="G355" s="367"/>
      <c r="U355" s="365"/>
    </row>
    <row r="356" spans="3:21" s="352" customFormat="1">
      <c r="C356" s="358">
        <v>51</v>
      </c>
      <c r="D356" s="516" t="s">
        <v>244</v>
      </c>
      <c r="E356" s="517"/>
      <c r="F356" s="517"/>
      <c r="G356" s="518"/>
      <c r="U356" s="366"/>
    </row>
    <row r="357" spans="3:21" ht="11.25" customHeight="1">
      <c r="D357" s="512" t="s">
        <v>233</v>
      </c>
      <c r="E357" s="512"/>
      <c r="F357" s="512"/>
      <c r="G357" s="513" t="s">
        <v>234</v>
      </c>
    </row>
    <row r="358" spans="3:21" ht="11.25" customHeight="1">
      <c r="D358" s="376" t="s">
        <v>25</v>
      </c>
      <c r="E358" s="377" t="s">
        <v>257</v>
      </c>
      <c r="F358" s="378" t="s">
        <v>223</v>
      </c>
      <c r="G358" s="514"/>
    </row>
    <row r="359" spans="3:21" ht="12" customHeight="1">
      <c r="D359" s="393" t="s">
        <v>26</v>
      </c>
      <c r="E359" s="379">
        <v>2</v>
      </c>
      <c r="F359" s="380">
        <v>3</v>
      </c>
      <c r="G359" s="381">
        <v>4</v>
      </c>
    </row>
    <row r="360" spans="3:21">
      <c r="D360" s="374">
        <v>1</v>
      </c>
      <c r="E360" s="382" t="s">
        <v>259</v>
      </c>
      <c r="F360" s="396" t="str">
        <f>IF(form_up_date="","",form_up_date)</f>
        <v>09.01.2023</v>
      </c>
      <c r="G360" s="398" t="s">
        <v>260</v>
      </c>
    </row>
    <row r="361" spans="3:21" ht="45">
      <c r="D361" s="374" t="s">
        <v>271</v>
      </c>
      <c r="E361" s="382" t="s">
        <v>261</v>
      </c>
      <c r="F361" s="396" t="s">
        <v>1301</v>
      </c>
      <c r="G361" s="368" t="s">
        <v>333</v>
      </c>
    </row>
    <row r="362" spans="3:21" ht="22.5">
      <c r="D362" s="374" t="s">
        <v>272</v>
      </c>
      <c r="E362" s="382" t="s">
        <v>262</v>
      </c>
      <c r="F362" s="396" t="s">
        <v>390</v>
      </c>
      <c r="G362" s="398" t="s">
        <v>263</v>
      </c>
    </row>
    <row r="363" spans="3:21" ht="22.5">
      <c r="D363" s="374" t="s">
        <v>273</v>
      </c>
      <c r="E363" s="382" t="s">
        <v>264</v>
      </c>
      <c r="F363" s="397" t="s">
        <v>265</v>
      </c>
      <c r="G363" s="368"/>
    </row>
    <row r="364" spans="3:21">
      <c r="D364" s="359" t="str">
        <f>D363&amp;".1"</f>
        <v>4.1.1</v>
      </c>
      <c r="E364" s="383" t="s">
        <v>3</v>
      </c>
      <c r="F364" s="396" t="str">
        <f>IF(region_name="","",region_name)</f>
        <v>Орловская область</v>
      </c>
      <c r="G364" s="398" t="s">
        <v>266</v>
      </c>
    </row>
    <row r="365" spans="3:21" ht="22.5">
      <c r="D365" s="374" t="s">
        <v>274</v>
      </c>
      <c r="E365" s="384" t="s">
        <v>267</v>
      </c>
      <c r="F365" s="396" t="s">
        <v>763</v>
      </c>
      <c r="G365" s="399" t="s">
        <v>268</v>
      </c>
    </row>
    <row r="366" spans="3:21" ht="56.25">
      <c r="D366" s="374" t="s">
        <v>275</v>
      </c>
      <c r="E366" s="385" t="s">
        <v>269</v>
      </c>
      <c r="F366" s="396" t="s">
        <v>1460</v>
      </c>
      <c r="G366" s="392" t="s">
        <v>332</v>
      </c>
    </row>
    <row r="367" spans="3:21" s="357" customFormat="1">
      <c r="D367" s="394"/>
      <c r="E367" s="367"/>
      <c r="F367" s="367"/>
      <c r="G367" s="367"/>
      <c r="U367" s="365"/>
    </row>
    <row r="368" spans="3:21" s="352" customFormat="1">
      <c r="C368" s="358">
        <v>52</v>
      </c>
      <c r="D368" s="516" t="s">
        <v>244</v>
      </c>
      <c r="E368" s="517"/>
      <c r="F368" s="517"/>
      <c r="G368" s="518"/>
      <c r="U368" s="366"/>
    </row>
    <row r="369" spans="3:21" ht="11.25" customHeight="1">
      <c r="D369" s="512" t="s">
        <v>233</v>
      </c>
      <c r="E369" s="512"/>
      <c r="F369" s="512"/>
      <c r="G369" s="513" t="s">
        <v>234</v>
      </c>
    </row>
    <row r="370" spans="3:21" ht="11.25" customHeight="1">
      <c r="D370" s="376" t="s">
        <v>25</v>
      </c>
      <c r="E370" s="377" t="s">
        <v>257</v>
      </c>
      <c r="F370" s="378" t="s">
        <v>223</v>
      </c>
      <c r="G370" s="514"/>
    </row>
    <row r="371" spans="3:21" ht="12" customHeight="1">
      <c r="D371" s="393" t="s">
        <v>26</v>
      </c>
      <c r="E371" s="379">
        <v>2</v>
      </c>
      <c r="F371" s="380">
        <v>3</v>
      </c>
      <c r="G371" s="381">
        <v>4</v>
      </c>
    </row>
    <row r="372" spans="3:21">
      <c r="D372" s="374">
        <v>1</v>
      </c>
      <c r="E372" s="382" t="s">
        <v>259</v>
      </c>
      <c r="F372" s="396" t="str">
        <f>IF(form_up_date="","",form_up_date)</f>
        <v>09.01.2023</v>
      </c>
      <c r="G372" s="398" t="s">
        <v>260</v>
      </c>
    </row>
    <row r="373" spans="3:21" ht="45">
      <c r="D373" s="374" t="s">
        <v>271</v>
      </c>
      <c r="E373" s="382" t="s">
        <v>261</v>
      </c>
      <c r="F373" s="396" t="s">
        <v>1302</v>
      </c>
      <c r="G373" s="368" t="s">
        <v>333</v>
      </c>
    </row>
    <row r="374" spans="3:21" ht="22.5">
      <c r="D374" s="374" t="s">
        <v>272</v>
      </c>
      <c r="E374" s="382" t="s">
        <v>262</v>
      </c>
      <c r="F374" s="396" t="s">
        <v>390</v>
      </c>
      <c r="G374" s="398" t="s">
        <v>263</v>
      </c>
    </row>
    <row r="375" spans="3:21" ht="22.5">
      <c r="D375" s="374" t="s">
        <v>273</v>
      </c>
      <c r="E375" s="382" t="s">
        <v>264</v>
      </c>
      <c r="F375" s="397" t="s">
        <v>265</v>
      </c>
      <c r="G375" s="368"/>
    </row>
    <row r="376" spans="3:21">
      <c r="D376" s="359" t="str">
        <f>D375&amp;".1"</f>
        <v>4.1.1</v>
      </c>
      <c r="E376" s="383" t="s">
        <v>3</v>
      </c>
      <c r="F376" s="396" t="str">
        <f>IF(region_name="","",region_name)</f>
        <v>Орловская область</v>
      </c>
      <c r="G376" s="398" t="s">
        <v>266</v>
      </c>
    </row>
    <row r="377" spans="3:21" ht="22.5">
      <c r="D377" s="374" t="s">
        <v>274</v>
      </c>
      <c r="E377" s="384" t="s">
        <v>267</v>
      </c>
      <c r="F377" s="396" t="s">
        <v>763</v>
      </c>
      <c r="G377" s="399" t="s">
        <v>268</v>
      </c>
    </row>
    <row r="378" spans="3:21" ht="56.25">
      <c r="D378" s="374" t="s">
        <v>275</v>
      </c>
      <c r="E378" s="385" t="s">
        <v>269</v>
      </c>
      <c r="F378" s="396" t="s">
        <v>1460</v>
      </c>
      <c r="G378" s="392" t="s">
        <v>332</v>
      </c>
    </row>
    <row r="379" spans="3:21" s="357" customFormat="1">
      <c r="D379" s="394"/>
      <c r="E379" s="367"/>
      <c r="F379" s="367"/>
      <c r="G379" s="367"/>
      <c r="U379" s="365"/>
    </row>
    <row r="380" spans="3:21" s="352" customFormat="1">
      <c r="C380" s="358">
        <v>53</v>
      </c>
      <c r="D380" s="516" t="s">
        <v>244</v>
      </c>
      <c r="E380" s="517"/>
      <c r="F380" s="517"/>
      <c r="G380" s="518"/>
      <c r="U380" s="366"/>
    </row>
    <row r="381" spans="3:21" ht="11.25" customHeight="1">
      <c r="D381" s="512" t="s">
        <v>233</v>
      </c>
      <c r="E381" s="512"/>
      <c r="F381" s="512"/>
      <c r="G381" s="513" t="s">
        <v>234</v>
      </c>
    </row>
    <row r="382" spans="3:21" ht="11.25" customHeight="1">
      <c r="D382" s="376" t="s">
        <v>25</v>
      </c>
      <c r="E382" s="377" t="s">
        <v>257</v>
      </c>
      <c r="F382" s="378" t="s">
        <v>223</v>
      </c>
      <c r="G382" s="514"/>
    </row>
    <row r="383" spans="3:21" ht="12" customHeight="1">
      <c r="D383" s="393" t="s">
        <v>26</v>
      </c>
      <c r="E383" s="379">
        <v>2</v>
      </c>
      <c r="F383" s="380">
        <v>3</v>
      </c>
      <c r="G383" s="381">
        <v>4</v>
      </c>
    </row>
    <row r="384" spans="3:21">
      <c r="D384" s="374">
        <v>1</v>
      </c>
      <c r="E384" s="382" t="s">
        <v>259</v>
      </c>
      <c r="F384" s="396" t="str">
        <f>IF(form_up_date="","",form_up_date)</f>
        <v>09.01.2023</v>
      </c>
      <c r="G384" s="398" t="s">
        <v>260</v>
      </c>
    </row>
    <row r="385" spans="3:21" ht="45">
      <c r="D385" s="374" t="s">
        <v>271</v>
      </c>
      <c r="E385" s="382" t="s">
        <v>261</v>
      </c>
      <c r="F385" s="396" t="s">
        <v>1303</v>
      </c>
      <c r="G385" s="368" t="s">
        <v>333</v>
      </c>
    </row>
    <row r="386" spans="3:21" ht="22.5">
      <c r="D386" s="374" t="s">
        <v>272</v>
      </c>
      <c r="E386" s="382" t="s">
        <v>262</v>
      </c>
      <c r="F386" s="396" t="s">
        <v>390</v>
      </c>
      <c r="G386" s="398" t="s">
        <v>263</v>
      </c>
    </row>
    <row r="387" spans="3:21" ht="22.5">
      <c r="D387" s="374" t="s">
        <v>273</v>
      </c>
      <c r="E387" s="382" t="s">
        <v>264</v>
      </c>
      <c r="F387" s="397" t="s">
        <v>265</v>
      </c>
      <c r="G387" s="368"/>
    </row>
    <row r="388" spans="3:21">
      <c r="D388" s="359" t="str">
        <f>D387&amp;".1"</f>
        <v>4.1.1</v>
      </c>
      <c r="E388" s="383" t="s">
        <v>3</v>
      </c>
      <c r="F388" s="396" t="str">
        <f>IF(region_name="","",region_name)</f>
        <v>Орловская область</v>
      </c>
      <c r="G388" s="398" t="s">
        <v>266</v>
      </c>
    </row>
    <row r="389" spans="3:21" ht="22.5">
      <c r="D389" s="374" t="s">
        <v>274</v>
      </c>
      <c r="E389" s="384" t="s">
        <v>267</v>
      </c>
      <c r="F389" s="396" t="s">
        <v>763</v>
      </c>
      <c r="G389" s="399" t="s">
        <v>268</v>
      </c>
    </row>
    <row r="390" spans="3:21" ht="56.25">
      <c r="D390" s="374" t="s">
        <v>275</v>
      </c>
      <c r="E390" s="385" t="s">
        <v>269</v>
      </c>
      <c r="F390" s="396" t="s">
        <v>1460</v>
      </c>
      <c r="G390" s="392" t="s">
        <v>332</v>
      </c>
    </row>
    <row r="391" spans="3:21" s="357" customFormat="1">
      <c r="D391" s="394"/>
      <c r="E391" s="367"/>
      <c r="F391" s="367"/>
      <c r="G391" s="367"/>
      <c r="U391" s="365"/>
    </row>
    <row r="392" spans="3:21" s="352" customFormat="1">
      <c r="C392" s="358">
        <v>54</v>
      </c>
      <c r="D392" s="516" t="s">
        <v>244</v>
      </c>
      <c r="E392" s="517"/>
      <c r="F392" s="517"/>
      <c r="G392" s="518"/>
      <c r="U392" s="366"/>
    </row>
    <row r="393" spans="3:21" ht="11.25" customHeight="1">
      <c r="D393" s="512" t="s">
        <v>233</v>
      </c>
      <c r="E393" s="512"/>
      <c r="F393" s="512"/>
      <c r="G393" s="513" t="s">
        <v>234</v>
      </c>
    </row>
    <row r="394" spans="3:21" ht="11.25" customHeight="1">
      <c r="D394" s="376" t="s">
        <v>25</v>
      </c>
      <c r="E394" s="377" t="s">
        <v>257</v>
      </c>
      <c r="F394" s="378" t="s">
        <v>223</v>
      </c>
      <c r="G394" s="514"/>
    </row>
    <row r="395" spans="3:21" ht="12" customHeight="1">
      <c r="D395" s="393" t="s">
        <v>26</v>
      </c>
      <c r="E395" s="379">
        <v>2</v>
      </c>
      <c r="F395" s="380">
        <v>3</v>
      </c>
      <c r="G395" s="381">
        <v>4</v>
      </c>
    </row>
    <row r="396" spans="3:21">
      <c r="D396" s="374">
        <v>1</v>
      </c>
      <c r="E396" s="382" t="s">
        <v>259</v>
      </c>
      <c r="F396" s="396" t="str">
        <f>IF(form_up_date="","",form_up_date)</f>
        <v>09.01.2023</v>
      </c>
      <c r="G396" s="398" t="s">
        <v>260</v>
      </c>
    </row>
    <row r="397" spans="3:21" ht="45">
      <c r="D397" s="374" t="s">
        <v>271</v>
      </c>
      <c r="E397" s="382" t="s">
        <v>261</v>
      </c>
      <c r="F397" s="396" t="s">
        <v>1304</v>
      </c>
      <c r="G397" s="368" t="s">
        <v>333</v>
      </c>
    </row>
    <row r="398" spans="3:21" ht="22.5">
      <c r="D398" s="374" t="s">
        <v>272</v>
      </c>
      <c r="E398" s="382" t="s">
        <v>262</v>
      </c>
      <c r="F398" s="396" t="s">
        <v>390</v>
      </c>
      <c r="G398" s="398" t="s">
        <v>263</v>
      </c>
    </row>
    <row r="399" spans="3:21" ht="22.5">
      <c r="D399" s="374" t="s">
        <v>273</v>
      </c>
      <c r="E399" s="382" t="s">
        <v>264</v>
      </c>
      <c r="F399" s="397" t="s">
        <v>265</v>
      </c>
      <c r="G399" s="368"/>
    </row>
    <row r="400" spans="3:21">
      <c r="D400" s="359" t="str">
        <f>D399&amp;".1"</f>
        <v>4.1.1</v>
      </c>
      <c r="E400" s="383" t="s">
        <v>3</v>
      </c>
      <c r="F400" s="396" t="str">
        <f>IF(region_name="","",region_name)</f>
        <v>Орловская область</v>
      </c>
      <c r="G400" s="398" t="s">
        <v>266</v>
      </c>
    </row>
    <row r="401" spans="3:21" ht="22.5">
      <c r="D401" s="374" t="s">
        <v>274</v>
      </c>
      <c r="E401" s="384" t="s">
        <v>267</v>
      </c>
      <c r="F401" s="396" t="s">
        <v>763</v>
      </c>
      <c r="G401" s="399" t="s">
        <v>268</v>
      </c>
    </row>
    <row r="402" spans="3:21" ht="56.25">
      <c r="D402" s="374" t="s">
        <v>275</v>
      </c>
      <c r="E402" s="385" t="s">
        <v>269</v>
      </c>
      <c r="F402" s="396" t="s">
        <v>1460</v>
      </c>
      <c r="G402" s="392" t="s">
        <v>332</v>
      </c>
    </row>
    <row r="403" spans="3:21" s="357" customFormat="1">
      <c r="D403" s="394"/>
      <c r="E403" s="367"/>
      <c r="F403" s="367"/>
      <c r="G403" s="367"/>
      <c r="U403" s="365"/>
    </row>
    <row r="404" spans="3:21" s="352" customFormat="1">
      <c r="C404" s="358">
        <v>55</v>
      </c>
      <c r="D404" s="516" t="s">
        <v>244</v>
      </c>
      <c r="E404" s="517"/>
      <c r="F404" s="517"/>
      <c r="G404" s="518"/>
      <c r="U404" s="366"/>
    </row>
    <row r="405" spans="3:21" ht="11.25" customHeight="1">
      <c r="D405" s="512" t="s">
        <v>233</v>
      </c>
      <c r="E405" s="512"/>
      <c r="F405" s="512"/>
      <c r="G405" s="513" t="s">
        <v>234</v>
      </c>
    </row>
    <row r="406" spans="3:21" ht="11.25" customHeight="1">
      <c r="D406" s="376" t="s">
        <v>25</v>
      </c>
      <c r="E406" s="377" t="s">
        <v>257</v>
      </c>
      <c r="F406" s="378" t="s">
        <v>223</v>
      </c>
      <c r="G406" s="514"/>
    </row>
    <row r="407" spans="3:21" ht="12" customHeight="1">
      <c r="D407" s="393" t="s">
        <v>26</v>
      </c>
      <c r="E407" s="379">
        <v>2</v>
      </c>
      <c r="F407" s="380">
        <v>3</v>
      </c>
      <c r="G407" s="381">
        <v>4</v>
      </c>
    </row>
    <row r="408" spans="3:21">
      <c r="D408" s="374">
        <v>1</v>
      </c>
      <c r="E408" s="382" t="s">
        <v>259</v>
      </c>
      <c r="F408" s="396" t="str">
        <f>IF(form_up_date="","",form_up_date)</f>
        <v>09.01.2023</v>
      </c>
      <c r="G408" s="398" t="s">
        <v>260</v>
      </c>
    </row>
    <row r="409" spans="3:21" ht="45">
      <c r="D409" s="374" t="s">
        <v>271</v>
      </c>
      <c r="E409" s="382" t="s">
        <v>261</v>
      </c>
      <c r="F409" s="396" t="s">
        <v>1305</v>
      </c>
      <c r="G409" s="368" t="s">
        <v>333</v>
      </c>
    </row>
    <row r="410" spans="3:21" ht="22.5">
      <c r="D410" s="374" t="s">
        <v>272</v>
      </c>
      <c r="E410" s="382" t="s">
        <v>262</v>
      </c>
      <c r="F410" s="396" t="s">
        <v>390</v>
      </c>
      <c r="G410" s="398" t="s">
        <v>263</v>
      </c>
    </row>
    <row r="411" spans="3:21" ht="22.5">
      <c r="D411" s="374" t="s">
        <v>273</v>
      </c>
      <c r="E411" s="382" t="s">
        <v>264</v>
      </c>
      <c r="F411" s="397" t="s">
        <v>265</v>
      </c>
      <c r="G411" s="368"/>
    </row>
    <row r="412" spans="3:21">
      <c r="D412" s="359" t="str">
        <f>D411&amp;".1"</f>
        <v>4.1.1</v>
      </c>
      <c r="E412" s="383" t="s">
        <v>3</v>
      </c>
      <c r="F412" s="396" t="str">
        <f>IF(region_name="","",region_name)</f>
        <v>Орловская область</v>
      </c>
      <c r="G412" s="398" t="s">
        <v>266</v>
      </c>
    </row>
    <row r="413" spans="3:21" ht="22.5">
      <c r="D413" s="374" t="s">
        <v>274</v>
      </c>
      <c r="E413" s="384" t="s">
        <v>267</v>
      </c>
      <c r="F413" s="396" t="s">
        <v>763</v>
      </c>
      <c r="G413" s="399" t="s">
        <v>268</v>
      </c>
    </row>
    <row r="414" spans="3:21" ht="56.25">
      <c r="D414" s="374" t="s">
        <v>275</v>
      </c>
      <c r="E414" s="385" t="s">
        <v>269</v>
      </c>
      <c r="F414" s="396" t="s">
        <v>1460</v>
      </c>
      <c r="G414" s="392" t="s">
        <v>332</v>
      </c>
    </row>
    <row r="415" spans="3:21" s="357" customFormat="1">
      <c r="D415" s="394"/>
      <c r="E415" s="367"/>
      <c r="F415" s="367"/>
      <c r="G415" s="367"/>
      <c r="U415" s="365"/>
    </row>
    <row r="416" spans="3:21" s="352" customFormat="1">
      <c r="C416" s="358">
        <v>56</v>
      </c>
      <c r="D416" s="516" t="s">
        <v>244</v>
      </c>
      <c r="E416" s="517"/>
      <c r="F416" s="517"/>
      <c r="G416" s="518"/>
      <c r="U416" s="366"/>
    </row>
    <row r="417" spans="3:21" ht="11.25" customHeight="1">
      <c r="D417" s="512" t="s">
        <v>233</v>
      </c>
      <c r="E417" s="512"/>
      <c r="F417" s="512"/>
      <c r="G417" s="513" t="s">
        <v>234</v>
      </c>
    </row>
    <row r="418" spans="3:21" ht="11.25" customHeight="1">
      <c r="D418" s="376" t="s">
        <v>25</v>
      </c>
      <c r="E418" s="377" t="s">
        <v>257</v>
      </c>
      <c r="F418" s="378" t="s">
        <v>223</v>
      </c>
      <c r="G418" s="514"/>
    </row>
    <row r="419" spans="3:21" ht="12" customHeight="1">
      <c r="D419" s="393" t="s">
        <v>26</v>
      </c>
      <c r="E419" s="379">
        <v>2</v>
      </c>
      <c r="F419" s="380">
        <v>3</v>
      </c>
      <c r="G419" s="381">
        <v>4</v>
      </c>
    </row>
    <row r="420" spans="3:21">
      <c r="D420" s="374">
        <v>1</v>
      </c>
      <c r="E420" s="382" t="s">
        <v>259</v>
      </c>
      <c r="F420" s="396" t="str">
        <f>IF(form_up_date="","",form_up_date)</f>
        <v>09.01.2023</v>
      </c>
      <c r="G420" s="398" t="s">
        <v>260</v>
      </c>
    </row>
    <row r="421" spans="3:21" ht="45">
      <c r="D421" s="374" t="s">
        <v>271</v>
      </c>
      <c r="E421" s="382" t="s">
        <v>261</v>
      </c>
      <c r="F421" s="396" t="s">
        <v>1306</v>
      </c>
      <c r="G421" s="368" t="s">
        <v>333</v>
      </c>
    </row>
    <row r="422" spans="3:21" ht="22.5">
      <c r="D422" s="374" t="s">
        <v>272</v>
      </c>
      <c r="E422" s="382" t="s">
        <v>262</v>
      </c>
      <c r="F422" s="396" t="s">
        <v>390</v>
      </c>
      <c r="G422" s="398" t="s">
        <v>263</v>
      </c>
    </row>
    <row r="423" spans="3:21" ht="22.5">
      <c r="D423" s="374" t="s">
        <v>273</v>
      </c>
      <c r="E423" s="382" t="s">
        <v>264</v>
      </c>
      <c r="F423" s="397" t="s">
        <v>265</v>
      </c>
      <c r="G423" s="368"/>
    </row>
    <row r="424" spans="3:21">
      <c r="D424" s="359" t="str">
        <f>D423&amp;".1"</f>
        <v>4.1.1</v>
      </c>
      <c r="E424" s="383" t="s">
        <v>3</v>
      </c>
      <c r="F424" s="396" t="str">
        <f>IF(region_name="","",region_name)</f>
        <v>Орловская область</v>
      </c>
      <c r="G424" s="398" t="s">
        <v>266</v>
      </c>
    </row>
    <row r="425" spans="3:21" ht="22.5">
      <c r="D425" s="374" t="s">
        <v>274</v>
      </c>
      <c r="E425" s="384" t="s">
        <v>267</v>
      </c>
      <c r="F425" s="396" t="s">
        <v>763</v>
      </c>
      <c r="G425" s="399" t="s">
        <v>268</v>
      </c>
    </row>
    <row r="426" spans="3:21" ht="56.25">
      <c r="D426" s="374" t="s">
        <v>275</v>
      </c>
      <c r="E426" s="385" t="s">
        <v>269</v>
      </c>
      <c r="F426" s="396" t="s">
        <v>1460</v>
      </c>
      <c r="G426" s="392" t="s">
        <v>332</v>
      </c>
    </row>
    <row r="427" spans="3:21" s="357" customFormat="1">
      <c r="D427" s="394"/>
      <c r="E427" s="367"/>
      <c r="F427" s="367"/>
      <c r="G427" s="367"/>
      <c r="U427" s="365"/>
    </row>
    <row r="428" spans="3:21" s="352" customFormat="1">
      <c r="C428" s="358">
        <v>57</v>
      </c>
      <c r="D428" s="516" t="s">
        <v>244</v>
      </c>
      <c r="E428" s="517"/>
      <c r="F428" s="517"/>
      <c r="G428" s="518"/>
      <c r="U428" s="366"/>
    </row>
    <row r="429" spans="3:21" ht="11.25" customHeight="1">
      <c r="D429" s="512" t="s">
        <v>233</v>
      </c>
      <c r="E429" s="512"/>
      <c r="F429" s="512"/>
      <c r="G429" s="513" t="s">
        <v>234</v>
      </c>
    </row>
    <row r="430" spans="3:21" ht="11.25" customHeight="1">
      <c r="D430" s="376" t="s">
        <v>25</v>
      </c>
      <c r="E430" s="377" t="s">
        <v>257</v>
      </c>
      <c r="F430" s="378" t="s">
        <v>223</v>
      </c>
      <c r="G430" s="514"/>
    </row>
    <row r="431" spans="3:21" ht="12" customHeight="1">
      <c r="D431" s="393" t="s">
        <v>26</v>
      </c>
      <c r="E431" s="379">
        <v>2</v>
      </c>
      <c r="F431" s="380">
        <v>3</v>
      </c>
      <c r="G431" s="381">
        <v>4</v>
      </c>
    </row>
    <row r="432" spans="3:21">
      <c r="D432" s="374">
        <v>1</v>
      </c>
      <c r="E432" s="382" t="s">
        <v>259</v>
      </c>
      <c r="F432" s="396" t="str">
        <f>IF(form_up_date="","",form_up_date)</f>
        <v>09.01.2023</v>
      </c>
      <c r="G432" s="398" t="s">
        <v>260</v>
      </c>
    </row>
    <row r="433" spans="3:21" ht="45">
      <c r="D433" s="374" t="s">
        <v>271</v>
      </c>
      <c r="E433" s="382" t="s">
        <v>261</v>
      </c>
      <c r="F433" s="396" t="s">
        <v>1307</v>
      </c>
      <c r="G433" s="368" t="s">
        <v>333</v>
      </c>
    </row>
    <row r="434" spans="3:21" ht="22.5">
      <c r="D434" s="374" t="s">
        <v>272</v>
      </c>
      <c r="E434" s="382" t="s">
        <v>262</v>
      </c>
      <c r="F434" s="396" t="s">
        <v>390</v>
      </c>
      <c r="G434" s="398" t="s">
        <v>263</v>
      </c>
    </row>
    <row r="435" spans="3:21" ht="22.5">
      <c r="D435" s="374" t="s">
        <v>273</v>
      </c>
      <c r="E435" s="382" t="s">
        <v>264</v>
      </c>
      <c r="F435" s="397" t="s">
        <v>265</v>
      </c>
      <c r="G435" s="368"/>
    </row>
    <row r="436" spans="3:21">
      <c r="D436" s="359" t="str">
        <f>D435&amp;".1"</f>
        <v>4.1.1</v>
      </c>
      <c r="E436" s="383" t="s">
        <v>3</v>
      </c>
      <c r="F436" s="396" t="str">
        <f>IF(region_name="","",region_name)</f>
        <v>Орловская область</v>
      </c>
      <c r="G436" s="398" t="s">
        <v>266</v>
      </c>
    </row>
    <row r="437" spans="3:21" ht="22.5">
      <c r="D437" s="374" t="s">
        <v>274</v>
      </c>
      <c r="E437" s="384" t="s">
        <v>267</v>
      </c>
      <c r="F437" s="396" t="s">
        <v>763</v>
      </c>
      <c r="G437" s="399" t="s">
        <v>268</v>
      </c>
    </row>
    <row r="438" spans="3:21" ht="56.25">
      <c r="D438" s="374" t="s">
        <v>275</v>
      </c>
      <c r="E438" s="385" t="s">
        <v>269</v>
      </c>
      <c r="F438" s="396" t="s">
        <v>1460</v>
      </c>
      <c r="G438" s="392" t="s">
        <v>332</v>
      </c>
    </row>
    <row r="439" spans="3:21" s="357" customFormat="1">
      <c r="D439" s="394"/>
      <c r="E439" s="367"/>
      <c r="F439" s="367"/>
      <c r="G439" s="367"/>
      <c r="U439" s="365"/>
    </row>
    <row r="440" spans="3:21" s="352" customFormat="1">
      <c r="C440" s="358">
        <v>58</v>
      </c>
      <c r="D440" s="516" t="s">
        <v>244</v>
      </c>
      <c r="E440" s="517"/>
      <c r="F440" s="517"/>
      <c r="G440" s="518"/>
      <c r="U440" s="366"/>
    </row>
    <row r="441" spans="3:21" ht="11.25" customHeight="1">
      <c r="D441" s="512" t="s">
        <v>233</v>
      </c>
      <c r="E441" s="512"/>
      <c r="F441" s="512"/>
      <c r="G441" s="513" t="s">
        <v>234</v>
      </c>
    </row>
    <row r="442" spans="3:21" ht="11.25" customHeight="1">
      <c r="D442" s="376" t="s">
        <v>25</v>
      </c>
      <c r="E442" s="377" t="s">
        <v>257</v>
      </c>
      <c r="F442" s="378" t="s">
        <v>223</v>
      </c>
      <c r="G442" s="514"/>
    </row>
    <row r="443" spans="3:21" ht="12" customHeight="1">
      <c r="D443" s="393" t="s">
        <v>26</v>
      </c>
      <c r="E443" s="379">
        <v>2</v>
      </c>
      <c r="F443" s="380">
        <v>3</v>
      </c>
      <c r="G443" s="381">
        <v>4</v>
      </c>
    </row>
    <row r="444" spans="3:21">
      <c r="D444" s="374">
        <v>1</v>
      </c>
      <c r="E444" s="382" t="s">
        <v>259</v>
      </c>
      <c r="F444" s="396" t="str">
        <f>IF(form_up_date="","",form_up_date)</f>
        <v>09.01.2023</v>
      </c>
      <c r="G444" s="398" t="s">
        <v>260</v>
      </c>
    </row>
    <row r="445" spans="3:21" ht="45">
      <c r="D445" s="374" t="s">
        <v>271</v>
      </c>
      <c r="E445" s="382" t="s">
        <v>261</v>
      </c>
      <c r="F445" s="396" t="s">
        <v>1308</v>
      </c>
      <c r="G445" s="368" t="s">
        <v>333</v>
      </c>
    </row>
    <row r="446" spans="3:21" ht="22.5">
      <c r="D446" s="374" t="s">
        <v>272</v>
      </c>
      <c r="E446" s="382" t="s">
        <v>262</v>
      </c>
      <c r="F446" s="396" t="s">
        <v>390</v>
      </c>
      <c r="G446" s="398" t="s">
        <v>263</v>
      </c>
    </row>
    <row r="447" spans="3:21" ht="22.5">
      <c r="D447" s="374" t="s">
        <v>273</v>
      </c>
      <c r="E447" s="382" t="s">
        <v>264</v>
      </c>
      <c r="F447" s="397" t="s">
        <v>265</v>
      </c>
      <c r="G447" s="368"/>
    </row>
    <row r="448" spans="3:21">
      <c r="D448" s="359" t="str">
        <f>D447&amp;".1"</f>
        <v>4.1.1</v>
      </c>
      <c r="E448" s="383" t="s">
        <v>3</v>
      </c>
      <c r="F448" s="396" t="str">
        <f>IF(region_name="","",region_name)</f>
        <v>Орловская область</v>
      </c>
      <c r="G448" s="398" t="s">
        <v>266</v>
      </c>
    </row>
    <row r="449" spans="3:21" ht="22.5">
      <c r="D449" s="374" t="s">
        <v>274</v>
      </c>
      <c r="E449" s="384" t="s">
        <v>267</v>
      </c>
      <c r="F449" s="396" t="s">
        <v>763</v>
      </c>
      <c r="G449" s="399" t="s">
        <v>268</v>
      </c>
    </row>
    <row r="450" spans="3:21" ht="56.25">
      <c r="D450" s="374" t="s">
        <v>275</v>
      </c>
      <c r="E450" s="385" t="s">
        <v>269</v>
      </c>
      <c r="F450" s="396" t="s">
        <v>1460</v>
      </c>
      <c r="G450" s="392" t="s">
        <v>332</v>
      </c>
    </row>
    <row r="451" spans="3:21" s="357" customFormat="1">
      <c r="D451" s="394"/>
      <c r="E451" s="367"/>
      <c r="F451" s="367"/>
      <c r="G451" s="367"/>
      <c r="U451" s="365"/>
    </row>
    <row r="452" spans="3:21" s="352" customFormat="1">
      <c r="C452" s="358">
        <v>59</v>
      </c>
      <c r="D452" s="516" t="s">
        <v>244</v>
      </c>
      <c r="E452" s="517"/>
      <c r="F452" s="517"/>
      <c r="G452" s="518"/>
      <c r="U452" s="366"/>
    </row>
    <row r="453" spans="3:21" ht="11.25" customHeight="1">
      <c r="D453" s="512" t="s">
        <v>233</v>
      </c>
      <c r="E453" s="512"/>
      <c r="F453" s="512"/>
      <c r="G453" s="513" t="s">
        <v>234</v>
      </c>
    </row>
    <row r="454" spans="3:21" ht="11.25" customHeight="1">
      <c r="D454" s="376" t="s">
        <v>25</v>
      </c>
      <c r="E454" s="377" t="s">
        <v>257</v>
      </c>
      <c r="F454" s="378" t="s">
        <v>223</v>
      </c>
      <c r="G454" s="514"/>
    </row>
    <row r="455" spans="3:21" ht="12" customHeight="1">
      <c r="D455" s="393" t="s">
        <v>26</v>
      </c>
      <c r="E455" s="379">
        <v>2</v>
      </c>
      <c r="F455" s="380">
        <v>3</v>
      </c>
      <c r="G455" s="381">
        <v>4</v>
      </c>
    </row>
    <row r="456" spans="3:21">
      <c r="D456" s="374">
        <v>1</v>
      </c>
      <c r="E456" s="382" t="s">
        <v>259</v>
      </c>
      <c r="F456" s="396" t="str">
        <f>IF(form_up_date="","",form_up_date)</f>
        <v>09.01.2023</v>
      </c>
      <c r="G456" s="398" t="s">
        <v>260</v>
      </c>
    </row>
    <row r="457" spans="3:21" ht="45">
      <c r="D457" s="374" t="s">
        <v>271</v>
      </c>
      <c r="E457" s="382" t="s">
        <v>261</v>
      </c>
      <c r="F457" s="396" t="s">
        <v>1309</v>
      </c>
      <c r="G457" s="368" t="s">
        <v>333</v>
      </c>
    </row>
    <row r="458" spans="3:21" ht="22.5">
      <c r="D458" s="374" t="s">
        <v>272</v>
      </c>
      <c r="E458" s="382" t="s">
        <v>262</v>
      </c>
      <c r="F458" s="396" t="s">
        <v>390</v>
      </c>
      <c r="G458" s="398" t="s">
        <v>263</v>
      </c>
    </row>
    <row r="459" spans="3:21" ht="22.5">
      <c r="D459" s="374" t="s">
        <v>273</v>
      </c>
      <c r="E459" s="382" t="s">
        <v>264</v>
      </c>
      <c r="F459" s="397" t="s">
        <v>265</v>
      </c>
      <c r="G459" s="368"/>
    </row>
    <row r="460" spans="3:21">
      <c r="D460" s="359" t="str">
        <f>D459&amp;".1"</f>
        <v>4.1.1</v>
      </c>
      <c r="E460" s="383" t="s">
        <v>3</v>
      </c>
      <c r="F460" s="396" t="str">
        <f>IF(region_name="","",region_name)</f>
        <v>Орловская область</v>
      </c>
      <c r="G460" s="398" t="s">
        <v>266</v>
      </c>
    </row>
    <row r="461" spans="3:21" ht="22.5">
      <c r="D461" s="374" t="s">
        <v>274</v>
      </c>
      <c r="E461" s="384" t="s">
        <v>267</v>
      </c>
      <c r="F461" s="396" t="s">
        <v>763</v>
      </c>
      <c r="G461" s="399" t="s">
        <v>268</v>
      </c>
    </row>
    <row r="462" spans="3:21" ht="56.25">
      <c r="D462" s="374" t="s">
        <v>275</v>
      </c>
      <c r="E462" s="385" t="s">
        <v>269</v>
      </c>
      <c r="F462" s="396" t="s">
        <v>1460</v>
      </c>
      <c r="G462" s="392" t="s">
        <v>332</v>
      </c>
    </row>
    <row r="463" spans="3:21" s="357" customFormat="1">
      <c r="D463" s="394"/>
      <c r="E463" s="367"/>
      <c r="F463" s="367"/>
      <c r="G463" s="367"/>
      <c r="U463" s="365"/>
    </row>
    <row r="464" spans="3:21" s="352" customFormat="1">
      <c r="C464" s="358">
        <v>60</v>
      </c>
      <c r="D464" s="516" t="s">
        <v>244</v>
      </c>
      <c r="E464" s="517"/>
      <c r="F464" s="517"/>
      <c r="G464" s="518"/>
      <c r="U464" s="366"/>
    </row>
    <row r="465" spans="3:21" ht="11.25" customHeight="1">
      <c r="D465" s="512" t="s">
        <v>233</v>
      </c>
      <c r="E465" s="512"/>
      <c r="F465" s="512"/>
      <c r="G465" s="513" t="s">
        <v>234</v>
      </c>
    </row>
    <row r="466" spans="3:21" ht="11.25" customHeight="1">
      <c r="D466" s="376" t="s">
        <v>25</v>
      </c>
      <c r="E466" s="377" t="s">
        <v>257</v>
      </c>
      <c r="F466" s="378" t="s">
        <v>223</v>
      </c>
      <c r="G466" s="514"/>
    </row>
    <row r="467" spans="3:21" ht="12" customHeight="1">
      <c r="D467" s="393" t="s">
        <v>26</v>
      </c>
      <c r="E467" s="379">
        <v>2</v>
      </c>
      <c r="F467" s="380">
        <v>3</v>
      </c>
      <c r="G467" s="381">
        <v>4</v>
      </c>
    </row>
    <row r="468" spans="3:21">
      <c r="D468" s="374">
        <v>1</v>
      </c>
      <c r="E468" s="382" t="s">
        <v>259</v>
      </c>
      <c r="F468" s="396" t="str">
        <f>IF(form_up_date="","",form_up_date)</f>
        <v>09.01.2023</v>
      </c>
      <c r="G468" s="398" t="s">
        <v>260</v>
      </c>
    </row>
    <row r="469" spans="3:21" ht="45">
      <c r="D469" s="374" t="s">
        <v>271</v>
      </c>
      <c r="E469" s="382" t="s">
        <v>261</v>
      </c>
      <c r="F469" s="396" t="s">
        <v>1310</v>
      </c>
      <c r="G469" s="368" t="s">
        <v>333</v>
      </c>
    </row>
    <row r="470" spans="3:21" ht="22.5">
      <c r="D470" s="374" t="s">
        <v>272</v>
      </c>
      <c r="E470" s="382" t="s">
        <v>262</v>
      </c>
      <c r="F470" s="396" t="s">
        <v>390</v>
      </c>
      <c r="G470" s="398" t="s">
        <v>263</v>
      </c>
    </row>
    <row r="471" spans="3:21" ht="22.5">
      <c r="D471" s="374" t="s">
        <v>273</v>
      </c>
      <c r="E471" s="382" t="s">
        <v>264</v>
      </c>
      <c r="F471" s="397" t="s">
        <v>265</v>
      </c>
      <c r="G471" s="368"/>
    </row>
    <row r="472" spans="3:21">
      <c r="D472" s="359" t="str">
        <f>D471&amp;".1"</f>
        <v>4.1.1</v>
      </c>
      <c r="E472" s="383" t="s">
        <v>3</v>
      </c>
      <c r="F472" s="396" t="str">
        <f>IF(region_name="","",region_name)</f>
        <v>Орловская область</v>
      </c>
      <c r="G472" s="398" t="s">
        <v>266</v>
      </c>
    </row>
    <row r="473" spans="3:21" ht="22.5">
      <c r="D473" s="374" t="s">
        <v>274</v>
      </c>
      <c r="E473" s="384" t="s">
        <v>267</v>
      </c>
      <c r="F473" s="396" t="s">
        <v>763</v>
      </c>
      <c r="G473" s="399" t="s">
        <v>268</v>
      </c>
    </row>
    <row r="474" spans="3:21" ht="56.25">
      <c r="D474" s="374" t="s">
        <v>275</v>
      </c>
      <c r="E474" s="385" t="s">
        <v>269</v>
      </c>
      <c r="F474" s="396" t="s">
        <v>1460</v>
      </c>
      <c r="G474" s="392" t="s">
        <v>332</v>
      </c>
    </row>
    <row r="475" spans="3:21" s="357" customFormat="1">
      <c r="D475" s="394"/>
      <c r="E475" s="367"/>
      <c r="F475" s="367"/>
      <c r="G475" s="367"/>
      <c r="U475" s="365"/>
    </row>
    <row r="476" spans="3:21" s="352" customFormat="1">
      <c r="C476" s="358">
        <v>61</v>
      </c>
      <c r="D476" s="516" t="s">
        <v>244</v>
      </c>
      <c r="E476" s="517"/>
      <c r="F476" s="517"/>
      <c r="G476" s="518"/>
      <c r="U476" s="366"/>
    </row>
    <row r="477" spans="3:21" ht="11.25" customHeight="1">
      <c r="D477" s="512" t="s">
        <v>233</v>
      </c>
      <c r="E477" s="512"/>
      <c r="F477" s="512"/>
      <c r="G477" s="513" t="s">
        <v>234</v>
      </c>
    </row>
    <row r="478" spans="3:21" ht="11.25" customHeight="1">
      <c r="D478" s="376" t="s">
        <v>25</v>
      </c>
      <c r="E478" s="377" t="s">
        <v>257</v>
      </c>
      <c r="F478" s="378" t="s">
        <v>223</v>
      </c>
      <c r="G478" s="514"/>
    </row>
    <row r="479" spans="3:21" ht="12" customHeight="1">
      <c r="D479" s="393" t="s">
        <v>26</v>
      </c>
      <c r="E479" s="379">
        <v>2</v>
      </c>
      <c r="F479" s="380">
        <v>3</v>
      </c>
      <c r="G479" s="381">
        <v>4</v>
      </c>
    </row>
    <row r="480" spans="3:21">
      <c r="D480" s="374">
        <v>1</v>
      </c>
      <c r="E480" s="382" t="s">
        <v>259</v>
      </c>
      <c r="F480" s="396" t="str">
        <f>IF(form_up_date="","",form_up_date)</f>
        <v>09.01.2023</v>
      </c>
      <c r="G480" s="398" t="s">
        <v>260</v>
      </c>
    </row>
    <row r="481" spans="3:21" ht="45">
      <c r="D481" s="374" t="s">
        <v>271</v>
      </c>
      <c r="E481" s="382" t="s">
        <v>261</v>
      </c>
      <c r="F481" s="396" t="s">
        <v>1311</v>
      </c>
      <c r="G481" s="368" t="s">
        <v>333</v>
      </c>
    </row>
    <row r="482" spans="3:21" ht="22.5">
      <c r="D482" s="374" t="s">
        <v>272</v>
      </c>
      <c r="E482" s="382" t="s">
        <v>262</v>
      </c>
      <c r="F482" s="396" t="s">
        <v>390</v>
      </c>
      <c r="G482" s="398" t="s">
        <v>263</v>
      </c>
    </row>
    <row r="483" spans="3:21" ht="22.5">
      <c r="D483" s="374" t="s">
        <v>273</v>
      </c>
      <c r="E483" s="382" t="s">
        <v>264</v>
      </c>
      <c r="F483" s="397" t="s">
        <v>265</v>
      </c>
      <c r="G483" s="368"/>
    </row>
    <row r="484" spans="3:21">
      <c r="D484" s="359" t="str">
        <f>D483&amp;".1"</f>
        <v>4.1.1</v>
      </c>
      <c r="E484" s="383" t="s">
        <v>3</v>
      </c>
      <c r="F484" s="396" t="str">
        <f>IF(region_name="","",region_name)</f>
        <v>Орловская область</v>
      </c>
      <c r="G484" s="398" t="s">
        <v>266</v>
      </c>
    </row>
    <row r="485" spans="3:21" ht="22.5">
      <c r="D485" s="374" t="s">
        <v>274</v>
      </c>
      <c r="E485" s="384" t="s">
        <v>267</v>
      </c>
      <c r="F485" s="396" t="s">
        <v>763</v>
      </c>
      <c r="G485" s="399" t="s">
        <v>268</v>
      </c>
    </row>
    <row r="486" spans="3:21" ht="56.25">
      <c r="D486" s="374" t="s">
        <v>275</v>
      </c>
      <c r="E486" s="385" t="s">
        <v>269</v>
      </c>
      <c r="F486" s="396" t="s">
        <v>1460</v>
      </c>
      <c r="G486" s="392" t="s">
        <v>332</v>
      </c>
    </row>
    <row r="487" spans="3:21" s="357" customFormat="1">
      <c r="D487" s="394"/>
      <c r="E487" s="367"/>
      <c r="F487" s="367"/>
      <c r="G487" s="367"/>
      <c r="U487" s="365"/>
    </row>
    <row r="488" spans="3:21" s="352" customFormat="1">
      <c r="C488" s="358">
        <v>62</v>
      </c>
      <c r="D488" s="516" t="s">
        <v>244</v>
      </c>
      <c r="E488" s="517"/>
      <c r="F488" s="517"/>
      <c r="G488" s="518"/>
      <c r="U488" s="366"/>
    </row>
    <row r="489" spans="3:21" ht="11.25" customHeight="1">
      <c r="D489" s="512" t="s">
        <v>233</v>
      </c>
      <c r="E489" s="512"/>
      <c r="F489" s="512"/>
      <c r="G489" s="513" t="s">
        <v>234</v>
      </c>
    </row>
    <row r="490" spans="3:21" ht="11.25" customHeight="1">
      <c r="D490" s="376" t="s">
        <v>25</v>
      </c>
      <c r="E490" s="377" t="s">
        <v>257</v>
      </c>
      <c r="F490" s="378" t="s">
        <v>223</v>
      </c>
      <c r="G490" s="514"/>
    </row>
    <row r="491" spans="3:21" ht="12" customHeight="1">
      <c r="D491" s="393" t="s">
        <v>26</v>
      </c>
      <c r="E491" s="379">
        <v>2</v>
      </c>
      <c r="F491" s="380">
        <v>3</v>
      </c>
      <c r="G491" s="381">
        <v>4</v>
      </c>
    </row>
    <row r="492" spans="3:21">
      <c r="D492" s="374">
        <v>1</v>
      </c>
      <c r="E492" s="382" t="s">
        <v>259</v>
      </c>
      <c r="F492" s="396" t="str">
        <f>IF(form_up_date="","",form_up_date)</f>
        <v>09.01.2023</v>
      </c>
      <c r="G492" s="398" t="s">
        <v>260</v>
      </c>
    </row>
    <row r="493" spans="3:21" ht="45">
      <c r="D493" s="374" t="s">
        <v>271</v>
      </c>
      <c r="E493" s="382" t="s">
        <v>261</v>
      </c>
      <c r="F493" s="396" t="s">
        <v>1312</v>
      </c>
      <c r="G493" s="368" t="s">
        <v>333</v>
      </c>
    </row>
    <row r="494" spans="3:21" ht="22.5">
      <c r="D494" s="374" t="s">
        <v>272</v>
      </c>
      <c r="E494" s="382" t="s">
        <v>262</v>
      </c>
      <c r="F494" s="396" t="s">
        <v>390</v>
      </c>
      <c r="G494" s="398" t="s">
        <v>263</v>
      </c>
    </row>
    <row r="495" spans="3:21" ht="22.5">
      <c r="D495" s="374" t="s">
        <v>273</v>
      </c>
      <c r="E495" s="382" t="s">
        <v>264</v>
      </c>
      <c r="F495" s="397" t="s">
        <v>265</v>
      </c>
      <c r="G495" s="368"/>
    </row>
    <row r="496" spans="3:21">
      <c r="D496" s="359" t="str">
        <f>D495&amp;".1"</f>
        <v>4.1.1</v>
      </c>
      <c r="E496" s="383" t="s">
        <v>3</v>
      </c>
      <c r="F496" s="396" t="str">
        <f>IF(region_name="","",region_name)</f>
        <v>Орловская область</v>
      </c>
      <c r="G496" s="398" t="s">
        <v>266</v>
      </c>
    </row>
    <row r="497" spans="3:21" ht="22.5">
      <c r="D497" s="374" t="s">
        <v>274</v>
      </c>
      <c r="E497" s="384" t="s">
        <v>267</v>
      </c>
      <c r="F497" s="396" t="s">
        <v>763</v>
      </c>
      <c r="G497" s="399" t="s">
        <v>268</v>
      </c>
    </row>
    <row r="498" spans="3:21" ht="56.25">
      <c r="D498" s="374" t="s">
        <v>275</v>
      </c>
      <c r="E498" s="385" t="s">
        <v>269</v>
      </c>
      <c r="F498" s="396" t="s">
        <v>1460</v>
      </c>
      <c r="G498" s="392" t="s">
        <v>332</v>
      </c>
    </row>
    <row r="499" spans="3:21" s="357" customFormat="1">
      <c r="D499" s="394"/>
      <c r="E499" s="367"/>
      <c r="F499" s="367"/>
      <c r="G499" s="367"/>
      <c r="U499" s="365"/>
    </row>
    <row r="500" spans="3:21" s="352" customFormat="1">
      <c r="C500" s="358">
        <v>63</v>
      </c>
      <c r="D500" s="516" t="s">
        <v>244</v>
      </c>
      <c r="E500" s="517"/>
      <c r="F500" s="517"/>
      <c r="G500" s="518"/>
      <c r="U500" s="366"/>
    </row>
    <row r="501" spans="3:21" ht="11.25" customHeight="1">
      <c r="D501" s="512" t="s">
        <v>233</v>
      </c>
      <c r="E501" s="512"/>
      <c r="F501" s="512"/>
      <c r="G501" s="513" t="s">
        <v>234</v>
      </c>
    </row>
    <row r="502" spans="3:21" ht="11.25" customHeight="1">
      <c r="D502" s="376" t="s">
        <v>25</v>
      </c>
      <c r="E502" s="377" t="s">
        <v>257</v>
      </c>
      <c r="F502" s="378" t="s">
        <v>223</v>
      </c>
      <c r="G502" s="514"/>
    </row>
    <row r="503" spans="3:21" ht="12" customHeight="1">
      <c r="D503" s="393" t="s">
        <v>26</v>
      </c>
      <c r="E503" s="379">
        <v>2</v>
      </c>
      <c r="F503" s="380">
        <v>3</v>
      </c>
      <c r="G503" s="381">
        <v>4</v>
      </c>
    </row>
    <row r="504" spans="3:21">
      <c r="D504" s="374">
        <v>1</v>
      </c>
      <c r="E504" s="382" t="s">
        <v>259</v>
      </c>
      <c r="F504" s="396" t="str">
        <f>IF(form_up_date="","",form_up_date)</f>
        <v>09.01.2023</v>
      </c>
      <c r="G504" s="398" t="s">
        <v>260</v>
      </c>
    </row>
    <row r="505" spans="3:21" ht="45">
      <c r="D505" s="374" t="s">
        <v>271</v>
      </c>
      <c r="E505" s="382" t="s">
        <v>261</v>
      </c>
      <c r="F505" s="396" t="s">
        <v>1313</v>
      </c>
      <c r="G505" s="368" t="s">
        <v>333</v>
      </c>
    </row>
    <row r="506" spans="3:21" ht="22.5">
      <c r="D506" s="374" t="s">
        <v>272</v>
      </c>
      <c r="E506" s="382" t="s">
        <v>262</v>
      </c>
      <c r="F506" s="396" t="s">
        <v>390</v>
      </c>
      <c r="G506" s="398" t="s">
        <v>263</v>
      </c>
    </row>
    <row r="507" spans="3:21" ht="22.5">
      <c r="D507" s="374" t="s">
        <v>273</v>
      </c>
      <c r="E507" s="382" t="s">
        <v>264</v>
      </c>
      <c r="F507" s="397" t="s">
        <v>265</v>
      </c>
      <c r="G507" s="368"/>
    </row>
    <row r="508" spans="3:21">
      <c r="D508" s="359" t="str">
        <f>D507&amp;".1"</f>
        <v>4.1.1</v>
      </c>
      <c r="E508" s="383" t="s">
        <v>3</v>
      </c>
      <c r="F508" s="396" t="str">
        <f>IF(region_name="","",region_name)</f>
        <v>Орловская область</v>
      </c>
      <c r="G508" s="398" t="s">
        <v>266</v>
      </c>
    </row>
    <row r="509" spans="3:21" ht="22.5">
      <c r="D509" s="374" t="s">
        <v>274</v>
      </c>
      <c r="E509" s="384" t="s">
        <v>267</v>
      </c>
      <c r="F509" s="396" t="s">
        <v>763</v>
      </c>
      <c r="G509" s="399" t="s">
        <v>268</v>
      </c>
    </row>
    <row r="510" spans="3:21" ht="56.25">
      <c r="D510" s="374" t="s">
        <v>275</v>
      </c>
      <c r="E510" s="385" t="s">
        <v>269</v>
      </c>
      <c r="F510" s="396" t="s">
        <v>1460</v>
      </c>
      <c r="G510" s="392" t="s">
        <v>332</v>
      </c>
    </row>
    <row r="511" spans="3:21" s="357" customFormat="1">
      <c r="D511" s="394"/>
      <c r="E511" s="367"/>
      <c r="F511" s="367"/>
      <c r="G511" s="367"/>
      <c r="U511" s="365"/>
    </row>
    <row r="512" spans="3:21" s="352" customFormat="1">
      <c r="C512" s="358">
        <v>64</v>
      </c>
      <c r="D512" s="516" t="s">
        <v>244</v>
      </c>
      <c r="E512" s="517"/>
      <c r="F512" s="517"/>
      <c r="G512" s="518"/>
      <c r="U512" s="366"/>
    </row>
    <row r="513" spans="3:21" ht="11.25" customHeight="1">
      <c r="D513" s="512" t="s">
        <v>233</v>
      </c>
      <c r="E513" s="512"/>
      <c r="F513" s="512"/>
      <c r="G513" s="513" t="s">
        <v>234</v>
      </c>
    </row>
    <row r="514" spans="3:21" ht="11.25" customHeight="1">
      <c r="D514" s="376" t="s">
        <v>25</v>
      </c>
      <c r="E514" s="377" t="s">
        <v>257</v>
      </c>
      <c r="F514" s="378" t="s">
        <v>223</v>
      </c>
      <c r="G514" s="514"/>
    </row>
    <row r="515" spans="3:21" ht="12" customHeight="1">
      <c r="D515" s="393" t="s">
        <v>26</v>
      </c>
      <c r="E515" s="379">
        <v>2</v>
      </c>
      <c r="F515" s="380">
        <v>3</v>
      </c>
      <c r="G515" s="381">
        <v>4</v>
      </c>
    </row>
    <row r="516" spans="3:21">
      <c r="D516" s="374">
        <v>1</v>
      </c>
      <c r="E516" s="382" t="s">
        <v>259</v>
      </c>
      <c r="F516" s="396" t="str">
        <f>IF(form_up_date="","",form_up_date)</f>
        <v>09.01.2023</v>
      </c>
      <c r="G516" s="398" t="s">
        <v>260</v>
      </c>
    </row>
    <row r="517" spans="3:21" ht="45">
      <c r="D517" s="374" t="s">
        <v>271</v>
      </c>
      <c r="E517" s="382" t="s">
        <v>261</v>
      </c>
      <c r="F517" s="396" t="s">
        <v>1314</v>
      </c>
      <c r="G517" s="368" t="s">
        <v>333</v>
      </c>
    </row>
    <row r="518" spans="3:21" ht="22.5">
      <c r="D518" s="374" t="s">
        <v>272</v>
      </c>
      <c r="E518" s="382" t="s">
        <v>262</v>
      </c>
      <c r="F518" s="396" t="s">
        <v>390</v>
      </c>
      <c r="G518" s="398" t="s">
        <v>263</v>
      </c>
    </row>
    <row r="519" spans="3:21" ht="22.5">
      <c r="D519" s="374" t="s">
        <v>273</v>
      </c>
      <c r="E519" s="382" t="s">
        <v>264</v>
      </c>
      <c r="F519" s="397" t="s">
        <v>265</v>
      </c>
      <c r="G519" s="368"/>
    </row>
    <row r="520" spans="3:21">
      <c r="D520" s="359" t="str">
        <f>D519&amp;".1"</f>
        <v>4.1.1</v>
      </c>
      <c r="E520" s="383" t="s">
        <v>3</v>
      </c>
      <c r="F520" s="396" t="str">
        <f>IF(region_name="","",region_name)</f>
        <v>Орловская область</v>
      </c>
      <c r="G520" s="398" t="s">
        <v>266</v>
      </c>
    </row>
    <row r="521" spans="3:21" ht="22.5">
      <c r="D521" s="374" t="s">
        <v>274</v>
      </c>
      <c r="E521" s="384" t="s">
        <v>267</v>
      </c>
      <c r="F521" s="396" t="s">
        <v>763</v>
      </c>
      <c r="G521" s="399" t="s">
        <v>268</v>
      </c>
    </row>
    <row r="522" spans="3:21" ht="56.25">
      <c r="D522" s="374" t="s">
        <v>275</v>
      </c>
      <c r="E522" s="385" t="s">
        <v>269</v>
      </c>
      <c r="F522" s="396" t="s">
        <v>1460</v>
      </c>
      <c r="G522" s="392" t="s">
        <v>332</v>
      </c>
    </row>
    <row r="523" spans="3:21" s="357" customFormat="1">
      <c r="D523" s="394"/>
      <c r="E523" s="367"/>
      <c r="F523" s="367"/>
      <c r="G523" s="367"/>
      <c r="U523" s="365"/>
    </row>
    <row r="524" spans="3:21" s="352" customFormat="1">
      <c r="C524" s="358">
        <v>65</v>
      </c>
      <c r="D524" s="516" t="s">
        <v>244</v>
      </c>
      <c r="E524" s="517"/>
      <c r="F524" s="517"/>
      <c r="G524" s="518"/>
      <c r="U524" s="366"/>
    </row>
    <row r="525" spans="3:21" ht="11.25" customHeight="1">
      <c r="D525" s="512" t="s">
        <v>233</v>
      </c>
      <c r="E525" s="512"/>
      <c r="F525" s="512"/>
      <c r="G525" s="513" t="s">
        <v>234</v>
      </c>
    </row>
    <row r="526" spans="3:21" ht="11.25" customHeight="1">
      <c r="D526" s="376" t="s">
        <v>25</v>
      </c>
      <c r="E526" s="377" t="s">
        <v>257</v>
      </c>
      <c r="F526" s="378" t="s">
        <v>223</v>
      </c>
      <c r="G526" s="514"/>
    </row>
    <row r="527" spans="3:21" ht="12" customHeight="1">
      <c r="D527" s="393" t="s">
        <v>26</v>
      </c>
      <c r="E527" s="379">
        <v>2</v>
      </c>
      <c r="F527" s="380">
        <v>3</v>
      </c>
      <c r="G527" s="381">
        <v>4</v>
      </c>
    </row>
    <row r="528" spans="3:21">
      <c r="D528" s="374">
        <v>1</v>
      </c>
      <c r="E528" s="382" t="s">
        <v>259</v>
      </c>
      <c r="F528" s="396" t="str">
        <f>IF(form_up_date="","",form_up_date)</f>
        <v>09.01.2023</v>
      </c>
      <c r="G528" s="398" t="s">
        <v>260</v>
      </c>
    </row>
    <row r="529" spans="3:21" ht="45">
      <c r="D529" s="374" t="s">
        <v>271</v>
      </c>
      <c r="E529" s="382" t="s">
        <v>261</v>
      </c>
      <c r="F529" s="396" t="s">
        <v>1315</v>
      </c>
      <c r="G529" s="368" t="s">
        <v>333</v>
      </c>
    </row>
    <row r="530" spans="3:21" ht="22.5">
      <c r="D530" s="374" t="s">
        <v>272</v>
      </c>
      <c r="E530" s="382" t="s">
        <v>262</v>
      </c>
      <c r="F530" s="396" t="s">
        <v>390</v>
      </c>
      <c r="G530" s="398" t="s">
        <v>263</v>
      </c>
    </row>
    <row r="531" spans="3:21" ht="22.5">
      <c r="D531" s="374" t="s">
        <v>273</v>
      </c>
      <c r="E531" s="382" t="s">
        <v>264</v>
      </c>
      <c r="F531" s="397" t="s">
        <v>265</v>
      </c>
      <c r="G531" s="368"/>
    </row>
    <row r="532" spans="3:21">
      <c r="D532" s="359" t="str">
        <f>D531&amp;".1"</f>
        <v>4.1.1</v>
      </c>
      <c r="E532" s="383" t="s">
        <v>3</v>
      </c>
      <c r="F532" s="396" t="str">
        <f>IF(region_name="","",region_name)</f>
        <v>Орловская область</v>
      </c>
      <c r="G532" s="398" t="s">
        <v>266</v>
      </c>
    </row>
    <row r="533" spans="3:21" ht="22.5">
      <c r="D533" s="374" t="s">
        <v>274</v>
      </c>
      <c r="E533" s="384" t="s">
        <v>267</v>
      </c>
      <c r="F533" s="396" t="s">
        <v>763</v>
      </c>
      <c r="G533" s="399" t="s">
        <v>268</v>
      </c>
    </row>
    <row r="534" spans="3:21" ht="56.25">
      <c r="D534" s="374" t="s">
        <v>275</v>
      </c>
      <c r="E534" s="385" t="s">
        <v>269</v>
      </c>
      <c r="F534" s="396" t="s">
        <v>1460</v>
      </c>
      <c r="G534" s="392" t="s">
        <v>332</v>
      </c>
    </row>
    <row r="535" spans="3:21" s="357" customFormat="1">
      <c r="D535" s="394"/>
      <c r="E535" s="367"/>
      <c r="F535" s="367"/>
      <c r="G535" s="367"/>
      <c r="U535" s="365"/>
    </row>
    <row r="536" spans="3:21" s="352" customFormat="1">
      <c r="C536" s="358">
        <v>66</v>
      </c>
      <c r="D536" s="516" t="s">
        <v>244</v>
      </c>
      <c r="E536" s="517"/>
      <c r="F536" s="517"/>
      <c r="G536" s="518"/>
      <c r="U536" s="366"/>
    </row>
    <row r="537" spans="3:21" ht="11.25" customHeight="1">
      <c r="D537" s="512" t="s">
        <v>233</v>
      </c>
      <c r="E537" s="512"/>
      <c r="F537" s="512"/>
      <c r="G537" s="513" t="s">
        <v>234</v>
      </c>
    </row>
    <row r="538" spans="3:21" ht="11.25" customHeight="1">
      <c r="D538" s="376" t="s">
        <v>25</v>
      </c>
      <c r="E538" s="377" t="s">
        <v>257</v>
      </c>
      <c r="F538" s="378" t="s">
        <v>223</v>
      </c>
      <c r="G538" s="514"/>
    </row>
    <row r="539" spans="3:21" ht="12" customHeight="1">
      <c r="D539" s="393" t="s">
        <v>26</v>
      </c>
      <c r="E539" s="379">
        <v>2</v>
      </c>
      <c r="F539" s="380">
        <v>3</v>
      </c>
      <c r="G539" s="381">
        <v>4</v>
      </c>
    </row>
    <row r="540" spans="3:21">
      <c r="D540" s="374">
        <v>1</v>
      </c>
      <c r="E540" s="382" t="s">
        <v>259</v>
      </c>
      <c r="F540" s="396" t="str">
        <f>IF(form_up_date="","",form_up_date)</f>
        <v>09.01.2023</v>
      </c>
      <c r="G540" s="398" t="s">
        <v>260</v>
      </c>
    </row>
    <row r="541" spans="3:21" ht="45">
      <c r="D541" s="374" t="s">
        <v>271</v>
      </c>
      <c r="E541" s="382" t="s">
        <v>261</v>
      </c>
      <c r="F541" s="396" t="s">
        <v>1316</v>
      </c>
      <c r="G541" s="368" t="s">
        <v>333</v>
      </c>
    </row>
    <row r="542" spans="3:21" ht="22.5">
      <c r="D542" s="374" t="s">
        <v>272</v>
      </c>
      <c r="E542" s="382" t="s">
        <v>262</v>
      </c>
      <c r="F542" s="396" t="s">
        <v>390</v>
      </c>
      <c r="G542" s="398" t="s">
        <v>263</v>
      </c>
    </row>
    <row r="543" spans="3:21" ht="22.5">
      <c r="D543" s="374" t="s">
        <v>273</v>
      </c>
      <c r="E543" s="382" t="s">
        <v>264</v>
      </c>
      <c r="F543" s="397" t="s">
        <v>265</v>
      </c>
      <c r="G543" s="368"/>
    </row>
    <row r="544" spans="3:21">
      <c r="D544" s="359" t="str">
        <f>D543&amp;".1"</f>
        <v>4.1.1</v>
      </c>
      <c r="E544" s="383" t="s">
        <v>3</v>
      </c>
      <c r="F544" s="396" t="str">
        <f>IF(region_name="","",region_name)</f>
        <v>Орловская область</v>
      </c>
      <c r="G544" s="398" t="s">
        <v>266</v>
      </c>
    </row>
    <row r="545" spans="3:21" ht="22.5">
      <c r="D545" s="374" t="s">
        <v>274</v>
      </c>
      <c r="E545" s="384" t="s">
        <v>267</v>
      </c>
      <c r="F545" s="396" t="s">
        <v>763</v>
      </c>
      <c r="G545" s="399" t="s">
        <v>268</v>
      </c>
    </row>
    <row r="546" spans="3:21" ht="56.25">
      <c r="D546" s="374" t="s">
        <v>275</v>
      </c>
      <c r="E546" s="385" t="s">
        <v>269</v>
      </c>
      <c r="F546" s="396" t="s">
        <v>1460</v>
      </c>
      <c r="G546" s="392" t="s">
        <v>332</v>
      </c>
    </row>
    <row r="547" spans="3:21" s="357" customFormat="1">
      <c r="D547" s="394"/>
      <c r="E547" s="367"/>
      <c r="F547" s="367"/>
      <c r="G547" s="367"/>
      <c r="U547" s="365"/>
    </row>
    <row r="548" spans="3:21" s="352" customFormat="1">
      <c r="C548" s="358">
        <v>67</v>
      </c>
      <c r="D548" s="516" t="s">
        <v>244</v>
      </c>
      <c r="E548" s="517"/>
      <c r="F548" s="517"/>
      <c r="G548" s="518"/>
      <c r="U548" s="366"/>
    </row>
    <row r="549" spans="3:21" ht="11.25" customHeight="1">
      <c r="D549" s="512" t="s">
        <v>233</v>
      </c>
      <c r="E549" s="512"/>
      <c r="F549" s="512"/>
      <c r="G549" s="513" t="s">
        <v>234</v>
      </c>
    </row>
    <row r="550" spans="3:21" ht="11.25" customHeight="1">
      <c r="D550" s="376" t="s">
        <v>25</v>
      </c>
      <c r="E550" s="377" t="s">
        <v>257</v>
      </c>
      <c r="F550" s="378" t="s">
        <v>223</v>
      </c>
      <c r="G550" s="514"/>
    </row>
    <row r="551" spans="3:21" ht="12" customHeight="1">
      <c r="D551" s="393" t="s">
        <v>26</v>
      </c>
      <c r="E551" s="379">
        <v>2</v>
      </c>
      <c r="F551" s="380">
        <v>3</v>
      </c>
      <c r="G551" s="381">
        <v>4</v>
      </c>
    </row>
    <row r="552" spans="3:21">
      <c r="D552" s="374">
        <v>1</v>
      </c>
      <c r="E552" s="382" t="s">
        <v>259</v>
      </c>
      <c r="F552" s="396" t="str">
        <f>IF(form_up_date="","",form_up_date)</f>
        <v>09.01.2023</v>
      </c>
      <c r="G552" s="398" t="s">
        <v>260</v>
      </c>
    </row>
    <row r="553" spans="3:21" ht="45">
      <c r="D553" s="374" t="s">
        <v>271</v>
      </c>
      <c r="E553" s="382" t="s">
        <v>261</v>
      </c>
      <c r="F553" s="396" t="s">
        <v>1317</v>
      </c>
      <c r="G553" s="368" t="s">
        <v>333</v>
      </c>
    </row>
    <row r="554" spans="3:21" ht="22.5">
      <c r="D554" s="374" t="s">
        <v>272</v>
      </c>
      <c r="E554" s="382" t="s">
        <v>262</v>
      </c>
      <c r="F554" s="396" t="s">
        <v>390</v>
      </c>
      <c r="G554" s="398" t="s">
        <v>263</v>
      </c>
    </row>
    <row r="555" spans="3:21" ht="22.5">
      <c r="D555" s="374" t="s">
        <v>273</v>
      </c>
      <c r="E555" s="382" t="s">
        <v>264</v>
      </c>
      <c r="F555" s="397" t="s">
        <v>265</v>
      </c>
      <c r="G555" s="368"/>
    </row>
    <row r="556" spans="3:21">
      <c r="D556" s="359" t="str">
        <f>D555&amp;".1"</f>
        <v>4.1.1</v>
      </c>
      <c r="E556" s="383" t="s">
        <v>3</v>
      </c>
      <c r="F556" s="396" t="str">
        <f>IF(region_name="","",region_name)</f>
        <v>Орловская область</v>
      </c>
      <c r="G556" s="398" t="s">
        <v>266</v>
      </c>
    </row>
    <row r="557" spans="3:21" ht="22.5">
      <c r="D557" s="374" t="s">
        <v>274</v>
      </c>
      <c r="E557" s="384" t="s">
        <v>267</v>
      </c>
      <c r="F557" s="396" t="s">
        <v>763</v>
      </c>
      <c r="G557" s="399" t="s">
        <v>268</v>
      </c>
    </row>
    <row r="558" spans="3:21" ht="56.25">
      <c r="D558" s="374" t="s">
        <v>275</v>
      </c>
      <c r="E558" s="385" t="s">
        <v>269</v>
      </c>
      <c r="F558" s="396" t="s">
        <v>1460</v>
      </c>
      <c r="G558" s="392" t="s">
        <v>332</v>
      </c>
    </row>
    <row r="559" spans="3:21" s="357" customFormat="1">
      <c r="D559" s="394"/>
      <c r="E559" s="367"/>
      <c r="F559" s="367"/>
      <c r="G559" s="367"/>
      <c r="U559" s="365"/>
    </row>
    <row r="560" spans="3:21" s="352" customFormat="1">
      <c r="C560" s="358">
        <v>68</v>
      </c>
      <c r="D560" s="516" t="s">
        <v>244</v>
      </c>
      <c r="E560" s="517"/>
      <c r="F560" s="517"/>
      <c r="G560" s="518"/>
      <c r="U560" s="366"/>
    </row>
    <row r="561" spans="3:21" ht="11.25" customHeight="1">
      <c r="D561" s="512" t="s">
        <v>233</v>
      </c>
      <c r="E561" s="512"/>
      <c r="F561" s="512"/>
      <c r="G561" s="513" t="s">
        <v>234</v>
      </c>
    </row>
    <row r="562" spans="3:21" ht="11.25" customHeight="1">
      <c r="D562" s="376" t="s">
        <v>25</v>
      </c>
      <c r="E562" s="377" t="s">
        <v>257</v>
      </c>
      <c r="F562" s="378" t="s">
        <v>223</v>
      </c>
      <c r="G562" s="514"/>
    </row>
    <row r="563" spans="3:21" ht="12" customHeight="1">
      <c r="D563" s="393" t="s">
        <v>26</v>
      </c>
      <c r="E563" s="379">
        <v>2</v>
      </c>
      <c r="F563" s="380">
        <v>3</v>
      </c>
      <c r="G563" s="381">
        <v>4</v>
      </c>
    </row>
    <row r="564" spans="3:21">
      <c r="D564" s="374">
        <v>1</v>
      </c>
      <c r="E564" s="382" t="s">
        <v>259</v>
      </c>
      <c r="F564" s="396" t="str">
        <f>IF(form_up_date="","",form_up_date)</f>
        <v>09.01.2023</v>
      </c>
      <c r="G564" s="398" t="s">
        <v>260</v>
      </c>
    </row>
    <row r="565" spans="3:21" ht="45">
      <c r="D565" s="374" t="s">
        <v>271</v>
      </c>
      <c r="E565" s="382" t="s">
        <v>261</v>
      </c>
      <c r="F565" s="396" t="s">
        <v>1318</v>
      </c>
      <c r="G565" s="368" t="s">
        <v>333</v>
      </c>
    </row>
    <row r="566" spans="3:21" ht="22.5">
      <c r="D566" s="374" t="s">
        <v>272</v>
      </c>
      <c r="E566" s="382" t="s">
        <v>262</v>
      </c>
      <c r="F566" s="396" t="s">
        <v>390</v>
      </c>
      <c r="G566" s="398" t="s">
        <v>263</v>
      </c>
    </row>
    <row r="567" spans="3:21" ht="22.5">
      <c r="D567" s="374" t="s">
        <v>273</v>
      </c>
      <c r="E567" s="382" t="s">
        <v>264</v>
      </c>
      <c r="F567" s="397" t="s">
        <v>265</v>
      </c>
      <c r="G567" s="368"/>
    </row>
    <row r="568" spans="3:21">
      <c r="D568" s="359" t="str">
        <f>D567&amp;".1"</f>
        <v>4.1.1</v>
      </c>
      <c r="E568" s="383" t="s">
        <v>3</v>
      </c>
      <c r="F568" s="396" t="str">
        <f>IF(region_name="","",region_name)</f>
        <v>Орловская область</v>
      </c>
      <c r="G568" s="398" t="s">
        <v>266</v>
      </c>
    </row>
    <row r="569" spans="3:21" ht="22.5">
      <c r="D569" s="374" t="s">
        <v>274</v>
      </c>
      <c r="E569" s="384" t="s">
        <v>267</v>
      </c>
      <c r="F569" s="396" t="s">
        <v>763</v>
      </c>
      <c r="G569" s="399" t="s">
        <v>268</v>
      </c>
    </row>
    <row r="570" spans="3:21" ht="56.25">
      <c r="D570" s="374" t="s">
        <v>275</v>
      </c>
      <c r="E570" s="385" t="s">
        <v>269</v>
      </c>
      <c r="F570" s="396" t="s">
        <v>1460</v>
      </c>
      <c r="G570" s="392" t="s">
        <v>332</v>
      </c>
    </row>
    <row r="571" spans="3:21" s="357" customFormat="1">
      <c r="D571" s="394"/>
      <c r="E571" s="367"/>
      <c r="F571" s="367"/>
      <c r="G571" s="367"/>
      <c r="U571" s="365"/>
    </row>
    <row r="572" spans="3:21" s="352" customFormat="1">
      <c r="C572" s="358">
        <v>69</v>
      </c>
      <c r="D572" s="516" t="s">
        <v>244</v>
      </c>
      <c r="E572" s="517"/>
      <c r="F572" s="517"/>
      <c r="G572" s="518"/>
      <c r="U572" s="366"/>
    </row>
    <row r="573" spans="3:21" ht="11.25" customHeight="1">
      <c r="D573" s="512" t="s">
        <v>233</v>
      </c>
      <c r="E573" s="512"/>
      <c r="F573" s="512"/>
      <c r="G573" s="513" t="s">
        <v>234</v>
      </c>
    </row>
    <row r="574" spans="3:21" ht="11.25" customHeight="1">
      <c r="D574" s="376" t="s">
        <v>25</v>
      </c>
      <c r="E574" s="377" t="s">
        <v>257</v>
      </c>
      <c r="F574" s="378" t="s">
        <v>223</v>
      </c>
      <c r="G574" s="514"/>
    </row>
    <row r="575" spans="3:21" ht="12" customHeight="1">
      <c r="D575" s="393" t="s">
        <v>26</v>
      </c>
      <c r="E575" s="379">
        <v>2</v>
      </c>
      <c r="F575" s="380">
        <v>3</v>
      </c>
      <c r="G575" s="381">
        <v>4</v>
      </c>
    </row>
    <row r="576" spans="3:21">
      <c r="D576" s="374">
        <v>1</v>
      </c>
      <c r="E576" s="382" t="s">
        <v>259</v>
      </c>
      <c r="F576" s="396" t="str">
        <f>IF(form_up_date="","",form_up_date)</f>
        <v>09.01.2023</v>
      </c>
      <c r="G576" s="398" t="s">
        <v>260</v>
      </c>
    </row>
    <row r="577" spans="3:21" ht="45">
      <c r="D577" s="374" t="s">
        <v>271</v>
      </c>
      <c r="E577" s="382" t="s">
        <v>261</v>
      </c>
      <c r="F577" s="396" t="s">
        <v>1319</v>
      </c>
      <c r="G577" s="368" t="s">
        <v>333</v>
      </c>
    </row>
    <row r="578" spans="3:21" ht="22.5">
      <c r="D578" s="374" t="s">
        <v>272</v>
      </c>
      <c r="E578" s="382" t="s">
        <v>262</v>
      </c>
      <c r="F578" s="396" t="s">
        <v>390</v>
      </c>
      <c r="G578" s="398" t="s">
        <v>263</v>
      </c>
    </row>
    <row r="579" spans="3:21" ht="22.5">
      <c r="D579" s="374" t="s">
        <v>273</v>
      </c>
      <c r="E579" s="382" t="s">
        <v>264</v>
      </c>
      <c r="F579" s="397" t="s">
        <v>265</v>
      </c>
      <c r="G579" s="368"/>
    </row>
    <row r="580" spans="3:21">
      <c r="D580" s="359" t="str">
        <f>D579&amp;".1"</f>
        <v>4.1.1</v>
      </c>
      <c r="E580" s="383" t="s">
        <v>3</v>
      </c>
      <c r="F580" s="396" t="str">
        <f>IF(region_name="","",region_name)</f>
        <v>Орловская область</v>
      </c>
      <c r="G580" s="398" t="s">
        <v>266</v>
      </c>
    </row>
    <row r="581" spans="3:21" ht="22.5">
      <c r="D581" s="374" t="s">
        <v>274</v>
      </c>
      <c r="E581" s="384" t="s">
        <v>267</v>
      </c>
      <c r="F581" s="396" t="s">
        <v>763</v>
      </c>
      <c r="G581" s="399" t="s">
        <v>268</v>
      </c>
    </row>
    <row r="582" spans="3:21" ht="56.25">
      <c r="D582" s="374" t="s">
        <v>275</v>
      </c>
      <c r="E582" s="385" t="s">
        <v>269</v>
      </c>
      <c r="F582" s="396" t="s">
        <v>1460</v>
      </c>
      <c r="G582" s="392" t="s">
        <v>332</v>
      </c>
    </row>
    <row r="583" spans="3:21" s="357" customFormat="1">
      <c r="D583" s="394"/>
      <c r="E583" s="367"/>
      <c r="F583" s="367"/>
      <c r="G583" s="367"/>
      <c r="U583" s="365"/>
    </row>
    <row r="584" spans="3:21" s="352" customFormat="1">
      <c r="C584" s="358">
        <v>70</v>
      </c>
      <c r="D584" s="516" t="s">
        <v>244</v>
      </c>
      <c r="E584" s="517"/>
      <c r="F584" s="517"/>
      <c r="G584" s="518"/>
      <c r="U584" s="366"/>
    </row>
    <row r="585" spans="3:21" ht="11.25" customHeight="1">
      <c r="D585" s="512" t="s">
        <v>233</v>
      </c>
      <c r="E585" s="512"/>
      <c r="F585" s="512"/>
      <c r="G585" s="513" t="s">
        <v>234</v>
      </c>
    </row>
    <row r="586" spans="3:21" ht="11.25" customHeight="1">
      <c r="D586" s="376" t="s">
        <v>25</v>
      </c>
      <c r="E586" s="377" t="s">
        <v>257</v>
      </c>
      <c r="F586" s="378" t="s">
        <v>223</v>
      </c>
      <c r="G586" s="514"/>
    </row>
    <row r="587" spans="3:21" ht="12" customHeight="1">
      <c r="D587" s="393" t="s">
        <v>26</v>
      </c>
      <c r="E587" s="379">
        <v>2</v>
      </c>
      <c r="F587" s="380">
        <v>3</v>
      </c>
      <c r="G587" s="381">
        <v>4</v>
      </c>
    </row>
    <row r="588" spans="3:21">
      <c r="D588" s="374">
        <v>1</v>
      </c>
      <c r="E588" s="382" t="s">
        <v>259</v>
      </c>
      <c r="F588" s="396" t="str">
        <f>IF(form_up_date="","",form_up_date)</f>
        <v>09.01.2023</v>
      </c>
      <c r="G588" s="398" t="s">
        <v>260</v>
      </c>
    </row>
    <row r="589" spans="3:21" ht="45">
      <c r="D589" s="374" t="s">
        <v>271</v>
      </c>
      <c r="E589" s="382" t="s">
        <v>261</v>
      </c>
      <c r="F589" s="396" t="s">
        <v>1320</v>
      </c>
      <c r="G589" s="368" t="s">
        <v>333</v>
      </c>
    </row>
    <row r="590" spans="3:21" ht="22.5">
      <c r="D590" s="374" t="s">
        <v>272</v>
      </c>
      <c r="E590" s="382" t="s">
        <v>262</v>
      </c>
      <c r="F590" s="396" t="s">
        <v>390</v>
      </c>
      <c r="G590" s="398" t="s">
        <v>263</v>
      </c>
    </row>
    <row r="591" spans="3:21" ht="22.5">
      <c r="D591" s="374" t="s">
        <v>273</v>
      </c>
      <c r="E591" s="382" t="s">
        <v>264</v>
      </c>
      <c r="F591" s="397" t="s">
        <v>265</v>
      </c>
      <c r="G591" s="368"/>
    </row>
    <row r="592" spans="3:21">
      <c r="D592" s="359" t="str">
        <f>D591&amp;".1"</f>
        <v>4.1.1</v>
      </c>
      <c r="E592" s="383" t="s">
        <v>3</v>
      </c>
      <c r="F592" s="396" t="str">
        <f>IF(region_name="","",region_name)</f>
        <v>Орловская область</v>
      </c>
      <c r="G592" s="398" t="s">
        <v>266</v>
      </c>
    </row>
    <row r="593" spans="3:21" ht="22.5">
      <c r="D593" s="374" t="s">
        <v>274</v>
      </c>
      <c r="E593" s="384" t="s">
        <v>267</v>
      </c>
      <c r="F593" s="396" t="s">
        <v>763</v>
      </c>
      <c r="G593" s="399" t="s">
        <v>268</v>
      </c>
    </row>
    <row r="594" spans="3:21" ht="56.25">
      <c r="D594" s="374" t="s">
        <v>275</v>
      </c>
      <c r="E594" s="385" t="s">
        <v>269</v>
      </c>
      <c r="F594" s="396" t="s">
        <v>1460</v>
      </c>
      <c r="G594" s="392" t="s">
        <v>332</v>
      </c>
    </row>
    <row r="595" spans="3:21" s="357" customFormat="1">
      <c r="D595" s="394"/>
      <c r="E595" s="367"/>
      <c r="F595" s="367"/>
      <c r="G595" s="367"/>
      <c r="U595" s="365"/>
    </row>
    <row r="596" spans="3:21" s="352" customFormat="1">
      <c r="C596" s="358">
        <v>71</v>
      </c>
      <c r="D596" s="516" t="s">
        <v>244</v>
      </c>
      <c r="E596" s="517"/>
      <c r="F596" s="517"/>
      <c r="G596" s="518"/>
      <c r="U596" s="366"/>
    </row>
    <row r="597" spans="3:21" ht="11.25" customHeight="1">
      <c r="D597" s="512" t="s">
        <v>233</v>
      </c>
      <c r="E597" s="512"/>
      <c r="F597" s="512"/>
      <c r="G597" s="513" t="s">
        <v>234</v>
      </c>
    </row>
    <row r="598" spans="3:21" ht="11.25" customHeight="1">
      <c r="D598" s="376" t="s">
        <v>25</v>
      </c>
      <c r="E598" s="377" t="s">
        <v>257</v>
      </c>
      <c r="F598" s="378" t="s">
        <v>223</v>
      </c>
      <c r="G598" s="514"/>
    </row>
    <row r="599" spans="3:21" ht="12" customHeight="1">
      <c r="D599" s="393" t="s">
        <v>26</v>
      </c>
      <c r="E599" s="379">
        <v>2</v>
      </c>
      <c r="F599" s="380">
        <v>3</v>
      </c>
      <c r="G599" s="381">
        <v>4</v>
      </c>
    </row>
    <row r="600" spans="3:21">
      <c r="D600" s="374">
        <v>1</v>
      </c>
      <c r="E600" s="382" t="s">
        <v>259</v>
      </c>
      <c r="F600" s="396" t="str">
        <f>IF(form_up_date="","",form_up_date)</f>
        <v>09.01.2023</v>
      </c>
      <c r="G600" s="398" t="s">
        <v>260</v>
      </c>
    </row>
    <row r="601" spans="3:21" ht="45">
      <c r="D601" s="374" t="s">
        <v>271</v>
      </c>
      <c r="E601" s="382" t="s">
        <v>261</v>
      </c>
      <c r="F601" s="396" t="s">
        <v>1321</v>
      </c>
      <c r="G601" s="368" t="s">
        <v>333</v>
      </c>
    </row>
    <row r="602" spans="3:21" ht="22.5">
      <c r="D602" s="374" t="s">
        <v>272</v>
      </c>
      <c r="E602" s="382" t="s">
        <v>262</v>
      </c>
      <c r="F602" s="396" t="s">
        <v>390</v>
      </c>
      <c r="G602" s="398" t="s">
        <v>263</v>
      </c>
    </row>
    <row r="603" spans="3:21" ht="22.5">
      <c r="D603" s="374" t="s">
        <v>273</v>
      </c>
      <c r="E603" s="382" t="s">
        <v>264</v>
      </c>
      <c r="F603" s="397" t="s">
        <v>265</v>
      </c>
      <c r="G603" s="368"/>
    </row>
    <row r="604" spans="3:21">
      <c r="D604" s="359" t="str">
        <f>D603&amp;".1"</f>
        <v>4.1.1</v>
      </c>
      <c r="E604" s="383" t="s">
        <v>3</v>
      </c>
      <c r="F604" s="396" t="str">
        <f>IF(region_name="","",region_name)</f>
        <v>Орловская область</v>
      </c>
      <c r="G604" s="398" t="s">
        <v>266</v>
      </c>
    </row>
    <row r="605" spans="3:21" ht="22.5">
      <c r="D605" s="374" t="s">
        <v>274</v>
      </c>
      <c r="E605" s="384" t="s">
        <v>267</v>
      </c>
      <c r="F605" s="396" t="s">
        <v>763</v>
      </c>
      <c r="G605" s="399" t="s">
        <v>268</v>
      </c>
    </row>
    <row r="606" spans="3:21" ht="56.25">
      <c r="D606" s="374" t="s">
        <v>275</v>
      </c>
      <c r="E606" s="385" t="s">
        <v>269</v>
      </c>
      <c r="F606" s="396" t="s">
        <v>1460</v>
      </c>
      <c r="G606" s="392" t="s">
        <v>332</v>
      </c>
    </row>
    <row r="607" spans="3:21" s="357" customFormat="1">
      <c r="D607" s="394"/>
      <c r="E607" s="367"/>
      <c r="F607" s="367"/>
      <c r="G607" s="367"/>
      <c r="U607" s="365"/>
    </row>
    <row r="608" spans="3:21" s="352" customFormat="1">
      <c r="C608" s="358">
        <v>72</v>
      </c>
      <c r="D608" s="516" t="s">
        <v>244</v>
      </c>
      <c r="E608" s="517"/>
      <c r="F608" s="517"/>
      <c r="G608" s="518"/>
      <c r="U608" s="366"/>
    </row>
    <row r="609" spans="3:21" ht="11.25" customHeight="1">
      <c r="D609" s="512" t="s">
        <v>233</v>
      </c>
      <c r="E609" s="512"/>
      <c r="F609" s="512"/>
      <c r="G609" s="513" t="s">
        <v>234</v>
      </c>
    </row>
    <row r="610" spans="3:21" ht="11.25" customHeight="1">
      <c r="D610" s="376" t="s">
        <v>25</v>
      </c>
      <c r="E610" s="377" t="s">
        <v>257</v>
      </c>
      <c r="F610" s="378" t="s">
        <v>223</v>
      </c>
      <c r="G610" s="514"/>
    </row>
    <row r="611" spans="3:21" ht="12" customHeight="1">
      <c r="D611" s="393" t="s">
        <v>26</v>
      </c>
      <c r="E611" s="379">
        <v>2</v>
      </c>
      <c r="F611" s="380">
        <v>3</v>
      </c>
      <c r="G611" s="381">
        <v>4</v>
      </c>
    </row>
    <row r="612" spans="3:21">
      <c r="D612" s="374">
        <v>1</v>
      </c>
      <c r="E612" s="382" t="s">
        <v>259</v>
      </c>
      <c r="F612" s="396" t="str">
        <f>IF(form_up_date="","",form_up_date)</f>
        <v>09.01.2023</v>
      </c>
      <c r="G612" s="398" t="s">
        <v>260</v>
      </c>
    </row>
    <row r="613" spans="3:21" ht="45">
      <c r="D613" s="374" t="s">
        <v>271</v>
      </c>
      <c r="E613" s="382" t="s">
        <v>261</v>
      </c>
      <c r="F613" s="396" t="s">
        <v>1322</v>
      </c>
      <c r="G613" s="368" t="s">
        <v>333</v>
      </c>
    </row>
    <row r="614" spans="3:21" ht="22.5">
      <c r="D614" s="374" t="s">
        <v>272</v>
      </c>
      <c r="E614" s="382" t="s">
        <v>262</v>
      </c>
      <c r="F614" s="396" t="s">
        <v>390</v>
      </c>
      <c r="G614" s="398" t="s">
        <v>263</v>
      </c>
    </row>
    <row r="615" spans="3:21" ht="22.5">
      <c r="D615" s="374" t="s">
        <v>273</v>
      </c>
      <c r="E615" s="382" t="s">
        <v>264</v>
      </c>
      <c r="F615" s="397" t="s">
        <v>265</v>
      </c>
      <c r="G615" s="368"/>
    </row>
    <row r="616" spans="3:21">
      <c r="D616" s="359" t="str">
        <f>D615&amp;".1"</f>
        <v>4.1.1</v>
      </c>
      <c r="E616" s="383" t="s">
        <v>3</v>
      </c>
      <c r="F616" s="396" t="str">
        <f>IF(region_name="","",region_name)</f>
        <v>Орловская область</v>
      </c>
      <c r="G616" s="398" t="s">
        <v>266</v>
      </c>
    </row>
    <row r="617" spans="3:21" ht="22.5">
      <c r="D617" s="374" t="s">
        <v>274</v>
      </c>
      <c r="E617" s="384" t="s">
        <v>267</v>
      </c>
      <c r="F617" s="396" t="s">
        <v>763</v>
      </c>
      <c r="G617" s="399" t="s">
        <v>268</v>
      </c>
    </row>
    <row r="618" spans="3:21" ht="56.25">
      <c r="D618" s="374" t="s">
        <v>275</v>
      </c>
      <c r="E618" s="385" t="s">
        <v>269</v>
      </c>
      <c r="F618" s="396" t="s">
        <v>1460</v>
      </c>
      <c r="G618" s="392" t="s">
        <v>332</v>
      </c>
    </row>
    <row r="619" spans="3:21" s="357" customFormat="1">
      <c r="D619" s="394"/>
      <c r="E619" s="367"/>
      <c r="F619" s="367"/>
      <c r="G619" s="367"/>
      <c r="U619" s="365"/>
    </row>
    <row r="620" spans="3:21" s="352" customFormat="1">
      <c r="C620" s="358">
        <v>73</v>
      </c>
      <c r="D620" s="516" t="s">
        <v>244</v>
      </c>
      <c r="E620" s="517"/>
      <c r="F620" s="517"/>
      <c r="G620" s="518"/>
      <c r="U620" s="366"/>
    </row>
    <row r="621" spans="3:21" ht="11.25" customHeight="1">
      <c r="D621" s="512" t="s">
        <v>233</v>
      </c>
      <c r="E621" s="512"/>
      <c r="F621" s="512"/>
      <c r="G621" s="513" t="s">
        <v>234</v>
      </c>
    </row>
    <row r="622" spans="3:21" ht="11.25" customHeight="1">
      <c r="D622" s="376" t="s">
        <v>25</v>
      </c>
      <c r="E622" s="377" t="s">
        <v>257</v>
      </c>
      <c r="F622" s="378" t="s">
        <v>223</v>
      </c>
      <c r="G622" s="514"/>
    </row>
    <row r="623" spans="3:21" ht="12" customHeight="1">
      <c r="D623" s="393" t="s">
        <v>26</v>
      </c>
      <c r="E623" s="379">
        <v>2</v>
      </c>
      <c r="F623" s="380">
        <v>3</v>
      </c>
      <c r="G623" s="381">
        <v>4</v>
      </c>
    </row>
    <row r="624" spans="3:21">
      <c r="D624" s="374">
        <v>1</v>
      </c>
      <c r="E624" s="382" t="s">
        <v>259</v>
      </c>
      <c r="F624" s="396" t="str">
        <f>IF(form_up_date="","",form_up_date)</f>
        <v>09.01.2023</v>
      </c>
      <c r="G624" s="398" t="s">
        <v>260</v>
      </c>
    </row>
    <row r="625" spans="3:21" ht="45">
      <c r="D625" s="374" t="s">
        <v>271</v>
      </c>
      <c r="E625" s="382" t="s">
        <v>261</v>
      </c>
      <c r="F625" s="396" t="s">
        <v>1323</v>
      </c>
      <c r="G625" s="368" t="s">
        <v>333</v>
      </c>
    </row>
    <row r="626" spans="3:21" ht="22.5">
      <c r="D626" s="374" t="s">
        <v>272</v>
      </c>
      <c r="E626" s="382" t="s">
        <v>262</v>
      </c>
      <c r="F626" s="396" t="s">
        <v>390</v>
      </c>
      <c r="G626" s="398" t="s">
        <v>263</v>
      </c>
    </row>
    <row r="627" spans="3:21" ht="22.5">
      <c r="D627" s="374" t="s">
        <v>273</v>
      </c>
      <c r="E627" s="382" t="s">
        <v>264</v>
      </c>
      <c r="F627" s="397" t="s">
        <v>265</v>
      </c>
      <c r="G627" s="368"/>
    </row>
    <row r="628" spans="3:21">
      <c r="D628" s="359" t="str">
        <f>D627&amp;".1"</f>
        <v>4.1.1</v>
      </c>
      <c r="E628" s="383" t="s">
        <v>3</v>
      </c>
      <c r="F628" s="396" t="str">
        <f>IF(region_name="","",region_name)</f>
        <v>Орловская область</v>
      </c>
      <c r="G628" s="398" t="s">
        <v>266</v>
      </c>
    </row>
    <row r="629" spans="3:21" ht="22.5">
      <c r="D629" s="374" t="s">
        <v>274</v>
      </c>
      <c r="E629" s="384" t="s">
        <v>267</v>
      </c>
      <c r="F629" s="396" t="s">
        <v>763</v>
      </c>
      <c r="G629" s="399" t="s">
        <v>268</v>
      </c>
    </row>
    <row r="630" spans="3:21" ht="56.25">
      <c r="D630" s="374" t="s">
        <v>275</v>
      </c>
      <c r="E630" s="385" t="s">
        <v>269</v>
      </c>
      <c r="F630" s="396" t="s">
        <v>1460</v>
      </c>
      <c r="G630" s="392" t="s">
        <v>332</v>
      </c>
    </row>
    <row r="631" spans="3:21" s="357" customFormat="1">
      <c r="D631" s="394"/>
      <c r="E631" s="367"/>
      <c r="F631" s="367"/>
      <c r="G631" s="367"/>
      <c r="U631" s="365"/>
    </row>
    <row r="632" spans="3:21" s="352" customFormat="1">
      <c r="C632" s="358">
        <v>74</v>
      </c>
      <c r="D632" s="516" t="s">
        <v>244</v>
      </c>
      <c r="E632" s="517"/>
      <c r="F632" s="517"/>
      <c r="G632" s="518"/>
      <c r="U632" s="366"/>
    </row>
    <row r="633" spans="3:21" ht="11.25" customHeight="1">
      <c r="D633" s="512" t="s">
        <v>233</v>
      </c>
      <c r="E633" s="512"/>
      <c r="F633" s="512"/>
      <c r="G633" s="513" t="s">
        <v>234</v>
      </c>
    </row>
    <row r="634" spans="3:21" ht="11.25" customHeight="1">
      <c r="D634" s="376" t="s">
        <v>25</v>
      </c>
      <c r="E634" s="377" t="s">
        <v>257</v>
      </c>
      <c r="F634" s="378" t="s">
        <v>223</v>
      </c>
      <c r="G634" s="514"/>
    </row>
    <row r="635" spans="3:21" ht="12" customHeight="1">
      <c r="D635" s="393" t="s">
        <v>26</v>
      </c>
      <c r="E635" s="379">
        <v>2</v>
      </c>
      <c r="F635" s="380">
        <v>3</v>
      </c>
      <c r="G635" s="381">
        <v>4</v>
      </c>
    </row>
    <row r="636" spans="3:21">
      <c r="D636" s="374">
        <v>1</v>
      </c>
      <c r="E636" s="382" t="s">
        <v>259</v>
      </c>
      <c r="F636" s="396" t="str">
        <f>IF(form_up_date="","",form_up_date)</f>
        <v>09.01.2023</v>
      </c>
      <c r="G636" s="398" t="s">
        <v>260</v>
      </c>
    </row>
    <row r="637" spans="3:21" ht="45">
      <c r="D637" s="374" t="s">
        <v>271</v>
      </c>
      <c r="E637" s="382" t="s">
        <v>261</v>
      </c>
      <c r="F637" s="396" t="s">
        <v>1324</v>
      </c>
      <c r="G637" s="368" t="s">
        <v>333</v>
      </c>
    </row>
    <row r="638" spans="3:21" ht="22.5">
      <c r="D638" s="374" t="s">
        <v>272</v>
      </c>
      <c r="E638" s="382" t="s">
        <v>262</v>
      </c>
      <c r="F638" s="396" t="s">
        <v>390</v>
      </c>
      <c r="G638" s="398" t="s">
        <v>263</v>
      </c>
    </row>
    <row r="639" spans="3:21" ht="22.5">
      <c r="D639" s="374" t="s">
        <v>273</v>
      </c>
      <c r="E639" s="382" t="s">
        <v>264</v>
      </c>
      <c r="F639" s="397" t="s">
        <v>265</v>
      </c>
      <c r="G639" s="368"/>
    </row>
    <row r="640" spans="3:21">
      <c r="D640" s="359" t="str">
        <f>D639&amp;".1"</f>
        <v>4.1.1</v>
      </c>
      <c r="E640" s="383" t="s">
        <v>3</v>
      </c>
      <c r="F640" s="396" t="str">
        <f>IF(region_name="","",region_name)</f>
        <v>Орловская область</v>
      </c>
      <c r="G640" s="398" t="s">
        <v>266</v>
      </c>
    </row>
    <row r="641" spans="3:21" ht="22.5">
      <c r="D641" s="374" t="s">
        <v>274</v>
      </c>
      <c r="E641" s="384" t="s">
        <v>267</v>
      </c>
      <c r="F641" s="396" t="s">
        <v>763</v>
      </c>
      <c r="G641" s="399" t="s">
        <v>268</v>
      </c>
    </row>
    <row r="642" spans="3:21" ht="56.25">
      <c r="D642" s="374" t="s">
        <v>275</v>
      </c>
      <c r="E642" s="385" t="s">
        <v>269</v>
      </c>
      <c r="F642" s="396" t="s">
        <v>1460</v>
      </c>
      <c r="G642" s="392" t="s">
        <v>332</v>
      </c>
    </row>
    <row r="643" spans="3:21" s="357" customFormat="1">
      <c r="D643" s="394"/>
      <c r="E643" s="367"/>
      <c r="F643" s="367"/>
      <c r="G643" s="367"/>
      <c r="U643" s="365"/>
    </row>
    <row r="644" spans="3:21" s="352" customFormat="1">
      <c r="C644" s="358">
        <v>75</v>
      </c>
      <c r="D644" s="516" t="s">
        <v>244</v>
      </c>
      <c r="E644" s="517"/>
      <c r="F644" s="517"/>
      <c r="G644" s="518"/>
      <c r="U644" s="366"/>
    </row>
    <row r="645" spans="3:21" ht="11.25" customHeight="1">
      <c r="D645" s="512" t="s">
        <v>233</v>
      </c>
      <c r="E645" s="512"/>
      <c r="F645" s="512"/>
      <c r="G645" s="513" t="s">
        <v>234</v>
      </c>
    </row>
    <row r="646" spans="3:21" ht="11.25" customHeight="1">
      <c r="D646" s="376" t="s">
        <v>25</v>
      </c>
      <c r="E646" s="377" t="s">
        <v>257</v>
      </c>
      <c r="F646" s="378" t="s">
        <v>223</v>
      </c>
      <c r="G646" s="514"/>
    </row>
    <row r="647" spans="3:21" ht="12" customHeight="1">
      <c r="D647" s="393" t="s">
        <v>26</v>
      </c>
      <c r="E647" s="379">
        <v>2</v>
      </c>
      <c r="F647" s="380">
        <v>3</v>
      </c>
      <c r="G647" s="381">
        <v>4</v>
      </c>
    </row>
    <row r="648" spans="3:21">
      <c r="D648" s="374">
        <v>1</v>
      </c>
      <c r="E648" s="382" t="s">
        <v>259</v>
      </c>
      <c r="F648" s="396" t="str">
        <f>IF(form_up_date="","",form_up_date)</f>
        <v>09.01.2023</v>
      </c>
      <c r="G648" s="398" t="s">
        <v>260</v>
      </c>
    </row>
    <row r="649" spans="3:21" ht="45">
      <c r="D649" s="374" t="s">
        <v>271</v>
      </c>
      <c r="E649" s="382" t="s">
        <v>261</v>
      </c>
      <c r="F649" s="396" t="s">
        <v>1325</v>
      </c>
      <c r="G649" s="368" t="s">
        <v>333</v>
      </c>
    </row>
    <row r="650" spans="3:21" ht="22.5">
      <c r="D650" s="374" t="s">
        <v>272</v>
      </c>
      <c r="E650" s="382" t="s">
        <v>262</v>
      </c>
      <c r="F650" s="396" t="s">
        <v>390</v>
      </c>
      <c r="G650" s="398" t="s">
        <v>263</v>
      </c>
    </row>
    <row r="651" spans="3:21" ht="22.5">
      <c r="D651" s="374" t="s">
        <v>273</v>
      </c>
      <c r="E651" s="382" t="s">
        <v>264</v>
      </c>
      <c r="F651" s="397" t="s">
        <v>265</v>
      </c>
      <c r="G651" s="368"/>
    </row>
    <row r="652" spans="3:21">
      <c r="D652" s="359" t="str">
        <f>D651&amp;".1"</f>
        <v>4.1.1</v>
      </c>
      <c r="E652" s="383" t="s">
        <v>3</v>
      </c>
      <c r="F652" s="396" t="str">
        <f>IF(region_name="","",region_name)</f>
        <v>Орловская область</v>
      </c>
      <c r="G652" s="398" t="s">
        <v>266</v>
      </c>
    </row>
    <row r="653" spans="3:21" ht="22.5">
      <c r="D653" s="374" t="s">
        <v>274</v>
      </c>
      <c r="E653" s="384" t="s">
        <v>267</v>
      </c>
      <c r="F653" s="396" t="s">
        <v>763</v>
      </c>
      <c r="G653" s="399" t="s">
        <v>268</v>
      </c>
    </row>
    <row r="654" spans="3:21" ht="56.25">
      <c r="D654" s="374" t="s">
        <v>275</v>
      </c>
      <c r="E654" s="385" t="s">
        <v>269</v>
      </c>
      <c r="F654" s="396" t="s">
        <v>1460</v>
      </c>
      <c r="G654" s="392" t="s">
        <v>332</v>
      </c>
    </row>
    <row r="655" spans="3:21" s="357" customFormat="1">
      <c r="D655" s="394"/>
      <c r="E655" s="367"/>
      <c r="F655" s="367"/>
      <c r="G655" s="367"/>
      <c r="U655" s="365"/>
    </row>
    <row r="656" spans="3:21" s="352" customFormat="1">
      <c r="C656" s="358">
        <v>76</v>
      </c>
      <c r="D656" s="516" t="s">
        <v>244</v>
      </c>
      <c r="E656" s="517"/>
      <c r="F656" s="517"/>
      <c r="G656" s="518"/>
      <c r="U656" s="366"/>
    </row>
    <row r="657" spans="3:21" ht="11.25" customHeight="1">
      <c r="D657" s="512" t="s">
        <v>233</v>
      </c>
      <c r="E657" s="512"/>
      <c r="F657" s="512"/>
      <c r="G657" s="513" t="s">
        <v>234</v>
      </c>
    </row>
    <row r="658" spans="3:21" ht="11.25" customHeight="1">
      <c r="D658" s="376" t="s">
        <v>25</v>
      </c>
      <c r="E658" s="377" t="s">
        <v>257</v>
      </c>
      <c r="F658" s="378" t="s">
        <v>223</v>
      </c>
      <c r="G658" s="514"/>
    </row>
    <row r="659" spans="3:21" ht="12" customHeight="1">
      <c r="D659" s="393" t="s">
        <v>26</v>
      </c>
      <c r="E659" s="379">
        <v>2</v>
      </c>
      <c r="F659" s="380">
        <v>3</v>
      </c>
      <c r="G659" s="381">
        <v>4</v>
      </c>
    </row>
    <row r="660" spans="3:21">
      <c r="D660" s="374">
        <v>1</v>
      </c>
      <c r="E660" s="382" t="s">
        <v>259</v>
      </c>
      <c r="F660" s="396" t="str">
        <f>IF(form_up_date="","",form_up_date)</f>
        <v>09.01.2023</v>
      </c>
      <c r="G660" s="398" t="s">
        <v>260</v>
      </c>
    </row>
    <row r="661" spans="3:21" ht="45">
      <c r="D661" s="374" t="s">
        <v>271</v>
      </c>
      <c r="E661" s="382" t="s">
        <v>261</v>
      </c>
      <c r="F661" s="396" t="s">
        <v>1326</v>
      </c>
      <c r="G661" s="368" t="s">
        <v>333</v>
      </c>
    </row>
    <row r="662" spans="3:21" ht="22.5">
      <c r="D662" s="374" t="s">
        <v>272</v>
      </c>
      <c r="E662" s="382" t="s">
        <v>262</v>
      </c>
      <c r="F662" s="396" t="s">
        <v>390</v>
      </c>
      <c r="G662" s="398" t="s">
        <v>263</v>
      </c>
    </row>
    <row r="663" spans="3:21" ht="22.5">
      <c r="D663" s="374" t="s">
        <v>273</v>
      </c>
      <c r="E663" s="382" t="s">
        <v>264</v>
      </c>
      <c r="F663" s="397" t="s">
        <v>265</v>
      </c>
      <c r="G663" s="368"/>
    </row>
    <row r="664" spans="3:21">
      <c r="D664" s="359" t="str">
        <f>D663&amp;".1"</f>
        <v>4.1.1</v>
      </c>
      <c r="E664" s="383" t="s">
        <v>3</v>
      </c>
      <c r="F664" s="396" t="str">
        <f>IF(region_name="","",region_name)</f>
        <v>Орловская область</v>
      </c>
      <c r="G664" s="398" t="s">
        <v>266</v>
      </c>
    </row>
    <row r="665" spans="3:21" ht="22.5">
      <c r="D665" s="374" t="s">
        <v>274</v>
      </c>
      <c r="E665" s="384" t="s">
        <v>267</v>
      </c>
      <c r="F665" s="396" t="s">
        <v>763</v>
      </c>
      <c r="G665" s="399" t="s">
        <v>268</v>
      </c>
    </row>
    <row r="666" spans="3:21" ht="56.25">
      <c r="D666" s="374" t="s">
        <v>275</v>
      </c>
      <c r="E666" s="385" t="s">
        <v>269</v>
      </c>
      <c r="F666" s="396" t="s">
        <v>1460</v>
      </c>
      <c r="G666" s="392" t="s">
        <v>332</v>
      </c>
    </row>
    <row r="667" spans="3:21" s="357" customFormat="1">
      <c r="D667" s="394"/>
      <c r="E667" s="367"/>
      <c r="F667" s="367"/>
      <c r="G667" s="367"/>
      <c r="U667" s="365"/>
    </row>
    <row r="668" spans="3:21" s="352" customFormat="1">
      <c r="C668" s="358">
        <v>77</v>
      </c>
      <c r="D668" s="516" t="s">
        <v>244</v>
      </c>
      <c r="E668" s="517"/>
      <c r="F668" s="517"/>
      <c r="G668" s="518"/>
      <c r="U668" s="366"/>
    </row>
    <row r="669" spans="3:21" ht="11.25" customHeight="1">
      <c r="D669" s="512" t="s">
        <v>233</v>
      </c>
      <c r="E669" s="512"/>
      <c r="F669" s="512"/>
      <c r="G669" s="513" t="s">
        <v>234</v>
      </c>
    </row>
    <row r="670" spans="3:21" ht="11.25" customHeight="1">
      <c r="D670" s="376" t="s">
        <v>25</v>
      </c>
      <c r="E670" s="377" t="s">
        <v>257</v>
      </c>
      <c r="F670" s="378" t="s">
        <v>223</v>
      </c>
      <c r="G670" s="514"/>
    </row>
    <row r="671" spans="3:21" ht="12" customHeight="1">
      <c r="D671" s="393" t="s">
        <v>26</v>
      </c>
      <c r="E671" s="379">
        <v>2</v>
      </c>
      <c r="F671" s="380">
        <v>3</v>
      </c>
      <c r="G671" s="381">
        <v>4</v>
      </c>
    </row>
    <row r="672" spans="3:21">
      <c r="D672" s="374">
        <v>1</v>
      </c>
      <c r="E672" s="382" t="s">
        <v>259</v>
      </c>
      <c r="F672" s="396" t="str">
        <f>IF(form_up_date="","",form_up_date)</f>
        <v>09.01.2023</v>
      </c>
      <c r="G672" s="398" t="s">
        <v>260</v>
      </c>
    </row>
    <row r="673" spans="3:21" ht="45">
      <c r="D673" s="374" t="s">
        <v>271</v>
      </c>
      <c r="E673" s="382" t="s">
        <v>261</v>
      </c>
      <c r="F673" s="396" t="s">
        <v>1327</v>
      </c>
      <c r="G673" s="368" t="s">
        <v>333</v>
      </c>
    </row>
    <row r="674" spans="3:21" ht="22.5">
      <c r="D674" s="374" t="s">
        <v>272</v>
      </c>
      <c r="E674" s="382" t="s">
        <v>262</v>
      </c>
      <c r="F674" s="396" t="s">
        <v>390</v>
      </c>
      <c r="G674" s="398" t="s">
        <v>263</v>
      </c>
    </row>
    <row r="675" spans="3:21" ht="22.5">
      <c r="D675" s="374" t="s">
        <v>273</v>
      </c>
      <c r="E675" s="382" t="s">
        <v>264</v>
      </c>
      <c r="F675" s="397" t="s">
        <v>265</v>
      </c>
      <c r="G675" s="368"/>
    </row>
    <row r="676" spans="3:21">
      <c r="D676" s="359" t="str">
        <f>D675&amp;".1"</f>
        <v>4.1.1</v>
      </c>
      <c r="E676" s="383" t="s">
        <v>3</v>
      </c>
      <c r="F676" s="396" t="str">
        <f>IF(region_name="","",region_name)</f>
        <v>Орловская область</v>
      </c>
      <c r="G676" s="398" t="s">
        <v>266</v>
      </c>
    </row>
    <row r="677" spans="3:21" ht="22.5">
      <c r="D677" s="374" t="s">
        <v>274</v>
      </c>
      <c r="E677" s="384" t="s">
        <v>267</v>
      </c>
      <c r="F677" s="396" t="s">
        <v>763</v>
      </c>
      <c r="G677" s="399" t="s">
        <v>268</v>
      </c>
    </row>
    <row r="678" spans="3:21" ht="56.25">
      <c r="D678" s="374" t="s">
        <v>275</v>
      </c>
      <c r="E678" s="385" t="s">
        <v>269</v>
      </c>
      <c r="F678" s="396" t="s">
        <v>1460</v>
      </c>
      <c r="G678" s="392" t="s">
        <v>332</v>
      </c>
    </row>
    <row r="679" spans="3:21" s="357" customFormat="1">
      <c r="D679" s="394"/>
      <c r="E679" s="367"/>
      <c r="F679" s="367"/>
      <c r="G679" s="367"/>
      <c r="U679" s="365"/>
    </row>
    <row r="680" spans="3:21" s="352" customFormat="1">
      <c r="C680" s="358">
        <v>78</v>
      </c>
      <c r="D680" s="516" t="s">
        <v>244</v>
      </c>
      <c r="E680" s="517"/>
      <c r="F680" s="517"/>
      <c r="G680" s="518"/>
      <c r="U680" s="366"/>
    </row>
    <row r="681" spans="3:21" ht="11.25" customHeight="1">
      <c r="D681" s="512" t="s">
        <v>233</v>
      </c>
      <c r="E681" s="512"/>
      <c r="F681" s="512"/>
      <c r="G681" s="513" t="s">
        <v>234</v>
      </c>
    </row>
    <row r="682" spans="3:21" ht="11.25" customHeight="1">
      <c r="D682" s="376" t="s">
        <v>25</v>
      </c>
      <c r="E682" s="377" t="s">
        <v>257</v>
      </c>
      <c r="F682" s="378" t="s">
        <v>223</v>
      </c>
      <c r="G682" s="514"/>
    </row>
    <row r="683" spans="3:21" ht="12" customHeight="1">
      <c r="D683" s="393" t="s">
        <v>26</v>
      </c>
      <c r="E683" s="379">
        <v>2</v>
      </c>
      <c r="F683" s="380">
        <v>3</v>
      </c>
      <c r="G683" s="381">
        <v>4</v>
      </c>
    </row>
    <row r="684" spans="3:21">
      <c r="D684" s="374">
        <v>1</v>
      </c>
      <c r="E684" s="382" t="s">
        <v>259</v>
      </c>
      <c r="F684" s="396" t="str">
        <f>IF(form_up_date="","",form_up_date)</f>
        <v>09.01.2023</v>
      </c>
      <c r="G684" s="398" t="s">
        <v>260</v>
      </c>
    </row>
    <row r="685" spans="3:21" ht="45">
      <c r="D685" s="374" t="s">
        <v>271</v>
      </c>
      <c r="E685" s="382" t="s">
        <v>261</v>
      </c>
      <c r="F685" s="396" t="s">
        <v>1328</v>
      </c>
      <c r="G685" s="368" t="s">
        <v>333</v>
      </c>
    </row>
    <row r="686" spans="3:21" ht="22.5">
      <c r="D686" s="374" t="s">
        <v>272</v>
      </c>
      <c r="E686" s="382" t="s">
        <v>262</v>
      </c>
      <c r="F686" s="396" t="s">
        <v>390</v>
      </c>
      <c r="G686" s="398" t="s">
        <v>263</v>
      </c>
    </row>
    <row r="687" spans="3:21" ht="22.5">
      <c r="D687" s="374" t="s">
        <v>273</v>
      </c>
      <c r="E687" s="382" t="s">
        <v>264</v>
      </c>
      <c r="F687" s="397" t="s">
        <v>265</v>
      </c>
      <c r="G687" s="368"/>
    </row>
    <row r="688" spans="3:21">
      <c r="D688" s="359" t="str">
        <f>D687&amp;".1"</f>
        <v>4.1.1</v>
      </c>
      <c r="E688" s="383" t="s">
        <v>3</v>
      </c>
      <c r="F688" s="396" t="str">
        <f>IF(region_name="","",region_name)</f>
        <v>Орловская область</v>
      </c>
      <c r="G688" s="398" t="s">
        <v>266</v>
      </c>
    </row>
    <row r="689" spans="3:21" ht="22.5">
      <c r="D689" s="374" t="s">
        <v>274</v>
      </c>
      <c r="E689" s="384" t="s">
        <v>267</v>
      </c>
      <c r="F689" s="396" t="s">
        <v>763</v>
      </c>
      <c r="G689" s="399" t="s">
        <v>268</v>
      </c>
    </row>
    <row r="690" spans="3:21" ht="56.25">
      <c r="D690" s="374" t="s">
        <v>275</v>
      </c>
      <c r="E690" s="385" t="s">
        <v>269</v>
      </c>
      <c r="F690" s="396" t="s">
        <v>1460</v>
      </c>
      <c r="G690" s="392" t="s">
        <v>332</v>
      </c>
    </row>
    <row r="691" spans="3:21" s="357" customFormat="1">
      <c r="D691" s="394"/>
      <c r="E691" s="367"/>
      <c r="F691" s="367"/>
      <c r="G691" s="367"/>
      <c r="U691" s="365"/>
    </row>
    <row r="692" spans="3:21" s="352" customFormat="1">
      <c r="C692" s="358">
        <v>79</v>
      </c>
      <c r="D692" s="516" t="s">
        <v>244</v>
      </c>
      <c r="E692" s="517"/>
      <c r="F692" s="517"/>
      <c r="G692" s="518"/>
      <c r="U692" s="366"/>
    </row>
    <row r="693" spans="3:21" ht="11.25" customHeight="1">
      <c r="D693" s="512" t="s">
        <v>233</v>
      </c>
      <c r="E693" s="512"/>
      <c r="F693" s="512"/>
      <c r="G693" s="513" t="s">
        <v>234</v>
      </c>
    </row>
    <row r="694" spans="3:21" ht="11.25" customHeight="1">
      <c r="D694" s="376" t="s">
        <v>25</v>
      </c>
      <c r="E694" s="377" t="s">
        <v>257</v>
      </c>
      <c r="F694" s="378" t="s">
        <v>223</v>
      </c>
      <c r="G694" s="514"/>
    </row>
    <row r="695" spans="3:21" ht="12" customHeight="1">
      <c r="D695" s="393" t="s">
        <v>26</v>
      </c>
      <c r="E695" s="379">
        <v>2</v>
      </c>
      <c r="F695" s="380">
        <v>3</v>
      </c>
      <c r="G695" s="381">
        <v>4</v>
      </c>
    </row>
    <row r="696" spans="3:21">
      <c r="D696" s="374">
        <v>1</v>
      </c>
      <c r="E696" s="382" t="s">
        <v>259</v>
      </c>
      <c r="F696" s="396" t="str">
        <f>IF(form_up_date="","",form_up_date)</f>
        <v>09.01.2023</v>
      </c>
      <c r="G696" s="398" t="s">
        <v>260</v>
      </c>
    </row>
    <row r="697" spans="3:21" ht="45">
      <c r="D697" s="374" t="s">
        <v>271</v>
      </c>
      <c r="E697" s="382" t="s">
        <v>261</v>
      </c>
      <c r="F697" s="396" t="s">
        <v>1329</v>
      </c>
      <c r="G697" s="368" t="s">
        <v>333</v>
      </c>
    </row>
    <row r="698" spans="3:21" ht="22.5">
      <c r="D698" s="374" t="s">
        <v>272</v>
      </c>
      <c r="E698" s="382" t="s">
        <v>262</v>
      </c>
      <c r="F698" s="396" t="s">
        <v>390</v>
      </c>
      <c r="G698" s="398" t="s">
        <v>263</v>
      </c>
    </row>
    <row r="699" spans="3:21" ht="22.5">
      <c r="D699" s="374" t="s">
        <v>273</v>
      </c>
      <c r="E699" s="382" t="s">
        <v>264</v>
      </c>
      <c r="F699" s="397" t="s">
        <v>265</v>
      </c>
      <c r="G699" s="368"/>
    </row>
    <row r="700" spans="3:21">
      <c r="D700" s="359" t="str">
        <f>D699&amp;".1"</f>
        <v>4.1.1</v>
      </c>
      <c r="E700" s="383" t="s">
        <v>3</v>
      </c>
      <c r="F700" s="396" t="str">
        <f>IF(region_name="","",region_name)</f>
        <v>Орловская область</v>
      </c>
      <c r="G700" s="398" t="s">
        <v>266</v>
      </c>
    </row>
    <row r="701" spans="3:21" ht="22.5">
      <c r="D701" s="374" t="s">
        <v>274</v>
      </c>
      <c r="E701" s="384" t="s">
        <v>267</v>
      </c>
      <c r="F701" s="396" t="s">
        <v>763</v>
      </c>
      <c r="G701" s="399" t="s">
        <v>268</v>
      </c>
    </row>
    <row r="702" spans="3:21" ht="56.25">
      <c r="D702" s="374" t="s">
        <v>275</v>
      </c>
      <c r="E702" s="385" t="s">
        <v>269</v>
      </c>
      <c r="F702" s="396" t="s">
        <v>1460</v>
      </c>
      <c r="G702" s="392" t="s">
        <v>332</v>
      </c>
    </row>
    <row r="703" spans="3:21" s="357" customFormat="1">
      <c r="D703" s="394"/>
      <c r="E703" s="367"/>
      <c r="F703" s="367"/>
      <c r="G703" s="367"/>
      <c r="U703" s="365"/>
    </row>
    <row r="704" spans="3:21" s="352" customFormat="1">
      <c r="C704" s="358">
        <v>80</v>
      </c>
      <c r="D704" s="516" t="s">
        <v>244</v>
      </c>
      <c r="E704" s="517"/>
      <c r="F704" s="517"/>
      <c r="G704" s="518"/>
      <c r="U704" s="366"/>
    </row>
    <row r="705" spans="3:21" ht="11.25" customHeight="1">
      <c r="D705" s="512" t="s">
        <v>233</v>
      </c>
      <c r="E705" s="512"/>
      <c r="F705" s="512"/>
      <c r="G705" s="513" t="s">
        <v>234</v>
      </c>
    </row>
    <row r="706" spans="3:21" ht="11.25" customHeight="1">
      <c r="D706" s="376" t="s">
        <v>25</v>
      </c>
      <c r="E706" s="377" t="s">
        <v>257</v>
      </c>
      <c r="F706" s="378" t="s">
        <v>223</v>
      </c>
      <c r="G706" s="514"/>
    </row>
    <row r="707" spans="3:21" ht="12" customHeight="1">
      <c r="D707" s="393" t="s">
        <v>26</v>
      </c>
      <c r="E707" s="379">
        <v>2</v>
      </c>
      <c r="F707" s="380">
        <v>3</v>
      </c>
      <c r="G707" s="381">
        <v>4</v>
      </c>
    </row>
    <row r="708" spans="3:21">
      <c r="D708" s="374">
        <v>1</v>
      </c>
      <c r="E708" s="382" t="s">
        <v>259</v>
      </c>
      <c r="F708" s="396" t="str">
        <f>IF(form_up_date="","",form_up_date)</f>
        <v>09.01.2023</v>
      </c>
      <c r="G708" s="398" t="s">
        <v>260</v>
      </c>
    </row>
    <row r="709" spans="3:21" ht="45">
      <c r="D709" s="374" t="s">
        <v>271</v>
      </c>
      <c r="E709" s="382" t="s">
        <v>261</v>
      </c>
      <c r="F709" s="396" t="s">
        <v>1330</v>
      </c>
      <c r="G709" s="368" t="s">
        <v>333</v>
      </c>
    </row>
    <row r="710" spans="3:21" ht="22.5">
      <c r="D710" s="374" t="s">
        <v>272</v>
      </c>
      <c r="E710" s="382" t="s">
        <v>262</v>
      </c>
      <c r="F710" s="396" t="s">
        <v>390</v>
      </c>
      <c r="G710" s="398" t="s">
        <v>263</v>
      </c>
    </row>
    <row r="711" spans="3:21" ht="22.5">
      <c r="D711" s="374" t="s">
        <v>273</v>
      </c>
      <c r="E711" s="382" t="s">
        <v>264</v>
      </c>
      <c r="F711" s="397" t="s">
        <v>265</v>
      </c>
      <c r="G711" s="368"/>
    </row>
    <row r="712" spans="3:21">
      <c r="D712" s="359" t="str">
        <f>D711&amp;".1"</f>
        <v>4.1.1</v>
      </c>
      <c r="E712" s="383" t="s">
        <v>3</v>
      </c>
      <c r="F712" s="396" t="str">
        <f>IF(region_name="","",region_name)</f>
        <v>Орловская область</v>
      </c>
      <c r="G712" s="398" t="s">
        <v>266</v>
      </c>
    </row>
    <row r="713" spans="3:21" ht="22.5">
      <c r="D713" s="374" t="s">
        <v>274</v>
      </c>
      <c r="E713" s="384" t="s">
        <v>267</v>
      </c>
      <c r="F713" s="396" t="s">
        <v>763</v>
      </c>
      <c r="G713" s="399" t="s">
        <v>268</v>
      </c>
    </row>
    <row r="714" spans="3:21" ht="56.25">
      <c r="D714" s="374" t="s">
        <v>275</v>
      </c>
      <c r="E714" s="385" t="s">
        <v>269</v>
      </c>
      <c r="F714" s="396" t="s">
        <v>1460</v>
      </c>
      <c r="G714" s="392" t="s">
        <v>332</v>
      </c>
    </row>
    <row r="715" spans="3:21" s="357" customFormat="1">
      <c r="D715" s="394"/>
      <c r="E715" s="367"/>
      <c r="F715" s="367"/>
      <c r="G715" s="367"/>
      <c r="U715" s="365"/>
    </row>
    <row r="716" spans="3:21" s="352" customFormat="1">
      <c r="C716" s="358">
        <v>81</v>
      </c>
      <c r="D716" s="516" t="s">
        <v>244</v>
      </c>
      <c r="E716" s="517"/>
      <c r="F716" s="517"/>
      <c r="G716" s="518"/>
      <c r="U716" s="366"/>
    </row>
    <row r="717" spans="3:21" ht="11.25" customHeight="1">
      <c r="D717" s="512" t="s">
        <v>233</v>
      </c>
      <c r="E717" s="512"/>
      <c r="F717" s="512"/>
      <c r="G717" s="513" t="s">
        <v>234</v>
      </c>
    </row>
    <row r="718" spans="3:21" ht="11.25" customHeight="1">
      <c r="D718" s="376" t="s">
        <v>25</v>
      </c>
      <c r="E718" s="377" t="s">
        <v>257</v>
      </c>
      <c r="F718" s="378" t="s">
        <v>223</v>
      </c>
      <c r="G718" s="514"/>
    </row>
    <row r="719" spans="3:21" ht="12" customHeight="1">
      <c r="D719" s="393" t="s">
        <v>26</v>
      </c>
      <c r="E719" s="379">
        <v>2</v>
      </c>
      <c r="F719" s="380">
        <v>3</v>
      </c>
      <c r="G719" s="381">
        <v>4</v>
      </c>
    </row>
    <row r="720" spans="3:21">
      <c r="D720" s="374">
        <v>1</v>
      </c>
      <c r="E720" s="382" t="s">
        <v>259</v>
      </c>
      <c r="F720" s="396" t="str">
        <f>IF(form_up_date="","",form_up_date)</f>
        <v>09.01.2023</v>
      </c>
      <c r="G720" s="398" t="s">
        <v>260</v>
      </c>
    </row>
    <row r="721" spans="3:21" ht="45">
      <c r="D721" s="374" t="s">
        <v>271</v>
      </c>
      <c r="E721" s="382" t="s">
        <v>261</v>
      </c>
      <c r="F721" s="396" t="s">
        <v>1331</v>
      </c>
      <c r="G721" s="368" t="s">
        <v>333</v>
      </c>
    </row>
    <row r="722" spans="3:21" ht="22.5">
      <c r="D722" s="374" t="s">
        <v>272</v>
      </c>
      <c r="E722" s="382" t="s">
        <v>262</v>
      </c>
      <c r="F722" s="396" t="s">
        <v>390</v>
      </c>
      <c r="G722" s="398" t="s">
        <v>263</v>
      </c>
    </row>
    <row r="723" spans="3:21" ht="22.5">
      <c r="D723" s="374" t="s">
        <v>273</v>
      </c>
      <c r="E723" s="382" t="s">
        <v>264</v>
      </c>
      <c r="F723" s="397" t="s">
        <v>265</v>
      </c>
      <c r="G723" s="368"/>
    </row>
    <row r="724" spans="3:21">
      <c r="D724" s="359" t="str">
        <f>D723&amp;".1"</f>
        <v>4.1.1</v>
      </c>
      <c r="E724" s="383" t="s">
        <v>3</v>
      </c>
      <c r="F724" s="396" t="str">
        <f>IF(region_name="","",region_name)</f>
        <v>Орловская область</v>
      </c>
      <c r="G724" s="398" t="s">
        <v>266</v>
      </c>
    </row>
    <row r="725" spans="3:21" ht="22.5">
      <c r="D725" s="374" t="s">
        <v>274</v>
      </c>
      <c r="E725" s="384" t="s">
        <v>267</v>
      </c>
      <c r="F725" s="396" t="s">
        <v>763</v>
      </c>
      <c r="G725" s="399" t="s">
        <v>268</v>
      </c>
    </row>
    <row r="726" spans="3:21" ht="56.25">
      <c r="D726" s="374" t="s">
        <v>275</v>
      </c>
      <c r="E726" s="385" t="s">
        <v>269</v>
      </c>
      <c r="F726" s="396" t="s">
        <v>1460</v>
      </c>
      <c r="G726" s="392" t="s">
        <v>332</v>
      </c>
    </row>
    <row r="727" spans="3:21" s="357" customFormat="1">
      <c r="D727" s="394"/>
      <c r="E727" s="367"/>
      <c r="F727" s="367"/>
      <c r="G727" s="367"/>
      <c r="U727" s="365"/>
    </row>
    <row r="728" spans="3:21" s="352" customFormat="1">
      <c r="C728" s="358">
        <v>82</v>
      </c>
      <c r="D728" s="516" t="s">
        <v>244</v>
      </c>
      <c r="E728" s="517"/>
      <c r="F728" s="517"/>
      <c r="G728" s="518"/>
      <c r="U728" s="366"/>
    </row>
    <row r="729" spans="3:21" ht="11.25" customHeight="1">
      <c r="D729" s="512" t="s">
        <v>233</v>
      </c>
      <c r="E729" s="512"/>
      <c r="F729" s="512"/>
      <c r="G729" s="513" t="s">
        <v>234</v>
      </c>
    </row>
    <row r="730" spans="3:21" ht="11.25" customHeight="1">
      <c r="D730" s="376" t="s">
        <v>25</v>
      </c>
      <c r="E730" s="377" t="s">
        <v>257</v>
      </c>
      <c r="F730" s="378" t="s">
        <v>223</v>
      </c>
      <c r="G730" s="514"/>
    </row>
    <row r="731" spans="3:21" ht="12" customHeight="1">
      <c r="D731" s="393" t="s">
        <v>26</v>
      </c>
      <c r="E731" s="379">
        <v>2</v>
      </c>
      <c r="F731" s="380">
        <v>3</v>
      </c>
      <c r="G731" s="381">
        <v>4</v>
      </c>
    </row>
    <row r="732" spans="3:21">
      <c r="D732" s="374">
        <v>1</v>
      </c>
      <c r="E732" s="382" t="s">
        <v>259</v>
      </c>
      <c r="F732" s="396" t="str">
        <f>IF(form_up_date="","",form_up_date)</f>
        <v>09.01.2023</v>
      </c>
      <c r="G732" s="398" t="s">
        <v>260</v>
      </c>
    </row>
    <row r="733" spans="3:21" ht="45">
      <c r="D733" s="374" t="s">
        <v>271</v>
      </c>
      <c r="E733" s="382" t="s">
        <v>261</v>
      </c>
      <c r="F733" s="396" t="s">
        <v>1332</v>
      </c>
      <c r="G733" s="368" t="s">
        <v>333</v>
      </c>
    </row>
    <row r="734" spans="3:21" ht="22.5">
      <c r="D734" s="374" t="s">
        <v>272</v>
      </c>
      <c r="E734" s="382" t="s">
        <v>262</v>
      </c>
      <c r="F734" s="396" t="s">
        <v>390</v>
      </c>
      <c r="G734" s="398" t="s">
        <v>263</v>
      </c>
    </row>
    <row r="735" spans="3:21" ht="22.5">
      <c r="D735" s="374" t="s">
        <v>273</v>
      </c>
      <c r="E735" s="382" t="s">
        <v>264</v>
      </c>
      <c r="F735" s="397" t="s">
        <v>265</v>
      </c>
      <c r="G735" s="368"/>
    </row>
    <row r="736" spans="3:21">
      <c r="D736" s="359" t="str">
        <f>D735&amp;".1"</f>
        <v>4.1.1</v>
      </c>
      <c r="E736" s="383" t="s">
        <v>3</v>
      </c>
      <c r="F736" s="396" t="str">
        <f>IF(region_name="","",region_name)</f>
        <v>Орловская область</v>
      </c>
      <c r="G736" s="398" t="s">
        <v>266</v>
      </c>
    </row>
    <row r="737" spans="3:21" ht="22.5">
      <c r="D737" s="374" t="s">
        <v>274</v>
      </c>
      <c r="E737" s="384" t="s">
        <v>267</v>
      </c>
      <c r="F737" s="396" t="s">
        <v>763</v>
      </c>
      <c r="G737" s="399" t="s">
        <v>268</v>
      </c>
    </row>
    <row r="738" spans="3:21" ht="56.25">
      <c r="D738" s="374" t="s">
        <v>275</v>
      </c>
      <c r="E738" s="385" t="s">
        <v>269</v>
      </c>
      <c r="F738" s="396" t="s">
        <v>1460</v>
      </c>
      <c r="G738" s="392" t="s">
        <v>332</v>
      </c>
    </row>
    <row r="739" spans="3:21" s="357" customFormat="1">
      <c r="D739" s="394"/>
      <c r="E739" s="367"/>
      <c r="F739" s="367"/>
      <c r="G739" s="367"/>
      <c r="U739" s="365"/>
    </row>
    <row r="740" spans="3:21" s="352" customFormat="1">
      <c r="C740" s="358">
        <v>83</v>
      </c>
      <c r="D740" s="516" t="s">
        <v>244</v>
      </c>
      <c r="E740" s="517"/>
      <c r="F740" s="517"/>
      <c r="G740" s="518"/>
      <c r="U740" s="366"/>
    </row>
    <row r="741" spans="3:21" ht="11.25" customHeight="1">
      <c r="D741" s="512" t="s">
        <v>233</v>
      </c>
      <c r="E741" s="512"/>
      <c r="F741" s="512"/>
      <c r="G741" s="513" t="s">
        <v>234</v>
      </c>
    </row>
    <row r="742" spans="3:21" ht="11.25" customHeight="1">
      <c r="D742" s="376" t="s">
        <v>25</v>
      </c>
      <c r="E742" s="377" t="s">
        <v>257</v>
      </c>
      <c r="F742" s="378" t="s">
        <v>223</v>
      </c>
      <c r="G742" s="514"/>
    </row>
    <row r="743" spans="3:21" ht="12" customHeight="1">
      <c r="D743" s="393" t="s">
        <v>26</v>
      </c>
      <c r="E743" s="379">
        <v>2</v>
      </c>
      <c r="F743" s="380">
        <v>3</v>
      </c>
      <c r="G743" s="381">
        <v>4</v>
      </c>
    </row>
    <row r="744" spans="3:21">
      <c r="D744" s="374">
        <v>1</v>
      </c>
      <c r="E744" s="382" t="s">
        <v>259</v>
      </c>
      <c r="F744" s="396" t="str">
        <f>IF(form_up_date="","",form_up_date)</f>
        <v>09.01.2023</v>
      </c>
      <c r="G744" s="398" t="s">
        <v>260</v>
      </c>
    </row>
    <row r="745" spans="3:21" ht="45">
      <c r="D745" s="374" t="s">
        <v>271</v>
      </c>
      <c r="E745" s="382" t="s">
        <v>261</v>
      </c>
      <c r="F745" s="396" t="s">
        <v>1333</v>
      </c>
      <c r="G745" s="368" t="s">
        <v>333</v>
      </c>
    </row>
    <row r="746" spans="3:21" ht="22.5">
      <c r="D746" s="374" t="s">
        <v>272</v>
      </c>
      <c r="E746" s="382" t="s">
        <v>262</v>
      </c>
      <c r="F746" s="396" t="s">
        <v>390</v>
      </c>
      <c r="G746" s="398" t="s">
        <v>263</v>
      </c>
    </row>
    <row r="747" spans="3:21" ht="22.5">
      <c r="D747" s="374" t="s">
        <v>273</v>
      </c>
      <c r="E747" s="382" t="s">
        <v>264</v>
      </c>
      <c r="F747" s="397" t="s">
        <v>265</v>
      </c>
      <c r="G747" s="368"/>
    </row>
    <row r="748" spans="3:21">
      <c r="D748" s="359" t="str">
        <f>D747&amp;".1"</f>
        <v>4.1.1</v>
      </c>
      <c r="E748" s="383" t="s">
        <v>3</v>
      </c>
      <c r="F748" s="396" t="str">
        <f>IF(region_name="","",region_name)</f>
        <v>Орловская область</v>
      </c>
      <c r="G748" s="398" t="s">
        <v>266</v>
      </c>
    </row>
    <row r="749" spans="3:21" ht="22.5">
      <c r="D749" s="374" t="s">
        <v>274</v>
      </c>
      <c r="E749" s="384" t="s">
        <v>267</v>
      </c>
      <c r="F749" s="396" t="s">
        <v>763</v>
      </c>
      <c r="G749" s="399" t="s">
        <v>268</v>
      </c>
    </row>
    <row r="750" spans="3:21" ht="56.25">
      <c r="D750" s="374" t="s">
        <v>275</v>
      </c>
      <c r="E750" s="385" t="s">
        <v>269</v>
      </c>
      <c r="F750" s="396" t="s">
        <v>1460</v>
      </c>
      <c r="G750" s="392" t="s">
        <v>332</v>
      </c>
    </row>
    <row r="751" spans="3:21" s="357" customFormat="1">
      <c r="D751" s="394"/>
      <c r="E751" s="367"/>
      <c r="F751" s="367"/>
      <c r="G751" s="367"/>
      <c r="U751" s="365"/>
    </row>
    <row r="752" spans="3:21" s="352" customFormat="1">
      <c r="C752" s="358">
        <v>84</v>
      </c>
      <c r="D752" s="516" t="s">
        <v>244</v>
      </c>
      <c r="E752" s="517"/>
      <c r="F752" s="517"/>
      <c r="G752" s="518"/>
      <c r="U752" s="366"/>
    </row>
    <row r="753" spans="3:21" ht="11.25" customHeight="1">
      <c r="D753" s="512" t="s">
        <v>233</v>
      </c>
      <c r="E753" s="512"/>
      <c r="F753" s="512"/>
      <c r="G753" s="513" t="s">
        <v>234</v>
      </c>
    </row>
    <row r="754" spans="3:21" ht="11.25" customHeight="1">
      <c r="D754" s="376" t="s">
        <v>25</v>
      </c>
      <c r="E754" s="377" t="s">
        <v>257</v>
      </c>
      <c r="F754" s="378" t="s">
        <v>223</v>
      </c>
      <c r="G754" s="514"/>
    </row>
    <row r="755" spans="3:21" ht="12" customHeight="1">
      <c r="D755" s="393" t="s">
        <v>26</v>
      </c>
      <c r="E755" s="379">
        <v>2</v>
      </c>
      <c r="F755" s="380">
        <v>3</v>
      </c>
      <c r="G755" s="381">
        <v>4</v>
      </c>
    </row>
    <row r="756" spans="3:21">
      <c r="D756" s="374">
        <v>1</v>
      </c>
      <c r="E756" s="382" t="s">
        <v>259</v>
      </c>
      <c r="F756" s="396" t="str">
        <f>IF(form_up_date="","",form_up_date)</f>
        <v>09.01.2023</v>
      </c>
      <c r="G756" s="398" t="s">
        <v>260</v>
      </c>
    </row>
    <row r="757" spans="3:21" ht="45">
      <c r="D757" s="374" t="s">
        <v>271</v>
      </c>
      <c r="E757" s="382" t="s">
        <v>261</v>
      </c>
      <c r="F757" s="396" t="s">
        <v>1334</v>
      </c>
      <c r="G757" s="368" t="s">
        <v>333</v>
      </c>
    </row>
    <row r="758" spans="3:21" ht="22.5">
      <c r="D758" s="374" t="s">
        <v>272</v>
      </c>
      <c r="E758" s="382" t="s">
        <v>262</v>
      </c>
      <c r="F758" s="396" t="s">
        <v>390</v>
      </c>
      <c r="G758" s="398" t="s">
        <v>263</v>
      </c>
    </row>
    <row r="759" spans="3:21" ht="22.5">
      <c r="D759" s="374" t="s">
        <v>273</v>
      </c>
      <c r="E759" s="382" t="s">
        <v>264</v>
      </c>
      <c r="F759" s="397" t="s">
        <v>265</v>
      </c>
      <c r="G759" s="368"/>
    </row>
    <row r="760" spans="3:21">
      <c r="D760" s="359" t="str">
        <f>D759&amp;".1"</f>
        <v>4.1.1</v>
      </c>
      <c r="E760" s="383" t="s">
        <v>3</v>
      </c>
      <c r="F760" s="396" t="str">
        <f>IF(region_name="","",region_name)</f>
        <v>Орловская область</v>
      </c>
      <c r="G760" s="398" t="s">
        <v>266</v>
      </c>
    </row>
    <row r="761" spans="3:21" ht="22.5">
      <c r="D761" s="374" t="s">
        <v>274</v>
      </c>
      <c r="E761" s="384" t="s">
        <v>267</v>
      </c>
      <c r="F761" s="396" t="s">
        <v>763</v>
      </c>
      <c r="G761" s="399" t="s">
        <v>268</v>
      </c>
    </row>
    <row r="762" spans="3:21" ht="56.25">
      <c r="D762" s="374" t="s">
        <v>275</v>
      </c>
      <c r="E762" s="385" t="s">
        <v>269</v>
      </c>
      <c r="F762" s="396" t="s">
        <v>1460</v>
      </c>
      <c r="G762" s="392" t="s">
        <v>332</v>
      </c>
    </row>
    <row r="763" spans="3:21" s="357" customFormat="1">
      <c r="D763" s="394"/>
      <c r="E763" s="367"/>
      <c r="F763" s="367"/>
      <c r="G763" s="367"/>
      <c r="U763" s="365"/>
    </row>
    <row r="764" spans="3:21" s="352" customFormat="1">
      <c r="C764" s="358">
        <v>85</v>
      </c>
      <c r="D764" s="516" t="s">
        <v>244</v>
      </c>
      <c r="E764" s="517"/>
      <c r="F764" s="517"/>
      <c r="G764" s="518"/>
      <c r="U764" s="366"/>
    </row>
    <row r="765" spans="3:21" ht="11.25" customHeight="1">
      <c r="D765" s="512" t="s">
        <v>233</v>
      </c>
      <c r="E765" s="512"/>
      <c r="F765" s="512"/>
      <c r="G765" s="513" t="s">
        <v>234</v>
      </c>
    </row>
    <row r="766" spans="3:21" ht="11.25" customHeight="1">
      <c r="D766" s="376" t="s">
        <v>25</v>
      </c>
      <c r="E766" s="377" t="s">
        <v>257</v>
      </c>
      <c r="F766" s="378" t="s">
        <v>223</v>
      </c>
      <c r="G766" s="514"/>
    </row>
    <row r="767" spans="3:21" ht="12" customHeight="1">
      <c r="D767" s="393" t="s">
        <v>26</v>
      </c>
      <c r="E767" s="379">
        <v>2</v>
      </c>
      <c r="F767" s="380">
        <v>3</v>
      </c>
      <c r="G767" s="381">
        <v>4</v>
      </c>
    </row>
    <row r="768" spans="3:21">
      <c r="D768" s="374">
        <v>1</v>
      </c>
      <c r="E768" s="382" t="s">
        <v>259</v>
      </c>
      <c r="F768" s="396" t="str">
        <f>IF(form_up_date="","",form_up_date)</f>
        <v>09.01.2023</v>
      </c>
      <c r="G768" s="398" t="s">
        <v>260</v>
      </c>
    </row>
    <row r="769" spans="3:21" ht="45">
      <c r="D769" s="374" t="s">
        <v>271</v>
      </c>
      <c r="E769" s="382" t="s">
        <v>261</v>
      </c>
      <c r="F769" s="396" t="s">
        <v>1335</v>
      </c>
      <c r="G769" s="368" t="s">
        <v>333</v>
      </c>
    </row>
    <row r="770" spans="3:21" ht="22.5">
      <c r="D770" s="374" t="s">
        <v>272</v>
      </c>
      <c r="E770" s="382" t="s">
        <v>262</v>
      </c>
      <c r="F770" s="396" t="s">
        <v>390</v>
      </c>
      <c r="G770" s="398" t="s">
        <v>263</v>
      </c>
    </row>
    <row r="771" spans="3:21" ht="22.5">
      <c r="D771" s="374" t="s">
        <v>273</v>
      </c>
      <c r="E771" s="382" t="s">
        <v>264</v>
      </c>
      <c r="F771" s="397" t="s">
        <v>265</v>
      </c>
      <c r="G771" s="368"/>
    </row>
    <row r="772" spans="3:21">
      <c r="D772" s="359" t="str">
        <f>D771&amp;".1"</f>
        <v>4.1.1</v>
      </c>
      <c r="E772" s="383" t="s">
        <v>3</v>
      </c>
      <c r="F772" s="396" t="str">
        <f>IF(region_name="","",region_name)</f>
        <v>Орловская область</v>
      </c>
      <c r="G772" s="398" t="s">
        <v>266</v>
      </c>
    </row>
    <row r="773" spans="3:21" ht="22.5">
      <c r="D773" s="374" t="s">
        <v>274</v>
      </c>
      <c r="E773" s="384" t="s">
        <v>267</v>
      </c>
      <c r="F773" s="396" t="s">
        <v>763</v>
      </c>
      <c r="G773" s="399" t="s">
        <v>268</v>
      </c>
    </row>
    <row r="774" spans="3:21" ht="56.25">
      <c r="D774" s="374" t="s">
        <v>275</v>
      </c>
      <c r="E774" s="385" t="s">
        <v>269</v>
      </c>
      <c r="F774" s="396" t="s">
        <v>1460</v>
      </c>
      <c r="G774" s="392" t="s">
        <v>332</v>
      </c>
    </row>
    <row r="775" spans="3:21" s="357" customFormat="1">
      <c r="D775" s="394"/>
      <c r="E775" s="367"/>
      <c r="F775" s="367"/>
      <c r="G775" s="367"/>
      <c r="U775" s="365"/>
    </row>
    <row r="776" spans="3:21" s="352" customFormat="1">
      <c r="C776" s="358">
        <v>86</v>
      </c>
      <c r="D776" s="516" t="s">
        <v>244</v>
      </c>
      <c r="E776" s="517"/>
      <c r="F776" s="517"/>
      <c r="G776" s="518"/>
      <c r="U776" s="366"/>
    </row>
    <row r="777" spans="3:21" ht="11.25" customHeight="1">
      <c r="D777" s="512" t="s">
        <v>233</v>
      </c>
      <c r="E777" s="512"/>
      <c r="F777" s="512"/>
      <c r="G777" s="513" t="s">
        <v>234</v>
      </c>
    </row>
    <row r="778" spans="3:21" ht="11.25" customHeight="1">
      <c r="D778" s="376" t="s">
        <v>25</v>
      </c>
      <c r="E778" s="377" t="s">
        <v>257</v>
      </c>
      <c r="F778" s="378" t="s">
        <v>223</v>
      </c>
      <c r="G778" s="514"/>
    </row>
    <row r="779" spans="3:21" ht="12" customHeight="1">
      <c r="D779" s="393" t="s">
        <v>26</v>
      </c>
      <c r="E779" s="379">
        <v>2</v>
      </c>
      <c r="F779" s="380">
        <v>3</v>
      </c>
      <c r="G779" s="381">
        <v>4</v>
      </c>
    </row>
    <row r="780" spans="3:21">
      <c r="D780" s="374">
        <v>1</v>
      </c>
      <c r="E780" s="382" t="s">
        <v>259</v>
      </c>
      <c r="F780" s="396" t="str">
        <f>IF(form_up_date="","",form_up_date)</f>
        <v>09.01.2023</v>
      </c>
      <c r="G780" s="398" t="s">
        <v>260</v>
      </c>
    </row>
    <row r="781" spans="3:21" ht="45">
      <c r="D781" s="374" t="s">
        <v>271</v>
      </c>
      <c r="E781" s="382" t="s">
        <v>261</v>
      </c>
      <c r="F781" s="396" t="s">
        <v>1336</v>
      </c>
      <c r="G781" s="368" t="s">
        <v>333</v>
      </c>
    </row>
    <row r="782" spans="3:21" ht="22.5">
      <c r="D782" s="374" t="s">
        <v>272</v>
      </c>
      <c r="E782" s="382" t="s">
        <v>262</v>
      </c>
      <c r="F782" s="396" t="s">
        <v>390</v>
      </c>
      <c r="G782" s="398" t="s">
        <v>263</v>
      </c>
    </row>
    <row r="783" spans="3:21" ht="22.5">
      <c r="D783" s="374" t="s">
        <v>273</v>
      </c>
      <c r="E783" s="382" t="s">
        <v>264</v>
      </c>
      <c r="F783" s="397" t="s">
        <v>265</v>
      </c>
      <c r="G783" s="368"/>
    </row>
    <row r="784" spans="3:21">
      <c r="D784" s="359" t="str">
        <f>D783&amp;".1"</f>
        <v>4.1.1</v>
      </c>
      <c r="E784" s="383" t="s">
        <v>3</v>
      </c>
      <c r="F784" s="396" t="str">
        <f>IF(region_name="","",region_name)</f>
        <v>Орловская область</v>
      </c>
      <c r="G784" s="398" t="s">
        <v>266</v>
      </c>
    </row>
    <row r="785" spans="3:21" ht="22.5">
      <c r="D785" s="374" t="s">
        <v>274</v>
      </c>
      <c r="E785" s="384" t="s">
        <v>267</v>
      </c>
      <c r="F785" s="396" t="s">
        <v>763</v>
      </c>
      <c r="G785" s="399" t="s">
        <v>268</v>
      </c>
    </row>
    <row r="786" spans="3:21" ht="56.25">
      <c r="D786" s="374" t="s">
        <v>275</v>
      </c>
      <c r="E786" s="385" t="s">
        <v>269</v>
      </c>
      <c r="F786" s="396" t="s">
        <v>1460</v>
      </c>
      <c r="G786" s="392" t="s">
        <v>332</v>
      </c>
    </row>
    <row r="787" spans="3:21" s="357" customFormat="1">
      <c r="D787" s="394"/>
      <c r="E787" s="367"/>
      <c r="F787" s="367"/>
      <c r="G787" s="367"/>
      <c r="U787" s="365"/>
    </row>
    <row r="788" spans="3:21" s="352" customFormat="1">
      <c r="C788" s="358">
        <v>87</v>
      </c>
      <c r="D788" s="516" t="s">
        <v>244</v>
      </c>
      <c r="E788" s="517"/>
      <c r="F788" s="517"/>
      <c r="G788" s="518"/>
      <c r="U788" s="366"/>
    </row>
    <row r="789" spans="3:21" ht="11.25" customHeight="1">
      <c r="D789" s="512" t="s">
        <v>233</v>
      </c>
      <c r="E789" s="512"/>
      <c r="F789" s="512"/>
      <c r="G789" s="513" t="s">
        <v>234</v>
      </c>
    </row>
    <row r="790" spans="3:21" ht="11.25" customHeight="1">
      <c r="D790" s="376" t="s">
        <v>25</v>
      </c>
      <c r="E790" s="377" t="s">
        <v>257</v>
      </c>
      <c r="F790" s="378" t="s">
        <v>223</v>
      </c>
      <c r="G790" s="514"/>
    </row>
    <row r="791" spans="3:21" ht="12" customHeight="1">
      <c r="D791" s="393" t="s">
        <v>26</v>
      </c>
      <c r="E791" s="379">
        <v>2</v>
      </c>
      <c r="F791" s="380">
        <v>3</v>
      </c>
      <c r="G791" s="381">
        <v>4</v>
      </c>
    </row>
    <row r="792" spans="3:21">
      <c r="D792" s="374">
        <v>1</v>
      </c>
      <c r="E792" s="382" t="s">
        <v>259</v>
      </c>
      <c r="F792" s="396" t="str">
        <f>IF(form_up_date="","",form_up_date)</f>
        <v>09.01.2023</v>
      </c>
      <c r="G792" s="398" t="s">
        <v>260</v>
      </c>
    </row>
    <row r="793" spans="3:21" ht="45">
      <c r="D793" s="374" t="s">
        <v>271</v>
      </c>
      <c r="E793" s="382" t="s">
        <v>261</v>
      </c>
      <c r="F793" s="396" t="s">
        <v>1337</v>
      </c>
      <c r="G793" s="368" t="s">
        <v>333</v>
      </c>
    </row>
    <row r="794" spans="3:21" ht="22.5">
      <c r="D794" s="374" t="s">
        <v>272</v>
      </c>
      <c r="E794" s="382" t="s">
        <v>262</v>
      </c>
      <c r="F794" s="396" t="s">
        <v>390</v>
      </c>
      <c r="G794" s="398" t="s">
        <v>263</v>
      </c>
    </row>
    <row r="795" spans="3:21" ht="22.5">
      <c r="D795" s="374" t="s">
        <v>273</v>
      </c>
      <c r="E795" s="382" t="s">
        <v>264</v>
      </c>
      <c r="F795" s="397" t="s">
        <v>265</v>
      </c>
      <c r="G795" s="368"/>
    </row>
    <row r="796" spans="3:21">
      <c r="D796" s="359" t="str">
        <f>D795&amp;".1"</f>
        <v>4.1.1</v>
      </c>
      <c r="E796" s="383" t="s">
        <v>3</v>
      </c>
      <c r="F796" s="396" t="str">
        <f>IF(region_name="","",region_name)</f>
        <v>Орловская область</v>
      </c>
      <c r="G796" s="398" t="s">
        <v>266</v>
      </c>
    </row>
    <row r="797" spans="3:21" ht="22.5">
      <c r="D797" s="374" t="s">
        <v>274</v>
      </c>
      <c r="E797" s="384" t="s">
        <v>267</v>
      </c>
      <c r="F797" s="396" t="s">
        <v>763</v>
      </c>
      <c r="G797" s="399" t="s">
        <v>268</v>
      </c>
    </row>
    <row r="798" spans="3:21" ht="56.25">
      <c r="D798" s="374" t="s">
        <v>275</v>
      </c>
      <c r="E798" s="385" t="s">
        <v>269</v>
      </c>
      <c r="F798" s="396" t="s">
        <v>1460</v>
      </c>
      <c r="G798" s="392" t="s">
        <v>332</v>
      </c>
    </row>
    <row r="799" spans="3:21" s="357" customFormat="1">
      <c r="D799" s="394"/>
      <c r="E799" s="367"/>
      <c r="F799" s="367"/>
      <c r="G799" s="367"/>
      <c r="U799" s="365"/>
    </row>
    <row r="800" spans="3:21" s="352" customFormat="1">
      <c r="C800" s="358">
        <v>88</v>
      </c>
      <c r="D800" s="516" t="s">
        <v>244</v>
      </c>
      <c r="E800" s="517"/>
      <c r="F800" s="517"/>
      <c r="G800" s="518"/>
      <c r="U800" s="366"/>
    </row>
    <row r="801" spans="3:21" ht="11.25" customHeight="1">
      <c r="D801" s="512" t="s">
        <v>233</v>
      </c>
      <c r="E801" s="512"/>
      <c r="F801" s="512"/>
      <c r="G801" s="513" t="s">
        <v>234</v>
      </c>
    </row>
    <row r="802" spans="3:21" ht="11.25" customHeight="1">
      <c r="D802" s="376" t="s">
        <v>25</v>
      </c>
      <c r="E802" s="377" t="s">
        <v>257</v>
      </c>
      <c r="F802" s="378" t="s">
        <v>223</v>
      </c>
      <c r="G802" s="514"/>
    </row>
    <row r="803" spans="3:21" ht="12" customHeight="1">
      <c r="D803" s="393" t="s">
        <v>26</v>
      </c>
      <c r="E803" s="379">
        <v>2</v>
      </c>
      <c r="F803" s="380">
        <v>3</v>
      </c>
      <c r="G803" s="381">
        <v>4</v>
      </c>
    </row>
    <row r="804" spans="3:21">
      <c r="D804" s="374">
        <v>1</v>
      </c>
      <c r="E804" s="382" t="s">
        <v>259</v>
      </c>
      <c r="F804" s="396" t="str">
        <f>IF(form_up_date="","",form_up_date)</f>
        <v>09.01.2023</v>
      </c>
      <c r="G804" s="398" t="s">
        <v>260</v>
      </c>
    </row>
    <row r="805" spans="3:21" ht="45">
      <c r="D805" s="374" t="s">
        <v>271</v>
      </c>
      <c r="E805" s="382" t="s">
        <v>261</v>
      </c>
      <c r="F805" s="396" t="s">
        <v>1338</v>
      </c>
      <c r="G805" s="368" t="s">
        <v>333</v>
      </c>
    </row>
    <row r="806" spans="3:21" ht="22.5">
      <c r="D806" s="374" t="s">
        <v>272</v>
      </c>
      <c r="E806" s="382" t="s">
        <v>262</v>
      </c>
      <c r="F806" s="396" t="s">
        <v>390</v>
      </c>
      <c r="G806" s="398" t="s">
        <v>263</v>
      </c>
    </row>
    <row r="807" spans="3:21" ht="22.5">
      <c r="D807" s="374" t="s">
        <v>273</v>
      </c>
      <c r="E807" s="382" t="s">
        <v>264</v>
      </c>
      <c r="F807" s="397" t="s">
        <v>265</v>
      </c>
      <c r="G807" s="368"/>
    </row>
    <row r="808" spans="3:21">
      <c r="D808" s="359" t="str">
        <f>D807&amp;".1"</f>
        <v>4.1.1</v>
      </c>
      <c r="E808" s="383" t="s">
        <v>3</v>
      </c>
      <c r="F808" s="396" t="str">
        <f>IF(region_name="","",region_name)</f>
        <v>Орловская область</v>
      </c>
      <c r="G808" s="398" t="s">
        <v>266</v>
      </c>
    </row>
    <row r="809" spans="3:21" ht="22.5">
      <c r="D809" s="374" t="s">
        <v>274</v>
      </c>
      <c r="E809" s="384" t="s">
        <v>267</v>
      </c>
      <c r="F809" s="396" t="s">
        <v>763</v>
      </c>
      <c r="G809" s="399" t="s">
        <v>268</v>
      </c>
    </row>
    <row r="810" spans="3:21" ht="56.25">
      <c r="D810" s="374" t="s">
        <v>275</v>
      </c>
      <c r="E810" s="385" t="s">
        <v>269</v>
      </c>
      <c r="F810" s="396" t="s">
        <v>1460</v>
      </c>
      <c r="G810" s="392" t="s">
        <v>332</v>
      </c>
    </row>
    <row r="811" spans="3:21" s="357" customFormat="1">
      <c r="D811" s="394"/>
      <c r="E811" s="367"/>
      <c r="F811" s="367"/>
      <c r="G811" s="367"/>
      <c r="U811" s="365"/>
    </row>
    <row r="812" spans="3:21" s="352" customFormat="1">
      <c r="C812" s="358">
        <v>89</v>
      </c>
      <c r="D812" s="516" t="s">
        <v>244</v>
      </c>
      <c r="E812" s="517"/>
      <c r="F812" s="517"/>
      <c r="G812" s="518"/>
      <c r="U812" s="366"/>
    </row>
    <row r="813" spans="3:21" ht="11.25" customHeight="1">
      <c r="D813" s="512" t="s">
        <v>233</v>
      </c>
      <c r="E813" s="512"/>
      <c r="F813" s="512"/>
      <c r="G813" s="513" t="s">
        <v>234</v>
      </c>
    </row>
    <row r="814" spans="3:21" ht="11.25" customHeight="1">
      <c r="D814" s="376" t="s">
        <v>25</v>
      </c>
      <c r="E814" s="377" t="s">
        <v>257</v>
      </c>
      <c r="F814" s="378" t="s">
        <v>223</v>
      </c>
      <c r="G814" s="514"/>
    </row>
    <row r="815" spans="3:21" ht="12" customHeight="1">
      <c r="D815" s="393" t="s">
        <v>26</v>
      </c>
      <c r="E815" s="379">
        <v>2</v>
      </c>
      <c r="F815" s="380">
        <v>3</v>
      </c>
      <c r="G815" s="381">
        <v>4</v>
      </c>
    </row>
    <row r="816" spans="3:21">
      <c r="D816" s="374">
        <v>1</v>
      </c>
      <c r="E816" s="382" t="s">
        <v>259</v>
      </c>
      <c r="F816" s="396" t="str">
        <f>IF(form_up_date="","",form_up_date)</f>
        <v>09.01.2023</v>
      </c>
      <c r="G816" s="398" t="s">
        <v>260</v>
      </c>
    </row>
    <row r="817" spans="3:21" ht="45">
      <c r="D817" s="374" t="s">
        <v>271</v>
      </c>
      <c r="E817" s="382" t="s">
        <v>261</v>
      </c>
      <c r="F817" s="396" t="s">
        <v>1339</v>
      </c>
      <c r="G817" s="368" t="s">
        <v>333</v>
      </c>
    </row>
    <row r="818" spans="3:21" ht="22.5">
      <c r="D818" s="374" t="s">
        <v>272</v>
      </c>
      <c r="E818" s="382" t="s">
        <v>262</v>
      </c>
      <c r="F818" s="396" t="s">
        <v>390</v>
      </c>
      <c r="G818" s="398" t="s">
        <v>263</v>
      </c>
    </row>
    <row r="819" spans="3:21" ht="22.5">
      <c r="D819" s="374" t="s">
        <v>273</v>
      </c>
      <c r="E819" s="382" t="s">
        <v>264</v>
      </c>
      <c r="F819" s="397" t="s">
        <v>265</v>
      </c>
      <c r="G819" s="368"/>
    </row>
    <row r="820" spans="3:21">
      <c r="D820" s="359" t="str">
        <f>D819&amp;".1"</f>
        <v>4.1.1</v>
      </c>
      <c r="E820" s="383" t="s">
        <v>3</v>
      </c>
      <c r="F820" s="396" t="str">
        <f>IF(region_name="","",region_name)</f>
        <v>Орловская область</v>
      </c>
      <c r="G820" s="398" t="s">
        <v>266</v>
      </c>
    </row>
    <row r="821" spans="3:21" ht="22.5">
      <c r="D821" s="374" t="s">
        <v>274</v>
      </c>
      <c r="E821" s="384" t="s">
        <v>267</v>
      </c>
      <c r="F821" s="396" t="s">
        <v>763</v>
      </c>
      <c r="G821" s="399" t="s">
        <v>268</v>
      </c>
    </row>
    <row r="822" spans="3:21" ht="56.25">
      <c r="D822" s="374" t="s">
        <v>275</v>
      </c>
      <c r="E822" s="385" t="s">
        <v>269</v>
      </c>
      <c r="F822" s="396" t="s">
        <v>1460</v>
      </c>
      <c r="G822" s="392" t="s">
        <v>332</v>
      </c>
    </row>
    <row r="823" spans="3:21" s="357" customFormat="1">
      <c r="D823" s="394"/>
      <c r="E823" s="367"/>
      <c r="F823" s="367"/>
      <c r="G823" s="367"/>
      <c r="U823" s="365"/>
    </row>
    <row r="824" spans="3:21" s="352" customFormat="1">
      <c r="C824" s="358">
        <v>90</v>
      </c>
      <c r="D824" s="516" t="s">
        <v>244</v>
      </c>
      <c r="E824" s="517"/>
      <c r="F824" s="517"/>
      <c r="G824" s="518"/>
      <c r="U824" s="366"/>
    </row>
    <row r="825" spans="3:21" ht="11.25" customHeight="1">
      <c r="D825" s="512" t="s">
        <v>233</v>
      </c>
      <c r="E825" s="512"/>
      <c r="F825" s="512"/>
      <c r="G825" s="513" t="s">
        <v>234</v>
      </c>
    </row>
    <row r="826" spans="3:21" ht="11.25" customHeight="1">
      <c r="D826" s="376" t="s">
        <v>25</v>
      </c>
      <c r="E826" s="377" t="s">
        <v>257</v>
      </c>
      <c r="F826" s="378" t="s">
        <v>223</v>
      </c>
      <c r="G826" s="514"/>
    </row>
    <row r="827" spans="3:21" ht="12" customHeight="1">
      <c r="D827" s="393" t="s">
        <v>26</v>
      </c>
      <c r="E827" s="379">
        <v>2</v>
      </c>
      <c r="F827" s="380">
        <v>3</v>
      </c>
      <c r="G827" s="381">
        <v>4</v>
      </c>
    </row>
    <row r="828" spans="3:21">
      <c r="D828" s="374">
        <v>1</v>
      </c>
      <c r="E828" s="382" t="s">
        <v>259</v>
      </c>
      <c r="F828" s="396" t="str">
        <f>IF(form_up_date="","",form_up_date)</f>
        <v>09.01.2023</v>
      </c>
      <c r="G828" s="398" t="s">
        <v>260</v>
      </c>
    </row>
    <row r="829" spans="3:21" ht="45">
      <c r="D829" s="374" t="s">
        <v>271</v>
      </c>
      <c r="E829" s="382" t="s">
        <v>261</v>
      </c>
      <c r="F829" s="396" t="s">
        <v>1340</v>
      </c>
      <c r="G829" s="368" t="s">
        <v>333</v>
      </c>
    </row>
    <row r="830" spans="3:21" ht="22.5">
      <c r="D830" s="374" t="s">
        <v>272</v>
      </c>
      <c r="E830" s="382" t="s">
        <v>262</v>
      </c>
      <c r="F830" s="396" t="s">
        <v>390</v>
      </c>
      <c r="G830" s="398" t="s">
        <v>263</v>
      </c>
    </row>
    <row r="831" spans="3:21" ht="22.5">
      <c r="D831" s="374" t="s">
        <v>273</v>
      </c>
      <c r="E831" s="382" t="s">
        <v>264</v>
      </c>
      <c r="F831" s="397" t="s">
        <v>265</v>
      </c>
      <c r="G831" s="368"/>
    </row>
    <row r="832" spans="3:21">
      <c r="D832" s="359" t="str">
        <f>D831&amp;".1"</f>
        <v>4.1.1</v>
      </c>
      <c r="E832" s="383" t="s">
        <v>3</v>
      </c>
      <c r="F832" s="396" t="str">
        <f>IF(region_name="","",region_name)</f>
        <v>Орловская область</v>
      </c>
      <c r="G832" s="398" t="s">
        <v>266</v>
      </c>
    </row>
    <row r="833" spans="3:21" ht="22.5">
      <c r="D833" s="374" t="s">
        <v>274</v>
      </c>
      <c r="E833" s="384" t="s">
        <v>267</v>
      </c>
      <c r="F833" s="396" t="s">
        <v>763</v>
      </c>
      <c r="G833" s="399" t="s">
        <v>268</v>
      </c>
    </row>
    <row r="834" spans="3:21" ht="56.25">
      <c r="D834" s="374" t="s">
        <v>275</v>
      </c>
      <c r="E834" s="385" t="s">
        <v>269</v>
      </c>
      <c r="F834" s="396" t="s">
        <v>1460</v>
      </c>
      <c r="G834" s="392" t="s">
        <v>332</v>
      </c>
    </row>
    <row r="835" spans="3:21" s="357" customFormat="1">
      <c r="D835" s="394"/>
      <c r="E835" s="367"/>
      <c r="F835" s="367"/>
      <c r="G835" s="367"/>
      <c r="U835" s="365"/>
    </row>
    <row r="836" spans="3:21" s="352" customFormat="1">
      <c r="C836" s="358">
        <v>91</v>
      </c>
      <c r="D836" s="516" t="s">
        <v>244</v>
      </c>
      <c r="E836" s="517"/>
      <c r="F836" s="517"/>
      <c r="G836" s="518"/>
      <c r="U836" s="366"/>
    </row>
    <row r="837" spans="3:21" ht="11.25" customHeight="1">
      <c r="D837" s="512" t="s">
        <v>233</v>
      </c>
      <c r="E837" s="512"/>
      <c r="F837" s="512"/>
      <c r="G837" s="513" t="s">
        <v>234</v>
      </c>
    </row>
    <row r="838" spans="3:21" ht="11.25" customHeight="1">
      <c r="D838" s="376" t="s">
        <v>25</v>
      </c>
      <c r="E838" s="377" t="s">
        <v>257</v>
      </c>
      <c r="F838" s="378" t="s">
        <v>223</v>
      </c>
      <c r="G838" s="514"/>
    </row>
    <row r="839" spans="3:21" ht="12" customHeight="1">
      <c r="D839" s="393" t="s">
        <v>26</v>
      </c>
      <c r="E839" s="379">
        <v>2</v>
      </c>
      <c r="F839" s="380">
        <v>3</v>
      </c>
      <c r="G839" s="381">
        <v>4</v>
      </c>
    </row>
    <row r="840" spans="3:21">
      <c r="D840" s="374">
        <v>1</v>
      </c>
      <c r="E840" s="382" t="s">
        <v>259</v>
      </c>
      <c r="F840" s="396" t="str">
        <f>IF(form_up_date="","",form_up_date)</f>
        <v>09.01.2023</v>
      </c>
      <c r="G840" s="398" t="s">
        <v>260</v>
      </c>
    </row>
    <row r="841" spans="3:21" ht="45">
      <c r="D841" s="374" t="s">
        <v>271</v>
      </c>
      <c r="E841" s="382" t="s">
        <v>261</v>
      </c>
      <c r="F841" s="396" t="s">
        <v>1341</v>
      </c>
      <c r="G841" s="368" t="s">
        <v>333</v>
      </c>
    </row>
    <row r="842" spans="3:21" ht="22.5">
      <c r="D842" s="374" t="s">
        <v>272</v>
      </c>
      <c r="E842" s="382" t="s">
        <v>262</v>
      </c>
      <c r="F842" s="396" t="s">
        <v>390</v>
      </c>
      <c r="G842" s="398" t="s">
        <v>263</v>
      </c>
    </row>
    <row r="843" spans="3:21" ht="22.5">
      <c r="D843" s="374" t="s">
        <v>273</v>
      </c>
      <c r="E843" s="382" t="s">
        <v>264</v>
      </c>
      <c r="F843" s="397" t="s">
        <v>265</v>
      </c>
      <c r="G843" s="368"/>
    </row>
    <row r="844" spans="3:21">
      <c r="D844" s="359" t="str">
        <f>D843&amp;".1"</f>
        <v>4.1.1</v>
      </c>
      <c r="E844" s="383" t="s">
        <v>3</v>
      </c>
      <c r="F844" s="396" t="str">
        <f>IF(region_name="","",region_name)</f>
        <v>Орловская область</v>
      </c>
      <c r="G844" s="398" t="s">
        <v>266</v>
      </c>
    </row>
    <row r="845" spans="3:21" ht="22.5">
      <c r="D845" s="374" t="s">
        <v>274</v>
      </c>
      <c r="E845" s="384" t="s">
        <v>267</v>
      </c>
      <c r="F845" s="396" t="s">
        <v>763</v>
      </c>
      <c r="G845" s="399" t="s">
        <v>268</v>
      </c>
    </row>
    <row r="846" spans="3:21" ht="56.25">
      <c r="D846" s="374" t="s">
        <v>275</v>
      </c>
      <c r="E846" s="385" t="s">
        <v>269</v>
      </c>
      <c r="F846" s="396" t="s">
        <v>1460</v>
      </c>
      <c r="G846" s="392" t="s">
        <v>332</v>
      </c>
    </row>
    <row r="847" spans="3:21" s="357" customFormat="1">
      <c r="D847" s="394"/>
      <c r="E847" s="367"/>
      <c r="F847" s="367"/>
      <c r="G847" s="367"/>
      <c r="U847" s="365"/>
    </row>
    <row r="848" spans="3:21" s="352" customFormat="1">
      <c r="C848" s="358">
        <v>92</v>
      </c>
      <c r="D848" s="516" t="s">
        <v>244</v>
      </c>
      <c r="E848" s="517"/>
      <c r="F848" s="517"/>
      <c r="G848" s="518"/>
      <c r="U848" s="366"/>
    </row>
    <row r="849" spans="3:21" ht="11.25" customHeight="1">
      <c r="D849" s="512" t="s">
        <v>233</v>
      </c>
      <c r="E849" s="512"/>
      <c r="F849" s="512"/>
      <c r="G849" s="513" t="s">
        <v>234</v>
      </c>
    </row>
    <row r="850" spans="3:21" ht="11.25" customHeight="1">
      <c r="D850" s="376" t="s">
        <v>25</v>
      </c>
      <c r="E850" s="377" t="s">
        <v>257</v>
      </c>
      <c r="F850" s="378" t="s">
        <v>223</v>
      </c>
      <c r="G850" s="514"/>
    </row>
    <row r="851" spans="3:21" ht="12" customHeight="1">
      <c r="D851" s="393" t="s">
        <v>26</v>
      </c>
      <c r="E851" s="379">
        <v>2</v>
      </c>
      <c r="F851" s="380">
        <v>3</v>
      </c>
      <c r="G851" s="381">
        <v>4</v>
      </c>
    </row>
    <row r="852" spans="3:21">
      <c r="D852" s="374">
        <v>1</v>
      </c>
      <c r="E852" s="382" t="s">
        <v>259</v>
      </c>
      <c r="F852" s="396" t="str">
        <f>IF(form_up_date="","",form_up_date)</f>
        <v>09.01.2023</v>
      </c>
      <c r="G852" s="398" t="s">
        <v>260</v>
      </c>
    </row>
    <row r="853" spans="3:21" ht="45">
      <c r="D853" s="374" t="s">
        <v>271</v>
      </c>
      <c r="E853" s="382" t="s">
        <v>261</v>
      </c>
      <c r="F853" s="396" t="s">
        <v>1342</v>
      </c>
      <c r="G853" s="368" t="s">
        <v>333</v>
      </c>
    </row>
    <row r="854" spans="3:21" ht="22.5">
      <c r="D854" s="374" t="s">
        <v>272</v>
      </c>
      <c r="E854" s="382" t="s">
        <v>262</v>
      </c>
      <c r="F854" s="396" t="s">
        <v>390</v>
      </c>
      <c r="G854" s="398" t="s">
        <v>263</v>
      </c>
    </row>
    <row r="855" spans="3:21" ht="22.5">
      <c r="D855" s="374" t="s">
        <v>273</v>
      </c>
      <c r="E855" s="382" t="s">
        <v>264</v>
      </c>
      <c r="F855" s="397" t="s">
        <v>265</v>
      </c>
      <c r="G855" s="368"/>
    </row>
    <row r="856" spans="3:21">
      <c r="D856" s="359" t="str">
        <f>D855&amp;".1"</f>
        <v>4.1.1</v>
      </c>
      <c r="E856" s="383" t="s">
        <v>3</v>
      </c>
      <c r="F856" s="396" t="str">
        <f>IF(region_name="","",region_name)</f>
        <v>Орловская область</v>
      </c>
      <c r="G856" s="398" t="s">
        <v>266</v>
      </c>
    </row>
    <row r="857" spans="3:21" ht="22.5">
      <c r="D857" s="374" t="s">
        <v>274</v>
      </c>
      <c r="E857" s="384" t="s">
        <v>267</v>
      </c>
      <c r="F857" s="396" t="s">
        <v>763</v>
      </c>
      <c r="G857" s="399" t="s">
        <v>268</v>
      </c>
    </row>
    <row r="858" spans="3:21" ht="56.25">
      <c r="D858" s="374" t="s">
        <v>275</v>
      </c>
      <c r="E858" s="385" t="s">
        <v>269</v>
      </c>
      <c r="F858" s="396" t="s">
        <v>1460</v>
      </c>
      <c r="G858" s="392" t="s">
        <v>332</v>
      </c>
    </row>
    <row r="859" spans="3:21" s="357" customFormat="1">
      <c r="D859" s="394"/>
      <c r="E859" s="367"/>
      <c r="F859" s="367"/>
      <c r="G859" s="367"/>
      <c r="U859" s="365"/>
    </row>
    <row r="860" spans="3:21" s="352" customFormat="1">
      <c r="C860" s="358">
        <v>93</v>
      </c>
      <c r="D860" s="516" t="s">
        <v>244</v>
      </c>
      <c r="E860" s="517"/>
      <c r="F860" s="517"/>
      <c r="G860" s="518"/>
      <c r="U860" s="366"/>
    </row>
    <row r="861" spans="3:21" ht="11.25" customHeight="1">
      <c r="D861" s="512" t="s">
        <v>233</v>
      </c>
      <c r="E861" s="512"/>
      <c r="F861" s="512"/>
      <c r="G861" s="513" t="s">
        <v>234</v>
      </c>
    </row>
    <row r="862" spans="3:21" ht="11.25" customHeight="1">
      <c r="D862" s="376" t="s">
        <v>25</v>
      </c>
      <c r="E862" s="377" t="s">
        <v>257</v>
      </c>
      <c r="F862" s="378" t="s">
        <v>223</v>
      </c>
      <c r="G862" s="514"/>
    </row>
    <row r="863" spans="3:21" ht="12" customHeight="1">
      <c r="D863" s="393" t="s">
        <v>26</v>
      </c>
      <c r="E863" s="379">
        <v>2</v>
      </c>
      <c r="F863" s="380">
        <v>3</v>
      </c>
      <c r="G863" s="381">
        <v>4</v>
      </c>
    </row>
    <row r="864" spans="3:21">
      <c r="D864" s="374">
        <v>1</v>
      </c>
      <c r="E864" s="382" t="s">
        <v>259</v>
      </c>
      <c r="F864" s="396" t="str">
        <f>IF(form_up_date="","",form_up_date)</f>
        <v>09.01.2023</v>
      </c>
      <c r="G864" s="398" t="s">
        <v>260</v>
      </c>
    </row>
    <row r="865" spans="3:21" ht="45">
      <c r="D865" s="374" t="s">
        <v>271</v>
      </c>
      <c r="E865" s="382" t="s">
        <v>261</v>
      </c>
      <c r="F865" s="396" t="s">
        <v>1343</v>
      </c>
      <c r="G865" s="368" t="s">
        <v>333</v>
      </c>
    </row>
    <row r="866" spans="3:21" ht="22.5">
      <c r="D866" s="374" t="s">
        <v>272</v>
      </c>
      <c r="E866" s="382" t="s">
        <v>262</v>
      </c>
      <c r="F866" s="396" t="s">
        <v>390</v>
      </c>
      <c r="G866" s="398" t="s">
        <v>263</v>
      </c>
    </row>
    <row r="867" spans="3:21" ht="22.5">
      <c r="D867" s="374" t="s">
        <v>273</v>
      </c>
      <c r="E867" s="382" t="s">
        <v>264</v>
      </c>
      <c r="F867" s="397" t="s">
        <v>265</v>
      </c>
      <c r="G867" s="368"/>
    </row>
    <row r="868" spans="3:21">
      <c r="D868" s="359" t="str">
        <f>D867&amp;".1"</f>
        <v>4.1.1</v>
      </c>
      <c r="E868" s="383" t="s">
        <v>3</v>
      </c>
      <c r="F868" s="396" t="str">
        <f>IF(region_name="","",region_name)</f>
        <v>Орловская область</v>
      </c>
      <c r="G868" s="398" t="s">
        <v>266</v>
      </c>
    </row>
    <row r="869" spans="3:21" ht="22.5">
      <c r="D869" s="374" t="s">
        <v>274</v>
      </c>
      <c r="E869" s="384" t="s">
        <v>267</v>
      </c>
      <c r="F869" s="396" t="s">
        <v>763</v>
      </c>
      <c r="G869" s="399" t="s">
        <v>268</v>
      </c>
    </row>
    <row r="870" spans="3:21" ht="56.25">
      <c r="D870" s="374" t="s">
        <v>275</v>
      </c>
      <c r="E870" s="385" t="s">
        <v>269</v>
      </c>
      <c r="F870" s="396" t="s">
        <v>1460</v>
      </c>
      <c r="G870" s="392" t="s">
        <v>332</v>
      </c>
    </row>
    <row r="871" spans="3:21" s="357" customFormat="1">
      <c r="D871" s="394"/>
      <c r="E871" s="367"/>
      <c r="F871" s="367"/>
      <c r="G871" s="367"/>
      <c r="U871" s="365"/>
    </row>
    <row r="872" spans="3:21" s="352" customFormat="1">
      <c r="C872" s="358">
        <v>94</v>
      </c>
      <c r="D872" s="516" t="s">
        <v>244</v>
      </c>
      <c r="E872" s="517"/>
      <c r="F872" s="517"/>
      <c r="G872" s="518"/>
      <c r="U872" s="366"/>
    </row>
    <row r="873" spans="3:21" ht="11.25" customHeight="1">
      <c r="D873" s="512" t="s">
        <v>233</v>
      </c>
      <c r="E873" s="512"/>
      <c r="F873" s="512"/>
      <c r="G873" s="513" t="s">
        <v>234</v>
      </c>
    </row>
    <row r="874" spans="3:21" ht="11.25" customHeight="1">
      <c r="D874" s="376" t="s">
        <v>25</v>
      </c>
      <c r="E874" s="377" t="s">
        <v>257</v>
      </c>
      <c r="F874" s="378" t="s">
        <v>223</v>
      </c>
      <c r="G874" s="514"/>
    </row>
    <row r="875" spans="3:21" ht="12" customHeight="1">
      <c r="D875" s="393" t="s">
        <v>26</v>
      </c>
      <c r="E875" s="379">
        <v>2</v>
      </c>
      <c r="F875" s="380">
        <v>3</v>
      </c>
      <c r="G875" s="381">
        <v>4</v>
      </c>
    </row>
    <row r="876" spans="3:21">
      <c r="D876" s="374">
        <v>1</v>
      </c>
      <c r="E876" s="382" t="s">
        <v>259</v>
      </c>
      <c r="F876" s="396" t="str">
        <f>IF(form_up_date="","",form_up_date)</f>
        <v>09.01.2023</v>
      </c>
      <c r="G876" s="398" t="s">
        <v>260</v>
      </c>
    </row>
    <row r="877" spans="3:21" ht="45">
      <c r="D877" s="374" t="s">
        <v>271</v>
      </c>
      <c r="E877" s="382" t="s">
        <v>261</v>
      </c>
      <c r="F877" s="396" t="s">
        <v>1344</v>
      </c>
      <c r="G877" s="368" t="s">
        <v>333</v>
      </c>
    </row>
    <row r="878" spans="3:21" ht="22.5">
      <c r="D878" s="374" t="s">
        <v>272</v>
      </c>
      <c r="E878" s="382" t="s">
        <v>262</v>
      </c>
      <c r="F878" s="396" t="s">
        <v>390</v>
      </c>
      <c r="G878" s="398" t="s">
        <v>263</v>
      </c>
    </row>
    <row r="879" spans="3:21" ht="22.5">
      <c r="D879" s="374" t="s">
        <v>273</v>
      </c>
      <c r="E879" s="382" t="s">
        <v>264</v>
      </c>
      <c r="F879" s="397" t="s">
        <v>265</v>
      </c>
      <c r="G879" s="368"/>
    </row>
    <row r="880" spans="3:21">
      <c r="D880" s="359" t="str">
        <f>D879&amp;".1"</f>
        <v>4.1.1</v>
      </c>
      <c r="E880" s="383" t="s">
        <v>3</v>
      </c>
      <c r="F880" s="396" t="str">
        <f>IF(region_name="","",region_name)</f>
        <v>Орловская область</v>
      </c>
      <c r="G880" s="398" t="s">
        <v>266</v>
      </c>
    </row>
    <row r="881" spans="3:21" ht="22.5">
      <c r="D881" s="374" t="s">
        <v>274</v>
      </c>
      <c r="E881" s="384" t="s">
        <v>267</v>
      </c>
      <c r="F881" s="396" t="s">
        <v>763</v>
      </c>
      <c r="G881" s="399" t="s">
        <v>268</v>
      </c>
    </row>
    <row r="882" spans="3:21" ht="56.25">
      <c r="D882" s="374" t="s">
        <v>275</v>
      </c>
      <c r="E882" s="385" t="s">
        <v>269</v>
      </c>
      <c r="F882" s="396" t="s">
        <v>1460</v>
      </c>
      <c r="G882" s="392" t="s">
        <v>332</v>
      </c>
    </row>
    <row r="883" spans="3:21" s="357" customFormat="1">
      <c r="D883" s="394"/>
      <c r="E883" s="367"/>
      <c r="F883" s="367"/>
      <c r="G883" s="367"/>
      <c r="U883" s="365"/>
    </row>
    <row r="884" spans="3:21" s="352" customFormat="1">
      <c r="C884" s="358">
        <v>95</v>
      </c>
      <c r="D884" s="516" t="s">
        <v>244</v>
      </c>
      <c r="E884" s="517"/>
      <c r="F884" s="517"/>
      <c r="G884" s="518"/>
      <c r="U884" s="366"/>
    </row>
    <row r="885" spans="3:21" ht="11.25" customHeight="1">
      <c r="D885" s="512" t="s">
        <v>233</v>
      </c>
      <c r="E885" s="512"/>
      <c r="F885" s="512"/>
      <c r="G885" s="513" t="s">
        <v>234</v>
      </c>
    </row>
    <row r="886" spans="3:21" ht="11.25" customHeight="1">
      <c r="D886" s="376" t="s">
        <v>25</v>
      </c>
      <c r="E886" s="377" t="s">
        <v>257</v>
      </c>
      <c r="F886" s="378" t="s">
        <v>223</v>
      </c>
      <c r="G886" s="514"/>
    </row>
    <row r="887" spans="3:21" ht="12" customHeight="1">
      <c r="D887" s="393" t="s">
        <v>26</v>
      </c>
      <c r="E887" s="379">
        <v>2</v>
      </c>
      <c r="F887" s="380">
        <v>3</v>
      </c>
      <c r="G887" s="381">
        <v>4</v>
      </c>
    </row>
    <row r="888" spans="3:21">
      <c r="D888" s="374">
        <v>1</v>
      </c>
      <c r="E888" s="382" t="s">
        <v>259</v>
      </c>
      <c r="F888" s="396" t="str">
        <f>IF(form_up_date="","",form_up_date)</f>
        <v>09.01.2023</v>
      </c>
      <c r="G888" s="398" t="s">
        <v>260</v>
      </c>
    </row>
    <row r="889" spans="3:21" ht="45">
      <c r="D889" s="374" t="s">
        <v>271</v>
      </c>
      <c r="E889" s="382" t="s">
        <v>261</v>
      </c>
      <c r="F889" s="396" t="s">
        <v>1345</v>
      </c>
      <c r="G889" s="368" t="s">
        <v>333</v>
      </c>
    </row>
    <row r="890" spans="3:21" ht="22.5">
      <c r="D890" s="374" t="s">
        <v>272</v>
      </c>
      <c r="E890" s="382" t="s">
        <v>262</v>
      </c>
      <c r="F890" s="396" t="s">
        <v>390</v>
      </c>
      <c r="G890" s="398" t="s">
        <v>263</v>
      </c>
    </row>
    <row r="891" spans="3:21" ht="22.5">
      <c r="D891" s="374" t="s">
        <v>273</v>
      </c>
      <c r="E891" s="382" t="s">
        <v>264</v>
      </c>
      <c r="F891" s="397" t="s">
        <v>265</v>
      </c>
      <c r="G891" s="368"/>
    </row>
    <row r="892" spans="3:21">
      <c r="D892" s="359" t="str">
        <f>D891&amp;".1"</f>
        <v>4.1.1</v>
      </c>
      <c r="E892" s="383" t="s">
        <v>3</v>
      </c>
      <c r="F892" s="396" t="str">
        <f>IF(region_name="","",region_name)</f>
        <v>Орловская область</v>
      </c>
      <c r="G892" s="398" t="s">
        <v>266</v>
      </c>
    </row>
    <row r="893" spans="3:21" ht="22.5">
      <c r="D893" s="374" t="s">
        <v>274</v>
      </c>
      <c r="E893" s="384" t="s">
        <v>267</v>
      </c>
      <c r="F893" s="396" t="s">
        <v>763</v>
      </c>
      <c r="G893" s="399" t="s">
        <v>268</v>
      </c>
    </row>
    <row r="894" spans="3:21" ht="56.25">
      <c r="D894" s="374" t="s">
        <v>275</v>
      </c>
      <c r="E894" s="385" t="s">
        <v>269</v>
      </c>
      <c r="F894" s="396" t="s">
        <v>1460</v>
      </c>
      <c r="G894" s="392" t="s">
        <v>332</v>
      </c>
    </row>
    <row r="895" spans="3:21" s="357" customFormat="1">
      <c r="D895" s="394"/>
      <c r="E895" s="367"/>
      <c r="F895" s="367"/>
      <c r="G895" s="367"/>
      <c r="U895" s="365"/>
    </row>
    <row r="896" spans="3:21" s="352" customFormat="1">
      <c r="C896" s="358">
        <v>96</v>
      </c>
      <c r="D896" s="516" t="s">
        <v>244</v>
      </c>
      <c r="E896" s="517"/>
      <c r="F896" s="517"/>
      <c r="G896" s="518"/>
      <c r="U896" s="366"/>
    </row>
    <row r="897" spans="3:21" ht="11.25" customHeight="1">
      <c r="D897" s="512" t="s">
        <v>233</v>
      </c>
      <c r="E897" s="512"/>
      <c r="F897" s="512"/>
      <c r="G897" s="513" t="s">
        <v>234</v>
      </c>
    </row>
    <row r="898" spans="3:21" ht="11.25" customHeight="1">
      <c r="D898" s="376" t="s">
        <v>25</v>
      </c>
      <c r="E898" s="377" t="s">
        <v>257</v>
      </c>
      <c r="F898" s="378" t="s">
        <v>223</v>
      </c>
      <c r="G898" s="514"/>
    </row>
    <row r="899" spans="3:21" ht="12" customHeight="1">
      <c r="D899" s="393" t="s">
        <v>26</v>
      </c>
      <c r="E899" s="379">
        <v>2</v>
      </c>
      <c r="F899" s="380">
        <v>3</v>
      </c>
      <c r="G899" s="381">
        <v>4</v>
      </c>
    </row>
    <row r="900" spans="3:21">
      <c r="D900" s="374">
        <v>1</v>
      </c>
      <c r="E900" s="382" t="s">
        <v>259</v>
      </c>
      <c r="F900" s="396" t="str">
        <f>IF(form_up_date="","",form_up_date)</f>
        <v>09.01.2023</v>
      </c>
      <c r="G900" s="398" t="s">
        <v>260</v>
      </c>
    </row>
    <row r="901" spans="3:21" ht="45">
      <c r="D901" s="374" t="s">
        <v>271</v>
      </c>
      <c r="E901" s="382" t="s">
        <v>261</v>
      </c>
      <c r="F901" s="396" t="s">
        <v>1346</v>
      </c>
      <c r="G901" s="368" t="s">
        <v>333</v>
      </c>
    </row>
    <row r="902" spans="3:21" ht="22.5">
      <c r="D902" s="374" t="s">
        <v>272</v>
      </c>
      <c r="E902" s="382" t="s">
        <v>262</v>
      </c>
      <c r="F902" s="396" t="s">
        <v>390</v>
      </c>
      <c r="G902" s="398" t="s">
        <v>263</v>
      </c>
    </row>
    <row r="903" spans="3:21" ht="22.5">
      <c r="D903" s="374" t="s">
        <v>273</v>
      </c>
      <c r="E903" s="382" t="s">
        <v>264</v>
      </c>
      <c r="F903" s="397" t="s">
        <v>265</v>
      </c>
      <c r="G903" s="368"/>
    </row>
    <row r="904" spans="3:21">
      <c r="D904" s="359" t="str">
        <f>D903&amp;".1"</f>
        <v>4.1.1</v>
      </c>
      <c r="E904" s="383" t="s">
        <v>3</v>
      </c>
      <c r="F904" s="396" t="str">
        <f>IF(region_name="","",region_name)</f>
        <v>Орловская область</v>
      </c>
      <c r="G904" s="398" t="s">
        <v>266</v>
      </c>
    </row>
    <row r="905" spans="3:21" ht="22.5">
      <c r="D905" s="374" t="s">
        <v>274</v>
      </c>
      <c r="E905" s="384" t="s">
        <v>267</v>
      </c>
      <c r="F905" s="396" t="s">
        <v>763</v>
      </c>
      <c r="G905" s="399" t="s">
        <v>268</v>
      </c>
    </row>
    <row r="906" spans="3:21" ht="56.25">
      <c r="D906" s="374" t="s">
        <v>275</v>
      </c>
      <c r="E906" s="385" t="s">
        <v>269</v>
      </c>
      <c r="F906" s="396" t="s">
        <v>1460</v>
      </c>
      <c r="G906" s="392" t="s">
        <v>332</v>
      </c>
    </row>
    <row r="907" spans="3:21" s="357" customFormat="1">
      <c r="D907" s="394"/>
      <c r="E907" s="367"/>
      <c r="F907" s="367"/>
      <c r="G907" s="367"/>
      <c r="U907" s="365"/>
    </row>
    <row r="908" spans="3:21" s="352" customFormat="1">
      <c r="C908" s="358">
        <v>97</v>
      </c>
      <c r="D908" s="516" t="s">
        <v>244</v>
      </c>
      <c r="E908" s="517"/>
      <c r="F908" s="517"/>
      <c r="G908" s="518"/>
      <c r="U908" s="366"/>
    </row>
    <row r="909" spans="3:21" ht="11.25" customHeight="1">
      <c r="D909" s="512" t="s">
        <v>233</v>
      </c>
      <c r="E909" s="512"/>
      <c r="F909" s="512"/>
      <c r="G909" s="513" t="s">
        <v>234</v>
      </c>
    </row>
    <row r="910" spans="3:21" ht="11.25" customHeight="1">
      <c r="D910" s="376" t="s">
        <v>25</v>
      </c>
      <c r="E910" s="377" t="s">
        <v>257</v>
      </c>
      <c r="F910" s="378" t="s">
        <v>223</v>
      </c>
      <c r="G910" s="514"/>
    </row>
    <row r="911" spans="3:21" ht="12" customHeight="1">
      <c r="D911" s="393" t="s">
        <v>26</v>
      </c>
      <c r="E911" s="379">
        <v>2</v>
      </c>
      <c r="F911" s="380">
        <v>3</v>
      </c>
      <c r="G911" s="381">
        <v>4</v>
      </c>
    </row>
    <row r="912" spans="3:21">
      <c r="D912" s="374">
        <v>1</v>
      </c>
      <c r="E912" s="382" t="s">
        <v>259</v>
      </c>
      <c r="F912" s="396" t="str">
        <f>IF(form_up_date="","",form_up_date)</f>
        <v>09.01.2023</v>
      </c>
      <c r="G912" s="398" t="s">
        <v>260</v>
      </c>
    </row>
    <row r="913" spans="3:21" ht="45">
      <c r="D913" s="374" t="s">
        <v>271</v>
      </c>
      <c r="E913" s="382" t="s">
        <v>261</v>
      </c>
      <c r="F913" s="396" t="s">
        <v>1347</v>
      </c>
      <c r="G913" s="368" t="s">
        <v>333</v>
      </c>
    </row>
    <row r="914" spans="3:21" ht="22.5">
      <c r="D914" s="374" t="s">
        <v>272</v>
      </c>
      <c r="E914" s="382" t="s">
        <v>262</v>
      </c>
      <c r="F914" s="396" t="s">
        <v>390</v>
      </c>
      <c r="G914" s="398" t="s">
        <v>263</v>
      </c>
    </row>
    <row r="915" spans="3:21" ht="22.5">
      <c r="D915" s="374" t="s">
        <v>273</v>
      </c>
      <c r="E915" s="382" t="s">
        <v>264</v>
      </c>
      <c r="F915" s="397" t="s">
        <v>265</v>
      </c>
      <c r="G915" s="368"/>
    </row>
    <row r="916" spans="3:21">
      <c r="D916" s="359" t="str">
        <f>D915&amp;".1"</f>
        <v>4.1.1</v>
      </c>
      <c r="E916" s="383" t="s">
        <v>3</v>
      </c>
      <c r="F916" s="396" t="str">
        <f>IF(region_name="","",region_name)</f>
        <v>Орловская область</v>
      </c>
      <c r="G916" s="398" t="s">
        <v>266</v>
      </c>
    </row>
    <row r="917" spans="3:21" ht="22.5">
      <c r="D917" s="374" t="s">
        <v>274</v>
      </c>
      <c r="E917" s="384" t="s">
        <v>267</v>
      </c>
      <c r="F917" s="396" t="s">
        <v>763</v>
      </c>
      <c r="G917" s="399" t="s">
        <v>268</v>
      </c>
    </row>
    <row r="918" spans="3:21" ht="56.25">
      <c r="D918" s="374" t="s">
        <v>275</v>
      </c>
      <c r="E918" s="385" t="s">
        <v>269</v>
      </c>
      <c r="F918" s="396" t="s">
        <v>1460</v>
      </c>
      <c r="G918" s="392" t="s">
        <v>332</v>
      </c>
    </row>
    <row r="919" spans="3:21" s="357" customFormat="1">
      <c r="D919" s="394"/>
      <c r="E919" s="367"/>
      <c r="F919" s="367"/>
      <c r="G919" s="367"/>
      <c r="U919" s="365"/>
    </row>
    <row r="920" spans="3:21" s="352" customFormat="1">
      <c r="C920" s="358">
        <v>98</v>
      </c>
      <c r="D920" s="516" t="s">
        <v>244</v>
      </c>
      <c r="E920" s="517"/>
      <c r="F920" s="517"/>
      <c r="G920" s="518"/>
      <c r="U920" s="366"/>
    </row>
    <row r="921" spans="3:21" ht="11.25" customHeight="1">
      <c r="D921" s="512" t="s">
        <v>233</v>
      </c>
      <c r="E921" s="512"/>
      <c r="F921" s="512"/>
      <c r="G921" s="513" t="s">
        <v>234</v>
      </c>
    </row>
    <row r="922" spans="3:21" ht="11.25" customHeight="1">
      <c r="D922" s="376" t="s">
        <v>25</v>
      </c>
      <c r="E922" s="377" t="s">
        <v>257</v>
      </c>
      <c r="F922" s="378" t="s">
        <v>223</v>
      </c>
      <c r="G922" s="514"/>
    </row>
    <row r="923" spans="3:21" ht="12" customHeight="1">
      <c r="D923" s="393" t="s">
        <v>26</v>
      </c>
      <c r="E923" s="379">
        <v>2</v>
      </c>
      <c r="F923" s="380">
        <v>3</v>
      </c>
      <c r="G923" s="381">
        <v>4</v>
      </c>
    </row>
    <row r="924" spans="3:21">
      <c r="D924" s="374">
        <v>1</v>
      </c>
      <c r="E924" s="382" t="s">
        <v>259</v>
      </c>
      <c r="F924" s="396" t="str">
        <f>IF(form_up_date="","",form_up_date)</f>
        <v>09.01.2023</v>
      </c>
      <c r="G924" s="398" t="s">
        <v>260</v>
      </c>
    </row>
    <row r="925" spans="3:21" ht="45">
      <c r="D925" s="374" t="s">
        <v>271</v>
      </c>
      <c r="E925" s="382" t="s">
        <v>261</v>
      </c>
      <c r="F925" s="396" t="s">
        <v>1348</v>
      </c>
      <c r="G925" s="368" t="s">
        <v>333</v>
      </c>
    </row>
    <row r="926" spans="3:21" ht="22.5">
      <c r="D926" s="374" t="s">
        <v>272</v>
      </c>
      <c r="E926" s="382" t="s">
        <v>262</v>
      </c>
      <c r="F926" s="396" t="s">
        <v>390</v>
      </c>
      <c r="G926" s="398" t="s">
        <v>263</v>
      </c>
    </row>
    <row r="927" spans="3:21" ht="22.5">
      <c r="D927" s="374" t="s">
        <v>273</v>
      </c>
      <c r="E927" s="382" t="s">
        <v>264</v>
      </c>
      <c r="F927" s="397" t="s">
        <v>265</v>
      </c>
      <c r="G927" s="368"/>
    </row>
    <row r="928" spans="3:21">
      <c r="D928" s="359" t="str">
        <f>D927&amp;".1"</f>
        <v>4.1.1</v>
      </c>
      <c r="E928" s="383" t="s">
        <v>3</v>
      </c>
      <c r="F928" s="396" t="str">
        <f>IF(region_name="","",region_name)</f>
        <v>Орловская область</v>
      </c>
      <c r="G928" s="398" t="s">
        <v>266</v>
      </c>
    </row>
    <row r="929" spans="3:21" ht="22.5">
      <c r="D929" s="374" t="s">
        <v>274</v>
      </c>
      <c r="E929" s="384" t="s">
        <v>267</v>
      </c>
      <c r="F929" s="396" t="s">
        <v>763</v>
      </c>
      <c r="G929" s="399" t="s">
        <v>268</v>
      </c>
    </row>
    <row r="930" spans="3:21" ht="56.25">
      <c r="D930" s="374" t="s">
        <v>275</v>
      </c>
      <c r="E930" s="385" t="s">
        <v>269</v>
      </c>
      <c r="F930" s="396" t="s">
        <v>1460</v>
      </c>
      <c r="G930" s="392" t="s">
        <v>332</v>
      </c>
    </row>
    <row r="931" spans="3:21" s="357" customFormat="1">
      <c r="D931" s="394"/>
      <c r="E931" s="367"/>
      <c r="F931" s="367"/>
      <c r="G931" s="367"/>
      <c r="U931" s="365"/>
    </row>
    <row r="932" spans="3:21" s="352" customFormat="1">
      <c r="C932" s="358">
        <v>99</v>
      </c>
      <c r="D932" s="516" t="s">
        <v>244</v>
      </c>
      <c r="E932" s="517"/>
      <c r="F932" s="517"/>
      <c r="G932" s="518"/>
      <c r="U932" s="366"/>
    </row>
    <row r="933" spans="3:21" ht="11.25" customHeight="1">
      <c r="D933" s="512" t="s">
        <v>233</v>
      </c>
      <c r="E933" s="512"/>
      <c r="F933" s="512"/>
      <c r="G933" s="513" t="s">
        <v>234</v>
      </c>
    </row>
    <row r="934" spans="3:21" ht="11.25" customHeight="1">
      <c r="D934" s="376" t="s">
        <v>25</v>
      </c>
      <c r="E934" s="377" t="s">
        <v>257</v>
      </c>
      <c r="F934" s="378" t="s">
        <v>223</v>
      </c>
      <c r="G934" s="514"/>
    </row>
    <row r="935" spans="3:21" ht="12" customHeight="1">
      <c r="D935" s="393" t="s">
        <v>26</v>
      </c>
      <c r="E935" s="379">
        <v>2</v>
      </c>
      <c r="F935" s="380">
        <v>3</v>
      </c>
      <c r="G935" s="381">
        <v>4</v>
      </c>
    </row>
    <row r="936" spans="3:21">
      <c r="D936" s="374">
        <v>1</v>
      </c>
      <c r="E936" s="382" t="s">
        <v>259</v>
      </c>
      <c r="F936" s="396" t="str">
        <f>IF(form_up_date="","",form_up_date)</f>
        <v>09.01.2023</v>
      </c>
      <c r="G936" s="398" t="s">
        <v>260</v>
      </c>
    </row>
    <row r="937" spans="3:21" ht="45">
      <c r="D937" s="374" t="s">
        <v>271</v>
      </c>
      <c r="E937" s="382" t="s">
        <v>261</v>
      </c>
      <c r="F937" s="396" t="s">
        <v>1349</v>
      </c>
      <c r="G937" s="368" t="s">
        <v>333</v>
      </c>
    </row>
    <row r="938" spans="3:21" ht="22.5">
      <c r="D938" s="374" t="s">
        <v>272</v>
      </c>
      <c r="E938" s="382" t="s">
        <v>262</v>
      </c>
      <c r="F938" s="396" t="s">
        <v>390</v>
      </c>
      <c r="G938" s="398" t="s">
        <v>263</v>
      </c>
    </row>
    <row r="939" spans="3:21" ht="22.5">
      <c r="D939" s="374" t="s">
        <v>273</v>
      </c>
      <c r="E939" s="382" t="s">
        <v>264</v>
      </c>
      <c r="F939" s="397" t="s">
        <v>265</v>
      </c>
      <c r="G939" s="368"/>
    </row>
    <row r="940" spans="3:21">
      <c r="D940" s="359" t="str">
        <f>D939&amp;".1"</f>
        <v>4.1.1</v>
      </c>
      <c r="E940" s="383" t="s">
        <v>3</v>
      </c>
      <c r="F940" s="396" t="str">
        <f>IF(region_name="","",region_name)</f>
        <v>Орловская область</v>
      </c>
      <c r="G940" s="398" t="s">
        <v>266</v>
      </c>
    </row>
    <row r="941" spans="3:21" ht="22.5">
      <c r="D941" s="374" t="s">
        <v>274</v>
      </c>
      <c r="E941" s="384" t="s">
        <v>267</v>
      </c>
      <c r="F941" s="396" t="s">
        <v>763</v>
      </c>
      <c r="G941" s="399" t="s">
        <v>268</v>
      </c>
    </row>
    <row r="942" spans="3:21" ht="56.25">
      <c r="D942" s="374" t="s">
        <v>275</v>
      </c>
      <c r="E942" s="385" t="s">
        <v>269</v>
      </c>
      <c r="F942" s="396" t="s">
        <v>1460</v>
      </c>
      <c r="G942" s="392" t="s">
        <v>332</v>
      </c>
    </row>
    <row r="943" spans="3:21" s="357" customFormat="1">
      <c r="D943" s="394"/>
      <c r="E943" s="367"/>
      <c r="F943" s="367"/>
      <c r="G943" s="367"/>
      <c r="U943" s="365"/>
    </row>
    <row r="944" spans="3:21" s="352" customFormat="1">
      <c r="C944" s="358">
        <v>100</v>
      </c>
      <c r="D944" s="516" t="s">
        <v>244</v>
      </c>
      <c r="E944" s="517"/>
      <c r="F944" s="517"/>
      <c r="G944" s="518"/>
      <c r="U944" s="366"/>
    </row>
    <row r="945" spans="3:21" ht="11.25" customHeight="1">
      <c r="D945" s="512" t="s">
        <v>233</v>
      </c>
      <c r="E945" s="512"/>
      <c r="F945" s="512"/>
      <c r="G945" s="513" t="s">
        <v>234</v>
      </c>
    </row>
    <row r="946" spans="3:21" ht="11.25" customHeight="1">
      <c r="D946" s="376" t="s">
        <v>25</v>
      </c>
      <c r="E946" s="377" t="s">
        <v>257</v>
      </c>
      <c r="F946" s="378" t="s">
        <v>223</v>
      </c>
      <c r="G946" s="514"/>
    </row>
    <row r="947" spans="3:21" ht="12" customHeight="1">
      <c r="D947" s="393" t="s">
        <v>26</v>
      </c>
      <c r="E947" s="379">
        <v>2</v>
      </c>
      <c r="F947" s="380">
        <v>3</v>
      </c>
      <c r="G947" s="381">
        <v>4</v>
      </c>
    </row>
    <row r="948" spans="3:21">
      <c r="D948" s="374">
        <v>1</v>
      </c>
      <c r="E948" s="382" t="s">
        <v>259</v>
      </c>
      <c r="F948" s="396" t="str">
        <f>IF(form_up_date="","",form_up_date)</f>
        <v>09.01.2023</v>
      </c>
      <c r="G948" s="398" t="s">
        <v>260</v>
      </c>
    </row>
    <row r="949" spans="3:21" ht="45">
      <c r="D949" s="374" t="s">
        <v>271</v>
      </c>
      <c r="E949" s="382" t="s">
        <v>261</v>
      </c>
      <c r="F949" s="396" t="s">
        <v>1350</v>
      </c>
      <c r="G949" s="368" t="s">
        <v>333</v>
      </c>
    </row>
    <row r="950" spans="3:21" ht="22.5">
      <c r="D950" s="374" t="s">
        <v>272</v>
      </c>
      <c r="E950" s="382" t="s">
        <v>262</v>
      </c>
      <c r="F950" s="396" t="s">
        <v>390</v>
      </c>
      <c r="G950" s="398" t="s">
        <v>263</v>
      </c>
    </row>
    <row r="951" spans="3:21" ht="22.5">
      <c r="D951" s="374" t="s">
        <v>273</v>
      </c>
      <c r="E951" s="382" t="s">
        <v>264</v>
      </c>
      <c r="F951" s="397" t="s">
        <v>265</v>
      </c>
      <c r="G951" s="368"/>
    </row>
    <row r="952" spans="3:21">
      <c r="D952" s="359" t="str">
        <f>D951&amp;".1"</f>
        <v>4.1.1</v>
      </c>
      <c r="E952" s="383" t="s">
        <v>3</v>
      </c>
      <c r="F952" s="396" t="str">
        <f>IF(region_name="","",region_name)</f>
        <v>Орловская область</v>
      </c>
      <c r="G952" s="398" t="s">
        <v>266</v>
      </c>
    </row>
    <row r="953" spans="3:21" ht="22.5">
      <c r="D953" s="374" t="s">
        <v>274</v>
      </c>
      <c r="E953" s="384" t="s">
        <v>267</v>
      </c>
      <c r="F953" s="396" t="s">
        <v>763</v>
      </c>
      <c r="G953" s="399" t="s">
        <v>268</v>
      </c>
    </row>
    <row r="954" spans="3:21" ht="56.25">
      <c r="D954" s="374" t="s">
        <v>275</v>
      </c>
      <c r="E954" s="385" t="s">
        <v>269</v>
      </c>
      <c r="F954" s="396" t="s">
        <v>1460</v>
      </c>
      <c r="G954" s="392" t="s">
        <v>332</v>
      </c>
    </row>
    <row r="955" spans="3:21" s="357" customFormat="1">
      <c r="D955" s="394"/>
      <c r="E955" s="367"/>
      <c r="F955" s="367"/>
      <c r="G955" s="367"/>
      <c r="U955" s="365"/>
    </row>
    <row r="956" spans="3:21" s="352" customFormat="1">
      <c r="C956" s="358">
        <v>101</v>
      </c>
      <c r="D956" s="516" t="s">
        <v>244</v>
      </c>
      <c r="E956" s="517"/>
      <c r="F956" s="517"/>
      <c r="G956" s="518"/>
      <c r="U956" s="366"/>
    </row>
    <row r="957" spans="3:21" ht="11.25" customHeight="1">
      <c r="D957" s="512" t="s">
        <v>233</v>
      </c>
      <c r="E957" s="512"/>
      <c r="F957" s="512"/>
      <c r="G957" s="513" t="s">
        <v>234</v>
      </c>
    </row>
    <row r="958" spans="3:21" ht="11.25" customHeight="1">
      <c r="D958" s="376" t="s">
        <v>25</v>
      </c>
      <c r="E958" s="377" t="s">
        <v>257</v>
      </c>
      <c r="F958" s="378" t="s">
        <v>223</v>
      </c>
      <c r="G958" s="514"/>
    </row>
    <row r="959" spans="3:21" ht="12" customHeight="1">
      <c r="D959" s="393" t="s">
        <v>26</v>
      </c>
      <c r="E959" s="379">
        <v>2</v>
      </c>
      <c r="F959" s="380">
        <v>3</v>
      </c>
      <c r="G959" s="381">
        <v>4</v>
      </c>
    </row>
    <row r="960" spans="3:21">
      <c r="D960" s="374">
        <v>1</v>
      </c>
      <c r="E960" s="382" t="s">
        <v>259</v>
      </c>
      <c r="F960" s="396" t="str">
        <f>IF(form_up_date="","",form_up_date)</f>
        <v>09.01.2023</v>
      </c>
      <c r="G960" s="398" t="s">
        <v>260</v>
      </c>
    </row>
    <row r="961" spans="3:21" ht="45">
      <c r="D961" s="374" t="s">
        <v>271</v>
      </c>
      <c r="E961" s="382" t="s">
        <v>261</v>
      </c>
      <c r="F961" s="396" t="s">
        <v>1351</v>
      </c>
      <c r="G961" s="368" t="s">
        <v>333</v>
      </c>
    </row>
    <row r="962" spans="3:21" ht="22.5">
      <c r="D962" s="374" t="s">
        <v>272</v>
      </c>
      <c r="E962" s="382" t="s">
        <v>262</v>
      </c>
      <c r="F962" s="396" t="s">
        <v>390</v>
      </c>
      <c r="G962" s="398" t="s">
        <v>263</v>
      </c>
    </row>
    <row r="963" spans="3:21" ht="22.5">
      <c r="D963" s="374" t="s">
        <v>273</v>
      </c>
      <c r="E963" s="382" t="s">
        <v>264</v>
      </c>
      <c r="F963" s="397" t="s">
        <v>265</v>
      </c>
      <c r="G963" s="368"/>
    </row>
    <row r="964" spans="3:21">
      <c r="D964" s="359" t="str">
        <f>D963&amp;".1"</f>
        <v>4.1.1</v>
      </c>
      <c r="E964" s="383" t="s">
        <v>3</v>
      </c>
      <c r="F964" s="396" t="str">
        <f>IF(region_name="","",region_name)</f>
        <v>Орловская область</v>
      </c>
      <c r="G964" s="398" t="s">
        <v>266</v>
      </c>
    </row>
    <row r="965" spans="3:21" ht="22.5">
      <c r="D965" s="374" t="s">
        <v>274</v>
      </c>
      <c r="E965" s="384" t="s">
        <v>267</v>
      </c>
      <c r="F965" s="396" t="s">
        <v>763</v>
      </c>
      <c r="G965" s="399" t="s">
        <v>268</v>
      </c>
    </row>
    <row r="966" spans="3:21" ht="56.25">
      <c r="D966" s="374" t="s">
        <v>275</v>
      </c>
      <c r="E966" s="385" t="s">
        <v>269</v>
      </c>
      <c r="F966" s="396" t="s">
        <v>1460</v>
      </c>
      <c r="G966" s="392" t="s">
        <v>332</v>
      </c>
    </row>
    <row r="967" spans="3:21" s="357" customFormat="1">
      <c r="D967" s="394"/>
      <c r="E967" s="367"/>
      <c r="F967" s="367"/>
      <c r="G967" s="367"/>
      <c r="U967" s="365"/>
    </row>
    <row r="968" spans="3:21" s="352" customFormat="1">
      <c r="C968" s="358">
        <v>102</v>
      </c>
      <c r="D968" s="516" t="s">
        <v>244</v>
      </c>
      <c r="E968" s="517"/>
      <c r="F968" s="517"/>
      <c r="G968" s="518"/>
      <c r="U968" s="366"/>
    </row>
    <row r="969" spans="3:21" ht="11.25" customHeight="1">
      <c r="D969" s="512" t="s">
        <v>233</v>
      </c>
      <c r="E969" s="512"/>
      <c r="F969" s="512"/>
      <c r="G969" s="513" t="s">
        <v>234</v>
      </c>
    </row>
    <row r="970" spans="3:21" ht="11.25" customHeight="1">
      <c r="D970" s="376" t="s">
        <v>25</v>
      </c>
      <c r="E970" s="377" t="s">
        <v>257</v>
      </c>
      <c r="F970" s="378" t="s">
        <v>223</v>
      </c>
      <c r="G970" s="514"/>
    </row>
    <row r="971" spans="3:21" ht="12" customHeight="1">
      <c r="D971" s="393" t="s">
        <v>26</v>
      </c>
      <c r="E971" s="379">
        <v>2</v>
      </c>
      <c r="F971" s="380">
        <v>3</v>
      </c>
      <c r="G971" s="381">
        <v>4</v>
      </c>
    </row>
    <row r="972" spans="3:21">
      <c r="D972" s="374">
        <v>1</v>
      </c>
      <c r="E972" s="382" t="s">
        <v>259</v>
      </c>
      <c r="F972" s="396" t="str">
        <f>IF(form_up_date="","",form_up_date)</f>
        <v>09.01.2023</v>
      </c>
      <c r="G972" s="398" t="s">
        <v>260</v>
      </c>
    </row>
    <row r="973" spans="3:21" ht="45">
      <c r="D973" s="374" t="s">
        <v>271</v>
      </c>
      <c r="E973" s="382" t="s">
        <v>261</v>
      </c>
      <c r="F973" s="396" t="s">
        <v>1352</v>
      </c>
      <c r="G973" s="368" t="s">
        <v>333</v>
      </c>
    </row>
    <row r="974" spans="3:21" ht="22.5">
      <c r="D974" s="374" t="s">
        <v>272</v>
      </c>
      <c r="E974" s="382" t="s">
        <v>262</v>
      </c>
      <c r="F974" s="396" t="s">
        <v>390</v>
      </c>
      <c r="G974" s="398" t="s">
        <v>263</v>
      </c>
    </row>
    <row r="975" spans="3:21" ht="22.5">
      <c r="D975" s="374" t="s">
        <v>273</v>
      </c>
      <c r="E975" s="382" t="s">
        <v>264</v>
      </c>
      <c r="F975" s="397" t="s">
        <v>265</v>
      </c>
      <c r="G975" s="368"/>
    </row>
    <row r="976" spans="3:21">
      <c r="D976" s="359" t="str">
        <f>D975&amp;".1"</f>
        <v>4.1.1</v>
      </c>
      <c r="E976" s="383" t="s">
        <v>3</v>
      </c>
      <c r="F976" s="396" t="str">
        <f>IF(region_name="","",region_name)</f>
        <v>Орловская область</v>
      </c>
      <c r="G976" s="398" t="s">
        <v>266</v>
      </c>
    </row>
    <row r="977" spans="3:21" ht="22.5">
      <c r="D977" s="374" t="s">
        <v>274</v>
      </c>
      <c r="E977" s="384" t="s">
        <v>267</v>
      </c>
      <c r="F977" s="396" t="s">
        <v>763</v>
      </c>
      <c r="G977" s="399" t="s">
        <v>268</v>
      </c>
    </row>
    <row r="978" spans="3:21" ht="56.25">
      <c r="D978" s="374" t="s">
        <v>275</v>
      </c>
      <c r="E978" s="385" t="s">
        <v>269</v>
      </c>
      <c r="F978" s="396" t="s">
        <v>1460</v>
      </c>
      <c r="G978" s="392" t="s">
        <v>332</v>
      </c>
    </row>
    <row r="979" spans="3:21" s="357" customFormat="1">
      <c r="D979" s="394"/>
      <c r="E979" s="367"/>
      <c r="F979" s="367"/>
      <c r="G979" s="367"/>
      <c r="U979" s="365"/>
    </row>
    <row r="980" spans="3:21" s="352" customFormat="1">
      <c r="C980" s="358">
        <v>103</v>
      </c>
      <c r="D980" s="516" t="s">
        <v>244</v>
      </c>
      <c r="E980" s="517"/>
      <c r="F980" s="517"/>
      <c r="G980" s="518"/>
      <c r="U980" s="366"/>
    </row>
    <row r="981" spans="3:21" ht="11.25" customHeight="1">
      <c r="D981" s="512" t="s">
        <v>233</v>
      </c>
      <c r="E981" s="512"/>
      <c r="F981" s="512"/>
      <c r="G981" s="513" t="s">
        <v>234</v>
      </c>
    </row>
    <row r="982" spans="3:21" ht="11.25" customHeight="1">
      <c r="D982" s="376" t="s">
        <v>25</v>
      </c>
      <c r="E982" s="377" t="s">
        <v>257</v>
      </c>
      <c r="F982" s="378" t="s">
        <v>223</v>
      </c>
      <c r="G982" s="514"/>
    </row>
    <row r="983" spans="3:21" ht="12" customHeight="1">
      <c r="D983" s="393" t="s">
        <v>26</v>
      </c>
      <c r="E983" s="379">
        <v>2</v>
      </c>
      <c r="F983" s="380">
        <v>3</v>
      </c>
      <c r="G983" s="381">
        <v>4</v>
      </c>
    </row>
    <row r="984" spans="3:21">
      <c r="D984" s="374">
        <v>1</v>
      </c>
      <c r="E984" s="382" t="s">
        <v>259</v>
      </c>
      <c r="F984" s="396" t="str">
        <f>IF(form_up_date="","",form_up_date)</f>
        <v>09.01.2023</v>
      </c>
      <c r="G984" s="398" t="s">
        <v>260</v>
      </c>
    </row>
    <row r="985" spans="3:21" ht="45">
      <c r="D985" s="374" t="s">
        <v>271</v>
      </c>
      <c r="E985" s="382" t="s">
        <v>261</v>
      </c>
      <c r="F985" s="396" t="s">
        <v>1353</v>
      </c>
      <c r="G985" s="368" t="s">
        <v>333</v>
      </c>
    </row>
    <row r="986" spans="3:21" ht="22.5">
      <c r="D986" s="374" t="s">
        <v>272</v>
      </c>
      <c r="E986" s="382" t="s">
        <v>262</v>
      </c>
      <c r="F986" s="396" t="s">
        <v>390</v>
      </c>
      <c r="G986" s="398" t="s">
        <v>263</v>
      </c>
    </row>
    <row r="987" spans="3:21" ht="22.5">
      <c r="D987" s="374" t="s">
        <v>273</v>
      </c>
      <c r="E987" s="382" t="s">
        <v>264</v>
      </c>
      <c r="F987" s="397" t="s">
        <v>265</v>
      </c>
      <c r="G987" s="368"/>
    </row>
    <row r="988" spans="3:21">
      <c r="D988" s="359" t="str">
        <f>D987&amp;".1"</f>
        <v>4.1.1</v>
      </c>
      <c r="E988" s="383" t="s">
        <v>3</v>
      </c>
      <c r="F988" s="396" t="str">
        <f>IF(region_name="","",region_name)</f>
        <v>Орловская область</v>
      </c>
      <c r="G988" s="398" t="s">
        <v>266</v>
      </c>
    </row>
    <row r="989" spans="3:21" ht="22.5">
      <c r="D989" s="374" t="s">
        <v>274</v>
      </c>
      <c r="E989" s="384" t="s">
        <v>267</v>
      </c>
      <c r="F989" s="396" t="s">
        <v>763</v>
      </c>
      <c r="G989" s="399" t="s">
        <v>268</v>
      </c>
    </row>
    <row r="990" spans="3:21" ht="56.25">
      <c r="D990" s="374" t="s">
        <v>275</v>
      </c>
      <c r="E990" s="385" t="s">
        <v>269</v>
      </c>
      <c r="F990" s="396" t="s">
        <v>1460</v>
      </c>
      <c r="G990" s="392" t="s">
        <v>332</v>
      </c>
    </row>
    <row r="991" spans="3:21" s="357" customFormat="1">
      <c r="D991" s="394"/>
      <c r="E991" s="367"/>
      <c r="F991" s="367"/>
      <c r="G991" s="367"/>
      <c r="U991" s="365"/>
    </row>
    <row r="992" spans="3:21" s="352" customFormat="1">
      <c r="C992" s="358">
        <v>104</v>
      </c>
      <c r="D992" s="516" t="s">
        <v>244</v>
      </c>
      <c r="E992" s="517"/>
      <c r="F992" s="517"/>
      <c r="G992" s="518"/>
      <c r="U992" s="366"/>
    </row>
    <row r="993" spans="3:21" ht="11.25" customHeight="1">
      <c r="D993" s="512" t="s">
        <v>233</v>
      </c>
      <c r="E993" s="512"/>
      <c r="F993" s="512"/>
      <c r="G993" s="513" t="s">
        <v>234</v>
      </c>
    </row>
    <row r="994" spans="3:21" ht="11.25" customHeight="1">
      <c r="D994" s="376" t="s">
        <v>25</v>
      </c>
      <c r="E994" s="377" t="s">
        <v>257</v>
      </c>
      <c r="F994" s="378" t="s">
        <v>223</v>
      </c>
      <c r="G994" s="514"/>
    </row>
    <row r="995" spans="3:21" ht="12" customHeight="1">
      <c r="D995" s="393" t="s">
        <v>26</v>
      </c>
      <c r="E995" s="379">
        <v>2</v>
      </c>
      <c r="F995" s="380">
        <v>3</v>
      </c>
      <c r="G995" s="381">
        <v>4</v>
      </c>
    </row>
    <row r="996" spans="3:21">
      <c r="D996" s="374">
        <v>1</v>
      </c>
      <c r="E996" s="382" t="s">
        <v>259</v>
      </c>
      <c r="F996" s="396" t="str">
        <f>IF(form_up_date="","",form_up_date)</f>
        <v>09.01.2023</v>
      </c>
      <c r="G996" s="398" t="s">
        <v>260</v>
      </c>
    </row>
    <row r="997" spans="3:21" ht="45">
      <c r="D997" s="374" t="s">
        <v>271</v>
      </c>
      <c r="E997" s="382" t="s">
        <v>261</v>
      </c>
      <c r="F997" s="396" t="s">
        <v>1354</v>
      </c>
      <c r="G997" s="368" t="s">
        <v>333</v>
      </c>
    </row>
    <row r="998" spans="3:21" ht="22.5">
      <c r="D998" s="374" t="s">
        <v>272</v>
      </c>
      <c r="E998" s="382" t="s">
        <v>262</v>
      </c>
      <c r="F998" s="396" t="s">
        <v>390</v>
      </c>
      <c r="G998" s="398" t="s">
        <v>263</v>
      </c>
    </row>
    <row r="999" spans="3:21" ht="22.5">
      <c r="D999" s="374" t="s">
        <v>273</v>
      </c>
      <c r="E999" s="382" t="s">
        <v>264</v>
      </c>
      <c r="F999" s="397" t="s">
        <v>265</v>
      </c>
      <c r="G999" s="368"/>
    </row>
    <row r="1000" spans="3:21">
      <c r="D1000" s="359" t="str">
        <f>D999&amp;".1"</f>
        <v>4.1.1</v>
      </c>
      <c r="E1000" s="383" t="s">
        <v>3</v>
      </c>
      <c r="F1000" s="396" t="str">
        <f>IF(region_name="","",region_name)</f>
        <v>Орловская область</v>
      </c>
      <c r="G1000" s="398" t="s">
        <v>266</v>
      </c>
    </row>
    <row r="1001" spans="3:21" ht="22.5">
      <c r="D1001" s="374" t="s">
        <v>274</v>
      </c>
      <c r="E1001" s="384" t="s">
        <v>267</v>
      </c>
      <c r="F1001" s="396" t="s">
        <v>763</v>
      </c>
      <c r="G1001" s="399" t="s">
        <v>268</v>
      </c>
    </row>
    <row r="1002" spans="3:21" ht="56.25">
      <c r="D1002" s="374" t="s">
        <v>275</v>
      </c>
      <c r="E1002" s="385" t="s">
        <v>269</v>
      </c>
      <c r="F1002" s="396" t="s">
        <v>1460</v>
      </c>
      <c r="G1002" s="392" t="s">
        <v>332</v>
      </c>
    </row>
    <row r="1003" spans="3:21" s="357" customFormat="1">
      <c r="D1003" s="394"/>
      <c r="E1003" s="367"/>
      <c r="F1003" s="367"/>
      <c r="G1003" s="367"/>
      <c r="U1003" s="365"/>
    </row>
    <row r="1004" spans="3:21" s="352" customFormat="1">
      <c r="C1004" s="358">
        <v>105</v>
      </c>
      <c r="D1004" s="516" t="s">
        <v>244</v>
      </c>
      <c r="E1004" s="517"/>
      <c r="F1004" s="517"/>
      <c r="G1004" s="518"/>
      <c r="U1004" s="366"/>
    </row>
    <row r="1005" spans="3:21" ht="11.25" customHeight="1">
      <c r="D1005" s="512" t="s">
        <v>233</v>
      </c>
      <c r="E1005" s="512"/>
      <c r="F1005" s="512"/>
      <c r="G1005" s="513" t="s">
        <v>234</v>
      </c>
    </row>
    <row r="1006" spans="3:21" ht="11.25" customHeight="1">
      <c r="D1006" s="376" t="s">
        <v>25</v>
      </c>
      <c r="E1006" s="377" t="s">
        <v>257</v>
      </c>
      <c r="F1006" s="378" t="s">
        <v>223</v>
      </c>
      <c r="G1006" s="514"/>
    </row>
    <row r="1007" spans="3:21" ht="12" customHeight="1">
      <c r="D1007" s="393" t="s">
        <v>26</v>
      </c>
      <c r="E1007" s="379">
        <v>2</v>
      </c>
      <c r="F1007" s="380">
        <v>3</v>
      </c>
      <c r="G1007" s="381">
        <v>4</v>
      </c>
    </row>
    <row r="1008" spans="3:21">
      <c r="D1008" s="374">
        <v>1</v>
      </c>
      <c r="E1008" s="382" t="s">
        <v>259</v>
      </c>
      <c r="F1008" s="396" t="str">
        <f>IF(form_up_date="","",form_up_date)</f>
        <v>09.01.2023</v>
      </c>
      <c r="G1008" s="398" t="s">
        <v>260</v>
      </c>
    </row>
    <row r="1009" spans="3:21" ht="45">
      <c r="D1009" s="374" t="s">
        <v>271</v>
      </c>
      <c r="E1009" s="382" t="s">
        <v>261</v>
      </c>
      <c r="F1009" s="396" t="s">
        <v>1355</v>
      </c>
      <c r="G1009" s="368" t="s">
        <v>333</v>
      </c>
    </row>
    <row r="1010" spans="3:21" ht="22.5">
      <c r="D1010" s="374" t="s">
        <v>272</v>
      </c>
      <c r="E1010" s="382" t="s">
        <v>262</v>
      </c>
      <c r="F1010" s="396" t="s">
        <v>390</v>
      </c>
      <c r="G1010" s="398" t="s">
        <v>263</v>
      </c>
    </row>
    <row r="1011" spans="3:21" ht="22.5">
      <c r="D1011" s="374" t="s">
        <v>273</v>
      </c>
      <c r="E1011" s="382" t="s">
        <v>264</v>
      </c>
      <c r="F1011" s="397" t="s">
        <v>265</v>
      </c>
      <c r="G1011" s="368"/>
    </row>
    <row r="1012" spans="3:21">
      <c r="D1012" s="359" t="str">
        <f>D1011&amp;".1"</f>
        <v>4.1.1</v>
      </c>
      <c r="E1012" s="383" t="s">
        <v>3</v>
      </c>
      <c r="F1012" s="396" t="str">
        <f>IF(region_name="","",region_name)</f>
        <v>Орловская область</v>
      </c>
      <c r="G1012" s="398" t="s">
        <v>266</v>
      </c>
    </row>
    <row r="1013" spans="3:21" ht="22.5">
      <c r="D1013" s="374" t="s">
        <v>274</v>
      </c>
      <c r="E1013" s="384" t="s">
        <v>267</v>
      </c>
      <c r="F1013" s="396" t="s">
        <v>763</v>
      </c>
      <c r="G1013" s="399" t="s">
        <v>268</v>
      </c>
    </row>
    <row r="1014" spans="3:21" ht="56.25">
      <c r="D1014" s="374" t="s">
        <v>275</v>
      </c>
      <c r="E1014" s="385" t="s">
        <v>269</v>
      </c>
      <c r="F1014" s="396" t="s">
        <v>1460</v>
      </c>
      <c r="G1014" s="392" t="s">
        <v>332</v>
      </c>
    </row>
    <row r="1015" spans="3:21" s="357" customFormat="1">
      <c r="D1015" s="394"/>
      <c r="E1015" s="367"/>
      <c r="F1015" s="367"/>
      <c r="G1015" s="367"/>
      <c r="U1015" s="365"/>
    </row>
    <row r="1016" spans="3:21" s="352" customFormat="1">
      <c r="C1016" s="358">
        <v>106</v>
      </c>
      <c r="D1016" s="516" t="s">
        <v>244</v>
      </c>
      <c r="E1016" s="517"/>
      <c r="F1016" s="517"/>
      <c r="G1016" s="518"/>
      <c r="U1016" s="366"/>
    </row>
    <row r="1017" spans="3:21" ht="11.25" customHeight="1">
      <c r="D1017" s="512" t="s">
        <v>233</v>
      </c>
      <c r="E1017" s="512"/>
      <c r="F1017" s="512"/>
      <c r="G1017" s="513" t="s">
        <v>234</v>
      </c>
    </row>
    <row r="1018" spans="3:21" ht="11.25" customHeight="1">
      <c r="D1018" s="376" t="s">
        <v>25</v>
      </c>
      <c r="E1018" s="377" t="s">
        <v>257</v>
      </c>
      <c r="F1018" s="378" t="s">
        <v>223</v>
      </c>
      <c r="G1018" s="514"/>
    </row>
    <row r="1019" spans="3:21" ht="12" customHeight="1">
      <c r="D1019" s="393" t="s">
        <v>26</v>
      </c>
      <c r="E1019" s="379">
        <v>2</v>
      </c>
      <c r="F1019" s="380">
        <v>3</v>
      </c>
      <c r="G1019" s="381">
        <v>4</v>
      </c>
    </row>
    <row r="1020" spans="3:21">
      <c r="D1020" s="374">
        <v>1</v>
      </c>
      <c r="E1020" s="382" t="s">
        <v>259</v>
      </c>
      <c r="F1020" s="396" t="str">
        <f>IF(form_up_date="","",form_up_date)</f>
        <v>09.01.2023</v>
      </c>
      <c r="G1020" s="398" t="s">
        <v>260</v>
      </c>
    </row>
    <row r="1021" spans="3:21" ht="45">
      <c r="D1021" s="374" t="s">
        <v>271</v>
      </c>
      <c r="E1021" s="382" t="s">
        <v>261</v>
      </c>
      <c r="F1021" s="396" t="s">
        <v>1356</v>
      </c>
      <c r="G1021" s="368" t="s">
        <v>333</v>
      </c>
    </row>
    <row r="1022" spans="3:21" ht="22.5">
      <c r="D1022" s="374" t="s">
        <v>272</v>
      </c>
      <c r="E1022" s="382" t="s">
        <v>262</v>
      </c>
      <c r="F1022" s="396" t="s">
        <v>390</v>
      </c>
      <c r="G1022" s="398" t="s">
        <v>263</v>
      </c>
    </row>
    <row r="1023" spans="3:21" ht="22.5">
      <c r="D1023" s="374" t="s">
        <v>273</v>
      </c>
      <c r="E1023" s="382" t="s">
        <v>264</v>
      </c>
      <c r="F1023" s="397" t="s">
        <v>265</v>
      </c>
      <c r="G1023" s="368"/>
    </row>
    <row r="1024" spans="3:21">
      <c r="D1024" s="359" t="str">
        <f>D1023&amp;".1"</f>
        <v>4.1.1</v>
      </c>
      <c r="E1024" s="383" t="s">
        <v>3</v>
      </c>
      <c r="F1024" s="396" t="str">
        <f>IF(region_name="","",region_name)</f>
        <v>Орловская область</v>
      </c>
      <c r="G1024" s="398" t="s">
        <v>266</v>
      </c>
    </row>
    <row r="1025" spans="3:21" ht="22.5">
      <c r="D1025" s="374" t="s">
        <v>274</v>
      </c>
      <c r="E1025" s="384" t="s">
        <v>267</v>
      </c>
      <c r="F1025" s="396" t="s">
        <v>763</v>
      </c>
      <c r="G1025" s="399" t="s">
        <v>268</v>
      </c>
    </row>
    <row r="1026" spans="3:21" ht="56.25">
      <c r="D1026" s="374" t="s">
        <v>275</v>
      </c>
      <c r="E1026" s="385" t="s">
        <v>269</v>
      </c>
      <c r="F1026" s="396" t="s">
        <v>1460</v>
      </c>
      <c r="G1026" s="392" t="s">
        <v>332</v>
      </c>
    </row>
    <row r="1027" spans="3:21" s="357" customFormat="1">
      <c r="D1027" s="394"/>
      <c r="E1027" s="367"/>
      <c r="F1027" s="367"/>
      <c r="G1027" s="367"/>
      <c r="U1027" s="365"/>
    </row>
    <row r="1028" spans="3:21" s="352" customFormat="1">
      <c r="C1028" s="358">
        <v>107</v>
      </c>
      <c r="D1028" s="516" t="s">
        <v>244</v>
      </c>
      <c r="E1028" s="517"/>
      <c r="F1028" s="517"/>
      <c r="G1028" s="518"/>
      <c r="U1028" s="366"/>
    </row>
    <row r="1029" spans="3:21" ht="11.25" customHeight="1">
      <c r="D1029" s="512" t="s">
        <v>233</v>
      </c>
      <c r="E1029" s="512"/>
      <c r="F1029" s="512"/>
      <c r="G1029" s="513" t="s">
        <v>234</v>
      </c>
    </row>
    <row r="1030" spans="3:21" ht="11.25" customHeight="1">
      <c r="D1030" s="376" t="s">
        <v>25</v>
      </c>
      <c r="E1030" s="377" t="s">
        <v>257</v>
      </c>
      <c r="F1030" s="378" t="s">
        <v>223</v>
      </c>
      <c r="G1030" s="514"/>
    </row>
    <row r="1031" spans="3:21" ht="12" customHeight="1">
      <c r="D1031" s="393" t="s">
        <v>26</v>
      </c>
      <c r="E1031" s="379">
        <v>2</v>
      </c>
      <c r="F1031" s="380">
        <v>3</v>
      </c>
      <c r="G1031" s="381">
        <v>4</v>
      </c>
    </row>
    <row r="1032" spans="3:21">
      <c r="D1032" s="374">
        <v>1</v>
      </c>
      <c r="E1032" s="382" t="s">
        <v>259</v>
      </c>
      <c r="F1032" s="396" t="str">
        <f>IF(form_up_date="","",form_up_date)</f>
        <v>09.01.2023</v>
      </c>
      <c r="G1032" s="398" t="s">
        <v>260</v>
      </c>
    </row>
    <row r="1033" spans="3:21" ht="45">
      <c r="D1033" s="374" t="s">
        <v>271</v>
      </c>
      <c r="E1033" s="382" t="s">
        <v>261</v>
      </c>
      <c r="F1033" s="396" t="s">
        <v>1357</v>
      </c>
      <c r="G1033" s="368" t="s">
        <v>333</v>
      </c>
    </row>
    <row r="1034" spans="3:21" ht="22.5">
      <c r="D1034" s="374" t="s">
        <v>272</v>
      </c>
      <c r="E1034" s="382" t="s">
        <v>262</v>
      </c>
      <c r="F1034" s="396" t="s">
        <v>390</v>
      </c>
      <c r="G1034" s="398" t="s">
        <v>263</v>
      </c>
    </row>
    <row r="1035" spans="3:21" ht="22.5">
      <c r="D1035" s="374" t="s">
        <v>273</v>
      </c>
      <c r="E1035" s="382" t="s">
        <v>264</v>
      </c>
      <c r="F1035" s="397" t="s">
        <v>265</v>
      </c>
      <c r="G1035" s="368"/>
    </row>
    <row r="1036" spans="3:21">
      <c r="D1036" s="359" t="str">
        <f>D1035&amp;".1"</f>
        <v>4.1.1</v>
      </c>
      <c r="E1036" s="383" t="s">
        <v>3</v>
      </c>
      <c r="F1036" s="396" t="str">
        <f>IF(region_name="","",region_name)</f>
        <v>Орловская область</v>
      </c>
      <c r="G1036" s="398" t="s">
        <v>266</v>
      </c>
    </row>
    <row r="1037" spans="3:21" ht="22.5">
      <c r="D1037" s="374" t="s">
        <v>274</v>
      </c>
      <c r="E1037" s="384" t="s">
        <v>267</v>
      </c>
      <c r="F1037" s="396" t="s">
        <v>763</v>
      </c>
      <c r="G1037" s="399" t="s">
        <v>268</v>
      </c>
    </row>
    <row r="1038" spans="3:21" ht="56.25">
      <c r="D1038" s="374" t="s">
        <v>275</v>
      </c>
      <c r="E1038" s="385" t="s">
        <v>269</v>
      </c>
      <c r="F1038" s="396" t="s">
        <v>1460</v>
      </c>
      <c r="G1038" s="392" t="s">
        <v>332</v>
      </c>
    </row>
    <row r="1039" spans="3:21" s="357" customFormat="1">
      <c r="D1039" s="394"/>
      <c r="E1039" s="367"/>
      <c r="F1039" s="367"/>
      <c r="G1039" s="367"/>
      <c r="U1039" s="365"/>
    </row>
    <row r="1040" spans="3:21" s="352" customFormat="1">
      <c r="C1040" s="358">
        <v>108</v>
      </c>
      <c r="D1040" s="516" t="s">
        <v>244</v>
      </c>
      <c r="E1040" s="517"/>
      <c r="F1040" s="517"/>
      <c r="G1040" s="518"/>
      <c r="U1040" s="366"/>
    </row>
    <row r="1041" spans="3:21" ht="11.25" customHeight="1">
      <c r="D1041" s="512" t="s">
        <v>233</v>
      </c>
      <c r="E1041" s="512"/>
      <c r="F1041" s="512"/>
      <c r="G1041" s="513" t="s">
        <v>234</v>
      </c>
    </row>
    <row r="1042" spans="3:21" ht="11.25" customHeight="1">
      <c r="D1042" s="376" t="s">
        <v>25</v>
      </c>
      <c r="E1042" s="377" t="s">
        <v>257</v>
      </c>
      <c r="F1042" s="378" t="s">
        <v>223</v>
      </c>
      <c r="G1042" s="514"/>
    </row>
    <row r="1043" spans="3:21" ht="12" customHeight="1">
      <c r="D1043" s="393" t="s">
        <v>26</v>
      </c>
      <c r="E1043" s="379">
        <v>2</v>
      </c>
      <c r="F1043" s="380">
        <v>3</v>
      </c>
      <c r="G1043" s="381">
        <v>4</v>
      </c>
    </row>
    <row r="1044" spans="3:21">
      <c r="D1044" s="374">
        <v>1</v>
      </c>
      <c r="E1044" s="382" t="s">
        <v>259</v>
      </c>
      <c r="F1044" s="396" t="str">
        <f>IF(form_up_date="","",form_up_date)</f>
        <v>09.01.2023</v>
      </c>
      <c r="G1044" s="398" t="s">
        <v>260</v>
      </c>
    </row>
    <row r="1045" spans="3:21" ht="45">
      <c r="D1045" s="374" t="s">
        <v>271</v>
      </c>
      <c r="E1045" s="382" t="s">
        <v>261</v>
      </c>
      <c r="F1045" s="396" t="s">
        <v>1358</v>
      </c>
      <c r="G1045" s="368" t="s">
        <v>333</v>
      </c>
    </row>
    <row r="1046" spans="3:21" ht="22.5">
      <c r="D1046" s="374" t="s">
        <v>272</v>
      </c>
      <c r="E1046" s="382" t="s">
        <v>262</v>
      </c>
      <c r="F1046" s="396" t="s">
        <v>390</v>
      </c>
      <c r="G1046" s="398" t="s">
        <v>263</v>
      </c>
    </row>
    <row r="1047" spans="3:21" ht="22.5">
      <c r="D1047" s="374" t="s">
        <v>273</v>
      </c>
      <c r="E1047" s="382" t="s">
        <v>264</v>
      </c>
      <c r="F1047" s="397" t="s">
        <v>265</v>
      </c>
      <c r="G1047" s="368"/>
    </row>
    <row r="1048" spans="3:21">
      <c r="D1048" s="359" t="str">
        <f>D1047&amp;".1"</f>
        <v>4.1.1</v>
      </c>
      <c r="E1048" s="383" t="s">
        <v>3</v>
      </c>
      <c r="F1048" s="396" t="str">
        <f>IF(region_name="","",region_name)</f>
        <v>Орловская область</v>
      </c>
      <c r="G1048" s="398" t="s">
        <v>266</v>
      </c>
    </row>
    <row r="1049" spans="3:21" ht="22.5">
      <c r="D1049" s="374" t="s">
        <v>274</v>
      </c>
      <c r="E1049" s="384" t="s">
        <v>267</v>
      </c>
      <c r="F1049" s="396" t="s">
        <v>763</v>
      </c>
      <c r="G1049" s="399" t="s">
        <v>268</v>
      </c>
    </row>
    <row r="1050" spans="3:21" ht="56.25">
      <c r="D1050" s="374" t="s">
        <v>275</v>
      </c>
      <c r="E1050" s="385" t="s">
        <v>269</v>
      </c>
      <c r="F1050" s="396" t="s">
        <v>1460</v>
      </c>
      <c r="G1050" s="392" t="s">
        <v>332</v>
      </c>
    </row>
    <row r="1051" spans="3:21" s="357" customFormat="1">
      <c r="D1051" s="394"/>
      <c r="E1051" s="367"/>
      <c r="F1051" s="367"/>
      <c r="G1051" s="367"/>
      <c r="U1051" s="365"/>
    </row>
    <row r="1052" spans="3:21" s="352" customFormat="1">
      <c r="C1052" s="358">
        <v>109</v>
      </c>
      <c r="D1052" s="516" t="s">
        <v>244</v>
      </c>
      <c r="E1052" s="517"/>
      <c r="F1052" s="517"/>
      <c r="G1052" s="518"/>
      <c r="U1052" s="366"/>
    </row>
    <row r="1053" spans="3:21" ht="11.25" customHeight="1">
      <c r="D1053" s="512" t="s">
        <v>233</v>
      </c>
      <c r="E1053" s="512"/>
      <c r="F1053" s="512"/>
      <c r="G1053" s="513" t="s">
        <v>234</v>
      </c>
    </row>
    <row r="1054" spans="3:21" ht="11.25" customHeight="1">
      <c r="D1054" s="376" t="s">
        <v>25</v>
      </c>
      <c r="E1054" s="377" t="s">
        <v>257</v>
      </c>
      <c r="F1054" s="378" t="s">
        <v>223</v>
      </c>
      <c r="G1054" s="514"/>
    </row>
    <row r="1055" spans="3:21" ht="12" customHeight="1">
      <c r="D1055" s="393" t="s">
        <v>26</v>
      </c>
      <c r="E1055" s="379">
        <v>2</v>
      </c>
      <c r="F1055" s="380">
        <v>3</v>
      </c>
      <c r="G1055" s="381">
        <v>4</v>
      </c>
    </row>
    <row r="1056" spans="3:21">
      <c r="D1056" s="374">
        <v>1</v>
      </c>
      <c r="E1056" s="382" t="s">
        <v>259</v>
      </c>
      <c r="F1056" s="396" t="str">
        <f>IF(form_up_date="","",form_up_date)</f>
        <v>09.01.2023</v>
      </c>
      <c r="G1056" s="398" t="s">
        <v>260</v>
      </c>
    </row>
    <row r="1057" spans="3:21" ht="45">
      <c r="D1057" s="374" t="s">
        <v>271</v>
      </c>
      <c r="E1057" s="382" t="s">
        <v>261</v>
      </c>
      <c r="F1057" s="396" t="s">
        <v>1359</v>
      </c>
      <c r="G1057" s="368" t="s">
        <v>333</v>
      </c>
    </row>
    <row r="1058" spans="3:21" ht="22.5">
      <c r="D1058" s="374" t="s">
        <v>272</v>
      </c>
      <c r="E1058" s="382" t="s">
        <v>262</v>
      </c>
      <c r="F1058" s="396" t="s">
        <v>390</v>
      </c>
      <c r="G1058" s="398" t="s">
        <v>263</v>
      </c>
    </row>
    <row r="1059" spans="3:21" ht="22.5">
      <c r="D1059" s="374" t="s">
        <v>273</v>
      </c>
      <c r="E1059" s="382" t="s">
        <v>264</v>
      </c>
      <c r="F1059" s="397" t="s">
        <v>265</v>
      </c>
      <c r="G1059" s="368"/>
    </row>
    <row r="1060" spans="3:21">
      <c r="D1060" s="359" t="str">
        <f>D1059&amp;".1"</f>
        <v>4.1.1</v>
      </c>
      <c r="E1060" s="383" t="s">
        <v>3</v>
      </c>
      <c r="F1060" s="396" t="str">
        <f>IF(region_name="","",region_name)</f>
        <v>Орловская область</v>
      </c>
      <c r="G1060" s="398" t="s">
        <v>266</v>
      </c>
    </row>
    <row r="1061" spans="3:21" ht="22.5">
      <c r="D1061" s="374" t="s">
        <v>274</v>
      </c>
      <c r="E1061" s="384" t="s">
        <v>267</v>
      </c>
      <c r="F1061" s="396" t="s">
        <v>763</v>
      </c>
      <c r="G1061" s="399" t="s">
        <v>268</v>
      </c>
    </row>
    <row r="1062" spans="3:21" ht="56.25">
      <c r="D1062" s="374" t="s">
        <v>275</v>
      </c>
      <c r="E1062" s="385" t="s">
        <v>269</v>
      </c>
      <c r="F1062" s="396" t="s">
        <v>1460</v>
      </c>
      <c r="G1062" s="392" t="s">
        <v>332</v>
      </c>
    </row>
    <row r="1063" spans="3:21" s="357" customFormat="1">
      <c r="D1063" s="394"/>
      <c r="E1063" s="367"/>
      <c r="F1063" s="367"/>
      <c r="G1063" s="367"/>
      <c r="U1063" s="365"/>
    </row>
    <row r="1064" spans="3:21" s="352" customFormat="1">
      <c r="C1064" s="358">
        <v>110</v>
      </c>
      <c r="D1064" s="516" t="s">
        <v>244</v>
      </c>
      <c r="E1064" s="517"/>
      <c r="F1064" s="517"/>
      <c r="G1064" s="518"/>
      <c r="U1064" s="366"/>
    </row>
    <row r="1065" spans="3:21" ht="11.25" customHeight="1">
      <c r="D1065" s="512" t="s">
        <v>233</v>
      </c>
      <c r="E1065" s="512"/>
      <c r="F1065" s="512"/>
      <c r="G1065" s="513" t="s">
        <v>234</v>
      </c>
    </row>
    <row r="1066" spans="3:21" ht="11.25" customHeight="1">
      <c r="D1066" s="376" t="s">
        <v>25</v>
      </c>
      <c r="E1066" s="377" t="s">
        <v>257</v>
      </c>
      <c r="F1066" s="378" t="s">
        <v>223</v>
      </c>
      <c r="G1066" s="514"/>
    </row>
    <row r="1067" spans="3:21" ht="12" customHeight="1">
      <c r="D1067" s="393" t="s">
        <v>26</v>
      </c>
      <c r="E1067" s="379">
        <v>2</v>
      </c>
      <c r="F1067" s="380">
        <v>3</v>
      </c>
      <c r="G1067" s="381">
        <v>4</v>
      </c>
    </row>
    <row r="1068" spans="3:21">
      <c r="D1068" s="374">
        <v>1</v>
      </c>
      <c r="E1068" s="382" t="s">
        <v>259</v>
      </c>
      <c r="F1068" s="396" t="str">
        <f>IF(form_up_date="","",form_up_date)</f>
        <v>09.01.2023</v>
      </c>
      <c r="G1068" s="398" t="s">
        <v>260</v>
      </c>
    </row>
    <row r="1069" spans="3:21" ht="45">
      <c r="D1069" s="374" t="s">
        <v>271</v>
      </c>
      <c r="E1069" s="382" t="s">
        <v>261</v>
      </c>
      <c r="F1069" s="396" t="s">
        <v>1360</v>
      </c>
      <c r="G1069" s="368" t="s">
        <v>333</v>
      </c>
    </row>
    <row r="1070" spans="3:21" ht="22.5">
      <c r="D1070" s="374" t="s">
        <v>272</v>
      </c>
      <c r="E1070" s="382" t="s">
        <v>262</v>
      </c>
      <c r="F1070" s="396" t="s">
        <v>390</v>
      </c>
      <c r="G1070" s="398" t="s">
        <v>263</v>
      </c>
    </row>
    <row r="1071" spans="3:21" ht="22.5">
      <c r="D1071" s="374" t="s">
        <v>273</v>
      </c>
      <c r="E1071" s="382" t="s">
        <v>264</v>
      </c>
      <c r="F1071" s="397" t="s">
        <v>265</v>
      </c>
      <c r="G1071" s="368"/>
    </row>
    <row r="1072" spans="3:21">
      <c r="D1072" s="359" t="str">
        <f>D1071&amp;".1"</f>
        <v>4.1.1</v>
      </c>
      <c r="E1072" s="383" t="s">
        <v>3</v>
      </c>
      <c r="F1072" s="396" t="str">
        <f>IF(region_name="","",region_name)</f>
        <v>Орловская область</v>
      </c>
      <c r="G1072" s="398" t="s">
        <v>266</v>
      </c>
    </row>
    <row r="1073" spans="3:21" ht="22.5">
      <c r="D1073" s="374" t="s">
        <v>274</v>
      </c>
      <c r="E1073" s="384" t="s">
        <v>267</v>
      </c>
      <c r="F1073" s="396" t="s">
        <v>763</v>
      </c>
      <c r="G1073" s="399" t="s">
        <v>268</v>
      </c>
    </row>
    <row r="1074" spans="3:21" ht="56.25">
      <c r="D1074" s="374" t="s">
        <v>275</v>
      </c>
      <c r="E1074" s="385" t="s">
        <v>269</v>
      </c>
      <c r="F1074" s="396" t="s">
        <v>1460</v>
      </c>
      <c r="G1074" s="392" t="s">
        <v>332</v>
      </c>
    </row>
    <row r="1075" spans="3:21" s="357" customFormat="1">
      <c r="D1075" s="394"/>
      <c r="E1075" s="367"/>
      <c r="F1075" s="367"/>
      <c r="G1075" s="367"/>
      <c r="U1075" s="365"/>
    </row>
    <row r="1076" spans="3:21" s="352" customFormat="1">
      <c r="C1076" s="358">
        <v>111</v>
      </c>
      <c r="D1076" s="516" t="s">
        <v>244</v>
      </c>
      <c r="E1076" s="517"/>
      <c r="F1076" s="517"/>
      <c r="G1076" s="518"/>
      <c r="U1076" s="366"/>
    </row>
    <row r="1077" spans="3:21" ht="11.25" customHeight="1">
      <c r="D1077" s="512" t="s">
        <v>233</v>
      </c>
      <c r="E1077" s="512"/>
      <c r="F1077" s="512"/>
      <c r="G1077" s="513" t="s">
        <v>234</v>
      </c>
    </row>
    <row r="1078" spans="3:21" ht="11.25" customHeight="1">
      <c r="D1078" s="376" t="s">
        <v>25</v>
      </c>
      <c r="E1078" s="377" t="s">
        <v>257</v>
      </c>
      <c r="F1078" s="378" t="s">
        <v>223</v>
      </c>
      <c r="G1078" s="514"/>
    </row>
    <row r="1079" spans="3:21" ht="12" customHeight="1">
      <c r="D1079" s="393" t="s">
        <v>26</v>
      </c>
      <c r="E1079" s="379">
        <v>2</v>
      </c>
      <c r="F1079" s="380">
        <v>3</v>
      </c>
      <c r="G1079" s="381">
        <v>4</v>
      </c>
    </row>
    <row r="1080" spans="3:21">
      <c r="D1080" s="374">
        <v>1</v>
      </c>
      <c r="E1080" s="382" t="s">
        <v>259</v>
      </c>
      <c r="F1080" s="396" t="str">
        <f>IF(form_up_date="","",form_up_date)</f>
        <v>09.01.2023</v>
      </c>
      <c r="G1080" s="398" t="s">
        <v>260</v>
      </c>
    </row>
    <row r="1081" spans="3:21" ht="45">
      <c r="D1081" s="374" t="s">
        <v>271</v>
      </c>
      <c r="E1081" s="382" t="s">
        <v>261</v>
      </c>
      <c r="F1081" s="396" t="s">
        <v>1361</v>
      </c>
      <c r="G1081" s="368" t="s">
        <v>333</v>
      </c>
    </row>
    <row r="1082" spans="3:21" ht="22.5">
      <c r="D1082" s="374" t="s">
        <v>272</v>
      </c>
      <c r="E1082" s="382" t="s">
        <v>262</v>
      </c>
      <c r="F1082" s="396" t="s">
        <v>390</v>
      </c>
      <c r="G1082" s="398" t="s">
        <v>263</v>
      </c>
    </row>
    <row r="1083" spans="3:21" ht="22.5">
      <c r="D1083" s="374" t="s">
        <v>273</v>
      </c>
      <c r="E1083" s="382" t="s">
        <v>264</v>
      </c>
      <c r="F1083" s="397" t="s">
        <v>265</v>
      </c>
      <c r="G1083" s="368"/>
    </row>
    <row r="1084" spans="3:21">
      <c r="D1084" s="359" t="str">
        <f>D1083&amp;".1"</f>
        <v>4.1.1</v>
      </c>
      <c r="E1084" s="383" t="s">
        <v>3</v>
      </c>
      <c r="F1084" s="396" t="str">
        <f>IF(region_name="","",region_name)</f>
        <v>Орловская область</v>
      </c>
      <c r="G1084" s="398" t="s">
        <v>266</v>
      </c>
    </row>
    <row r="1085" spans="3:21" ht="22.5">
      <c r="D1085" s="374" t="s">
        <v>274</v>
      </c>
      <c r="E1085" s="384" t="s">
        <v>267</v>
      </c>
      <c r="F1085" s="396" t="s">
        <v>763</v>
      </c>
      <c r="G1085" s="399" t="s">
        <v>268</v>
      </c>
    </row>
    <row r="1086" spans="3:21" ht="56.25">
      <c r="D1086" s="374" t="s">
        <v>275</v>
      </c>
      <c r="E1086" s="385" t="s">
        <v>269</v>
      </c>
      <c r="F1086" s="396" t="s">
        <v>1460</v>
      </c>
      <c r="G1086" s="392" t="s">
        <v>332</v>
      </c>
    </row>
    <row r="1087" spans="3:21" s="357" customFormat="1">
      <c r="D1087" s="394"/>
      <c r="E1087" s="367"/>
      <c r="F1087" s="367"/>
      <c r="G1087" s="367"/>
      <c r="U1087" s="365"/>
    </row>
    <row r="1088" spans="3:21" s="352" customFormat="1">
      <c r="C1088" s="358">
        <v>112</v>
      </c>
      <c r="D1088" s="516" t="s">
        <v>244</v>
      </c>
      <c r="E1088" s="517"/>
      <c r="F1088" s="517"/>
      <c r="G1088" s="518"/>
      <c r="U1088" s="366"/>
    </row>
    <row r="1089" spans="3:21" ht="11.25" customHeight="1">
      <c r="D1089" s="512" t="s">
        <v>233</v>
      </c>
      <c r="E1089" s="512"/>
      <c r="F1089" s="512"/>
      <c r="G1089" s="513" t="s">
        <v>234</v>
      </c>
    </row>
    <row r="1090" spans="3:21" ht="11.25" customHeight="1">
      <c r="D1090" s="376" t="s">
        <v>25</v>
      </c>
      <c r="E1090" s="377" t="s">
        <v>257</v>
      </c>
      <c r="F1090" s="378" t="s">
        <v>223</v>
      </c>
      <c r="G1090" s="514"/>
    </row>
    <row r="1091" spans="3:21" ht="12" customHeight="1">
      <c r="D1091" s="393" t="s">
        <v>26</v>
      </c>
      <c r="E1091" s="379">
        <v>2</v>
      </c>
      <c r="F1091" s="380">
        <v>3</v>
      </c>
      <c r="G1091" s="381">
        <v>4</v>
      </c>
    </row>
    <row r="1092" spans="3:21">
      <c r="D1092" s="374">
        <v>1</v>
      </c>
      <c r="E1092" s="382" t="s">
        <v>259</v>
      </c>
      <c r="F1092" s="396" t="str">
        <f>IF(form_up_date="","",form_up_date)</f>
        <v>09.01.2023</v>
      </c>
      <c r="G1092" s="398" t="s">
        <v>260</v>
      </c>
    </row>
    <row r="1093" spans="3:21" ht="45">
      <c r="D1093" s="374" t="s">
        <v>271</v>
      </c>
      <c r="E1093" s="382" t="s">
        <v>261</v>
      </c>
      <c r="F1093" s="396" t="s">
        <v>1362</v>
      </c>
      <c r="G1093" s="368" t="s">
        <v>333</v>
      </c>
    </row>
    <row r="1094" spans="3:21" ht="22.5">
      <c r="D1094" s="374" t="s">
        <v>272</v>
      </c>
      <c r="E1094" s="382" t="s">
        <v>262</v>
      </c>
      <c r="F1094" s="396" t="s">
        <v>390</v>
      </c>
      <c r="G1094" s="398" t="s">
        <v>263</v>
      </c>
    </row>
    <row r="1095" spans="3:21" ht="22.5">
      <c r="D1095" s="374" t="s">
        <v>273</v>
      </c>
      <c r="E1095" s="382" t="s">
        <v>264</v>
      </c>
      <c r="F1095" s="397" t="s">
        <v>265</v>
      </c>
      <c r="G1095" s="368"/>
    </row>
    <row r="1096" spans="3:21">
      <c r="D1096" s="359" t="str">
        <f>D1095&amp;".1"</f>
        <v>4.1.1</v>
      </c>
      <c r="E1096" s="383" t="s">
        <v>3</v>
      </c>
      <c r="F1096" s="396" t="str">
        <f>IF(region_name="","",region_name)</f>
        <v>Орловская область</v>
      </c>
      <c r="G1096" s="398" t="s">
        <v>266</v>
      </c>
    </row>
    <row r="1097" spans="3:21" ht="22.5">
      <c r="D1097" s="374" t="s">
        <v>274</v>
      </c>
      <c r="E1097" s="384" t="s">
        <v>267</v>
      </c>
      <c r="F1097" s="396" t="s">
        <v>763</v>
      </c>
      <c r="G1097" s="399" t="s">
        <v>268</v>
      </c>
    </row>
    <row r="1098" spans="3:21" ht="56.25">
      <c r="D1098" s="374" t="s">
        <v>275</v>
      </c>
      <c r="E1098" s="385" t="s">
        <v>269</v>
      </c>
      <c r="F1098" s="396" t="s">
        <v>1460</v>
      </c>
      <c r="G1098" s="392" t="s">
        <v>332</v>
      </c>
    </row>
    <row r="1099" spans="3:21" s="357" customFormat="1">
      <c r="D1099" s="394"/>
      <c r="E1099" s="367"/>
      <c r="F1099" s="367"/>
      <c r="G1099" s="367"/>
      <c r="U1099" s="365"/>
    </row>
    <row r="1100" spans="3:21" s="352" customFormat="1">
      <c r="C1100" s="358">
        <v>113</v>
      </c>
      <c r="D1100" s="516" t="s">
        <v>244</v>
      </c>
      <c r="E1100" s="517"/>
      <c r="F1100" s="517"/>
      <c r="G1100" s="518"/>
      <c r="U1100" s="366"/>
    </row>
    <row r="1101" spans="3:21" ht="11.25" customHeight="1">
      <c r="D1101" s="512" t="s">
        <v>233</v>
      </c>
      <c r="E1101" s="512"/>
      <c r="F1101" s="512"/>
      <c r="G1101" s="513" t="s">
        <v>234</v>
      </c>
    </row>
    <row r="1102" spans="3:21" ht="11.25" customHeight="1">
      <c r="D1102" s="376" t="s">
        <v>25</v>
      </c>
      <c r="E1102" s="377" t="s">
        <v>257</v>
      </c>
      <c r="F1102" s="378" t="s">
        <v>223</v>
      </c>
      <c r="G1102" s="514"/>
    </row>
    <row r="1103" spans="3:21" ht="12" customHeight="1">
      <c r="D1103" s="393" t="s">
        <v>26</v>
      </c>
      <c r="E1103" s="379">
        <v>2</v>
      </c>
      <c r="F1103" s="380">
        <v>3</v>
      </c>
      <c r="G1103" s="381">
        <v>4</v>
      </c>
    </row>
    <row r="1104" spans="3:21">
      <c r="D1104" s="374">
        <v>1</v>
      </c>
      <c r="E1104" s="382" t="s">
        <v>259</v>
      </c>
      <c r="F1104" s="396" t="str">
        <f>IF(form_up_date="","",form_up_date)</f>
        <v>09.01.2023</v>
      </c>
      <c r="G1104" s="398" t="s">
        <v>260</v>
      </c>
    </row>
    <row r="1105" spans="3:21" ht="45">
      <c r="D1105" s="374" t="s">
        <v>271</v>
      </c>
      <c r="E1105" s="382" t="s">
        <v>261</v>
      </c>
      <c r="F1105" s="396" t="s">
        <v>1363</v>
      </c>
      <c r="G1105" s="368" t="s">
        <v>333</v>
      </c>
    </row>
    <row r="1106" spans="3:21" ht="22.5">
      <c r="D1106" s="374" t="s">
        <v>272</v>
      </c>
      <c r="E1106" s="382" t="s">
        <v>262</v>
      </c>
      <c r="F1106" s="396" t="s">
        <v>390</v>
      </c>
      <c r="G1106" s="398" t="s">
        <v>263</v>
      </c>
    </row>
    <row r="1107" spans="3:21" ht="22.5">
      <c r="D1107" s="374" t="s">
        <v>273</v>
      </c>
      <c r="E1107" s="382" t="s">
        <v>264</v>
      </c>
      <c r="F1107" s="397" t="s">
        <v>265</v>
      </c>
      <c r="G1107" s="368"/>
    </row>
    <row r="1108" spans="3:21">
      <c r="D1108" s="359" t="str">
        <f>D1107&amp;".1"</f>
        <v>4.1.1</v>
      </c>
      <c r="E1108" s="383" t="s">
        <v>3</v>
      </c>
      <c r="F1108" s="396" t="str">
        <f>IF(region_name="","",region_name)</f>
        <v>Орловская область</v>
      </c>
      <c r="G1108" s="398" t="s">
        <v>266</v>
      </c>
    </row>
    <row r="1109" spans="3:21" ht="22.5">
      <c r="D1109" s="374" t="s">
        <v>274</v>
      </c>
      <c r="E1109" s="384" t="s">
        <v>267</v>
      </c>
      <c r="F1109" s="396" t="s">
        <v>763</v>
      </c>
      <c r="G1109" s="399" t="s">
        <v>268</v>
      </c>
    </row>
    <row r="1110" spans="3:21" ht="56.25">
      <c r="D1110" s="374" t="s">
        <v>275</v>
      </c>
      <c r="E1110" s="385" t="s">
        <v>269</v>
      </c>
      <c r="F1110" s="396" t="s">
        <v>1460</v>
      </c>
      <c r="G1110" s="392" t="s">
        <v>332</v>
      </c>
    </row>
    <row r="1111" spans="3:21" s="357" customFormat="1">
      <c r="D1111" s="394"/>
      <c r="E1111" s="367"/>
      <c r="F1111" s="367"/>
      <c r="G1111" s="367"/>
      <c r="U1111" s="365"/>
    </row>
    <row r="1112" spans="3:21" s="352" customFormat="1">
      <c r="C1112" s="358">
        <v>114</v>
      </c>
      <c r="D1112" s="516" t="s">
        <v>244</v>
      </c>
      <c r="E1112" s="517"/>
      <c r="F1112" s="517"/>
      <c r="G1112" s="518"/>
      <c r="U1112" s="366"/>
    </row>
    <row r="1113" spans="3:21" ht="11.25" customHeight="1">
      <c r="D1113" s="512" t="s">
        <v>233</v>
      </c>
      <c r="E1113" s="512"/>
      <c r="F1113" s="512"/>
      <c r="G1113" s="513" t="s">
        <v>234</v>
      </c>
    </row>
    <row r="1114" spans="3:21" ht="11.25" customHeight="1">
      <c r="D1114" s="376" t="s">
        <v>25</v>
      </c>
      <c r="E1114" s="377" t="s">
        <v>257</v>
      </c>
      <c r="F1114" s="378" t="s">
        <v>223</v>
      </c>
      <c r="G1114" s="514"/>
    </row>
    <row r="1115" spans="3:21" ht="12" customHeight="1">
      <c r="D1115" s="393" t="s">
        <v>26</v>
      </c>
      <c r="E1115" s="379">
        <v>2</v>
      </c>
      <c r="F1115" s="380">
        <v>3</v>
      </c>
      <c r="G1115" s="381">
        <v>4</v>
      </c>
    </row>
    <row r="1116" spans="3:21">
      <c r="D1116" s="374">
        <v>1</v>
      </c>
      <c r="E1116" s="382" t="s">
        <v>259</v>
      </c>
      <c r="F1116" s="396" t="str">
        <f>IF(form_up_date="","",form_up_date)</f>
        <v>09.01.2023</v>
      </c>
      <c r="G1116" s="398" t="s">
        <v>260</v>
      </c>
    </row>
    <row r="1117" spans="3:21" ht="45">
      <c r="D1117" s="374" t="s">
        <v>271</v>
      </c>
      <c r="E1117" s="382" t="s">
        <v>261</v>
      </c>
      <c r="F1117" s="396" t="s">
        <v>1364</v>
      </c>
      <c r="G1117" s="368" t="s">
        <v>333</v>
      </c>
    </row>
    <row r="1118" spans="3:21" ht="22.5">
      <c r="D1118" s="374" t="s">
        <v>272</v>
      </c>
      <c r="E1118" s="382" t="s">
        <v>262</v>
      </c>
      <c r="F1118" s="396" t="s">
        <v>390</v>
      </c>
      <c r="G1118" s="398" t="s">
        <v>263</v>
      </c>
    </row>
    <row r="1119" spans="3:21" ht="22.5">
      <c r="D1119" s="374" t="s">
        <v>273</v>
      </c>
      <c r="E1119" s="382" t="s">
        <v>264</v>
      </c>
      <c r="F1119" s="397" t="s">
        <v>265</v>
      </c>
      <c r="G1119" s="368"/>
    </row>
    <row r="1120" spans="3:21">
      <c r="D1120" s="359" t="str">
        <f>D1119&amp;".1"</f>
        <v>4.1.1</v>
      </c>
      <c r="E1120" s="383" t="s">
        <v>3</v>
      </c>
      <c r="F1120" s="396" t="str">
        <f>IF(region_name="","",region_name)</f>
        <v>Орловская область</v>
      </c>
      <c r="G1120" s="398" t="s">
        <v>266</v>
      </c>
    </row>
    <row r="1121" spans="1:21" ht="22.5">
      <c r="D1121" s="374" t="s">
        <v>274</v>
      </c>
      <c r="E1121" s="384" t="s">
        <v>267</v>
      </c>
      <c r="F1121" s="396" t="s">
        <v>763</v>
      </c>
      <c r="G1121" s="399" t="s">
        <v>268</v>
      </c>
    </row>
    <row r="1122" spans="1:21" ht="56.25">
      <c r="D1122" s="374" t="s">
        <v>275</v>
      </c>
      <c r="E1122" s="385" t="s">
        <v>269</v>
      </c>
      <c r="F1122" s="396" t="s">
        <v>1460</v>
      </c>
      <c r="G1122" s="392" t="s">
        <v>332</v>
      </c>
    </row>
    <row r="1123" spans="1:21" s="357" customFormat="1">
      <c r="D1123" s="394"/>
      <c r="E1123" s="367"/>
      <c r="F1123" s="367"/>
      <c r="G1123" s="367"/>
      <c r="U1123" s="365"/>
    </row>
    <row r="1124" spans="1:21" s="352" customFormat="1">
      <c r="C1124" s="358">
        <v>115</v>
      </c>
      <c r="D1124" s="516" t="s">
        <v>244</v>
      </c>
      <c r="E1124" s="517"/>
      <c r="F1124" s="517"/>
      <c r="G1124" s="518"/>
      <c r="U1124" s="366"/>
    </row>
    <row r="1125" spans="1:21" ht="11.25" customHeight="1">
      <c r="D1125" s="512" t="s">
        <v>233</v>
      </c>
      <c r="E1125" s="512"/>
      <c r="F1125" s="512"/>
      <c r="G1125" s="513" t="s">
        <v>234</v>
      </c>
    </row>
    <row r="1126" spans="1:21" ht="11.25" customHeight="1">
      <c r="D1126" s="376" t="s">
        <v>25</v>
      </c>
      <c r="E1126" s="377" t="s">
        <v>257</v>
      </c>
      <c r="F1126" s="378" t="s">
        <v>223</v>
      </c>
      <c r="G1126" s="514"/>
    </row>
    <row r="1127" spans="1:21" ht="12" customHeight="1">
      <c r="D1127" s="393" t="s">
        <v>26</v>
      </c>
      <c r="E1127" s="379">
        <v>2</v>
      </c>
      <c r="F1127" s="380">
        <v>3</v>
      </c>
      <c r="G1127" s="381">
        <v>4</v>
      </c>
    </row>
    <row r="1128" spans="1:21">
      <c r="D1128" s="374">
        <v>1</v>
      </c>
      <c r="E1128" s="382" t="s">
        <v>259</v>
      </c>
      <c r="F1128" s="396" t="str">
        <f>IF(form_up_date="","",form_up_date)</f>
        <v>09.01.2023</v>
      </c>
      <c r="G1128" s="398" t="s">
        <v>260</v>
      </c>
    </row>
    <row r="1129" spans="1:21" ht="45">
      <c r="D1129" s="374" t="s">
        <v>271</v>
      </c>
      <c r="E1129" s="382" t="s">
        <v>261</v>
      </c>
      <c r="F1129" s="396" t="s">
        <v>1365</v>
      </c>
      <c r="G1129" s="368" t="s">
        <v>333</v>
      </c>
    </row>
    <row r="1130" spans="1:21" ht="22.5">
      <c r="D1130" s="374" t="s">
        <v>272</v>
      </c>
      <c r="E1130" s="382" t="s">
        <v>262</v>
      </c>
      <c r="F1130" s="396" t="s">
        <v>390</v>
      </c>
      <c r="G1130" s="398" t="s">
        <v>263</v>
      </c>
    </row>
    <row r="1131" spans="1:21" ht="22.5">
      <c r="D1131" s="374" t="s">
        <v>273</v>
      </c>
      <c r="E1131" s="382" t="s">
        <v>264</v>
      </c>
      <c r="F1131" s="397" t="s">
        <v>265</v>
      </c>
      <c r="G1131" s="368"/>
    </row>
    <row r="1132" spans="1:21">
      <c r="D1132" s="359" t="str">
        <f>D1131&amp;".1"</f>
        <v>4.1.1</v>
      </c>
      <c r="E1132" s="383" t="s">
        <v>3</v>
      </c>
      <c r="F1132" s="396" t="str">
        <f>IF(region_name="","",region_name)</f>
        <v>Орловская область</v>
      </c>
      <c r="G1132" s="398" t="s">
        <v>266</v>
      </c>
    </row>
    <row r="1133" spans="1:21" ht="22.5">
      <c r="D1133" s="374" t="s">
        <v>274</v>
      </c>
      <c r="E1133" s="384" t="s">
        <v>267</v>
      </c>
      <c r="F1133" s="396" t="s">
        <v>763</v>
      </c>
      <c r="G1133" s="399" t="s">
        <v>268</v>
      </c>
    </row>
    <row r="1134" spans="1:21" ht="56.25">
      <c r="D1134" s="374" t="s">
        <v>275</v>
      </c>
      <c r="E1134" s="385" t="s">
        <v>269</v>
      </c>
      <c r="F1134" s="396" t="s">
        <v>1460</v>
      </c>
      <c r="G1134" s="392" t="s">
        <v>332</v>
      </c>
    </row>
    <row r="1135" spans="1:21">
      <c r="A1135" s="353"/>
      <c r="D1135" s="386"/>
      <c r="E1135" s="387"/>
      <c r="F1135" s="388"/>
      <c r="G1135" s="389"/>
    </row>
    <row r="1136" spans="1:21">
      <c r="A1136" s="353"/>
      <c r="D1136" s="390"/>
      <c r="E1136" s="515" t="s">
        <v>270</v>
      </c>
      <c r="F1136" s="515"/>
      <c r="G1136" s="391"/>
    </row>
  </sheetData>
  <sheetProtection algorithmName="SHA-512" hashValue="VGPpQOW98nVPjksK9EXCCNBVW1CfexqEBmb3653iVjQwhphZr2cC2dp/7Xp0LNtfmXLRtqVcZ+OxRf8i4qtCnA==" saltValue="Nqu4+vaXpnvDcbVwwbUGvg==" spinCount="100000" sheet="1" objects="1" scenarios="1" formatColumns="0" formatRows="0"/>
  <mergeCells count="285">
    <mergeCell ref="D21:F21"/>
    <mergeCell ref="G21:G22"/>
    <mergeCell ref="D32:G32"/>
    <mergeCell ref="D33:F33"/>
    <mergeCell ref="G33:G34"/>
    <mergeCell ref="D44:G44"/>
    <mergeCell ref="D5:G5"/>
    <mergeCell ref="D6:G6"/>
    <mergeCell ref="D8:G8"/>
    <mergeCell ref="D9:F9"/>
    <mergeCell ref="G9:G10"/>
    <mergeCell ref="D20:G20"/>
    <mergeCell ref="D69:F69"/>
    <mergeCell ref="G69:G70"/>
    <mergeCell ref="D80:G80"/>
    <mergeCell ref="D81:F81"/>
    <mergeCell ref="G81:G82"/>
    <mergeCell ref="D92:G92"/>
    <mergeCell ref="D45:F45"/>
    <mergeCell ref="G45:G46"/>
    <mergeCell ref="D56:G56"/>
    <mergeCell ref="D57:F57"/>
    <mergeCell ref="G57:G58"/>
    <mergeCell ref="D68:G68"/>
    <mergeCell ref="D117:F117"/>
    <mergeCell ref="G117:G118"/>
    <mergeCell ref="D128:G128"/>
    <mergeCell ref="D129:F129"/>
    <mergeCell ref="G129:G130"/>
    <mergeCell ref="D140:G140"/>
    <mergeCell ref="D93:F93"/>
    <mergeCell ref="G93:G94"/>
    <mergeCell ref="D104:G104"/>
    <mergeCell ref="D105:F105"/>
    <mergeCell ref="G105:G106"/>
    <mergeCell ref="D116:G116"/>
    <mergeCell ref="D165:F165"/>
    <mergeCell ref="G165:G166"/>
    <mergeCell ref="D176:G176"/>
    <mergeCell ref="D177:F177"/>
    <mergeCell ref="G177:G178"/>
    <mergeCell ref="D188:G188"/>
    <mergeCell ref="D141:F141"/>
    <mergeCell ref="G141:G142"/>
    <mergeCell ref="D152:G152"/>
    <mergeCell ref="D153:F153"/>
    <mergeCell ref="G153:G154"/>
    <mergeCell ref="D164:G164"/>
    <mergeCell ref="D213:F213"/>
    <mergeCell ref="G213:G214"/>
    <mergeCell ref="D224:G224"/>
    <mergeCell ref="D225:F225"/>
    <mergeCell ref="G225:G226"/>
    <mergeCell ref="D236:G236"/>
    <mergeCell ref="D189:F189"/>
    <mergeCell ref="G189:G190"/>
    <mergeCell ref="D200:G200"/>
    <mergeCell ref="D201:F201"/>
    <mergeCell ref="G201:G202"/>
    <mergeCell ref="D212:G212"/>
    <mergeCell ref="D261:F261"/>
    <mergeCell ref="G261:G262"/>
    <mergeCell ref="D272:G272"/>
    <mergeCell ref="D273:F273"/>
    <mergeCell ref="G273:G274"/>
    <mergeCell ref="D284:G284"/>
    <mergeCell ref="D237:F237"/>
    <mergeCell ref="G237:G238"/>
    <mergeCell ref="D248:G248"/>
    <mergeCell ref="D249:F249"/>
    <mergeCell ref="G249:G250"/>
    <mergeCell ref="D260:G260"/>
    <mergeCell ref="D309:F309"/>
    <mergeCell ref="G309:G310"/>
    <mergeCell ref="D320:G320"/>
    <mergeCell ref="D321:F321"/>
    <mergeCell ref="G321:G322"/>
    <mergeCell ref="D332:G332"/>
    <mergeCell ref="D285:F285"/>
    <mergeCell ref="G285:G286"/>
    <mergeCell ref="D296:G296"/>
    <mergeCell ref="D297:F297"/>
    <mergeCell ref="G297:G298"/>
    <mergeCell ref="D308:G308"/>
    <mergeCell ref="D357:F357"/>
    <mergeCell ref="G357:G358"/>
    <mergeCell ref="D368:G368"/>
    <mergeCell ref="D369:F369"/>
    <mergeCell ref="G369:G370"/>
    <mergeCell ref="D380:G380"/>
    <mergeCell ref="D333:F333"/>
    <mergeCell ref="G333:G334"/>
    <mergeCell ref="D344:G344"/>
    <mergeCell ref="D345:F345"/>
    <mergeCell ref="G345:G346"/>
    <mergeCell ref="D356:G356"/>
    <mergeCell ref="D405:F405"/>
    <mergeCell ref="G405:G406"/>
    <mergeCell ref="D416:G416"/>
    <mergeCell ref="D417:F417"/>
    <mergeCell ref="G417:G418"/>
    <mergeCell ref="D428:G428"/>
    <mergeCell ref="D381:F381"/>
    <mergeCell ref="G381:G382"/>
    <mergeCell ref="D392:G392"/>
    <mergeCell ref="D393:F393"/>
    <mergeCell ref="G393:G394"/>
    <mergeCell ref="D404:G404"/>
    <mergeCell ref="D453:F453"/>
    <mergeCell ref="G453:G454"/>
    <mergeCell ref="D464:G464"/>
    <mergeCell ref="D465:F465"/>
    <mergeCell ref="G465:G466"/>
    <mergeCell ref="D476:G476"/>
    <mergeCell ref="D429:F429"/>
    <mergeCell ref="G429:G430"/>
    <mergeCell ref="D440:G440"/>
    <mergeCell ref="D441:F441"/>
    <mergeCell ref="G441:G442"/>
    <mergeCell ref="D452:G452"/>
    <mergeCell ref="D501:F501"/>
    <mergeCell ref="G501:G502"/>
    <mergeCell ref="D512:G512"/>
    <mergeCell ref="D513:F513"/>
    <mergeCell ref="G513:G514"/>
    <mergeCell ref="D524:G524"/>
    <mergeCell ref="D477:F477"/>
    <mergeCell ref="G477:G478"/>
    <mergeCell ref="D488:G488"/>
    <mergeCell ref="D489:F489"/>
    <mergeCell ref="G489:G490"/>
    <mergeCell ref="D500:G500"/>
    <mergeCell ref="D549:F549"/>
    <mergeCell ref="G549:G550"/>
    <mergeCell ref="D560:G560"/>
    <mergeCell ref="D561:F561"/>
    <mergeCell ref="G561:G562"/>
    <mergeCell ref="D572:G572"/>
    <mergeCell ref="D525:F525"/>
    <mergeCell ref="G525:G526"/>
    <mergeCell ref="D536:G536"/>
    <mergeCell ref="D537:F537"/>
    <mergeCell ref="G537:G538"/>
    <mergeCell ref="D548:G548"/>
    <mergeCell ref="D597:F597"/>
    <mergeCell ref="G597:G598"/>
    <mergeCell ref="D608:G608"/>
    <mergeCell ref="D609:F609"/>
    <mergeCell ref="G609:G610"/>
    <mergeCell ref="D620:G620"/>
    <mergeCell ref="D573:F573"/>
    <mergeCell ref="G573:G574"/>
    <mergeCell ref="D584:G584"/>
    <mergeCell ref="D585:F585"/>
    <mergeCell ref="G585:G586"/>
    <mergeCell ref="D596:G596"/>
    <mergeCell ref="D645:F645"/>
    <mergeCell ref="G645:G646"/>
    <mergeCell ref="D656:G656"/>
    <mergeCell ref="D657:F657"/>
    <mergeCell ref="G657:G658"/>
    <mergeCell ref="D668:G668"/>
    <mergeCell ref="D621:F621"/>
    <mergeCell ref="G621:G622"/>
    <mergeCell ref="D632:G632"/>
    <mergeCell ref="D633:F633"/>
    <mergeCell ref="G633:G634"/>
    <mergeCell ref="D644:G644"/>
    <mergeCell ref="D693:F693"/>
    <mergeCell ref="G693:G694"/>
    <mergeCell ref="D704:G704"/>
    <mergeCell ref="D705:F705"/>
    <mergeCell ref="G705:G706"/>
    <mergeCell ref="D716:G716"/>
    <mergeCell ref="D669:F669"/>
    <mergeCell ref="G669:G670"/>
    <mergeCell ref="D680:G680"/>
    <mergeCell ref="D681:F681"/>
    <mergeCell ref="G681:G682"/>
    <mergeCell ref="D692:G692"/>
    <mergeCell ref="D741:F741"/>
    <mergeCell ref="G741:G742"/>
    <mergeCell ref="D752:G752"/>
    <mergeCell ref="D753:F753"/>
    <mergeCell ref="G753:G754"/>
    <mergeCell ref="D764:G764"/>
    <mergeCell ref="D717:F717"/>
    <mergeCell ref="G717:G718"/>
    <mergeCell ref="D728:G728"/>
    <mergeCell ref="D729:F729"/>
    <mergeCell ref="G729:G730"/>
    <mergeCell ref="D740:G740"/>
    <mergeCell ref="D789:F789"/>
    <mergeCell ref="G789:G790"/>
    <mergeCell ref="D800:G800"/>
    <mergeCell ref="D801:F801"/>
    <mergeCell ref="G801:G802"/>
    <mergeCell ref="D812:G812"/>
    <mergeCell ref="D765:F765"/>
    <mergeCell ref="G765:G766"/>
    <mergeCell ref="D776:G776"/>
    <mergeCell ref="D777:F777"/>
    <mergeCell ref="G777:G778"/>
    <mergeCell ref="D788:G788"/>
    <mergeCell ref="D837:F837"/>
    <mergeCell ref="G837:G838"/>
    <mergeCell ref="D848:G848"/>
    <mergeCell ref="D849:F849"/>
    <mergeCell ref="G849:G850"/>
    <mergeCell ref="D860:G860"/>
    <mergeCell ref="D813:F813"/>
    <mergeCell ref="G813:G814"/>
    <mergeCell ref="D824:G824"/>
    <mergeCell ref="D825:F825"/>
    <mergeCell ref="G825:G826"/>
    <mergeCell ref="D836:G836"/>
    <mergeCell ref="D885:F885"/>
    <mergeCell ref="G885:G886"/>
    <mergeCell ref="D896:G896"/>
    <mergeCell ref="D897:F897"/>
    <mergeCell ref="G897:G898"/>
    <mergeCell ref="D908:G908"/>
    <mergeCell ref="D861:F861"/>
    <mergeCell ref="G861:G862"/>
    <mergeCell ref="D872:G872"/>
    <mergeCell ref="D873:F873"/>
    <mergeCell ref="G873:G874"/>
    <mergeCell ref="D884:G884"/>
    <mergeCell ref="D933:F933"/>
    <mergeCell ref="G933:G934"/>
    <mergeCell ref="D944:G944"/>
    <mergeCell ref="D945:F945"/>
    <mergeCell ref="G945:G946"/>
    <mergeCell ref="D956:G956"/>
    <mergeCell ref="D909:F909"/>
    <mergeCell ref="G909:G910"/>
    <mergeCell ref="D920:G920"/>
    <mergeCell ref="D921:F921"/>
    <mergeCell ref="G921:G922"/>
    <mergeCell ref="D932:G932"/>
    <mergeCell ref="D981:F981"/>
    <mergeCell ref="G981:G982"/>
    <mergeCell ref="D992:G992"/>
    <mergeCell ref="D993:F993"/>
    <mergeCell ref="G993:G994"/>
    <mergeCell ref="D1004:G1004"/>
    <mergeCell ref="D957:F957"/>
    <mergeCell ref="G957:G958"/>
    <mergeCell ref="D968:G968"/>
    <mergeCell ref="D969:F969"/>
    <mergeCell ref="G969:G970"/>
    <mergeCell ref="D980:G980"/>
    <mergeCell ref="D1029:F1029"/>
    <mergeCell ref="G1029:G1030"/>
    <mergeCell ref="D1040:G1040"/>
    <mergeCell ref="D1041:F1041"/>
    <mergeCell ref="G1041:G1042"/>
    <mergeCell ref="D1052:G1052"/>
    <mergeCell ref="D1005:F1005"/>
    <mergeCell ref="G1005:G1006"/>
    <mergeCell ref="D1016:G1016"/>
    <mergeCell ref="D1017:F1017"/>
    <mergeCell ref="G1017:G1018"/>
    <mergeCell ref="D1028:G1028"/>
    <mergeCell ref="D1077:F1077"/>
    <mergeCell ref="G1077:G1078"/>
    <mergeCell ref="D1088:G1088"/>
    <mergeCell ref="D1089:F1089"/>
    <mergeCell ref="G1089:G1090"/>
    <mergeCell ref="D1100:G1100"/>
    <mergeCell ref="D1053:F1053"/>
    <mergeCell ref="G1053:G1054"/>
    <mergeCell ref="D1064:G1064"/>
    <mergeCell ref="D1065:F1065"/>
    <mergeCell ref="G1065:G1066"/>
    <mergeCell ref="D1076:G1076"/>
    <mergeCell ref="D1125:F1125"/>
    <mergeCell ref="G1125:G1126"/>
    <mergeCell ref="E1136:F1136"/>
    <mergeCell ref="D1101:F1101"/>
    <mergeCell ref="G1101:G1102"/>
    <mergeCell ref="D1112:G1112"/>
    <mergeCell ref="D1113:F1113"/>
    <mergeCell ref="G1113:G1114"/>
    <mergeCell ref="D1124:G1124"/>
  </mergeCells>
  <dataValidations count="1">
    <dataValidation type="textLength" operator="lessThanOrEqual" allowBlank="1" showInputMessage="1" showErrorMessage="1" errorTitle="Ошибка" error="Допускается ввод не более 900 символов!" sqref="G1135:G1136" xr:uid="{71292B64-0A90-42F4-B47B-6A78736E8AC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05"/>
  <dimension ref="A1:GW19"/>
  <sheetViews>
    <sheetView showGridLines="0" topLeftCell="C4" zoomScaleNormal="100" workbookViewId="0">
      <selection activeCell="GK8" sqref="GK8:GL8"/>
    </sheetView>
  </sheetViews>
  <sheetFormatPr defaultColWidth="10.5703125" defaultRowHeight="15"/>
  <cols>
    <col min="1" max="1" width="9.140625" style="27" hidden="1" customWidth="1"/>
    <col min="2" max="2" width="9.140625" style="15" hidden="1" customWidth="1"/>
    <col min="3" max="3" width="4.7109375" style="32" customWidth="1"/>
    <col min="4" max="4" width="6.28515625" style="15" customWidth="1"/>
    <col min="5" max="5" width="47.85546875" style="15" customWidth="1"/>
    <col min="6" max="6" width="9.5703125" style="15" customWidth="1"/>
    <col min="7" max="8" width="40.7109375" style="15" customWidth="1"/>
    <col min="9" max="194" width="40.7109375" style="353" customWidth="1"/>
    <col min="195" max="195" width="50.85546875" style="134" customWidth="1"/>
    <col min="196" max="204" width="10.5703125" style="15"/>
    <col min="205" max="205" width="10.5703125" style="174"/>
    <col min="206" max="16384" width="10.5703125" style="15"/>
  </cols>
  <sheetData>
    <row r="1" spans="1:205" s="134" customFormat="1" ht="15" hidden="1" customHeight="1">
      <c r="C1" s="165"/>
      <c r="G1" s="134">
        <v>4</v>
      </c>
      <c r="I1" s="360">
        <v>5</v>
      </c>
      <c r="J1" s="360"/>
      <c r="K1" s="360">
        <v>6</v>
      </c>
      <c r="L1" s="360"/>
      <c r="M1" s="360">
        <v>7</v>
      </c>
      <c r="N1" s="360"/>
      <c r="O1" s="360">
        <v>8</v>
      </c>
      <c r="P1" s="360"/>
      <c r="Q1" s="360">
        <v>9</v>
      </c>
      <c r="R1" s="360"/>
      <c r="S1" s="360">
        <v>10</v>
      </c>
      <c r="T1" s="360"/>
      <c r="U1" s="360">
        <v>11</v>
      </c>
      <c r="V1" s="360"/>
      <c r="W1" s="360">
        <v>12</v>
      </c>
      <c r="X1" s="360"/>
      <c r="Y1" s="360">
        <v>13</v>
      </c>
      <c r="Z1" s="360"/>
      <c r="AA1" s="360">
        <v>14</v>
      </c>
      <c r="AB1" s="360"/>
      <c r="AC1" s="360">
        <v>15</v>
      </c>
      <c r="AD1" s="360"/>
      <c r="AE1" s="360">
        <v>16</v>
      </c>
      <c r="AF1" s="360"/>
      <c r="AG1" s="360">
        <v>17</v>
      </c>
      <c r="AH1" s="360"/>
      <c r="AI1" s="360">
        <v>18</v>
      </c>
      <c r="AJ1" s="360"/>
      <c r="AK1" s="360">
        <v>19</v>
      </c>
      <c r="AL1" s="360"/>
      <c r="AM1" s="360">
        <v>20</v>
      </c>
      <c r="AN1" s="360"/>
      <c r="AO1" s="360">
        <v>21</v>
      </c>
      <c r="AP1" s="360"/>
      <c r="AQ1" s="360">
        <v>22</v>
      </c>
      <c r="AR1" s="360"/>
      <c r="AS1" s="360">
        <v>23</v>
      </c>
      <c r="AT1" s="360"/>
      <c r="AU1" s="360">
        <v>24</v>
      </c>
      <c r="AV1" s="360"/>
      <c r="AW1" s="360">
        <v>25</v>
      </c>
      <c r="AX1" s="360"/>
      <c r="AY1" s="360">
        <v>26</v>
      </c>
      <c r="AZ1" s="360"/>
      <c r="BA1" s="360">
        <v>27</v>
      </c>
      <c r="BB1" s="360"/>
      <c r="BC1" s="360">
        <v>28</v>
      </c>
      <c r="BD1" s="360"/>
      <c r="BE1" s="360">
        <v>29</v>
      </c>
      <c r="BF1" s="360"/>
      <c r="BG1" s="360">
        <v>30</v>
      </c>
      <c r="BH1" s="360"/>
      <c r="BI1" s="360">
        <v>31</v>
      </c>
      <c r="BJ1" s="360"/>
      <c r="BK1" s="360">
        <v>32</v>
      </c>
      <c r="BL1" s="360"/>
      <c r="BM1" s="360">
        <v>33</v>
      </c>
      <c r="BN1" s="360"/>
      <c r="BO1" s="360">
        <v>34</v>
      </c>
      <c r="BP1" s="360"/>
      <c r="BQ1" s="360">
        <v>35</v>
      </c>
      <c r="BR1" s="360"/>
      <c r="BS1" s="360">
        <v>36</v>
      </c>
      <c r="BT1" s="360"/>
      <c r="BU1" s="360">
        <v>37</v>
      </c>
      <c r="BV1" s="360"/>
      <c r="BW1" s="360">
        <v>38</v>
      </c>
      <c r="BX1" s="360"/>
      <c r="BY1" s="360">
        <v>39</v>
      </c>
      <c r="BZ1" s="360"/>
      <c r="CA1" s="360">
        <v>40</v>
      </c>
      <c r="CB1" s="360"/>
      <c r="CC1" s="360">
        <v>41</v>
      </c>
      <c r="CD1" s="360"/>
      <c r="CE1" s="360">
        <v>42</v>
      </c>
      <c r="CF1" s="360"/>
      <c r="CG1" s="360">
        <v>43</v>
      </c>
      <c r="CH1" s="360"/>
      <c r="CI1" s="360">
        <v>44</v>
      </c>
      <c r="CJ1" s="360"/>
      <c r="CK1" s="360">
        <v>45</v>
      </c>
      <c r="CL1" s="360"/>
      <c r="CM1" s="360">
        <v>46</v>
      </c>
      <c r="CN1" s="360"/>
      <c r="CO1" s="360">
        <v>47</v>
      </c>
      <c r="CP1" s="360"/>
      <c r="CQ1" s="360">
        <v>48</v>
      </c>
      <c r="CR1" s="360"/>
      <c r="CS1" s="360">
        <v>49</v>
      </c>
      <c r="CT1" s="360"/>
      <c r="CU1" s="360">
        <v>50</v>
      </c>
      <c r="CV1" s="360"/>
      <c r="CW1" s="360">
        <v>51</v>
      </c>
      <c r="CX1" s="360"/>
      <c r="CY1" s="360">
        <v>52</v>
      </c>
      <c r="CZ1" s="360"/>
      <c r="DA1" s="360">
        <v>53</v>
      </c>
      <c r="DB1" s="360"/>
      <c r="DC1" s="360">
        <v>54</v>
      </c>
      <c r="DD1" s="360"/>
      <c r="DE1" s="360">
        <v>55</v>
      </c>
      <c r="DF1" s="360"/>
      <c r="DG1" s="360">
        <v>56</v>
      </c>
      <c r="DH1" s="360"/>
      <c r="DI1" s="360">
        <v>57</v>
      </c>
      <c r="DJ1" s="360"/>
      <c r="DK1" s="360">
        <v>58</v>
      </c>
      <c r="DL1" s="360"/>
      <c r="DM1" s="360">
        <v>59</v>
      </c>
      <c r="DN1" s="360"/>
      <c r="DO1" s="360">
        <v>60</v>
      </c>
      <c r="DP1" s="360"/>
      <c r="DQ1" s="360">
        <v>61</v>
      </c>
      <c r="DR1" s="360"/>
      <c r="DS1" s="360">
        <v>62</v>
      </c>
      <c r="DT1" s="360"/>
      <c r="DU1" s="360">
        <v>63</v>
      </c>
      <c r="DV1" s="360"/>
      <c r="DW1" s="360">
        <v>64</v>
      </c>
      <c r="DX1" s="360"/>
      <c r="DY1" s="360">
        <v>65</v>
      </c>
      <c r="DZ1" s="360"/>
      <c r="EA1" s="360">
        <v>66</v>
      </c>
      <c r="EB1" s="360"/>
      <c r="EC1" s="360">
        <v>67</v>
      </c>
      <c r="ED1" s="360"/>
      <c r="EE1" s="360">
        <v>68</v>
      </c>
      <c r="EF1" s="360"/>
      <c r="EG1" s="360">
        <v>69</v>
      </c>
      <c r="EH1" s="360"/>
      <c r="EI1" s="360">
        <v>70</v>
      </c>
      <c r="EJ1" s="360"/>
      <c r="EK1" s="360">
        <v>71</v>
      </c>
      <c r="EL1" s="360"/>
      <c r="EM1" s="360">
        <v>72</v>
      </c>
      <c r="EN1" s="360"/>
      <c r="EO1" s="360">
        <v>73</v>
      </c>
      <c r="EP1" s="360"/>
      <c r="EQ1" s="360">
        <v>74</v>
      </c>
      <c r="ER1" s="360"/>
      <c r="ES1" s="360">
        <v>75</v>
      </c>
      <c r="ET1" s="360"/>
      <c r="EU1" s="360">
        <v>76</v>
      </c>
      <c r="EV1" s="360"/>
      <c r="EW1" s="360">
        <v>77</v>
      </c>
      <c r="EX1" s="360"/>
      <c r="EY1" s="360">
        <v>78</v>
      </c>
      <c r="EZ1" s="360"/>
      <c r="FA1" s="360">
        <v>79</v>
      </c>
      <c r="FB1" s="360"/>
      <c r="FC1" s="360">
        <v>80</v>
      </c>
      <c r="FD1" s="360"/>
      <c r="FE1" s="360">
        <v>81</v>
      </c>
      <c r="FF1" s="360"/>
      <c r="FG1" s="360">
        <v>82</v>
      </c>
      <c r="FH1" s="360"/>
      <c r="FI1" s="360">
        <v>83</v>
      </c>
      <c r="FJ1" s="360"/>
      <c r="FK1" s="360">
        <v>84</v>
      </c>
      <c r="FL1" s="360"/>
      <c r="FM1" s="360">
        <v>85</v>
      </c>
      <c r="FN1" s="360"/>
      <c r="FO1" s="360">
        <v>86</v>
      </c>
      <c r="FP1" s="360"/>
      <c r="FQ1" s="360">
        <v>87</v>
      </c>
      <c r="FR1" s="360"/>
      <c r="FS1" s="360">
        <v>88</v>
      </c>
      <c r="FT1" s="360"/>
      <c r="FU1" s="360">
        <v>89</v>
      </c>
      <c r="FV1" s="360"/>
      <c r="FW1" s="360">
        <v>90</v>
      </c>
      <c r="FX1" s="360"/>
      <c r="FY1" s="360">
        <v>91</v>
      </c>
      <c r="FZ1" s="360"/>
      <c r="GA1" s="360">
        <v>92</v>
      </c>
      <c r="GB1" s="360"/>
      <c r="GC1" s="360">
        <v>93</v>
      </c>
      <c r="GD1" s="360"/>
      <c r="GE1" s="360">
        <v>94</v>
      </c>
      <c r="GF1" s="360"/>
      <c r="GG1" s="360">
        <v>95</v>
      </c>
      <c r="GH1" s="360"/>
      <c r="GI1" s="360">
        <v>96</v>
      </c>
      <c r="GJ1" s="360"/>
      <c r="GK1" s="360">
        <v>97</v>
      </c>
      <c r="GL1" s="360"/>
      <c r="GW1" s="175"/>
    </row>
    <row r="2" spans="1:205" hidden="1">
      <c r="D2" s="245"/>
      <c r="E2" s="269"/>
      <c r="F2" s="261"/>
      <c r="G2" s="270"/>
      <c r="H2" s="270"/>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405"/>
      <c r="DK2" s="405"/>
      <c r="DL2" s="405"/>
      <c r="DM2" s="405"/>
      <c r="DN2" s="405"/>
      <c r="DO2" s="405"/>
      <c r="DP2" s="405"/>
      <c r="DQ2" s="405"/>
      <c r="DR2" s="405"/>
      <c r="DS2" s="405"/>
      <c r="DT2" s="405"/>
      <c r="DU2" s="405"/>
      <c r="DV2" s="405"/>
      <c r="DW2" s="405"/>
      <c r="DX2" s="405"/>
      <c r="DY2" s="405"/>
      <c r="DZ2" s="405"/>
      <c r="EA2" s="405"/>
      <c r="EB2" s="405"/>
      <c r="EC2" s="405"/>
      <c r="ED2" s="405"/>
      <c r="EE2" s="405"/>
      <c r="EF2" s="405"/>
      <c r="EG2" s="405"/>
      <c r="EH2" s="405"/>
      <c r="EI2" s="405"/>
      <c r="EJ2" s="405"/>
      <c r="EK2" s="405"/>
      <c r="EL2" s="405"/>
      <c r="EM2" s="405"/>
      <c r="EN2" s="405"/>
      <c r="EO2" s="405"/>
      <c r="EP2" s="405"/>
      <c r="EQ2" s="405"/>
      <c r="ER2" s="405"/>
      <c r="ES2" s="405"/>
      <c r="ET2" s="405"/>
      <c r="EU2" s="405"/>
      <c r="EV2" s="405"/>
      <c r="EW2" s="405"/>
      <c r="EX2" s="405"/>
      <c r="EY2" s="405"/>
      <c r="EZ2" s="405"/>
      <c r="FA2" s="405"/>
      <c r="FB2" s="405"/>
      <c r="FC2" s="405"/>
      <c r="FD2" s="405"/>
      <c r="FE2" s="405"/>
      <c r="FF2" s="405"/>
      <c r="FG2" s="405"/>
      <c r="FH2" s="405"/>
      <c r="FI2" s="405"/>
      <c r="FJ2" s="405"/>
      <c r="FK2" s="405"/>
      <c r="FL2" s="405"/>
      <c r="FM2" s="405"/>
      <c r="FN2" s="405"/>
      <c r="FO2" s="405"/>
      <c r="FP2" s="405"/>
      <c r="FQ2" s="405"/>
      <c r="FR2" s="405"/>
      <c r="FS2" s="405"/>
      <c r="FT2" s="405"/>
      <c r="FU2" s="405"/>
      <c r="FV2" s="405"/>
      <c r="FW2" s="405"/>
      <c r="FX2" s="405"/>
      <c r="FY2" s="405"/>
      <c r="FZ2" s="405"/>
      <c r="GA2" s="405"/>
      <c r="GB2" s="405"/>
      <c r="GC2" s="405"/>
      <c r="GD2" s="405"/>
      <c r="GE2" s="405"/>
      <c r="GF2" s="405"/>
      <c r="GG2" s="405"/>
      <c r="GH2" s="405"/>
      <c r="GI2" s="405"/>
      <c r="GJ2" s="405"/>
      <c r="GK2" s="405"/>
      <c r="GL2" s="405"/>
      <c r="GM2" s="15"/>
    </row>
    <row r="3" spans="1:205" s="134" customFormat="1" ht="15" hidden="1" customHeight="1">
      <c r="C3" s="165"/>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60"/>
      <c r="AJ3" s="360"/>
      <c r="AK3" s="360"/>
      <c r="AL3" s="360"/>
      <c r="AM3" s="360"/>
      <c r="AN3" s="360"/>
      <c r="AO3" s="360"/>
      <c r="AP3" s="360"/>
      <c r="AQ3" s="360"/>
      <c r="AR3" s="360"/>
      <c r="AS3" s="360"/>
      <c r="AT3" s="360"/>
      <c r="AU3" s="360"/>
      <c r="AV3" s="360"/>
      <c r="AW3" s="360"/>
      <c r="AX3" s="360"/>
      <c r="AY3" s="360"/>
      <c r="AZ3" s="360"/>
      <c r="BA3" s="360"/>
      <c r="BB3" s="360"/>
      <c r="BC3" s="360"/>
      <c r="BD3" s="360"/>
      <c r="BE3" s="360"/>
      <c r="BF3" s="360"/>
      <c r="BG3" s="360"/>
      <c r="BH3" s="360"/>
      <c r="BI3" s="360"/>
      <c r="BJ3" s="360"/>
      <c r="BK3" s="360"/>
      <c r="BL3" s="360"/>
      <c r="BM3" s="360"/>
      <c r="BN3" s="360"/>
      <c r="BO3" s="360"/>
      <c r="BP3" s="360"/>
      <c r="BQ3" s="360"/>
      <c r="BR3" s="360"/>
      <c r="BS3" s="360"/>
      <c r="BT3" s="360"/>
      <c r="BU3" s="360"/>
      <c r="BV3" s="360"/>
      <c r="BW3" s="360"/>
      <c r="BX3" s="360"/>
      <c r="BY3" s="360"/>
      <c r="BZ3" s="360"/>
      <c r="CA3" s="360"/>
      <c r="CB3" s="360"/>
      <c r="CC3" s="360"/>
      <c r="CD3" s="360"/>
      <c r="CE3" s="360"/>
      <c r="CF3" s="360"/>
      <c r="CG3" s="360"/>
      <c r="CH3" s="360"/>
      <c r="CI3" s="360"/>
      <c r="CJ3" s="360"/>
      <c r="CK3" s="360"/>
      <c r="CL3" s="360"/>
      <c r="CM3" s="360"/>
      <c r="CN3" s="360"/>
      <c r="CO3" s="360"/>
      <c r="CP3" s="360"/>
      <c r="CQ3" s="360"/>
      <c r="CR3" s="360"/>
      <c r="CS3" s="360"/>
      <c r="CT3" s="360"/>
      <c r="CU3" s="360"/>
      <c r="CV3" s="360"/>
      <c r="CW3" s="360"/>
      <c r="CX3" s="360"/>
      <c r="CY3" s="360"/>
      <c r="CZ3" s="360"/>
      <c r="DA3" s="360"/>
      <c r="DB3" s="360"/>
      <c r="DC3" s="360"/>
      <c r="DD3" s="360"/>
      <c r="DE3" s="360"/>
      <c r="DF3" s="360"/>
      <c r="DG3" s="360"/>
      <c r="DH3" s="360"/>
      <c r="DI3" s="360"/>
      <c r="DJ3" s="360"/>
      <c r="DK3" s="360"/>
      <c r="DL3" s="360"/>
      <c r="DM3" s="360"/>
      <c r="DN3" s="360"/>
      <c r="DO3" s="360"/>
      <c r="DP3" s="360"/>
      <c r="DQ3" s="360"/>
      <c r="DR3" s="360"/>
      <c r="DS3" s="360"/>
      <c r="DT3" s="360"/>
      <c r="DU3" s="360"/>
      <c r="DV3" s="360"/>
      <c r="DW3" s="360"/>
      <c r="DX3" s="360"/>
      <c r="DY3" s="360"/>
      <c r="DZ3" s="360"/>
      <c r="EA3" s="360"/>
      <c r="EB3" s="360"/>
      <c r="EC3" s="360"/>
      <c r="ED3" s="360"/>
      <c r="EE3" s="360"/>
      <c r="EF3" s="360"/>
      <c r="EG3" s="360"/>
      <c r="EH3" s="360"/>
      <c r="EI3" s="360"/>
      <c r="EJ3" s="360"/>
      <c r="EK3" s="360"/>
      <c r="EL3" s="360"/>
      <c r="EM3" s="360"/>
      <c r="EN3" s="360"/>
      <c r="EO3" s="360"/>
      <c r="EP3" s="360"/>
      <c r="EQ3" s="360"/>
      <c r="ER3" s="360"/>
      <c r="ES3" s="360"/>
      <c r="ET3" s="360"/>
      <c r="EU3" s="360"/>
      <c r="EV3" s="360"/>
      <c r="EW3" s="360"/>
      <c r="EX3" s="360"/>
      <c r="EY3" s="360"/>
      <c r="EZ3" s="360"/>
      <c r="FA3" s="360"/>
      <c r="FB3" s="360"/>
      <c r="FC3" s="360"/>
      <c r="FD3" s="360"/>
      <c r="FE3" s="360"/>
      <c r="FF3" s="360"/>
      <c r="FG3" s="360"/>
      <c r="FH3" s="360"/>
      <c r="FI3" s="360"/>
      <c r="FJ3" s="360"/>
      <c r="FK3" s="360"/>
      <c r="FL3" s="360"/>
      <c r="FM3" s="360"/>
      <c r="FN3" s="360"/>
      <c r="FO3" s="360"/>
      <c r="FP3" s="360"/>
      <c r="FQ3" s="360"/>
      <c r="FR3" s="360"/>
      <c r="FS3" s="360"/>
      <c r="FT3" s="360"/>
      <c r="FU3" s="360"/>
      <c r="FV3" s="360"/>
      <c r="FW3" s="360"/>
      <c r="FX3" s="360"/>
      <c r="FY3" s="360"/>
      <c r="FZ3" s="360"/>
      <c r="GA3" s="360"/>
      <c r="GB3" s="360"/>
      <c r="GC3" s="360"/>
      <c r="GD3" s="360"/>
      <c r="GE3" s="360"/>
      <c r="GF3" s="360"/>
      <c r="GG3" s="360"/>
      <c r="GH3" s="360"/>
      <c r="GI3" s="360"/>
      <c r="GJ3" s="360"/>
      <c r="GK3" s="360"/>
      <c r="GL3" s="360"/>
      <c r="GW3" s="175"/>
    </row>
    <row r="4" spans="1:205" ht="11.25" customHeight="1"/>
    <row r="5" spans="1:205" ht="36.75" customHeight="1">
      <c r="D5" s="519" t="s">
        <v>357</v>
      </c>
      <c r="E5" s="519"/>
      <c r="F5" s="519"/>
      <c r="G5" s="519"/>
      <c r="H5" s="264"/>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c r="DF5" s="401"/>
      <c r="DG5" s="401"/>
      <c r="DH5" s="401"/>
      <c r="DI5" s="401"/>
      <c r="DJ5" s="401"/>
      <c r="DK5" s="401"/>
      <c r="DL5" s="401"/>
      <c r="DM5" s="401"/>
      <c r="DN5" s="401"/>
      <c r="DO5" s="401"/>
      <c r="DP5" s="401"/>
      <c r="DQ5" s="401"/>
      <c r="DR5" s="401"/>
      <c r="DS5" s="401"/>
      <c r="DT5" s="401"/>
      <c r="DU5" s="401"/>
      <c r="DV5" s="401"/>
      <c r="DW5" s="401"/>
      <c r="DX5" s="401"/>
      <c r="DY5" s="401"/>
      <c r="DZ5" s="401"/>
      <c r="EA5" s="401"/>
      <c r="EB5" s="401"/>
      <c r="EC5" s="401"/>
      <c r="ED5" s="401"/>
      <c r="EE5" s="401"/>
      <c r="EF5" s="401"/>
      <c r="EG5" s="401"/>
      <c r="EH5" s="401"/>
      <c r="EI5" s="401"/>
      <c r="EJ5" s="401"/>
      <c r="EK5" s="401"/>
      <c r="EL5" s="401"/>
      <c r="EM5" s="401"/>
      <c r="EN5" s="401"/>
      <c r="EO5" s="401"/>
      <c r="EP5" s="401"/>
      <c r="EQ5" s="401"/>
      <c r="ER5" s="401"/>
      <c r="ES5" s="401"/>
      <c r="ET5" s="401"/>
      <c r="EU5" s="401"/>
      <c r="EV5" s="401"/>
      <c r="EW5" s="401"/>
      <c r="EX5" s="401"/>
      <c r="EY5" s="401"/>
      <c r="EZ5" s="401"/>
      <c r="FA5" s="401"/>
      <c r="FB5" s="401"/>
      <c r="FC5" s="401"/>
      <c r="FD5" s="401"/>
      <c r="FE5" s="401"/>
      <c r="FF5" s="401"/>
      <c r="FG5" s="401"/>
      <c r="FH5" s="401"/>
      <c r="FI5" s="401"/>
      <c r="FJ5" s="401"/>
      <c r="FK5" s="401"/>
      <c r="FL5" s="401"/>
      <c r="FM5" s="401"/>
      <c r="FN5" s="401"/>
      <c r="FO5" s="401"/>
      <c r="FP5" s="401"/>
      <c r="FQ5" s="401"/>
      <c r="FR5" s="401"/>
      <c r="FS5" s="401"/>
      <c r="FT5" s="401"/>
      <c r="FU5" s="401"/>
      <c r="FV5" s="401"/>
      <c r="FW5" s="401"/>
      <c r="FX5" s="401"/>
      <c r="FY5" s="401"/>
      <c r="FZ5" s="401"/>
      <c r="GA5" s="401"/>
      <c r="GB5" s="401"/>
      <c r="GC5" s="401"/>
      <c r="GD5" s="401"/>
      <c r="GE5" s="401"/>
      <c r="GF5" s="401"/>
      <c r="GG5" s="401"/>
      <c r="GH5" s="401"/>
      <c r="GI5" s="401"/>
      <c r="GJ5" s="401"/>
      <c r="GK5" s="401"/>
      <c r="GL5" s="401"/>
    </row>
    <row r="6" spans="1:205" ht="15" customHeight="1">
      <c r="D6" s="520" t="str">
        <f>IF(org=0,"Не определено",org)</f>
        <v>АО "Орелгортеплоэнерго"</v>
      </c>
      <c r="E6" s="520"/>
      <c r="F6" s="520"/>
      <c r="G6" s="520"/>
      <c r="H6" s="264"/>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c r="DF6" s="401"/>
      <c r="DG6" s="401"/>
      <c r="DH6" s="401"/>
      <c r="DI6" s="401"/>
      <c r="DJ6" s="401"/>
      <c r="DK6" s="401"/>
      <c r="DL6" s="401"/>
      <c r="DM6" s="401"/>
      <c r="DN6" s="401"/>
      <c r="DO6" s="401"/>
      <c r="DP6" s="401"/>
      <c r="DQ6" s="401"/>
      <c r="DR6" s="401"/>
      <c r="DS6" s="401"/>
      <c r="DT6" s="401"/>
      <c r="DU6" s="401"/>
      <c r="DV6" s="401"/>
      <c r="DW6" s="401"/>
      <c r="DX6" s="401"/>
      <c r="DY6" s="401"/>
      <c r="DZ6" s="401"/>
      <c r="EA6" s="401"/>
      <c r="EB6" s="401"/>
      <c r="EC6" s="401"/>
      <c r="ED6" s="401"/>
      <c r="EE6" s="401"/>
      <c r="EF6" s="401"/>
      <c r="EG6" s="401"/>
      <c r="EH6" s="401"/>
      <c r="EI6" s="401"/>
      <c r="EJ6" s="401"/>
      <c r="EK6" s="401"/>
      <c r="EL6" s="401"/>
      <c r="EM6" s="401"/>
      <c r="EN6" s="401"/>
      <c r="EO6" s="401"/>
      <c r="EP6" s="401"/>
      <c r="EQ6" s="401"/>
      <c r="ER6" s="401"/>
      <c r="ES6" s="401"/>
      <c r="ET6" s="401"/>
      <c r="EU6" s="401"/>
      <c r="EV6" s="401"/>
      <c r="EW6" s="401"/>
      <c r="EX6" s="401"/>
      <c r="EY6" s="401"/>
      <c r="EZ6" s="401"/>
      <c r="FA6" s="401"/>
      <c r="FB6" s="401"/>
      <c r="FC6" s="401"/>
      <c r="FD6" s="401"/>
      <c r="FE6" s="401"/>
      <c r="FF6" s="401"/>
      <c r="FG6" s="401"/>
      <c r="FH6" s="401"/>
      <c r="FI6" s="401"/>
      <c r="FJ6" s="401"/>
      <c r="FK6" s="401"/>
      <c r="FL6" s="401"/>
      <c r="FM6" s="401"/>
      <c r="FN6" s="401"/>
      <c r="FO6" s="401"/>
      <c r="FP6" s="401"/>
      <c r="FQ6" s="401"/>
      <c r="FR6" s="401"/>
      <c r="FS6" s="401"/>
      <c r="FT6" s="401"/>
      <c r="FU6" s="401"/>
      <c r="FV6" s="401"/>
      <c r="FW6" s="401"/>
      <c r="FX6" s="401"/>
      <c r="FY6" s="401"/>
      <c r="FZ6" s="401"/>
      <c r="GA6" s="401"/>
      <c r="GB6" s="401"/>
      <c r="GC6" s="401"/>
      <c r="GD6" s="401"/>
      <c r="GE6" s="401"/>
      <c r="GF6" s="401"/>
      <c r="GG6" s="401"/>
      <c r="GH6" s="401"/>
      <c r="GI6" s="401"/>
      <c r="GJ6" s="401"/>
      <c r="GK6" s="401"/>
      <c r="GL6" s="401"/>
    </row>
    <row r="7" spans="1:205" ht="11.25" customHeight="1">
      <c r="G7" s="134">
        <v>22</v>
      </c>
      <c r="H7" s="134"/>
      <c r="I7" s="360">
        <v>23</v>
      </c>
      <c r="J7" s="360"/>
      <c r="K7" s="360">
        <v>24</v>
      </c>
      <c r="L7" s="360"/>
      <c r="M7" s="360">
        <v>25</v>
      </c>
      <c r="N7" s="360"/>
      <c r="O7" s="360">
        <v>26</v>
      </c>
      <c r="P7" s="360"/>
      <c r="Q7" s="360">
        <v>27</v>
      </c>
      <c r="R7" s="360"/>
      <c r="S7" s="360">
        <v>28</v>
      </c>
      <c r="T7" s="360"/>
      <c r="U7" s="360">
        <v>29</v>
      </c>
      <c r="V7" s="360"/>
      <c r="W7" s="360">
        <v>30</v>
      </c>
      <c r="X7" s="360"/>
      <c r="Y7" s="360">
        <v>31</v>
      </c>
      <c r="Z7" s="360"/>
      <c r="AA7" s="360">
        <v>32</v>
      </c>
      <c r="AB7" s="360"/>
      <c r="AC7" s="360">
        <v>33</v>
      </c>
      <c r="AD7" s="360"/>
      <c r="AE7" s="360">
        <v>34</v>
      </c>
      <c r="AF7" s="360"/>
      <c r="AG7" s="360">
        <v>35</v>
      </c>
      <c r="AH7" s="360"/>
      <c r="AI7" s="360">
        <v>36</v>
      </c>
      <c r="AJ7" s="360"/>
      <c r="AK7" s="360">
        <v>37</v>
      </c>
      <c r="AL7" s="360"/>
      <c r="AM7" s="360">
        <v>38</v>
      </c>
      <c r="AN7" s="360"/>
      <c r="AO7" s="360">
        <v>39</v>
      </c>
      <c r="AP7" s="360"/>
      <c r="AQ7" s="360">
        <v>40</v>
      </c>
      <c r="AR7" s="360"/>
      <c r="AS7" s="360">
        <v>41</v>
      </c>
      <c r="AT7" s="360"/>
      <c r="AU7" s="360">
        <v>42</v>
      </c>
      <c r="AV7" s="360"/>
      <c r="AW7" s="360">
        <v>43</v>
      </c>
      <c r="AX7" s="360"/>
      <c r="AY7" s="360">
        <v>44</v>
      </c>
      <c r="AZ7" s="360"/>
      <c r="BA7" s="360">
        <v>45</v>
      </c>
      <c r="BB7" s="360"/>
      <c r="BC7" s="360">
        <v>46</v>
      </c>
      <c r="BD7" s="360"/>
      <c r="BE7" s="360">
        <v>47</v>
      </c>
      <c r="BF7" s="360"/>
      <c r="BG7" s="360">
        <v>48</v>
      </c>
      <c r="BH7" s="360"/>
      <c r="BI7" s="360">
        <v>49</v>
      </c>
      <c r="BJ7" s="360"/>
      <c r="BK7" s="360">
        <v>50</v>
      </c>
      <c r="BL7" s="360"/>
      <c r="BM7" s="360">
        <v>51</v>
      </c>
      <c r="BN7" s="360"/>
      <c r="BO7" s="360">
        <v>52</v>
      </c>
      <c r="BP7" s="360"/>
      <c r="BQ7" s="360">
        <v>53</v>
      </c>
      <c r="BR7" s="360"/>
      <c r="BS7" s="360">
        <v>54</v>
      </c>
      <c r="BT7" s="360"/>
      <c r="BU7" s="360">
        <v>55</v>
      </c>
      <c r="BV7" s="360"/>
      <c r="BW7" s="360">
        <v>56</v>
      </c>
      <c r="BX7" s="360"/>
      <c r="BY7" s="360">
        <v>57</v>
      </c>
      <c r="BZ7" s="360"/>
      <c r="CA7" s="360">
        <v>58</v>
      </c>
      <c r="CB7" s="360"/>
      <c r="CC7" s="360">
        <v>59</v>
      </c>
      <c r="CD7" s="360"/>
      <c r="CE7" s="360">
        <v>60</v>
      </c>
      <c r="CF7" s="360"/>
      <c r="CG7" s="360">
        <v>61</v>
      </c>
      <c r="CH7" s="360"/>
      <c r="CI7" s="360">
        <v>62</v>
      </c>
      <c r="CJ7" s="360"/>
      <c r="CK7" s="360">
        <v>63</v>
      </c>
      <c r="CL7" s="360"/>
      <c r="CM7" s="360">
        <v>64</v>
      </c>
      <c r="CN7" s="360"/>
      <c r="CO7" s="360">
        <v>65</v>
      </c>
      <c r="CP7" s="360"/>
      <c r="CQ7" s="360">
        <v>66</v>
      </c>
      <c r="CR7" s="360"/>
      <c r="CS7" s="360">
        <v>67</v>
      </c>
      <c r="CT7" s="360"/>
      <c r="CU7" s="360">
        <v>68</v>
      </c>
      <c r="CV7" s="360"/>
      <c r="CW7" s="360">
        <v>69</v>
      </c>
      <c r="CX7" s="360"/>
      <c r="CY7" s="360">
        <v>70</v>
      </c>
      <c r="CZ7" s="360"/>
      <c r="DA7" s="360">
        <v>71</v>
      </c>
      <c r="DB7" s="360"/>
      <c r="DC7" s="360">
        <v>72</v>
      </c>
      <c r="DD7" s="360"/>
      <c r="DE7" s="360">
        <v>73</v>
      </c>
      <c r="DF7" s="360"/>
      <c r="DG7" s="360">
        <v>74</v>
      </c>
      <c r="DH7" s="360"/>
      <c r="DI7" s="360">
        <v>75</v>
      </c>
      <c r="DJ7" s="360"/>
      <c r="DK7" s="360">
        <v>76</v>
      </c>
      <c r="DL7" s="360"/>
      <c r="DM7" s="360">
        <v>77</v>
      </c>
      <c r="DN7" s="360"/>
      <c r="DO7" s="360">
        <v>78</v>
      </c>
      <c r="DP7" s="360"/>
      <c r="DQ7" s="360">
        <v>79</v>
      </c>
      <c r="DR7" s="360"/>
      <c r="DS7" s="360">
        <v>80</v>
      </c>
      <c r="DT7" s="360"/>
      <c r="DU7" s="360">
        <v>81</v>
      </c>
      <c r="DV7" s="360"/>
      <c r="DW7" s="360">
        <v>82</v>
      </c>
      <c r="DX7" s="360"/>
      <c r="DY7" s="360">
        <v>83</v>
      </c>
      <c r="DZ7" s="360"/>
      <c r="EA7" s="360">
        <v>84</v>
      </c>
      <c r="EB7" s="360"/>
      <c r="EC7" s="360">
        <v>85</v>
      </c>
      <c r="ED7" s="360"/>
      <c r="EE7" s="360">
        <v>86</v>
      </c>
      <c r="EF7" s="360"/>
      <c r="EG7" s="360">
        <v>87</v>
      </c>
      <c r="EH7" s="360"/>
      <c r="EI7" s="360">
        <v>88</v>
      </c>
      <c r="EJ7" s="360"/>
      <c r="EK7" s="360">
        <v>89</v>
      </c>
      <c r="EL7" s="360"/>
      <c r="EM7" s="360">
        <v>90</v>
      </c>
      <c r="EN7" s="360"/>
      <c r="EO7" s="360">
        <v>91</v>
      </c>
      <c r="EP7" s="360"/>
      <c r="EQ7" s="360">
        <v>92</v>
      </c>
      <c r="ER7" s="360"/>
      <c r="ES7" s="360">
        <v>93</v>
      </c>
      <c r="ET7" s="360"/>
      <c r="EU7" s="360">
        <v>94</v>
      </c>
      <c r="EV7" s="360"/>
      <c r="EW7" s="360">
        <v>95</v>
      </c>
      <c r="EX7" s="360"/>
      <c r="EY7" s="360">
        <v>96</v>
      </c>
      <c r="EZ7" s="360"/>
      <c r="FA7" s="360">
        <v>97</v>
      </c>
      <c r="FB7" s="360"/>
      <c r="FC7" s="360">
        <v>98</v>
      </c>
      <c r="FD7" s="360"/>
      <c r="FE7" s="360">
        <v>99</v>
      </c>
      <c r="FF7" s="360"/>
      <c r="FG7" s="360">
        <v>100</v>
      </c>
      <c r="FH7" s="360"/>
      <c r="FI7" s="360">
        <v>101</v>
      </c>
      <c r="FJ7" s="360"/>
      <c r="FK7" s="360">
        <v>102</v>
      </c>
      <c r="FL7" s="360"/>
      <c r="FM7" s="360">
        <v>103</v>
      </c>
      <c r="FN7" s="360"/>
      <c r="FO7" s="360">
        <v>104</v>
      </c>
      <c r="FP7" s="360"/>
      <c r="FQ7" s="360">
        <v>105</v>
      </c>
      <c r="FR7" s="360"/>
      <c r="FS7" s="360">
        <v>106</v>
      </c>
      <c r="FT7" s="360"/>
      <c r="FU7" s="360">
        <v>107</v>
      </c>
      <c r="FV7" s="360"/>
      <c r="FW7" s="360">
        <v>108</v>
      </c>
      <c r="FX7" s="360"/>
      <c r="FY7" s="360">
        <v>109</v>
      </c>
      <c r="FZ7" s="360"/>
      <c r="GA7" s="360">
        <v>110</v>
      </c>
      <c r="GB7" s="360"/>
      <c r="GC7" s="360">
        <v>111</v>
      </c>
      <c r="GD7" s="360"/>
      <c r="GE7" s="360">
        <v>112</v>
      </c>
      <c r="GF7" s="360"/>
      <c r="GG7" s="360">
        <v>113</v>
      </c>
      <c r="GH7" s="360"/>
      <c r="GI7" s="360">
        <v>114</v>
      </c>
      <c r="GJ7" s="360"/>
      <c r="GK7" s="360">
        <v>115</v>
      </c>
      <c r="GL7" s="360"/>
    </row>
    <row r="8" spans="1:205" ht="112.5" customHeight="1">
      <c r="D8" s="524" t="s">
        <v>25</v>
      </c>
      <c r="E8" s="525" t="s">
        <v>257</v>
      </c>
      <c r="F8" s="526" t="s">
        <v>159</v>
      </c>
      <c r="G8" s="521" t="s">
        <v>1366</v>
      </c>
      <c r="H8" s="522"/>
      <c r="I8" s="521" t="s">
        <v>1367</v>
      </c>
      <c r="J8" s="522"/>
      <c r="K8" s="521" t="s">
        <v>1368</v>
      </c>
      <c r="L8" s="522"/>
      <c r="M8" s="521" t="s">
        <v>1369</v>
      </c>
      <c r="N8" s="522"/>
      <c r="O8" s="521" t="s">
        <v>1370</v>
      </c>
      <c r="P8" s="522"/>
      <c r="Q8" s="521" t="s">
        <v>1371</v>
      </c>
      <c r="R8" s="522"/>
      <c r="S8" s="521" t="s">
        <v>1372</v>
      </c>
      <c r="T8" s="522"/>
      <c r="U8" s="521" t="s">
        <v>1373</v>
      </c>
      <c r="V8" s="522"/>
      <c r="W8" s="521" t="s">
        <v>1374</v>
      </c>
      <c r="X8" s="522"/>
      <c r="Y8" s="521" t="s">
        <v>1375</v>
      </c>
      <c r="Z8" s="522"/>
      <c r="AA8" s="521" t="s">
        <v>1376</v>
      </c>
      <c r="AB8" s="522"/>
      <c r="AC8" s="521" t="s">
        <v>1377</v>
      </c>
      <c r="AD8" s="522"/>
      <c r="AE8" s="521" t="s">
        <v>1378</v>
      </c>
      <c r="AF8" s="522"/>
      <c r="AG8" s="521" t="s">
        <v>1379</v>
      </c>
      <c r="AH8" s="522"/>
      <c r="AI8" s="521" t="s">
        <v>1380</v>
      </c>
      <c r="AJ8" s="522"/>
      <c r="AK8" s="521" t="s">
        <v>1381</v>
      </c>
      <c r="AL8" s="522"/>
      <c r="AM8" s="521" t="s">
        <v>1382</v>
      </c>
      <c r="AN8" s="522"/>
      <c r="AO8" s="521" t="s">
        <v>1383</v>
      </c>
      <c r="AP8" s="522"/>
      <c r="AQ8" s="521" t="s">
        <v>1384</v>
      </c>
      <c r="AR8" s="522"/>
      <c r="AS8" s="521" t="s">
        <v>1385</v>
      </c>
      <c r="AT8" s="522"/>
      <c r="AU8" s="521" t="s">
        <v>1386</v>
      </c>
      <c r="AV8" s="522"/>
      <c r="AW8" s="521" t="s">
        <v>1387</v>
      </c>
      <c r="AX8" s="522"/>
      <c r="AY8" s="521" t="s">
        <v>1388</v>
      </c>
      <c r="AZ8" s="522"/>
      <c r="BA8" s="521" t="s">
        <v>1389</v>
      </c>
      <c r="BB8" s="522"/>
      <c r="BC8" s="521" t="s">
        <v>1390</v>
      </c>
      <c r="BD8" s="522"/>
      <c r="BE8" s="521" t="s">
        <v>1391</v>
      </c>
      <c r="BF8" s="522"/>
      <c r="BG8" s="521" t="s">
        <v>1392</v>
      </c>
      <c r="BH8" s="522"/>
      <c r="BI8" s="521" t="s">
        <v>1393</v>
      </c>
      <c r="BJ8" s="522"/>
      <c r="BK8" s="521" t="s">
        <v>1394</v>
      </c>
      <c r="BL8" s="522"/>
      <c r="BM8" s="521" t="s">
        <v>1395</v>
      </c>
      <c r="BN8" s="522"/>
      <c r="BO8" s="521" t="s">
        <v>1396</v>
      </c>
      <c r="BP8" s="522"/>
      <c r="BQ8" s="521" t="s">
        <v>1397</v>
      </c>
      <c r="BR8" s="522"/>
      <c r="BS8" s="521" t="s">
        <v>1398</v>
      </c>
      <c r="BT8" s="522"/>
      <c r="BU8" s="521" t="s">
        <v>1399</v>
      </c>
      <c r="BV8" s="522"/>
      <c r="BW8" s="521" t="s">
        <v>1400</v>
      </c>
      <c r="BX8" s="522"/>
      <c r="BY8" s="521" t="s">
        <v>1401</v>
      </c>
      <c r="BZ8" s="522"/>
      <c r="CA8" s="521" t="s">
        <v>1402</v>
      </c>
      <c r="CB8" s="522"/>
      <c r="CC8" s="521" t="s">
        <v>1403</v>
      </c>
      <c r="CD8" s="522"/>
      <c r="CE8" s="521" t="s">
        <v>1404</v>
      </c>
      <c r="CF8" s="522"/>
      <c r="CG8" s="521" t="s">
        <v>1405</v>
      </c>
      <c r="CH8" s="522"/>
      <c r="CI8" s="521" t="s">
        <v>1406</v>
      </c>
      <c r="CJ8" s="522"/>
      <c r="CK8" s="521" t="s">
        <v>1407</v>
      </c>
      <c r="CL8" s="522"/>
      <c r="CM8" s="521" t="s">
        <v>1408</v>
      </c>
      <c r="CN8" s="522"/>
      <c r="CO8" s="521" t="s">
        <v>1409</v>
      </c>
      <c r="CP8" s="522"/>
      <c r="CQ8" s="521" t="s">
        <v>1410</v>
      </c>
      <c r="CR8" s="522"/>
      <c r="CS8" s="521" t="s">
        <v>1411</v>
      </c>
      <c r="CT8" s="522"/>
      <c r="CU8" s="521" t="s">
        <v>1412</v>
      </c>
      <c r="CV8" s="522"/>
      <c r="CW8" s="521" t="s">
        <v>1413</v>
      </c>
      <c r="CX8" s="522"/>
      <c r="CY8" s="521" t="s">
        <v>1414</v>
      </c>
      <c r="CZ8" s="522"/>
      <c r="DA8" s="521" t="s">
        <v>1415</v>
      </c>
      <c r="DB8" s="522"/>
      <c r="DC8" s="521" t="s">
        <v>1416</v>
      </c>
      <c r="DD8" s="522"/>
      <c r="DE8" s="521" t="s">
        <v>1417</v>
      </c>
      <c r="DF8" s="522"/>
      <c r="DG8" s="521" t="s">
        <v>1418</v>
      </c>
      <c r="DH8" s="522"/>
      <c r="DI8" s="521" t="s">
        <v>1419</v>
      </c>
      <c r="DJ8" s="522"/>
      <c r="DK8" s="521" t="s">
        <v>1420</v>
      </c>
      <c r="DL8" s="522"/>
      <c r="DM8" s="521" t="s">
        <v>1421</v>
      </c>
      <c r="DN8" s="522"/>
      <c r="DO8" s="521" t="s">
        <v>1422</v>
      </c>
      <c r="DP8" s="522"/>
      <c r="DQ8" s="521" t="s">
        <v>1423</v>
      </c>
      <c r="DR8" s="522"/>
      <c r="DS8" s="521" t="s">
        <v>1424</v>
      </c>
      <c r="DT8" s="522"/>
      <c r="DU8" s="521" t="s">
        <v>1425</v>
      </c>
      <c r="DV8" s="522"/>
      <c r="DW8" s="521" t="s">
        <v>1426</v>
      </c>
      <c r="DX8" s="522"/>
      <c r="DY8" s="521" t="s">
        <v>1427</v>
      </c>
      <c r="DZ8" s="522"/>
      <c r="EA8" s="521" t="s">
        <v>1428</v>
      </c>
      <c r="EB8" s="522"/>
      <c r="EC8" s="521" t="s">
        <v>1429</v>
      </c>
      <c r="ED8" s="522"/>
      <c r="EE8" s="521" t="s">
        <v>1430</v>
      </c>
      <c r="EF8" s="522"/>
      <c r="EG8" s="521" t="s">
        <v>1431</v>
      </c>
      <c r="EH8" s="522"/>
      <c r="EI8" s="521" t="s">
        <v>1432</v>
      </c>
      <c r="EJ8" s="522"/>
      <c r="EK8" s="521" t="s">
        <v>1433</v>
      </c>
      <c r="EL8" s="522"/>
      <c r="EM8" s="521" t="s">
        <v>1434</v>
      </c>
      <c r="EN8" s="522"/>
      <c r="EO8" s="521" t="s">
        <v>1435</v>
      </c>
      <c r="EP8" s="522"/>
      <c r="EQ8" s="521" t="s">
        <v>1436</v>
      </c>
      <c r="ER8" s="522"/>
      <c r="ES8" s="521" t="s">
        <v>1437</v>
      </c>
      <c r="ET8" s="522"/>
      <c r="EU8" s="521" t="s">
        <v>1438</v>
      </c>
      <c r="EV8" s="522"/>
      <c r="EW8" s="521" t="s">
        <v>1439</v>
      </c>
      <c r="EX8" s="522"/>
      <c r="EY8" s="521" t="s">
        <v>1440</v>
      </c>
      <c r="EZ8" s="522"/>
      <c r="FA8" s="521" t="s">
        <v>1441</v>
      </c>
      <c r="FB8" s="522"/>
      <c r="FC8" s="521" t="s">
        <v>1442</v>
      </c>
      <c r="FD8" s="522"/>
      <c r="FE8" s="521" t="s">
        <v>1443</v>
      </c>
      <c r="FF8" s="522"/>
      <c r="FG8" s="521" t="s">
        <v>1444</v>
      </c>
      <c r="FH8" s="522"/>
      <c r="FI8" s="521" t="s">
        <v>1445</v>
      </c>
      <c r="FJ8" s="522"/>
      <c r="FK8" s="521" t="s">
        <v>1446</v>
      </c>
      <c r="FL8" s="522"/>
      <c r="FM8" s="521" t="s">
        <v>1447</v>
      </c>
      <c r="FN8" s="522"/>
      <c r="FO8" s="521" t="s">
        <v>1448</v>
      </c>
      <c r="FP8" s="522"/>
      <c r="FQ8" s="521" t="s">
        <v>1449</v>
      </c>
      <c r="FR8" s="522"/>
      <c r="FS8" s="521" t="s">
        <v>1450</v>
      </c>
      <c r="FT8" s="522"/>
      <c r="FU8" s="521" t="s">
        <v>1451</v>
      </c>
      <c r="FV8" s="522"/>
      <c r="FW8" s="521" t="s">
        <v>1452</v>
      </c>
      <c r="FX8" s="522"/>
      <c r="FY8" s="521" t="s">
        <v>1453</v>
      </c>
      <c r="FZ8" s="522"/>
      <c r="GA8" s="521" t="s">
        <v>1454</v>
      </c>
      <c r="GB8" s="522"/>
      <c r="GC8" s="521" t="s">
        <v>1455</v>
      </c>
      <c r="GD8" s="522"/>
      <c r="GE8" s="521" t="s">
        <v>1456</v>
      </c>
      <c r="GF8" s="522"/>
      <c r="GG8" s="521" t="s">
        <v>1457</v>
      </c>
      <c r="GH8" s="522"/>
      <c r="GI8" s="521" t="s">
        <v>1458</v>
      </c>
      <c r="GJ8" s="522"/>
      <c r="GK8" s="521" t="s">
        <v>1459</v>
      </c>
      <c r="GL8" s="522"/>
      <c r="GM8" s="523" t="s">
        <v>234</v>
      </c>
    </row>
    <row r="9" spans="1:205" ht="21" customHeight="1">
      <c r="D9" s="524"/>
      <c r="E9" s="525"/>
      <c r="F9" s="526"/>
      <c r="G9" s="262" t="s">
        <v>223</v>
      </c>
      <c r="H9" s="262" t="s">
        <v>239</v>
      </c>
      <c r="I9" s="400" t="s">
        <v>223</v>
      </c>
      <c r="J9" s="400" t="s">
        <v>239</v>
      </c>
      <c r="K9" s="400" t="s">
        <v>223</v>
      </c>
      <c r="L9" s="400" t="s">
        <v>239</v>
      </c>
      <c r="M9" s="400" t="s">
        <v>223</v>
      </c>
      <c r="N9" s="400" t="s">
        <v>239</v>
      </c>
      <c r="O9" s="400" t="s">
        <v>223</v>
      </c>
      <c r="P9" s="400" t="s">
        <v>239</v>
      </c>
      <c r="Q9" s="400" t="s">
        <v>223</v>
      </c>
      <c r="R9" s="400" t="s">
        <v>239</v>
      </c>
      <c r="S9" s="400" t="s">
        <v>223</v>
      </c>
      <c r="T9" s="400" t="s">
        <v>239</v>
      </c>
      <c r="U9" s="400" t="s">
        <v>223</v>
      </c>
      <c r="V9" s="400" t="s">
        <v>239</v>
      </c>
      <c r="W9" s="400" t="s">
        <v>223</v>
      </c>
      <c r="X9" s="400" t="s">
        <v>239</v>
      </c>
      <c r="Y9" s="400" t="s">
        <v>223</v>
      </c>
      <c r="Z9" s="400" t="s">
        <v>239</v>
      </c>
      <c r="AA9" s="400" t="s">
        <v>223</v>
      </c>
      <c r="AB9" s="400" t="s">
        <v>239</v>
      </c>
      <c r="AC9" s="400" t="s">
        <v>223</v>
      </c>
      <c r="AD9" s="400" t="s">
        <v>239</v>
      </c>
      <c r="AE9" s="400" t="s">
        <v>223</v>
      </c>
      <c r="AF9" s="400" t="s">
        <v>239</v>
      </c>
      <c r="AG9" s="400" t="s">
        <v>223</v>
      </c>
      <c r="AH9" s="400" t="s">
        <v>239</v>
      </c>
      <c r="AI9" s="400" t="s">
        <v>223</v>
      </c>
      <c r="AJ9" s="400" t="s">
        <v>239</v>
      </c>
      <c r="AK9" s="400" t="s">
        <v>223</v>
      </c>
      <c r="AL9" s="400" t="s">
        <v>239</v>
      </c>
      <c r="AM9" s="400" t="s">
        <v>223</v>
      </c>
      <c r="AN9" s="400" t="s">
        <v>239</v>
      </c>
      <c r="AO9" s="400" t="s">
        <v>223</v>
      </c>
      <c r="AP9" s="400" t="s">
        <v>239</v>
      </c>
      <c r="AQ9" s="400" t="s">
        <v>223</v>
      </c>
      <c r="AR9" s="400" t="s">
        <v>239</v>
      </c>
      <c r="AS9" s="400" t="s">
        <v>223</v>
      </c>
      <c r="AT9" s="400" t="s">
        <v>239</v>
      </c>
      <c r="AU9" s="400" t="s">
        <v>223</v>
      </c>
      <c r="AV9" s="400" t="s">
        <v>239</v>
      </c>
      <c r="AW9" s="400" t="s">
        <v>223</v>
      </c>
      <c r="AX9" s="400" t="s">
        <v>239</v>
      </c>
      <c r="AY9" s="400" t="s">
        <v>223</v>
      </c>
      <c r="AZ9" s="400" t="s">
        <v>239</v>
      </c>
      <c r="BA9" s="400" t="s">
        <v>223</v>
      </c>
      <c r="BB9" s="400" t="s">
        <v>239</v>
      </c>
      <c r="BC9" s="400" t="s">
        <v>223</v>
      </c>
      <c r="BD9" s="400" t="s">
        <v>239</v>
      </c>
      <c r="BE9" s="400" t="s">
        <v>223</v>
      </c>
      <c r="BF9" s="400" t="s">
        <v>239</v>
      </c>
      <c r="BG9" s="400" t="s">
        <v>223</v>
      </c>
      <c r="BH9" s="400" t="s">
        <v>239</v>
      </c>
      <c r="BI9" s="400" t="s">
        <v>223</v>
      </c>
      <c r="BJ9" s="400" t="s">
        <v>239</v>
      </c>
      <c r="BK9" s="400" t="s">
        <v>223</v>
      </c>
      <c r="BL9" s="400" t="s">
        <v>239</v>
      </c>
      <c r="BM9" s="400" t="s">
        <v>223</v>
      </c>
      <c r="BN9" s="400" t="s">
        <v>239</v>
      </c>
      <c r="BO9" s="400" t="s">
        <v>223</v>
      </c>
      <c r="BP9" s="400" t="s">
        <v>239</v>
      </c>
      <c r="BQ9" s="400" t="s">
        <v>223</v>
      </c>
      <c r="BR9" s="400" t="s">
        <v>239</v>
      </c>
      <c r="BS9" s="400" t="s">
        <v>223</v>
      </c>
      <c r="BT9" s="400" t="s">
        <v>239</v>
      </c>
      <c r="BU9" s="400" t="s">
        <v>223</v>
      </c>
      <c r="BV9" s="400" t="s">
        <v>239</v>
      </c>
      <c r="BW9" s="400" t="s">
        <v>223</v>
      </c>
      <c r="BX9" s="400" t="s">
        <v>239</v>
      </c>
      <c r="BY9" s="400" t="s">
        <v>223</v>
      </c>
      <c r="BZ9" s="400" t="s">
        <v>239</v>
      </c>
      <c r="CA9" s="400" t="s">
        <v>223</v>
      </c>
      <c r="CB9" s="400" t="s">
        <v>239</v>
      </c>
      <c r="CC9" s="400" t="s">
        <v>223</v>
      </c>
      <c r="CD9" s="400" t="s">
        <v>239</v>
      </c>
      <c r="CE9" s="400" t="s">
        <v>223</v>
      </c>
      <c r="CF9" s="400" t="s">
        <v>239</v>
      </c>
      <c r="CG9" s="400" t="s">
        <v>223</v>
      </c>
      <c r="CH9" s="400" t="s">
        <v>239</v>
      </c>
      <c r="CI9" s="400" t="s">
        <v>223</v>
      </c>
      <c r="CJ9" s="400" t="s">
        <v>239</v>
      </c>
      <c r="CK9" s="400" t="s">
        <v>223</v>
      </c>
      <c r="CL9" s="400" t="s">
        <v>239</v>
      </c>
      <c r="CM9" s="400" t="s">
        <v>223</v>
      </c>
      <c r="CN9" s="400" t="s">
        <v>239</v>
      </c>
      <c r="CO9" s="400" t="s">
        <v>223</v>
      </c>
      <c r="CP9" s="400" t="s">
        <v>239</v>
      </c>
      <c r="CQ9" s="400" t="s">
        <v>223</v>
      </c>
      <c r="CR9" s="400" t="s">
        <v>239</v>
      </c>
      <c r="CS9" s="400" t="s">
        <v>223</v>
      </c>
      <c r="CT9" s="400" t="s">
        <v>239</v>
      </c>
      <c r="CU9" s="400" t="s">
        <v>223</v>
      </c>
      <c r="CV9" s="400" t="s">
        <v>239</v>
      </c>
      <c r="CW9" s="400" t="s">
        <v>223</v>
      </c>
      <c r="CX9" s="400" t="s">
        <v>239</v>
      </c>
      <c r="CY9" s="400" t="s">
        <v>223</v>
      </c>
      <c r="CZ9" s="400" t="s">
        <v>239</v>
      </c>
      <c r="DA9" s="400" t="s">
        <v>223</v>
      </c>
      <c r="DB9" s="400" t="s">
        <v>239</v>
      </c>
      <c r="DC9" s="400" t="s">
        <v>223</v>
      </c>
      <c r="DD9" s="400" t="s">
        <v>239</v>
      </c>
      <c r="DE9" s="400" t="s">
        <v>223</v>
      </c>
      <c r="DF9" s="400" t="s">
        <v>239</v>
      </c>
      <c r="DG9" s="400" t="s">
        <v>223</v>
      </c>
      <c r="DH9" s="400" t="s">
        <v>239</v>
      </c>
      <c r="DI9" s="400" t="s">
        <v>223</v>
      </c>
      <c r="DJ9" s="400" t="s">
        <v>239</v>
      </c>
      <c r="DK9" s="400" t="s">
        <v>223</v>
      </c>
      <c r="DL9" s="400" t="s">
        <v>239</v>
      </c>
      <c r="DM9" s="400" t="s">
        <v>223</v>
      </c>
      <c r="DN9" s="400" t="s">
        <v>239</v>
      </c>
      <c r="DO9" s="400" t="s">
        <v>223</v>
      </c>
      <c r="DP9" s="400" t="s">
        <v>239</v>
      </c>
      <c r="DQ9" s="400" t="s">
        <v>223</v>
      </c>
      <c r="DR9" s="400" t="s">
        <v>239</v>
      </c>
      <c r="DS9" s="400" t="s">
        <v>223</v>
      </c>
      <c r="DT9" s="400" t="s">
        <v>239</v>
      </c>
      <c r="DU9" s="400" t="s">
        <v>223</v>
      </c>
      <c r="DV9" s="400" t="s">
        <v>239</v>
      </c>
      <c r="DW9" s="400" t="s">
        <v>223</v>
      </c>
      <c r="DX9" s="400" t="s">
        <v>239</v>
      </c>
      <c r="DY9" s="400" t="s">
        <v>223</v>
      </c>
      <c r="DZ9" s="400" t="s">
        <v>239</v>
      </c>
      <c r="EA9" s="400" t="s">
        <v>223</v>
      </c>
      <c r="EB9" s="400" t="s">
        <v>239</v>
      </c>
      <c r="EC9" s="400" t="s">
        <v>223</v>
      </c>
      <c r="ED9" s="400" t="s">
        <v>239</v>
      </c>
      <c r="EE9" s="400" t="s">
        <v>223</v>
      </c>
      <c r="EF9" s="400" t="s">
        <v>239</v>
      </c>
      <c r="EG9" s="400" t="s">
        <v>223</v>
      </c>
      <c r="EH9" s="400" t="s">
        <v>239</v>
      </c>
      <c r="EI9" s="400" t="s">
        <v>223</v>
      </c>
      <c r="EJ9" s="400" t="s">
        <v>239</v>
      </c>
      <c r="EK9" s="400" t="s">
        <v>223</v>
      </c>
      <c r="EL9" s="400" t="s">
        <v>239</v>
      </c>
      <c r="EM9" s="400" t="s">
        <v>223</v>
      </c>
      <c r="EN9" s="400" t="s">
        <v>239</v>
      </c>
      <c r="EO9" s="400" t="s">
        <v>223</v>
      </c>
      <c r="EP9" s="400" t="s">
        <v>239</v>
      </c>
      <c r="EQ9" s="400" t="s">
        <v>223</v>
      </c>
      <c r="ER9" s="400" t="s">
        <v>239</v>
      </c>
      <c r="ES9" s="400" t="s">
        <v>223</v>
      </c>
      <c r="ET9" s="400" t="s">
        <v>239</v>
      </c>
      <c r="EU9" s="400" t="s">
        <v>223</v>
      </c>
      <c r="EV9" s="400" t="s">
        <v>239</v>
      </c>
      <c r="EW9" s="400" t="s">
        <v>223</v>
      </c>
      <c r="EX9" s="400" t="s">
        <v>239</v>
      </c>
      <c r="EY9" s="400" t="s">
        <v>223</v>
      </c>
      <c r="EZ9" s="400" t="s">
        <v>239</v>
      </c>
      <c r="FA9" s="400" t="s">
        <v>223</v>
      </c>
      <c r="FB9" s="400" t="s">
        <v>239</v>
      </c>
      <c r="FC9" s="400" t="s">
        <v>223</v>
      </c>
      <c r="FD9" s="400" t="s">
        <v>239</v>
      </c>
      <c r="FE9" s="400" t="s">
        <v>223</v>
      </c>
      <c r="FF9" s="400" t="s">
        <v>239</v>
      </c>
      <c r="FG9" s="400" t="s">
        <v>223</v>
      </c>
      <c r="FH9" s="400" t="s">
        <v>239</v>
      </c>
      <c r="FI9" s="400" t="s">
        <v>223</v>
      </c>
      <c r="FJ9" s="400" t="s">
        <v>239</v>
      </c>
      <c r="FK9" s="400" t="s">
        <v>223</v>
      </c>
      <c r="FL9" s="400" t="s">
        <v>239</v>
      </c>
      <c r="FM9" s="400" t="s">
        <v>223</v>
      </c>
      <c r="FN9" s="400" t="s">
        <v>239</v>
      </c>
      <c r="FO9" s="400" t="s">
        <v>223</v>
      </c>
      <c r="FP9" s="400" t="s">
        <v>239</v>
      </c>
      <c r="FQ9" s="400" t="s">
        <v>223</v>
      </c>
      <c r="FR9" s="400" t="s">
        <v>239</v>
      </c>
      <c r="FS9" s="400" t="s">
        <v>223</v>
      </c>
      <c r="FT9" s="400" t="s">
        <v>239</v>
      </c>
      <c r="FU9" s="400" t="s">
        <v>223</v>
      </c>
      <c r="FV9" s="400" t="s">
        <v>239</v>
      </c>
      <c r="FW9" s="400" t="s">
        <v>223</v>
      </c>
      <c r="FX9" s="400" t="s">
        <v>239</v>
      </c>
      <c r="FY9" s="400" t="s">
        <v>223</v>
      </c>
      <c r="FZ9" s="400" t="s">
        <v>239</v>
      </c>
      <c r="GA9" s="400" t="s">
        <v>223</v>
      </c>
      <c r="GB9" s="400" t="s">
        <v>239</v>
      </c>
      <c r="GC9" s="400" t="s">
        <v>223</v>
      </c>
      <c r="GD9" s="400" t="s">
        <v>239</v>
      </c>
      <c r="GE9" s="400" t="s">
        <v>223</v>
      </c>
      <c r="GF9" s="400" t="s">
        <v>239</v>
      </c>
      <c r="GG9" s="400" t="s">
        <v>223</v>
      </c>
      <c r="GH9" s="400" t="s">
        <v>239</v>
      </c>
      <c r="GI9" s="400" t="s">
        <v>223</v>
      </c>
      <c r="GJ9" s="400" t="s">
        <v>239</v>
      </c>
      <c r="GK9" s="400" t="s">
        <v>223</v>
      </c>
      <c r="GL9" s="400" t="s">
        <v>239</v>
      </c>
      <c r="GM9" s="512"/>
    </row>
    <row r="10" spans="1:205" ht="11.25" hidden="1" customHeight="1">
      <c r="D10" s="62" t="s">
        <v>26</v>
      </c>
      <c r="E10" s="62" t="s">
        <v>0</v>
      </c>
      <c r="F10" s="62" t="s">
        <v>1</v>
      </c>
      <c r="G10" s="166" t="str">
        <f>G1&amp;".1"</f>
        <v>4.1</v>
      </c>
      <c r="H10" s="166"/>
      <c r="I10" s="362" t="str">
        <f>I1&amp;".1"</f>
        <v>5.1</v>
      </c>
      <c r="J10" s="362"/>
      <c r="K10" s="362" t="str">
        <f>K1&amp;".1"</f>
        <v>6.1</v>
      </c>
      <c r="L10" s="362"/>
      <c r="M10" s="362" t="str">
        <f>M1&amp;".1"</f>
        <v>7.1</v>
      </c>
      <c r="N10" s="362"/>
      <c r="O10" s="362" t="str">
        <f>O1&amp;".1"</f>
        <v>8.1</v>
      </c>
      <c r="P10" s="362"/>
      <c r="Q10" s="362" t="str">
        <f>Q1&amp;".1"</f>
        <v>9.1</v>
      </c>
      <c r="R10" s="362"/>
      <c r="S10" s="362" t="str">
        <f>S1&amp;".1"</f>
        <v>10.1</v>
      </c>
      <c r="T10" s="362"/>
      <c r="U10" s="362" t="str">
        <f>U1&amp;".1"</f>
        <v>11.1</v>
      </c>
      <c r="V10" s="362"/>
      <c r="W10" s="362" t="str">
        <f>W1&amp;".1"</f>
        <v>12.1</v>
      </c>
      <c r="X10" s="362"/>
      <c r="Y10" s="362" t="str">
        <f>Y1&amp;".1"</f>
        <v>13.1</v>
      </c>
      <c r="Z10" s="362"/>
      <c r="AA10" s="362" t="str">
        <f>AA1&amp;".1"</f>
        <v>14.1</v>
      </c>
      <c r="AB10" s="362"/>
      <c r="AC10" s="362" t="str">
        <f>AC1&amp;".1"</f>
        <v>15.1</v>
      </c>
      <c r="AD10" s="362"/>
      <c r="AE10" s="362" t="str">
        <f>AE1&amp;".1"</f>
        <v>16.1</v>
      </c>
      <c r="AF10" s="362"/>
      <c r="AG10" s="362" t="str">
        <f>AG1&amp;".1"</f>
        <v>17.1</v>
      </c>
      <c r="AH10" s="362"/>
      <c r="AI10" s="362" t="str">
        <f>AI1&amp;".1"</f>
        <v>18.1</v>
      </c>
      <c r="AJ10" s="362"/>
      <c r="AK10" s="362" t="str">
        <f>AK1&amp;".1"</f>
        <v>19.1</v>
      </c>
      <c r="AL10" s="362"/>
      <c r="AM10" s="362" t="str">
        <f>AM1&amp;".1"</f>
        <v>20.1</v>
      </c>
      <c r="AN10" s="362"/>
      <c r="AO10" s="362" t="str">
        <f>AO1&amp;".1"</f>
        <v>21.1</v>
      </c>
      <c r="AP10" s="362"/>
      <c r="AQ10" s="362" t="str">
        <f>AQ1&amp;".1"</f>
        <v>22.1</v>
      </c>
      <c r="AR10" s="362"/>
      <c r="AS10" s="362" t="str">
        <f>AS1&amp;".1"</f>
        <v>23.1</v>
      </c>
      <c r="AT10" s="362"/>
      <c r="AU10" s="362" t="str">
        <f>AU1&amp;".1"</f>
        <v>24.1</v>
      </c>
      <c r="AV10" s="362"/>
      <c r="AW10" s="362" t="str">
        <f>AW1&amp;".1"</f>
        <v>25.1</v>
      </c>
      <c r="AX10" s="362"/>
      <c r="AY10" s="362" t="str">
        <f>AY1&amp;".1"</f>
        <v>26.1</v>
      </c>
      <c r="AZ10" s="362"/>
      <c r="BA10" s="362" t="str">
        <f>BA1&amp;".1"</f>
        <v>27.1</v>
      </c>
      <c r="BB10" s="362"/>
      <c r="BC10" s="362" t="str">
        <f>BC1&amp;".1"</f>
        <v>28.1</v>
      </c>
      <c r="BD10" s="362"/>
      <c r="BE10" s="362" t="str">
        <f>BE1&amp;".1"</f>
        <v>29.1</v>
      </c>
      <c r="BF10" s="362"/>
      <c r="BG10" s="362" t="str">
        <f>BG1&amp;".1"</f>
        <v>30.1</v>
      </c>
      <c r="BH10" s="362"/>
      <c r="BI10" s="362" t="str">
        <f>BI1&amp;".1"</f>
        <v>31.1</v>
      </c>
      <c r="BJ10" s="362"/>
      <c r="BK10" s="362" t="str">
        <f>BK1&amp;".1"</f>
        <v>32.1</v>
      </c>
      <c r="BL10" s="362"/>
      <c r="BM10" s="362" t="str">
        <f>BM1&amp;".1"</f>
        <v>33.1</v>
      </c>
      <c r="BN10" s="362"/>
      <c r="BO10" s="362" t="str">
        <f>BO1&amp;".1"</f>
        <v>34.1</v>
      </c>
      <c r="BP10" s="362"/>
      <c r="BQ10" s="362" t="str">
        <f>BQ1&amp;".1"</f>
        <v>35.1</v>
      </c>
      <c r="BR10" s="362"/>
      <c r="BS10" s="362" t="str">
        <f>BS1&amp;".1"</f>
        <v>36.1</v>
      </c>
      <c r="BT10" s="362"/>
      <c r="BU10" s="362" t="str">
        <f>BU1&amp;".1"</f>
        <v>37.1</v>
      </c>
      <c r="BV10" s="362"/>
      <c r="BW10" s="362" t="str">
        <f>BW1&amp;".1"</f>
        <v>38.1</v>
      </c>
      <c r="BX10" s="362"/>
      <c r="BY10" s="362" t="str">
        <f>BY1&amp;".1"</f>
        <v>39.1</v>
      </c>
      <c r="BZ10" s="362"/>
      <c r="CA10" s="362" t="str">
        <f>CA1&amp;".1"</f>
        <v>40.1</v>
      </c>
      <c r="CB10" s="362"/>
      <c r="CC10" s="362" t="str">
        <f>CC1&amp;".1"</f>
        <v>41.1</v>
      </c>
      <c r="CD10" s="362"/>
      <c r="CE10" s="362" t="str">
        <f>CE1&amp;".1"</f>
        <v>42.1</v>
      </c>
      <c r="CF10" s="362"/>
      <c r="CG10" s="362" t="str">
        <f>CG1&amp;".1"</f>
        <v>43.1</v>
      </c>
      <c r="CH10" s="362"/>
      <c r="CI10" s="362" t="str">
        <f>CI1&amp;".1"</f>
        <v>44.1</v>
      </c>
      <c r="CJ10" s="362"/>
      <c r="CK10" s="362" t="str">
        <f>CK1&amp;".1"</f>
        <v>45.1</v>
      </c>
      <c r="CL10" s="362"/>
      <c r="CM10" s="362" t="str">
        <f>CM1&amp;".1"</f>
        <v>46.1</v>
      </c>
      <c r="CN10" s="362"/>
      <c r="CO10" s="362" t="str">
        <f>CO1&amp;".1"</f>
        <v>47.1</v>
      </c>
      <c r="CP10" s="362"/>
      <c r="CQ10" s="362" t="str">
        <f>CQ1&amp;".1"</f>
        <v>48.1</v>
      </c>
      <c r="CR10" s="362"/>
      <c r="CS10" s="362" t="str">
        <f>CS1&amp;".1"</f>
        <v>49.1</v>
      </c>
      <c r="CT10" s="362"/>
      <c r="CU10" s="362" t="str">
        <f>CU1&amp;".1"</f>
        <v>50.1</v>
      </c>
      <c r="CV10" s="362"/>
      <c r="CW10" s="362" t="str">
        <f>CW1&amp;".1"</f>
        <v>51.1</v>
      </c>
      <c r="CX10" s="362"/>
      <c r="CY10" s="362" t="str">
        <f>CY1&amp;".1"</f>
        <v>52.1</v>
      </c>
      <c r="CZ10" s="362"/>
      <c r="DA10" s="362" t="str">
        <f>DA1&amp;".1"</f>
        <v>53.1</v>
      </c>
      <c r="DB10" s="362"/>
      <c r="DC10" s="362" t="str">
        <f>DC1&amp;".1"</f>
        <v>54.1</v>
      </c>
      <c r="DD10" s="362"/>
      <c r="DE10" s="362" t="str">
        <f>DE1&amp;".1"</f>
        <v>55.1</v>
      </c>
      <c r="DF10" s="362"/>
      <c r="DG10" s="362" t="str">
        <f>DG1&amp;".1"</f>
        <v>56.1</v>
      </c>
      <c r="DH10" s="362"/>
      <c r="DI10" s="362" t="str">
        <f>DI1&amp;".1"</f>
        <v>57.1</v>
      </c>
      <c r="DJ10" s="362"/>
      <c r="DK10" s="362" t="str">
        <f>DK1&amp;".1"</f>
        <v>58.1</v>
      </c>
      <c r="DL10" s="362"/>
      <c r="DM10" s="362" t="str">
        <f>DM1&amp;".1"</f>
        <v>59.1</v>
      </c>
      <c r="DN10" s="362"/>
      <c r="DO10" s="362" t="str">
        <f>DO1&amp;".1"</f>
        <v>60.1</v>
      </c>
      <c r="DP10" s="362"/>
      <c r="DQ10" s="362" t="str">
        <f>DQ1&amp;".1"</f>
        <v>61.1</v>
      </c>
      <c r="DR10" s="362"/>
      <c r="DS10" s="362" t="str">
        <f>DS1&amp;".1"</f>
        <v>62.1</v>
      </c>
      <c r="DT10" s="362"/>
      <c r="DU10" s="362" t="str">
        <f>DU1&amp;".1"</f>
        <v>63.1</v>
      </c>
      <c r="DV10" s="362"/>
      <c r="DW10" s="362" t="str">
        <f>DW1&amp;".1"</f>
        <v>64.1</v>
      </c>
      <c r="DX10" s="362"/>
      <c r="DY10" s="362" t="str">
        <f>DY1&amp;".1"</f>
        <v>65.1</v>
      </c>
      <c r="DZ10" s="362"/>
      <c r="EA10" s="362" t="str">
        <f>EA1&amp;".1"</f>
        <v>66.1</v>
      </c>
      <c r="EB10" s="362"/>
      <c r="EC10" s="362" t="str">
        <f>EC1&amp;".1"</f>
        <v>67.1</v>
      </c>
      <c r="ED10" s="362"/>
      <c r="EE10" s="362" t="str">
        <f>EE1&amp;".1"</f>
        <v>68.1</v>
      </c>
      <c r="EF10" s="362"/>
      <c r="EG10" s="362" t="str">
        <f>EG1&amp;".1"</f>
        <v>69.1</v>
      </c>
      <c r="EH10" s="362"/>
      <c r="EI10" s="362" t="str">
        <f>EI1&amp;".1"</f>
        <v>70.1</v>
      </c>
      <c r="EJ10" s="362"/>
      <c r="EK10" s="362" t="str">
        <f>EK1&amp;".1"</f>
        <v>71.1</v>
      </c>
      <c r="EL10" s="362"/>
      <c r="EM10" s="362" t="str">
        <f>EM1&amp;".1"</f>
        <v>72.1</v>
      </c>
      <c r="EN10" s="362"/>
      <c r="EO10" s="362" t="str">
        <f>EO1&amp;".1"</f>
        <v>73.1</v>
      </c>
      <c r="EP10" s="362"/>
      <c r="EQ10" s="362" t="str">
        <f>EQ1&amp;".1"</f>
        <v>74.1</v>
      </c>
      <c r="ER10" s="362"/>
      <c r="ES10" s="362" t="str">
        <f>ES1&amp;".1"</f>
        <v>75.1</v>
      </c>
      <c r="ET10" s="362"/>
      <c r="EU10" s="362" t="str">
        <f>EU1&amp;".1"</f>
        <v>76.1</v>
      </c>
      <c r="EV10" s="362"/>
      <c r="EW10" s="362" t="str">
        <f>EW1&amp;".1"</f>
        <v>77.1</v>
      </c>
      <c r="EX10" s="362"/>
      <c r="EY10" s="362" t="str">
        <f>EY1&amp;".1"</f>
        <v>78.1</v>
      </c>
      <c r="EZ10" s="362"/>
      <c r="FA10" s="362" t="str">
        <f>FA1&amp;".1"</f>
        <v>79.1</v>
      </c>
      <c r="FB10" s="362"/>
      <c r="FC10" s="362" t="str">
        <f>FC1&amp;".1"</f>
        <v>80.1</v>
      </c>
      <c r="FD10" s="362"/>
      <c r="FE10" s="362" t="str">
        <f>FE1&amp;".1"</f>
        <v>81.1</v>
      </c>
      <c r="FF10" s="362"/>
      <c r="FG10" s="362" t="str">
        <f>FG1&amp;".1"</f>
        <v>82.1</v>
      </c>
      <c r="FH10" s="362"/>
      <c r="FI10" s="362" t="str">
        <f>FI1&amp;".1"</f>
        <v>83.1</v>
      </c>
      <c r="FJ10" s="362"/>
      <c r="FK10" s="362" t="str">
        <f>FK1&amp;".1"</f>
        <v>84.1</v>
      </c>
      <c r="FL10" s="362"/>
      <c r="FM10" s="362" t="str">
        <f>FM1&amp;".1"</f>
        <v>85.1</v>
      </c>
      <c r="FN10" s="362"/>
      <c r="FO10" s="362" t="str">
        <f>FO1&amp;".1"</f>
        <v>86.1</v>
      </c>
      <c r="FP10" s="362"/>
      <c r="FQ10" s="362" t="str">
        <f>FQ1&amp;".1"</f>
        <v>87.1</v>
      </c>
      <c r="FR10" s="362"/>
      <c r="FS10" s="362" t="str">
        <f>FS1&amp;".1"</f>
        <v>88.1</v>
      </c>
      <c r="FT10" s="362"/>
      <c r="FU10" s="362" t="str">
        <f>FU1&amp;".1"</f>
        <v>89.1</v>
      </c>
      <c r="FV10" s="362"/>
      <c r="FW10" s="362" t="str">
        <f>FW1&amp;".1"</f>
        <v>90.1</v>
      </c>
      <c r="FX10" s="362"/>
      <c r="FY10" s="362" t="str">
        <f>FY1&amp;".1"</f>
        <v>91.1</v>
      </c>
      <c r="FZ10" s="362"/>
      <c r="GA10" s="362" t="str">
        <f>GA1&amp;".1"</f>
        <v>92.1</v>
      </c>
      <c r="GB10" s="362"/>
      <c r="GC10" s="362" t="str">
        <f>GC1&amp;".1"</f>
        <v>93.1</v>
      </c>
      <c r="GD10" s="362"/>
      <c r="GE10" s="362" t="str">
        <f>GE1&amp;".1"</f>
        <v>94.1</v>
      </c>
      <c r="GF10" s="362"/>
      <c r="GG10" s="362" t="str">
        <f>GG1&amp;".1"</f>
        <v>95.1</v>
      </c>
      <c r="GH10" s="362"/>
      <c r="GI10" s="362" t="str">
        <f>GI1&amp;".1"</f>
        <v>96.1</v>
      </c>
      <c r="GJ10" s="362"/>
      <c r="GK10" s="362" t="str">
        <f>GK1&amp;".1"</f>
        <v>97.1</v>
      </c>
      <c r="GL10" s="362"/>
      <c r="GM10" s="223"/>
    </row>
    <row r="11" spans="1:205" ht="22.5" hidden="1">
      <c r="A11" s="15"/>
      <c r="C11" s="34"/>
      <c r="D11" s="132">
        <v>1</v>
      </c>
      <c r="E11" s="163" t="s">
        <v>358</v>
      </c>
      <c r="F11" s="132" t="s">
        <v>359</v>
      </c>
      <c r="G11" s="266"/>
      <c r="H11" s="266"/>
      <c r="I11" s="402"/>
      <c r="J11" s="402"/>
      <c r="K11" s="402"/>
      <c r="L11" s="402"/>
      <c r="M11" s="402"/>
      <c r="N11" s="402"/>
      <c r="O11" s="402"/>
      <c r="P11" s="402"/>
      <c r="Q11" s="402"/>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c r="BW11" s="402"/>
      <c r="BX11" s="402"/>
      <c r="BY11" s="402"/>
      <c r="BZ11" s="402"/>
      <c r="CA11" s="402"/>
      <c r="CB11" s="402"/>
      <c r="CC11" s="402"/>
      <c r="CD11" s="402"/>
      <c r="CE11" s="402"/>
      <c r="CF11" s="402"/>
      <c r="CG11" s="402"/>
      <c r="CH11" s="402"/>
      <c r="CI11" s="402"/>
      <c r="CJ11" s="402"/>
      <c r="CK11" s="402"/>
      <c r="CL11" s="402"/>
      <c r="CM11" s="402"/>
      <c r="CN11" s="402"/>
      <c r="CO11" s="402"/>
      <c r="CP11" s="402"/>
      <c r="CQ11" s="402"/>
      <c r="CR11" s="402"/>
      <c r="CS11" s="402"/>
      <c r="CT11" s="402"/>
      <c r="CU11" s="402"/>
      <c r="CV11" s="402"/>
      <c r="CW11" s="402"/>
      <c r="CX11" s="402"/>
      <c r="CY11" s="402"/>
      <c r="CZ11" s="402"/>
      <c r="DA11" s="402"/>
      <c r="DB11" s="402"/>
      <c r="DC11" s="402"/>
      <c r="DD11" s="402"/>
      <c r="DE11" s="402"/>
      <c r="DF11" s="402"/>
      <c r="DG11" s="402"/>
      <c r="DH11" s="402"/>
      <c r="DI11" s="402"/>
      <c r="DJ11" s="402"/>
      <c r="DK11" s="402"/>
      <c r="DL11" s="402"/>
      <c r="DM11" s="402"/>
      <c r="DN11" s="402"/>
      <c r="DO11" s="402"/>
      <c r="DP11" s="402"/>
      <c r="DQ11" s="402"/>
      <c r="DR11" s="402"/>
      <c r="DS11" s="402"/>
      <c r="DT11" s="402"/>
      <c r="DU11" s="402"/>
      <c r="DV11" s="402"/>
      <c r="DW11" s="402"/>
      <c r="DX11" s="402"/>
      <c r="DY11" s="402"/>
      <c r="DZ11" s="402"/>
      <c r="EA11" s="402"/>
      <c r="EB11" s="402"/>
      <c r="EC11" s="402"/>
      <c r="ED11" s="402"/>
      <c r="EE11" s="402"/>
      <c r="EF11" s="402"/>
      <c r="EG11" s="402"/>
      <c r="EH11" s="402"/>
      <c r="EI11" s="402"/>
      <c r="EJ11" s="402"/>
      <c r="EK11" s="402"/>
      <c r="EL11" s="402"/>
      <c r="EM11" s="402"/>
      <c r="EN11" s="402"/>
      <c r="EO11" s="402"/>
      <c r="EP11" s="402"/>
      <c r="EQ11" s="402"/>
      <c r="ER11" s="402"/>
      <c r="ES11" s="402"/>
      <c r="ET11" s="402"/>
      <c r="EU11" s="402"/>
      <c r="EV11" s="402"/>
      <c r="EW11" s="402"/>
      <c r="EX11" s="402"/>
      <c r="EY11" s="402"/>
      <c r="EZ11" s="402"/>
      <c r="FA11" s="402"/>
      <c r="FB11" s="402"/>
      <c r="FC11" s="402"/>
      <c r="FD11" s="402"/>
      <c r="FE11" s="402"/>
      <c r="FF11" s="402"/>
      <c r="FG11" s="402"/>
      <c r="FH11" s="402"/>
      <c r="FI11" s="402"/>
      <c r="FJ11" s="402"/>
      <c r="FK11" s="402"/>
      <c r="FL11" s="402"/>
      <c r="FM11" s="402"/>
      <c r="FN11" s="402"/>
      <c r="FO11" s="402"/>
      <c r="FP11" s="402"/>
      <c r="FQ11" s="402"/>
      <c r="FR11" s="402"/>
      <c r="FS11" s="402"/>
      <c r="FT11" s="402"/>
      <c r="FU11" s="402"/>
      <c r="FV11" s="402"/>
      <c r="FW11" s="402"/>
      <c r="FX11" s="402"/>
      <c r="FY11" s="402"/>
      <c r="FZ11" s="402"/>
      <c r="GA11" s="402"/>
      <c r="GB11" s="402"/>
      <c r="GC11" s="402"/>
      <c r="GD11" s="402"/>
      <c r="GE11" s="402"/>
      <c r="GF11" s="402"/>
      <c r="GG11" s="402"/>
      <c r="GH11" s="402"/>
      <c r="GI11" s="402"/>
      <c r="GJ11" s="402"/>
      <c r="GK11" s="402"/>
      <c r="GL11" s="402"/>
      <c r="GM11" s="223" t="s">
        <v>362</v>
      </c>
    </row>
    <row r="12" spans="1:205" ht="22.5" hidden="1">
      <c r="A12" s="15"/>
      <c r="C12" s="34"/>
      <c r="D12" s="132">
        <v>2</v>
      </c>
      <c r="E12" s="164" t="s">
        <v>360</v>
      </c>
      <c r="F12" s="132" t="s">
        <v>361</v>
      </c>
      <c r="G12" s="266"/>
      <c r="H12" s="266"/>
      <c r="I12" s="402"/>
      <c r="J12" s="402"/>
      <c r="K12" s="402"/>
      <c r="L12" s="402"/>
      <c r="M12" s="402"/>
      <c r="N12" s="402"/>
      <c r="O12" s="402"/>
      <c r="P12" s="402"/>
      <c r="Q12" s="402"/>
      <c r="R12" s="402"/>
      <c r="S12" s="402"/>
      <c r="T12" s="402"/>
      <c r="U12" s="402"/>
      <c r="V12" s="402"/>
      <c r="W12" s="402"/>
      <c r="X12" s="402"/>
      <c r="Y12" s="402"/>
      <c r="Z12" s="402"/>
      <c r="AA12" s="402"/>
      <c r="AB12" s="402"/>
      <c r="AC12" s="402"/>
      <c r="AD12" s="402"/>
      <c r="AE12" s="402"/>
      <c r="AF12" s="402"/>
      <c r="AG12" s="402"/>
      <c r="AH12" s="402"/>
      <c r="AI12" s="402"/>
      <c r="AJ12" s="402"/>
      <c r="AK12" s="402"/>
      <c r="AL12" s="402"/>
      <c r="AM12" s="402"/>
      <c r="AN12" s="402"/>
      <c r="AO12" s="402"/>
      <c r="AP12" s="402"/>
      <c r="AQ12" s="402"/>
      <c r="AR12" s="402"/>
      <c r="AS12" s="402"/>
      <c r="AT12" s="402"/>
      <c r="AU12" s="402"/>
      <c r="AV12" s="402"/>
      <c r="AW12" s="402"/>
      <c r="AX12" s="402"/>
      <c r="AY12" s="402"/>
      <c r="AZ12" s="402"/>
      <c r="BA12" s="402"/>
      <c r="BB12" s="402"/>
      <c r="BC12" s="402"/>
      <c r="BD12" s="402"/>
      <c r="BE12" s="402"/>
      <c r="BF12" s="402"/>
      <c r="BG12" s="402"/>
      <c r="BH12" s="402"/>
      <c r="BI12" s="402"/>
      <c r="BJ12" s="402"/>
      <c r="BK12" s="402"/>
      <c r="BL12" s="402"/>
      <c r="BM12" s="402"/>
      <c r="BN12" s="402"/>
      <c r="BO12" s="402"/>
      <c r="BP12" s="402"/>
      <c r="BQ12" s="402"/>
      <c r="BR12" s="402"/>
      <c r="BS12" s="402"/>
      <c r="BT12" s="402"/>
      <c r="BU12" s="402"/>
      <c r="BV12" s="402"/>
      <c r="BW12" s="402"/>
      <c r="BX12" s="402"/>
      <c r="BY12" s="402"/>
      <c r="BZ12" s="402"/>
      <c r="CA12" s="402"/>
      <c r="CB12" s="402"/>
      <c r="CC12" s="402"/>
      <c r="CD12" s="402"/>
      <c r="CE12" s="402"/>
      <c r="CF12" s="402"/>
      <c r="CG12" s="402"/>
      <c r="CH12" s="402"/>
      <c r="CI12" s="402"/>
      <c r="CJ12" s="402"/>
      <c r="CK12" s="402"/>
      <c r="CL12" s="402"/>
      <c r="CM12" s="402"/>
      <c r="CN12" s="402"/>
      <c r="CO12" s="402"/>
      <c r="CP12" s="402"/>
      <c r="CQ12" s="402"/>
      <c r="CR12" s="402"/>
      <c r="CS12" s="402"/>
      <c r="CT12" s="402"/>
      <c r="CU12" s="402"/>
      <c r="CV12" s="402"/>
      <c r="CW12" s="402"/>
      <c r="CX12" s="402"/>
      <c r="CY12" s="402"/>
      <c r="CZ12" s="402"/>
      <c r="DA12" s="402"/>
      <c r="DB12" s="402"/>
      <c r="DC12" s="402"/>
      <c r="DD12" s="402"/>
      <c r="DE12" s="402"/>
      <c r="DF12" s="402"/>
      <c r="DG12" s="402"/>
      <c r="DH12" s="402"/>
      <c r="DI12" s="402"/>
      <c r="DJ12" s="402"/>
      <c r="DK12" s="402"/>
      <c r="DL12" s="402"/>
      <c r="DM12" s="402"/>
      <c r="DN12" s="402"/>
      <c r="DO12" s="402"/>
      <c r="DP12" s="402"/>
      <c r="DQ12" s="402"/>
      <c r="DR12" s="402"/>
      <c r="DS12" s="402"/>
      <c r="DT12" s="402"/>
      <c r="DU12" s="402"/>
      <c r="DV12" s="402"/>
      <c r="DW12" s="402"/>
      <c r="DX12" s="402"/>
      <c r="DY12" s="402"/>
      <c r="DZ12" s="402"/>
      <c r="EA12" s="402"/>
      <c r="EB12" s="402"/>
      <c r="EC12" s="402"/>
      <c r="ED12" s="402"/>
      <c r="EE12" s="402"/>
      <c r="EF12" s="402"/>
      <c r="EG12" s="402"/>
      <c r="EH12" s="402"/>
      <c r="EI12" s="402"/>
      <c r="EJ12" s="402"/>
      <c r="EK12" s="402"/>
      <c r="EL12" s="402"/>
      <c r="EM12" s="402"/>
      <c r="EN12" s="402"/>
      <c r="EO12" s="402"/>
      <c r="EP12" s="402"/>
      <c r="EQ12" s="402"/>
      <c r="ER12" s="402"/>
      <c r="ES12" s="402"/>
      <c r="ET12" s="402"/>
      <c r="EU12" s="402"/>
      <c r="EV12" s="402"/>
      <c r="EW12" s="402"/>
      <c r="EX12" s="402"/>
      <c r="EY12" s="402"/>
      <c r="EZ12" s="402"/>
      <c r="FA12" s="402"/>
      <c r="FB12" s="402"/>
      <c r="FC12" s="402"/>
      <c r="FD12" s="402"/>
      <c r="FE12" s="402"/>
      <c r="FF12" s="402"/>
      <c r="FG12" s="402"/>
      <c r="FH12" s="402"/>
      <c r="FI12" s="402"/>
      <c r="FJ12" s="402"/>
      <c r="FK12" s="402"/>
      <c r="FL12" s="402"/>
      <c r="FM12" s="402"/>
      <c r="FN12" s="402"/>
      <c r="FO12" s="402"/>
      <c r="FP12" s="402"/>
      <c r="FQ12" s="402"/>
      <c r="FR12" s="402"/>
      <c r="FS12" s="402"/>
      <c r="FT12" s="402"/>
      <c r="FU12" s="402"/>
      <c r="FV12" s="402"/>
      <c r="FW12" s="402"/>
      <c r="FX12" s="402"/>
      <c r="FY12" s="402"/>
      <c r="FZ12" s="402"/>
      <c r="GA12" s="402"/>
      <c r="GB12" s="402"/>
      <c r="GC12" s="402"/>
      <c r="GD12" s="402"/>
      <c r="GE12" s="402"/>
      <c r="GF12" s="402"/>
      <c r="GG12" s="402"/>
      <c r="GH12" s="402"/>
      <c r="GI12" s="402"/>
      <c r="GJ12" s="402"/>
      <c r="GK12" s="402"/>
      <c r="GL12" s="402"/>
      <c r="GM12" s="223" t="s">
        <v>363</v>
      </c>
    </row>
    <row r="13" spans="1:205" ht="123.75" hidden="1">
      <c r="A13" s="15"/>
      <c r="C13" s="34"/>
      <c r="D13" s="132">
        <v>3</v>
      </c>
      <c r="E13" s="164" t="s">
        <v>364</v>
      </c>
      <c r="F13" s="132" t="s">
        <v>265</v>
      </c>
      <c r="G13" s="266"/>
      <c r="H13" s="266"/>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402"/>
      <c r="AH13" s="402"/>
      <c r="AI13" s="402"/>
      <c r="AJ13" s="402"/>
      <c r="AK13" s="402"/>
      <c r="AL13" s="402"/>
      <c r="AM13" s="402"/>
      <c r="AN13" s="402"/>
      <c r="AO13" s="402"/>
      <c r="AP13" s="402"/>
      <c r="AQ13" s="402"/>
      <c r="AR13" s="402"/>
      <c r="AS13" s="402"/>
      <c r="AT13" s="402"/>
      <c r="AU13" s="402"/>
      <c r="AV13" s="402"/>
      <c r="AW13" s="402"/>
      <c r="AX13" s="402"/>
      <c r="AY13" s="402"/>
      <c r="AZ13" s="402"/>
      <c r="BA13" s="402"/>
      <c r="BB13" s="402"/>
      <c r="BC13" s="402"/>
      <c r="BD13" s="402"/>
      <c r="BE13" s="402"/>
      <c r="BF13" s="402"/>
      <c r="BG13" s="402"/>
      <c r="BH13" s="402"/>
      <c r="BI13" s="402"/>
      <c r="BJ13" s="402"/>
      <c r="BK13" s="402"/>
      <c r="BL13" s="402"/>
      <c r="BM13" s="402"/>
      <c r="BN13" s="402"/>
      <c r="BO13" s="402"/>
      <c r="BP13" s="402"/>
      <c r="BQ13" s="402"/>
      <c r="BR13" s="402"/>
      <c r="BS13" s="402"/>
      <c r="BT13" s="402"/>
      <c r="BU13" s="402"/>
      <c r="BV13" s="402"/>
      <c r="BW13" s="402"/>
      <c r="BX13" s="402"/>
      <c r="BY13" s="402"/>
      <c r="BZ13" s="402"/>
      <c r="CA13" s="402"/>
      <c r="CB13" s="402"/>
      <c r="CC13" s="402"/>
      <c r="CD13" s="402"/>
      <c r="CE13" s="402"/>
      <c r="CF13" s="402"/>
      <c r="CG13" s="402"/>
      <c r="CH13" s="402"/>
      <c r="CI13" s="402"/>
      <c r="CJ13" s="402"/>
      <c r="CK13" s="402"/>
      <c r="CL13" s="402"/>
      <c r="CM13" s="402"/>
      <c r="CN13" s="402"/>
      <c r="CO13" s="402"/>
      <c r="CP13" s="402"/>
      <c r="CQ13" s="402"/>
      <c r="CR13" s="402"/>
      <c r="CS13" s="402"/>
      <c r="CT13" s="402"/>
      <c r="CU13" s="402"/>
      <c r="CV13" s="402"/>
      <c r="CW13" s="402"/>
      <c r="CX13" s="402"/>
      <c r="CY13" s="402"/>
      <c r="CZ13" s="402"/>
      <c r="DA13" s="402"/>
      <c r="DB13" s="402"/>
      <c r="DC13" s="402"/>
      <c r="DD13" s="402"/>
      <c r="DE13" s="402"/>
      <c r="DF13" s="402"/>
      <c r="DG13" s="402"/>
      <c r="DH13" s="402"/>
      <c r="DI13" s="402"/>
      <c r="DJ13" s="402"/>
      <c r="DK13" s="402"/>
      <c r="DL13" s="402"/>
      <c r="DM13" s="402"/>
      <c r="DN13" s="402"/>
      <c r="DO13" s="402"/>
      <c r="DP13" s="402"/>
      <c r="DQ13" s="402"/>
      <c r="DR13" s="402"/>
      <c r="DS13" s="402"/>
      <c r="DT13" s="402"/>
      <c r="DU13" s="402"/>
      <c r="DV13" s="402"/>
      <c r="DW13" s="402"/>
      <c r="DX13" s="402"/>
      <c r="DY13" s="402"/>
      <c r="DZ13" s="402"/>
      <c r="EA13" s="402"/>
      <c r="EB13" s="402"/>
      <c r="EC13" s="402"/>
      <c r="ED13" s="402"/>
      <c r="EE13" s="402"/>
      <c r="EF13" s="402"/>
      <c r="EG13" s="402"/>
      <c r="EH13" s="402"/>
      <c r="EI13" s="402"/>
      <c r="EJ13" s="402"/>
      <c r="EK13" s="402"/>
      <c r="EL13" s="402"/>
      <c r="EM13" s="402"/>
      <c r="EN13" s="402"/>
      <c r="EO13" s="402"/>
      <c r="EP13" s="402"/>
      <c r="EQ13" s="402"/>
      <c r="ER13" s="402"/>
      <c r="ES13" s="402"/>
      <c r="ET13" s="402"/>
      <c r="EU13" s="402"/>
      <c r="EV13" s="402"/>
      <c r="EW13" s="402"/>
      <c r="EX13" s="402"/>
      <c r="EY13" s="402"/>
      <c r="EZ13" s="402"/>
      <c r="FA13" s="402"/>
      <c r="FB13" s="402"/>
      <c r="FC13" s="402"/>
      <c r="FD13" s="402"/>
      <c r="FE13" s="402"/>
      <c r="FF13" s="402"/>
      <c r="FG13" s="402"/>
      <c r="FH13" s="402"/>
      <c r="FI13" s="402"/>
      <c r="FJ13" s="402"/>
      <c r="FK13" s="402"/>
      <c r="FL13" s="402"/>
      <c r="FM13" s="402"/>
      <c r="FN13" s="402"/>
      <c r="FO13" s="402"/>
      <c r="FP13" s="402"/>
      <c r="FQ13" s="402"/>
      <c r="FR13" s="402"/>
      <c r="FS13" s="402"/>
      <c r="FT13" s="402"/>
      <c r="FU13" s="402"/>
      <c r="FV13" s="402"/>
      <c r="FW13" s="402"/>
      <c r="FX13" s="402"/>
      <c r="FY13" s="402"/>
      <c r="FZ13" s="402"/>
      <c r="GA13" s="402"/>
      <c r="GB13" s="402"/>
      <c r="GC13" s="402"/>
      <c r="GD13" s="402"/>
      <c r="GE13" s="402"/>
      <c r="GF13" s="402"/>
      <c r="GG13" s="402"/>
      <c r="GH13" s="402"/>
      <c r="GI13" s="402"/>
      <c r="GJ13" s="402"/>
      <c r="GK13" s="402"/>
      <c r="GL13" s="402"/>
      <c r="GM13" s="223" t="s">
        <v>365</v>
      </c>
    </row>
    <row r="14" spans="1:205" ht="33.75">
      <c r="A14" s="15"/>
      <c r="C14" s="34"/>
      <c r="D14" s="132">
        <v>4</v>
      </c>
      <c r="E14" s="164" t="s">
        <v>367</v>
      </c>
      <c r="F14" s="132" t="s">
        <v>265</v>
      </c>
      <c r="G14" s="132" t="s">
        <v>265</v>
      </c>
      <c r="H14" s="271" t="s">
        <v>265</v>
      </c>
      <c r="I14" s="359" t="s">
        <v>265</v>
      </c>
      <c r="J14" s="406" t="s">
        <v>265</v>
      </c>
      <c r="K14" s="359" t="s">
        <v>265</v>
      </c>
      <c r="L14" s="406" t="s">
        <v>265</v>
      </c>
      <c r="M14" s="359" t="s">
        <v>265</v>
      </c>
      <c r="N14" s="406" t="s">
        <v>265</v>
      </c>
      <c r="O14" s="359" t="s">
        <v>265</v>
      </c>
      <c r="P14" s="406" t="s">
        <v>265</v>
      </c>
      <c r="Q14" s="359" t="s">
        <v>265</v>
      </c>
      <c r="R14" s="406" t="s">
        <v>265</v>
      </c>
      <c r="S14" s="359" t="s">
        <v>265</v>
      </c>
      <c r="T14" s="406" t="s">
        <v>265</v>
      </c>
      <c r="U14" s="359" t="s">
        <v>265</v>
      </c>
      <c r="V14" s="406" t="s">
        <v>265</v>
      </c>
      <c r="W14" s="359" t="s">
        <v>265</v>
      </c>
      <c r="X14" s="406" t="s">
        <v>265</v>
      </c>
      <c r="Y14" s="359" t="s">
        <v>265</v>
      </c>
      <c r="Z14" s="406" t="s">
        <v>265</v>
      </c>
      <c r="AA14" s="359" t="s">
        <v>265</v>
      </c>
      <c r="AB14" s="406" t="s">
        <v>265</v>
      </c>
      <c r="AC14" s="359" t="s">
        <v>265</v>
      </c>
      <c r="AD14" s="406" t="s">
        <v>265</v>
      </c>
      <c r="AE14" s="359" t="s">
        <v>265</v>
      </c>
      <c r="AF14" s="406" t="s">
        <v>265</v>
      </c>
      <c r="AG14" s="359" t="s">
        <v>265</v>
      </c>
      <c r="AH14" s="406" t="s">
        <v>265</v>
      </c>
      <c r="AI14" s="359" t="s">
        <v>265</v>
      </c>
      <c r="AJ14" s="406" t="s">
        <v>265</v>
      </c>
      <c r="AK14" s="359" t="s">
        <v>265</v>
      </c>
      <c r="AL14" s="406" t="s">
        <v>265</v>
      </c>
      <c r="AM14" s="359" t="s">
        <v>265</v>
      </c>
      <c r="AN14" s="406" t="s">
        <v>265</v>
      </c>
      <c r="AO14" s="359" t="s">
        <v>265</v>
      </c>
      <c r="AP14" s="406" t="s">
        <v>265</v>
      </c>
      <c r="AQ14" s="359" t="s">
        <v>265</v>
      </c>
      <c r="AR14" s="406" t="s">
        <v>265</v>
      </c>
      <c r="AS14" s="359" t="s">
        <v>265</v>
      </c>
      <c r="AT14" s="406" t="s">
        <v>265</v>
      </c>
      <c r="AU14" s="359" t="s">
        <v>265</v>
      </c>
      <c r="AV14" s="406" t="s">
        <v>265</v>
      </c>
      <c r="AW14" s="359" t="s">
        <v>265</v>
      </c>
      <c r="AX14" s="406" t="s">
        <v>265</v>
      </c>
      <c r="AY14" s="359" t="s">
        <v>265</v>
      </c>
      <c r="AZ14" s="406" t="s">
        <v>265</v>
      </c>
      <c r="BA14" s="359" t="s">
        <v>265</v>
      </c>
      <c r="BB14" s="406" t="s">
        <v>265</v>
      </c>
      <c r="BC14" s="359" t="s">
        <v>265</v>
      </c>
      <c r="BD14" s="406" t="s">
        <v>265</v>
      </c>
      <c r="BE14" s="359" t="s">
        <v>265</v>
      </c>
      <c r="BF14" s="406" t="s">
        <v>265</v>
      </c>
      <c r="BG14" s="359" t="s">
        <v>265</v>
      </c>
      <c r="BH14" s="406" t="s">
        <v>265</v>
      </c>
      <c r="BI14" s="359" t="s">
        <v>265</v>
      </c>
      <c r="BJ14" s="406" t="s">
        <v>265</v>
      </c>
      <c r="BK14" s="359" t="s">
        <v>265</v>
      </c>
      <c r="BL14" s="406" t="s">
        <v>265</v>
      </c>
      <c r="BM14" s="359" t="s">
        <v>265</v>
      </c>
      <c r="BN14" s="406" t="s">
        <v>265</v>
      </c>
      <c r="BO14" s="359" t="s">
        <v>265</v>
      </c>
      <c r="BP14" s="406" t="s">
        <v>265</v>
      </c>
      <c r="BQ14" s="359" t="s">
        <v>265</v>
      </c>
      <c r="BR14" s="406" t="s">
        <v>265</v>
      </c>
      <c r="BS14" s="359" t="s">
        <v>265</v>
      </c>
      <c r="BT14" s="406" t="s">
        <v>265</v>
      </c>
      <c r="BU14" s="359" t="s">
        <v>265</v>
      </c>
      <c r="BV14" s="406" t="s">
        <v>265</v>
      </c>
      <c r="BW14" s="359" t="s">
        <v>265</v>
      </c>
      <c r="BX14" s="406" t="s">
        <v>265</v>
      </c>
      <c r="BY14" s="359" t="s">
        <v>265</v>
      </c>
      <c r="BZ14" s="406" t="s">
        <v>265</v>
      </c>
      <c r="CA14" s="359" t="s">
        <v>265</v>
      </c>
      <c r="CB14" s="406" t="s">
        <v>265</v>
      </c>
      <c r="CC14" s="359" t="s">
        <v>265</v>
      </c>
      <c r="CD14" s="406" t="s">
        <v>265</v>
      </c>
      <c r="CE14" s="359" t="s">
        <v>265</v>
      </c>
      <c r="CF14" s="406" t="s">
        <v>265</v>
      </c>
      <c r="CG14" s="359" t="s">
        <v>265</v>
      </c>
      <c r="CH14" s="406" t="s">
        <v>265</v>
      </c>
      <c r="CI14" s="359" t="s">
        <v>265</v>
      </c>
      <c r="CJ14" s="406" t="s">
        <v>265</v>
      </c>
      <c r="CK14" s="359" t="s">
        <v>265</v>
      </c>
      <c r="CL14" s="406" t="s">
        <v>265</v>
      </c>
      <c r="CM14" s="359" t="s">
        <v>265</v>
      </c>
      <c r="CN14" s="406" t="s">
        <v>265</v>
      </c>
      <c r="CO14" s="359" t="s">
        <v>265</v>
      </c>
      <c r="CP14" s="406" t="s">
        <v>265</v>
      </c>
      <c r="CQ14" s="359" t="s">
        <v>265</v>
      </c>
      <c r="CR14" s="406" t="s">
        <v>265</v>
      </c>
      <c r="CS14" s="359" t="s">
        <v>265</v>
      </c>
      <c r="CT14" s="406" t="s">
        <v>265</v>
      </c>
      <c r="CU14" s="359" t="s">
        <v>265</v>
      </c>
      <c r="CV14" s="406" t="s">
        <v>265</v>
      </c>
      <c r="CW14" s="359" t="s">
        <v>265</v>
      </c>
      <c r="CX14" s="406" t="s">
        <v>265</v>
      </c>
      <c r="CY14" s="359" t="s">
        <v>265</v>
      </c>
      <c r="CZ14" s="406" t="s">
        <v>265</v>
      </c>
      <c r="DA14" s="359" t="s">
        <v>265</v>
      </c>
      <c r="DB14" s="406" t="s">
        <v>265</v>
      </c>
      <c r="DC14" s="359" t="s">
        <v>265</v>
      </c>
      <c r="DD14" s="406" t="s">
        <v>265</v>
      </c>
      <c r="DE14" s="359" t="s">
        <v>265</v>
      </c>
      <c r="DF14" s="406" t="s">
        <v>265</v>
      </c>
      <c r="DG14" s="359" t="s">
        <v>265</v>
      </c>
      <c r="DH14" s="406" t="s">
        <v>265</v>
      </c>
      <c r="DI14" s="359" t="s">
        <v>265</v>
      </c>
      <c r="DJ14" s="406" t="s">
        <v>265</v>
      </c>
      <c r="DK14" s="359" t="s">
        <v>265</v>
      </c>
      <c r="DL14" s="406" t="s">
        <v>265</v>
      </c>
      <c r="DM14" s="359" t="s">
        <v>265</v>
      </c>
      <c r="DN14" s="406" t="s">
        <v>265</v>
      </c>
      <c r="DO14" s="359" t="s">
        <v>265</v>
      </c>
      <c r="DP14" s="406" t="s">
        <v>265</v>
      </c>
      <c r="DQ14" s="359" t="s">
        <v>265</v>
      </c>
      <c r="DR14" s="406" t="s">
        <v>265</v>
      </c>
      <c r="DS14" s="359" t="s">
        <v>265</v>
      </c>
      <c r="DT14" s="406" t="s">
        <v>265</v>
      </c>
      <c r="DU14" s="359" t="s">
        <v>265</v>
      </c>
      <c r="DV14" s="406" t="s">
        <v>265</v>
      </c>
      <c r="DW14" s="359" t="s">
        <v>265</v>
      </c>
      <c r="DX14" s="406" t="s">
        <v>265</v>
      </c>
      <c r="DY14" s="359" t="s">
        <v>265</v>
      </c>
      <c r="DZ14" s="406" t="s">
        <v>265</v>
      </c>
      <c r="EA14" s="359" t="s">
        <v>265</v>
      </c>
      <c r="EB14" s="406" t="s">
        <v>265</v>
      </c>
      <c r="EC14" s="359" t="s">
        <v>265</v>
      </c>
      <c r="ED14" s="406" t="s">
        <v>265</v>
      </c>
      <c r="EE14" s="359" t="s">
        <v>265</v>
      </c>
      <c r="EF14" s="406" t="s">
        <v>265</v>
      </c>
      <c r="EG14" s="359" t="s">
        <v>265</v>
      </c>
      <c r="EH14" s="406" t="s">
        <v>265</v>
      </c>
      <c r="EI14" s="359" t="s">
        <v>265</v>
      </c>
      <c r="EJ14" s="406" t="s">
        <v>265</v>
      </c>
      <c r="EK14" s="359" t="s">
        <v>265</v>
      </c>
      <c r="EL14" s="406" t="s">
        <v>265</v>
      </c>
      <c r="EM14" s="359" t="s">
        <v>265</v>
      </c>
      <c r="EN14" s="406" t="s">
        <v>265</v>
      </c>
      <c r="EO14" s="359" t="s">
        <v>265</v>
      </c>
      <c r="EP14" s="406" t="s">
        <v>265</v>
      </c>
      <c r="EQ14" s="359" t="s">
        <v>265</v>
      </c>
      <c r="ER14" s="406" t="s">
        <v>265</v>
      </c>
      <c r="ES14" s="359" t="s">
        <v>265</v>
      </c>
      <c r="ET14" s="406" t="s">
        <v>265</v>
      </c>
      <c r="EU14" s="359" t="s">
        <v>265</v>
      </c>
      <c r="EV14" s="406" t="s">
        <v>265</v>
      </c>
      <c r="EW14" s="359" t="s">
        <v>265</v>
      </c>
      <c r="EX14" s="406" t="s">
        <v>265</v>
      </c>
      <c r="EY14" s="359" t="s">
        <v>265</v>
      </c>
      <c r="EZ14" s="406" t="s">
        <v>265</v>
      </c>
      <c r="FA14" s="359" t="s">
        <v>265</v>
      </c>
      <c r="FB14" s="406" t="s">
        <v>265</v>
      </c>
      <c r="FC14" s="359" t="s">
        <v>265</v>
      </c>
      <c r="FD14" s="406" t="s">
        <v>265</v>
      </c>
      <c r="FE14" s="359" t="s">
        <v>265</v>
      </c>
      <c r="FF14" s="406" t="s">
        <v>265</v>
      </c>
      <c r="FG14" s="359" t="s">
        <v>265</v>
      </c>
      <c r="FH14" s="406" t="s">
        <v>265</v>
      </c>
      <c r="FI14" s="359" t="s">
        <v>265</v>
      </c>
      <c r="FJ14" s="406" t="s">
        <v>265</v>
      </c>
      <c r="FK14" s="359" t="s">
        <v>265</v>
      </c>
      <c r="FL14" s="406" t="s">
        <v>265</v>
      </c>
      <c r="FM14" s="359" t="s">
        <v>265</v>
      </c>
      <c r="FN14" s="406" t="s">
        <v>265</v>
      </c>
      <c r="FO14" s="359" t="s">
        <v>265</v>
      </c>
      <c r="FP14" s="406" t="s">
        <v>265</v>
      </c>
      <c r="FQ14" s="359" t="s">
        <v>265</v>
      </c>
      <c r="FR14" s="406" t="s">
        <v>265</v>
      </c>
      <c r="FS14" s="359" t="s">
        <v>265</v>
      </c>
      <c r="FT14" s="406" t="s">
        <v>265</v>
      </c>
      <c r="FU14" s="359" t="s">
        <v>265</v>
      </c>
      <c r="FV14" s="406" t="s">
        <v>265</v>
      </c>
      <c r="FW14" s="359" t="s">
        <v>265</v>
      </c>
      <c r="FX14" s="406" t="s">
        <v>265</v>
      </c>
      <c r="FY14" s="359" t="s">
        <v>265</v>
      </c>
      <c r="FZ14" s="406" t="s">
        <v>265</v>
      </c>
      <c r="GA14" s="359" t="s">
        <v>265</v>
      </c>
      <c r="GB14" s="406" t="s">
        <v>265</v>
      </c>
      <c r="GC14" s="359" t="s">
        <v>265</v>
      </c>
      <c r="GD14" s="406" t="s">
        <v>265</v>
      </c>
      <c r="GE14" s="359" t="s">
        <v>265</v>
      </c>
      <c r="GF14" s="406" t="s">
        <v>265</v>
      </c>
      <c r="GG14" s="359" t="s">
        <v>265</v>
      </c>
      <c r="GH14" s="406" t="s">
        <v>265</v>
      </c>
      <c r="GI14" s="359" t="s">
        <v>265</v>
      </c>
      <c r="GJ14" s="406" t="s">
        <v>265</v>
      </c>
      <c r="GK14" s="359" t="s">
        <v>265</v>
      </c>
      <c r="GL14" s="406" t="s">
        <v>265</v>
      </c>
      <c r="GM14" s="223" t="s">
        <v>366</v>
      </c>
    </row>
    <row r="15" spans="1:205" ht="33.75">
      <c r="A15" s="15"/>
      <c r="C15" s="34"/>
      <c r="D15" s="230" t="s">
        <v>273</v>
      </c>
      <c r="E15" s="265" t="s">
        <v>368</v>
      </c>
      <c r="F15" s="132" t="s">
        <v>373</v>
      </c>
      <c r="G15" s="267"/>
      <c r="H15" s="274"/>
      <c r="I15" s="403"/>
      <c r="J15" s="408"/>
      <c r="K15" s="403"/>
      <c r="L15" s="408"/>
      <c r="M15" s="403"/>
      <c r="N15" s="408"/>
      <c r="O15" s="403"/>
      <c r="P15" s="408"/>
      <c r="Q15" s="403"/>
      <c r="R15" s="408"/>
      <c r="S15" s="403"/>
      <c r="T15" s="408"/>
      <c r="U15" s="403"/>
      <c r="V15" s="408"/>
      <c r="W15" s="403"/>
      <c r="X15" s="408"/>
      <c r="Y15" s="403"/>
      <c r="Z15" s="408"/>
      <c r="AA15" s="403"/>
      <c r="AB15" s="408"/>
      <c r="AC15" s="403"/>
      <c r="AD15" s="408"/>
      <c r="AE15" s="403"/>
      <c r="AF15" s="408"/>
      <c r="AG15" s="403"/>
      <c r="AH15" s="408"/>
      <c r="AI15" s="403"/>
      <c r="AJ15" s="408"/>
      <c r="AK15" s="403"/>
      <c r="AL15" s="408"/>
      <c r="AM15" s="403"/>
      <c r="AN15" s="408"/>
      <c r="AO15" s="403"/>
      <c r="AP15" s="408"/>
      <c r="AQ15" s="403"/>
      <c r="AR15" s="408"/>
      <c r="AS15" s="403"/>
      <c r="AT15" s="408"/>
      <c r="AU15" s="403"/>
      <c r="AV15" s="408"/>
      <c r="AW15" s="403"/>
      <c r="AX15" s="408"/>
      <c r="AY15" s="403"/>
      <c r="AZ15" s="408"/>
      <c r="BA15" s="403"/>
      <c r="BB15" s="408"/>
      <c r="BC15" s="403"/>
      <c r="BD15" s="408"/>
      <c r="BE15" s="403"/>
      <c r="BF15" s="408"/>
      <c r="BG15" s="403"/>
      <c r="BH15" s="408"/>
      <c r="BI15" s="403"/>
      <c r="BJ15" s="408"/>
      <c r="BK15" s="403"/>
      <c r="BL15" s="408"/>
      <c r="BM15" s="403"/>
      <c r="BN15" s="408"/>
      <c r="BO15" s="403"/>
      <c r="BP15" s="408"/>
      <c r="BQ15" s="403"/>
      <c r="BR15" s="408"/>
      <c r="BS15" s="403"/>
      <c r="BT15" s="408"/>
      <c r="BU15" s="403"/>
      <c r="BV15" s="408"/>
      <c r="BW15" s="403"/>
      <c r="BX15" s="408"/>
      <c r="BY15" s="403"/>
      <c r="BZ15" s="408"/>
      <c r="CA15" s="403"/>
      <c r="CB15" s="408"/>
      <c r="CC15" s="403"/>
      <c r="CD15" s="408"/>
      <c r="CE15" s="403"/>
      <c r="CF15" s="408"/>
      <c r="CG15" s="403"/>
      <c r="CH15" s="408"/>
      <c r="CI15" s="403"/>
      <c r="CJ15" s="408"/>
      <c r="CK15" s="403"/>
      <c r="CL15" s="408"/>
      <c r="CM15" s="403"/>
      <c r="CN15" s="408"/>
      <c r="CO15" s="403"/>
      <c r="CP15" s="408"/>
      <c r="CQ15" s="403"/>
      <c r="CR15" s="408"/>
      <c r="CS15" s="403"/>
      <c r="CT15" s="408"/>
      <c r="CU15" s="403"/>
      <c r="CV15" s="408"/>
      <c r="CW15" s="403"/>
      <c r="CX15" s="408"/>
      <c r="CY15" s="403"/>
      <c r="CZ15" s="408"/>
      <c r="DA15" s="403"/>
      <c r="DB15" s="408"/>
      <c r="DC15" s="403"/>
      <c r="DD15" s="408"/>
      <c r="DE15" s="403"/>
      <c r="DF15" s="408"/>
      <c r="DG15" s="403"/>
      <c r="DH15" s="408"/>
      <c r="DI15" s="403"/>
      <c r="DJ15" s="408"/>
      <c r="DK15" s="403"/>
      <c r="DL15" s="408"/>
      <c r="DM15" s="403"/>
      <c r="DN15" s="408"/>
      <c r="DO15" s="403"/>
      <c r="DP15" s="408"/>
      <c r="DQ15" s="403"/>
      <c r="DR15" s="408"/>
      <c r="DS15" s="403"/>
      <c r="DT15" s="408"/>
      <c r="DU15" s="403"/>
      <c r="DV15" s="408"/>
      <c r="DW15" s="403"/>
      <c r="DX15" s="408"/>
      <c r="DY15" s="403"/>
      <c r="DZ15" s="408"/>
      <c r="EA15" s="403"/>
      <c r="EB15" s="408"/>
      <c r="EC15" s="403"/>
      <c r="ED15" s="408"/>
      <c r="EE15" s="403"/>
      <c r="EF15" s="408"/>
      <c r="EG15" s="403"/>
      <c r="EH15" s="408"/>
      <c r="EI15" s="403"/>
      <c r="EJ15" s="408"/>
      <c r="EK15" s="403"/>
      <c r="EL15" s="408"/>
      <c r="EM15" s="403"/>
      <c r="EN15" s="408"/>
      <c r="EO15" s="403"/>
      <c r="EP15" s="408"/>
      <c r="EQ15" s="403"/>
      <c r="ER15" s="408"/>
      <c r="ES15" s="403"/>
      <c r="ET15" s="408"/>
      <c r="EU15" s="403"/>
      <c r="EV15" s="408"/>
      <c r="EW15" s="403"/>
      <c r="EX15" s="408"/>
      <c r="EY15" s="403"/>
      <c r="EZ15" s="408"/>
      <c r="FA15" s="403"/>
      <c r="FB15" s="408"/>
      <c r="FC15" s="403"/>
      <c r="FD15" s="408"/>
      <c r="FE15" s="403"/>
      <c r="FF15" s="408"/>
      <c r="FG15" s="403"/>
      <c r="FH15" s="408"/>
      <c r="FI15" s="403"/>
      <c r="FJ15" s="408"/>
      <c r="FK15" s="403"/>
      <c r="FL15" s="408"/>
      <c r="FM15" s="403"/>
      <c r="FN15" s="408"/>
      <c r="FO15" s="403"/>
      <c r="FP15" s="408"/>
      <c r="FQ15" s="403"/>
      <c r="FR15" s="408"/>
      <c r="FS15" s="403"/>
      <c r="FT15" s="408"/>
      <c r="FU15" s="403"/>
      <c r="FV15" s="408"/>
      <c r="FW15" s="403"/>
      <c r="FX15" s="408"/>
      <c r="FY15" s="403"/>
      <c r="FZ15" s="408"/>
      <c r="GA15" s="403"/>
      <c r="GB15" s="408"/>
      <c r="GC15" s="403"/>
      <c r="GD15" s="408"/>
      <c r="GE15" s="403"/>
      <c r="GF15" s="408"/>
      <c r="GG15" s="403"/>
      <c r="GH15" s="408"/>
      <c r="GI15" s="403"/>
      <c r="GJ15" s="408"/>
      <c r="GK15" s="403"/>
      <c r="GL15" s="408"/>
      <c r="GM15" s="272"/>
    </row>
    <row r="16" spans="1:205" ht="33.75">
      <c r="A16" s="15"/>
      <c r="C16" s="34"/>
      <c r="D16" s="230" t="s">
        <v>371</v>
      </c>
      <c r="E16" s="265" t="s">
        <v>369</v>
      </c>
      <c r="F16" s="132" t="s">
        <v>374</v>
      </c>
      <c r="G16" s="267"/>
      <c r="H16" s="274"/>
      <c r="I16" s="403"/>
      <c r="J16" s="408"/>
      <c r="K16" s="403"/>
      <c r="L16" s="408"/>
      <c r="M16" s="403"/>
      <c r="N16" s="408"/>
      <c r="O16" s="403"/>
      <c r="P16" s="408"/>
      <c r="Q16" s="403"/>
      <c r="R16" s="408"/>
      <c r="S16" s="403"/>
      <c r="T16" s="408"/>
      <c r="U16" s="403"/>
      <c r="V16" s="408"/>
      <c r="W16" s="403"/>
      <c r="X16" s="408"/>
      <c r="Y16" s="403"/>
      <c r="Z16" s="408"/>
      <c r="AA16" s="403"/>
      <c r="AB16" s="408"/>
      <c r="AC16" s="403"/>
      <c r="AD16" s="408"/>
      <c r="AE16" s="403"/>
      <c r="AF16" s="408"/>
      <c r="AG16" s="403"/>
      <c r="AH16" s="408"/>
      <c r="AI16" s="403"/>
      <c r="AJ16" s="408"/>
      <c r="AK16" s="403"/>
      <c r="AL16" s="408"/>
      <c r="AM16" s="403"/>
      <c r="AN16" s="408"/>
      <c r="AO16" s="403"/>
      <c r="AP16" s="408"/>
      <c r="AQ16" s="403"/>
      <c r="AR16" s="408"/>
      <c r="AS16" s="403"/>
      <c r="AT16" s="408"/>
      <c r="AU16" s="403"/>
      <c r="AV16" s="408"/>
      <c r="AW16" s="403"/>
      <c r="AX16" s="408"/>
      <c r="AY16" s="403"/>
      <c r="AZ16" s="408"/>
      <c r="BA16" s="403"/>
      <c r="BB16" s="408"/>
      <c r="BC16" s="403"/>
      <c r="BD16" s="408"/>
      <c r="BE16" s="403"/>
      <c r="BF16" s="408"/>
      <c r="BG16" s="403"/>
      <c r="BH16" s="408"/>
      <c r="BI16" s="403"/>
      <c r="BJ16" s="408"/>
      <c r="BK16" s="403"/>
      <c r="BL16" s="408"/>
      <c r="BM16" s="403"/>
      <c r="BN16" s="408"/>
      <c r="BO16" s="403"/>
      <c r="BP16" s="408"/>
      <c r="BQ16" s="403"/>
      <c r="BR16" s="408"/>
      <c r="BS16" s="403"/>
      <c r="BT16" s="408"/>
      <c r="BU16" s="403"/>
      <c r="BV16" s="408"/>
      <c r="BW16" s="403"/>
      <c r="BX16" s="408"/>
      <c r="BY16" s="403"/>
      <c r="BZ16" s="408"/>
      <c r="CA16" s="403"/>
      <c r="CB16" s="408"/>
      <c r="CC16" s="403"/>
      <c r="CD16" s="408"/>
      <c r="CE16" s="403"/>
      <c r="CF16" s="408"/>
      <c r="CG16" s="403"/>
      <c r="CH16" s="408"/>
      <c r="CI16" s="403"/>
      <c r="CJ16" s="408"/>
      <c r="CK16" s="403"/>
      <c r="CL16" s="408"/>
      <c r="CM16" s="403"/>
      <c r="CN16" s="408"/>
      <c r="CO16" s="403"/>
      <c r="CP16" s="408"/>
      <c r="CQ16" s="403"/>
      <c r="CR16" s="408"/>
      <c r="CS16" s="403"/>
      <c r="CT16" s="408"/>
      <c r="CU16" s="403"/>
      <c r="CV16" s="408"/>
      <c r="CW16" s="403"/>
      <c r="CX16" s="408"/>
      <c r="CY16" s="403"/>
      <c r="CZ16" s="408"/>
      <c r="DA16" s="403"/>
      <c r="DB16" s="408"/>
      <c r="DC16" s="403"/>
      <c r="DD16" s="408"/>
      <c r="DE16" s="403"/>
      <c r="DF16" s="408"/>
      <c r="DG16" s="403"/>
      <c r="DH16" s="408"/>
      <c r="DI16" s="403"/>
      <c r="DJ16" s="408"/>
      <c r="DK16" s="403"/>
      <c r="DL16" s="408"/>
      <c r="DM16" s="403"/>
      <c r="DN16" s="408"/>
      <c r="DO16" s="403"/>
      <c r="DP16" s="408"/>
      <c r="DQ16" s="403"/>
      <c r="DR16" s="408"/>
      <c r="DS16" s="403"/>
      <c r="DT16" s="408"/>
      <c r="DU16" s="403"/>
      <c r="DV16" s="408"/>
      <c r="DW16" s="403"/>
      <c r="DX16" s="408"/>
      <c r="DY16" s="403"/>
      <c r="DZ16" s="408"/>
      <c r="EA16" s="403"/>
      <c r="EB16" s="408"/>
      <c r="EC16" s="403"/>
      <c r="ED16" s="408"/>
      <c r="EE16" s="403"/>
      <c r="EF16" s="408"/>
      <c r="EG16" s="403"/>
      <c r="EH16" s="408"/>
      <c r="EI16" s="403"/>
      <c r="EJ16" s="408"/>
      <c r="EK16" s="403"/>
      <c r="EL16" s="408"/>
      <c r="EM16" s="403"/>
      <c r="EN16" s="408"/>
      <c r="EO16" s="403"/>
      <c r="EP16" s="408"/>
      <c r="EQ16" s="403"/>
      <c r="ER16" s="408"/>
      <c r="ES16" s="403"/>
      <c r="ET16" s="408"/>
      <c r="EU16" s="403"/>
      <c r="EV16" s="408"/>
      <c r="EW16" s="403"/>
      <c r="EX16" s="408"/>
      <c r="EY16" s="403"/>
      <c r="EZ16" s="408"/>
      <c r="FA16" s="403"/>
      <c r="FB16" s="408"/>
      <c r="FC16" s="403"/>
      <c r="FD16" s="408"/>
      <c r="FE16" s="403"/>
      <c r="FF16" s="408"/>
      <c r="FG16" s="403"/>
      <c r="FH16" s="408"/>
      <c r="FI16" s="403"/>
      <c r="FJ16" s="408"/>
      <c r="FK16" s="403"/>
      <c r="FL16" s="408"/>
      <c r="FM16" s="403"/>
      <c r="FN16" s="408"/>
      <c r="FO16" s="403"/>
      <c r="FP16" s="408"/>
      <c r="FQ16" s="403"/>
      <c r="FR16" s="408"/>
      <c r="FS16" s="403"/>
      <c r="FT16" s="408"/>
      <c r="FU16" s="403"/>
      <c r="FV16" s="408"/>
      <c r="FW16" s="403"/>
      <c r="FX16" s="408"/>
      <c r="FY16" s="403"/>
      <c r="FZ16" s="408"/>
      <c r="GA16" s="403"/>
      <c r="GB16" s="408"/>
      <c r="GC16" s="403"/>
      <c r="GD16" s="408"/>
      <c r="GE16" s="403"/>
      <c r="GF16" s="408"/>
      <c r="GG16" s="403"/>
      <c r="GH16" s="408"/>
      <c r="GI16" s="403"/>
      <c r="GJ16" s="408"/>
      <c r="GK16" s="403"/>
      <c r="GL16" s="408"/>
      <c r="GM16" s="272"/>
    </row>
    <row r="17" spans="1:195" ht="45">
      <c r="A17" s="15"/>
      <c r="C17" s="34"/>
      <c r="D17" s="230" t="s">
        <v>372</v>
      </c>
      <c r="E17" s="265" t="s">
        <v>370</v>
      </c>
      <c r="F17" s="132" t="s">
        <v>375</v>
      </c>
      <c r="G17" s="231"/>
      <c r="H17" s="274"/>
      <c r="I17" s="375"/>
      <c r="J17" s="408"/>
      <c r="K17" s="375"/>
      <c r="L17" s="408"/>
      <c r="M17" s="375"/>
      <c r="N17" s="408"/>
      <c r="O17" s="375"/>
      <c r="P17" s="408"/>
      <c r="Q17" s="375"/>
      <c r="R17" s="408"/>
      <c r="S17" s="375"/>
      <c r="T17" s="408"/>
      <c r="U17" s="375"/>
      <c r="V17" s="408"/>
      <c r="W17" s="375"/>
      <c r="X17" s="408"/>
      <c r="Y17" s="375"/>
      <c r="Z17" s="408"/>
      <c r="AA17" s="375"/>
      <c r="AB17" s="408"/>
      <c r="AC17" s="375"/>
      <c r="AD17" s="408"/>
      <c r="AE17" s="375"/>
      <c r="AF17" s="408"/>
      <c r="AG17" s="375"/>
      <c r="AH17" s="408"/>
      <c r="AI17" s="375"/>
      <c r="AJ17" s="408"/>
      <c r="AK17" s="375"/>
      <c r="AL17" s="408"/>
      <c r="AM17" s="375"/>
      <c r="AN17" s="408"/>
      <c r="AO17" s="375"/>
      <c r="AP17" s="408"/>
      <c r="AQ17" s="375"/>
      <c r="AR17" s="408"/>
      <c r="AS17" s="375"/>
      <c r="AT17" s="408"/>
      <c r="AU17" s="375"/>
      <c r="AV17" s="408"/>
      <c r="AW17" s="375"/>
      <c r="AX17" s="408"/>
      <c r="AY17" s="375"/>
      <c r="AZ17" s="408"/>
      <c r="BA17" s="375"/>
      <c r="BB17" s="408"/>
      <c r="BC17" s="375"/>
      <c r="BD17" s="408"/>
      <c r="BE17" s="375"/>
      <c r="BF17" s="408"/>
      <c r="BG17" s="375"/>
      <c r="BH17" s="408"/>
      <c r="BI17" s="375"/>
      <c r="BJ17" s="408"/>
      <c r="BK17" s="375"/>
      <c r="BL17" s="408"/>
      <c r="BM17" s="375"/>
      <c r="BN17" s="408"/>
      <c r="BO17" s="375"/>
      <c r="BP17" s="408"/>
      <c r="BQ17" s="375"/>
      <c r="BR17" s="408"/>
      <c r="BS17" s="375"/>
      <c r="BT17" s="408"/>
      <c r="BU17" s="375"/>
      <c r="BV17" s="408"/>
      <c r="BW17" s="375"/>
      <c r="BX17" s="408"/>
      <c r="BY17" s="375"/>
      <c r="BZ17" s="408"/>
      <c r="CA17" s="375"/>
      <c r="CB17" s="408"/>
      <c r="CC17" s="375"/>
      <c r="CD17" s="408"/>
      <c r="CE17" s="375"/>
      <c r="CF17" s="408"/>
      <c r="CG17" s="375"/>
      <c r="CH17" s="408"/>
      <c r="CI17" s="375"/>
      <c r="CJ17" s="408"/>
      <c r="CK17" s="375"/>
      <c r="CL17" s="408"/>
      <c r="CM17" s="375"/>
      <c r="CN17" s="408"/>
      <c r="CO17" s="375"/>
      <c r="CP17" s="408"/>
      <c r="CQ17" s="375"/>
      <c r="CR17" s="408"/>
      <c r="CS17" s="375"/>
      <c r="CT17" s="408"/>
      <c r="CU17" s="375"/>
      <c r="CV17" s="408"/>
      <c r="CW17" s="375"/>
      <c r="CX17" s="408"/>
      <c r="CY17" s="375"/>
      <c r="CZ17" s="408"/>
      <c r="DA17" s="375"/>
      <c r="DB17" s="408"/>
      <c r="DC17" s="375"/>
      <c r="DD17" s="408"/>
      <c r="DE17" s="375"/>
      <c r="DF17" s="408"/>
      <c r="DG17" s="375"/>
      <c r="DH17" s="408"/>
      <c r="DI17" s="375"/>
      <c r="DJ17" s="408"/>
      <c r="DK17" s="375"/>
      <c r="DL17" s="408"/>
      <c r="DM17" s="375"/>
      <c r="DN17" s="408"/>
      <c r="DO17" s="375"/>
      <c r="DP17" s="408"/>
      <c r="DQ17" s="375"/>
      <c r="DR17" s="408"/>
      <c r="DS17" s="375"/>
      <c r="DT17" s="408"/>
      <c r="DU17" s="375"/>
      <c r="DV17" s="408"/>
      <c r="DW17" s="375"/>
      <c r="DX17" s="408"/>
      <c r="DY17" s="375"/>
      <c r="DZ17" s="408"/>
      <c r="EA17" s="375"/>
      <c r="EB17" s="408"/>
      <c r="EC17" s="375"/>
      <c r="ED17" s="408"/>
      <c r="EE17" s="375"/>
      <c r="EF17" s="408"/>
      <c r="EG17" s="375"/>
      <c r="EH17" s="408"/>
      <c r="EI17" s="375"/>
      <c r="EJ17" s="408"/>
      <c r="EK17" s="375"/>
      <c r="EL17" s="408"/>
      <c r="EM17" s="375"/>
      <c r="EN17" s="408"/>
      <c r="EO17" s="375"/>
      <c r="EP17" s="408"/>
      <c r="EQ17" s="375"/>
      <c r="ER17" s="408"/>
      <c r="ES17" s="375"/>
      <c r="ET17" s="408"/>
      <c r="EU17" s="375"/>
      <c r="EV17" s="408"/>
      <c r="EW17" s="375"/>
      <c r="EX17" s="408"/>
      <c r="EY17" s="375"/>
      <c r="EZ17" s="408"/>
      <c r="FA17" s="375"/>
      <c r="FB17" s="408"/>
      <c r="FC17" s="375"/>
      <c r="FD17" s="408"/>
      <c r="FE17" s="375"/>
      <c r="FF17" s="408"/>
      <c r="FG17" s="375"/>
      <c r="FH17" s="408"/>
      <c r="FI17" s="375"/>
      <c r="FJ17" s="408"/>
      <c r="FK17" s="375"/>
      <c r="FL17" s="408"/>
      <c r="FM17" s="375"/>
      <c r="FN17" s="408"/>
      <c r="FO17" s="375"/>
      <c r="FP17" s="408"/>
      <c r="FQ17" s="375"/>
      <c r="FR17" s="408"/>
      <c r="FS17" s="375"/>
      <c r="FT17" s="408"/>
      <c r="FU17" s="375"/>
      <c r="FV17" s="408"/>
      <c r="FW17" s="375"/>
      <c r="FX17" s="408"/>
      <c r="FY17" s="375"/>
      <c r="FZ17" s="408"/>
      <c r="GA17" s="375"/>
      <c r="GB17" s="408"/>
      <c r="GC17" s="375"/>
      <c r="GD17" s="408"/>
      <c r="GE17" s="375"/>
      <c r="GF17" s="408"/>
      <c r="GG17" s="375"/>
      <c r="GH17" s="408"/>
      <c r="GI17" s="375"/>
      <c r="GJ17" s="408"/>
      <c r="GK17" s="375"/>
      <c r="GL17" s="408"/>
      <c r="GM17" s="272"/>
    </row>
    <row r="18" spans="1:195" ht="67.5" hidden="1">
      <c r="A18" s="15"/>
      <c r="C18" s="34"/>
      <c r="D18" s="132">
        <v>5</v>
      </c>
      <c r="E18" s="164" t="s">
        <v>376</v>
      </c>
      <c r="F18" s="132" t="s">
        <v>378</v>
      </c>
      <c r="G18" s="268"/>
      <c r="H18" s="273"/>
      <c r="I18" s="404"/>
      <c r="J18" s="407"/>
      <c r="K18" s="404"/>
      <c r="L18" s="407"/>
      <c r="M18" s="404"/>
      <c r="N18" s="407"/>
      <c r="O18" s="404"/>
      <c r="P18" s="407"/>
      <c r="Q18" s="404"/>
      <c r="R18" s="407"/>
      <c r="S18" s="404"/>
      <c r="T18" s="407"/>
      <c r="U18" s="404"/>
      <c r="V18" s="407"/>
      <c r="W18" s="404"/>
      <c r="X18" s="407"/>
      <c r="Y18" s="404"/>
      <c r="Z18" s="407"/>
      <c r="AA18" s="404"/>
      <c r="AB18" s="407"/>
      <c r="AC18" s="404"/>
      <c r="AD18" s="407"/>
      <c r="AE18" s="404"/>
      <c r="AF18" s="407"/>
      <c r="AG18" s="404"/>
      <c r="AH18" s="407"/>
      <c r="AI18" s="404"/>
      <c r="AJ18" s="407"/>
      <c r="AK18" s="404"/>
      <c r="AL18" s="407"/>
      <c r="AM18" s="404"/>
      <c r="AN18" s="407"/>
      <c r="AO18" s="404"/>
      <c r="AP18" s="407"/>
      <c r="AQ18" s="404"/>
      <c r="AR18" s="407"/>
      <c r="AS18" s="404"/>
      <c r="AT18" s="407"/>
      <c r="AU18" s="404"/>
      <c r="AV18" s="407"/>
      <c r="AW18" s="404"/>
      <c r="AX18" s="407"/>
      <c r="AY18" s="404"/>
      <c r="AZ18" s="407"/>
      <c r="BA18" s="404"/>
      <c r="BB18" s="407"/>
      <c r="BC18" s="404"/>
      <c r="BD18" s="407"/>
      <c r="BE18" s="404"/>
      <c r="BF18" s="407"/>
      <c r="BG18" s="404"/>
      <c r="BH18" s="407"/>
      <c r="BI18" s="404"/>
      <c r="BJ18" s="407"/>
      <c r="BK18" s="404"/>
      <c r="BL18" s="407"/>
      <c r="BM18" s="404"/>
      <c r="BN18" s="407"/>
      <c r="BO18" s="404"/>
      <c r="BP18" s="407"/>
      <c r="BQ18" s="404"/>
      <c r="BR18" s="407"/>
      <c r="BS18" s="404"/>
      <c r="BT18" s="407"/>
      <c r="BU18" s="404"/>
      <c r="BV18" s="407"/>
      <c r="BW18" s="404"/>
      <c r="BX18" s="407"/>
      <c r="BY18" s="404"/>
      <c r="BZ18" s="407"/>
      <c r="CA18" s="404"/>
      <c r="CB18" s="407"/>
      <c r="CC18" s="404"/>
      <c r="CD18" s="407"/>
      <c r="CE18" s="404"/>
      <c r="CF18" s="407"/>
      <c r="CG18" s="404"/>
      <c r="CH18" s="407"/>
      <c r="CI18" s="404"/>
      <c r="CJ18" s="407"/>
      <c r="CK18" s="404"/>
      <c r="CL18" s="407"/>
      <c r="CM18" s="404"/>
      <c r="CN18" s="407"/>
      <c r="CO18" s="404"/>
      <c r="CP18" s="407"/>
      <c r="CQ18" s="404"/>
      <c r="CR18" s="407"/>
      <c r="CS18" s="404"/>
      <c r="CT18" s="407"/>
      <c r="CU18" s="404"/>
      <c r="CV18" s="407"/>
      <c r="CW18" s="404"/>
      <c r="CX18" s="407"/>
      <c r="CY18" s="404"/>
      <c r="CZ18" s="407"/>
      <c r="DA18" s="404"/>
      <c r="DB18" s="407"/>
      <c r="DC18" s="404"/>
      <c r="DD18" s="407"/>
      <c r="DE18" s="404"/>
      <c r="DF18" s="407"/>
      <c r="DG18" s="404"/>
      <c r="DH18" s="407"/>
      <c r="DI18" s="404"/>
      <c r="DJ18" s="407"/>
      <c r="DK18" s="404"/>
      <c r="DL18" s="407"/>
      <c r="DM18" s="404"/>
      <c r="DN18" s="407"/>
      <c r="DO18" s="404"/>
      <c r="DP18" s="407"/>
      <c r="DQ18" s="404"/>
      <c r="DR18" s="407"/>
      <c r="DS18" s="404"/>
      <c r="DT18" s="407"/>
      <c r="DU18" s="404"/>
      <c r="DV18" s="407"/>
      <c r="DW18" s="404"/>
      <c r="DX18" s="407"/>
      <c r="DY18" s="404"/>
      <c r="DZ18" s="407"/>
      <c r="EA18" s="404"/>
      <c r="EB18" s="407"/>
      <c r="EC18" s="404"/>
      <c r="ED18" s="407"/>
      <c r="EE18" s="404"/>
      <c r="EF18" s="407"/>
      <c r="EG18" s="404"/>
      <c r="EH18" s="407"/>
      <c r="EI18" s="404"/>
      <c r="EJ18" s="407"/>
      <c r="EK18" s="404"/>
      <c r="EL18" s="407"/>
      <c r="EM18" s="404"/>
      <c r="EN18" s="407"/>
      <c r="EO18" s="404"/>
      <c r="EP18" s="407"/>
      <c r="EQ18" s="404"/>
      <c r="ER18" s="407"/>
      <c r="ES18" s="404"/>
      <c r="ET18" s="407"/>
      <c r="EU18" s="404"/>
      <c r="EV18" s="407"/>
      <c r="EW18" s="404"/>
      <c r="EX18" s="407"/>
      <c r="EY18" s="404"/>
      <c r="EZ18" s="407"/>
      <c r="FA18" s="404"/>
      <c r="FB18" s="407"/>
      <c r="FC18" s="404"/>
      <c r="FD18" s="407"/>
      <c r="FE18" s="404"/>
      <c r="FF18" s="407"/>
      <c r="FG18" s="404"/>
      <c r="FH18" s="407"/>
      <c r="FI18" s="404"/>
      <c r="FJ18" s="407"/>
      <c r="FK18" s="404"/>
      <c r="FL18" s="407"/>
      <c r="FM18" s="404"/>
      <c r="FN18" s="407"/>
      <c r="FO18" s="404"/>
      <c r="FP18" s="407"/>
      <c r="FQ18" s="404"/>
      <c r="FR18" s="407"/>
      <c r="FS18" s="404"/>
      <c r="FT18" s="407"/>
      <c r="FU18" s="404"/>
      <c r="FV18" s="407"/>
      <c r="FW18" s="404"/>
      <c r="FX18" s="407"/>
      <c r="FY18" s="404"/>
      <c r="FZ18" s="407"/>
      <c r="GA18" s="404"/>
      <c r="GB18" s="407"/>
      <c r="GC18" s="404"/>
      <c r="GD18" s="407"/>
      <c r="GE18" s="404"/>
      <c r="GF18" s="407"/>
      <c r="GG18" s="404"/>
      <c r="GH18" s="407"/>
      <c r="GI18" s="404"/>
      <c r="GJ18" s="407"/>
      <c r="GK18" s="404"/>
      <c r="GL18" s="407"/>
      <c r="GM18" s="223" t="s">
        <v>379</v>
      </c>
    </row>
    <row r="19" spans="1:195" ht="33.75" hidden="1">
      <c r="C19" s="34"/>
      <c r="D19" s="132">
        <v>6</v>
      </c>
      <c r="E19" s="164" t="s">
        <v>377</v>
      </c>
      <c r="F19" s="132" t="s">
        <v>71</v>
      </c>
      <c r="G19" s="268"/>
      <c r="H19" s="268"/>
      <c r="I19" s="404"/>
      <c r="J19" s="404"/>
      <c r="K19" s="404"/>
      <c r="L19" s="404"/>
      <c r="M19" s="404"/>
      <c r="N19" s="404"/>
      <c r="O19" s="404"/>
      <c r="P19" s="404"/>
      <c r="Q19" s="404"/>
      <c r="R19" s="404"/>
      <c r="S19" s="404"/>
      <c r="T19" s="404"/>
      <c r="U19" s="404"/>
      <c r="V19" s="404"/>
      <c r="W19" s="404"/>
      <c r="X19" s="404"/>
      <c r="Y19" s="404"/>
      <c r="Z19" s="404"/>
      <c r="AA19" s="404"/>
      <c r="AB19" s="404"/>
      <c r="AC19" s="404"/>
      <c r="AD19" s="404"/>
      <c r="AE19" s="404"/>
      <c r="AF19" s="404"/>
      <c r="AG19" s="404"/>
      <c r="AH19" s="404"/>
      <c r="AI19" s="404"/>
      <c r="AJ19" s="404"/>
      <c r="AK19" s="404"/>
      <c r="AL19" s="404"/>
      <c r="AM19" s="404"/>
      <c r="AN19" s="404"/>
      <c r="AO19" s="404"/>
      <c r="AP19" s="404"/>
      <c r="AQ19" s="404"/>
      <c r="AR19" s="404"/>
      <c r="AS19" s="404"/>
      <c r="AT19" s="404"/>
      <c r="AU19" s="404"/>
      <c r="AV19" s="404"/>
      <c r="AW19" s="404"/>
      <c r="AX19" s="404"/>
      <c r="AY19" s="404"/>
      <c r="AZ19" s="404"/>
      <c r="BA19" s="404"/>
      <c r="BB19" s="404"/>
      <c r="BC19" s="404"/>
      <c r="BD19" s="404"/>
      <c r="BE19" s="404"/>
      <c r="BF19" s="404"/>
      <c r="BG19" s="404"/>
      <c r="BH19" s="404"/>
      <c r="BI19" s="404"/>
      <c r="BJ19" s="404"/>
      <c r="BK19" s="404"/>
      <c r="BL19" s="404"/>
      <c r="BM19" s="404"/>
      <c r="BN19" s="404"/>
      <c r="BO19" s="404"/>
      <c r="BP19" s="404"/>
      <c r="BQ19" s="404"/>
      <c r="BR19" s="404"/>
      <c r="BS19" s="404"/>
      <c r="BT19" s="404"/>
      <c r="BU19" s="404"/>
      <c r="BV19" s="404"/>
      <c r="BW19" s="404"/>
      <c r="BX19" s="404"/>
      <c r="BY19" s="404"/>
      <c r="BZ19" s="404"/>
      <c r="CA19" s="404"/>
      <c r="CB19" s="404"/>
      <c r="CC19" s="404"/>
      <c r="CD19" s="404"/>
      <c r="CE19" s="404"/>
      <c r="CF19" s="404"/>
      <c r="CG19" s="404"/>
      <c r="CH19" s="404"/>
      <c r="CI19" s="404"/>
      <c r="CJ19" s="404"/>
      <c r="CK19" s="404"/>
      <c r="CL19" s="404"/>
      <c r="CM19" s="404"/>
      <c r="CN19" s="404"/>
      <c r="CO19" s="404"/>
      <c r="CP19" s="404"/>
      <c r="CQ19" s="404"/>
      <c r="CR19" s="404"/>
      <c r="CS19" s="404"/>
      <c r="CT19" s="404"/>
      <c r="CU19" s="404"/>
      <c r="CV19" s="404"/>
      <c r="CW19" s="404"/>
      <c r="CX19" s="404"/>
      <c r="CY19" s="404"/>
      <c r="CZ19" s="404"/>
      <c r="DA19" s="404"/>
      <c r="DB19" s="404"/>
      <c r="DC19" s="404"/>
      <c r="DD19" s="404"/>
      <c r="DE19" s="404"/>
      <c r="DF19" s="404"/>
      <c r="DG19" s="404"/>
      <c r="DH19" s="404"/>
      <c r="DI19" s="404"/>
      <c r="DJ19" s="404"/>
      <c r="DK19" s="404"/>
      <c r="DL19" s="404"/>
      <c r="DM19" s="404"/>
      <c r="DN19" s="404"/>
      <c r="DO19" s="404"/>
      <c r="DP19" s="404"/>
      <c r="DQ19" s="404"/>
      <c r="DR19" s="404"/>
      <c r="DS19" s="404"/>
      <c r="DT19" s="404"/>
      <c r="DU19" s="404"/>
      <c r="DV19" s="404"/>
      <c r="DW19" s="404"/>
      <c r="DX19" s="404"/>
      <c r="DY19" s="404"/>
      <c r="DZ19" s="404"/>
      <c r="EA19" s="404"/>
      <c r="EB19" s="404"/>
      <c r="EC19" s="404"/>
      <c r="ED19" s="404"/>
      <c r="EE19" s="404"/>
      <c r="EF19" s="404"/>
      <c r="EG19" s="404"/>
      <c r="EH19" s="404"/>
      <c r="EI19" s="404"/>
      <c r="EJ19" s="404"/>
      <c r="EK19" s="404"/>
      <c r="EL19" s="404"/>
      <c r="EM19" s="404"/>
      <c r="EN19" s="404"/>
      <c r="EO19" s="404"/>
      <c r="EP19" s="404"/>
      <c r="EQ19" s="404"/>
      <c r="ER19" s="404"/>
      <c r="ES19" s="404"/>
      <c r="ET19" s="404"/>
      <c r="EU19" s="404"/>
      <c r="EV19" s="404"/>
      <c r="EW19" s="404"/>
      <c r="EX19" s="404"/>
      <c r="EY19" s="404"/>
      <c r="EZ19" s="404"/>
      <c r="FA19" s="404"/>
      <c r="FB19" s="404"/>
      <c r="FC19" s="404"/>
      <c r="FD19" s="404"/>
      <c r="FE19" s="404"/>
      <c r="FF19" s="404"/>
      <c r="FG19" s="404"/>
      <c r="FH19" s="404"/>
      <c r="FI19" s="404"/>
      <c r="FJ19" s="404"/>
      <c r="FK19" s="404"/>
      <c r="FL19" s="404"/>
      <c r="FM19" s="404"/>
      <c r="FN19" s="404"/>
      <c r="FO19" s="404"/>
      <c r="FP19" s="404"/>
      <c r="FQ19" s="404"/>
      <c r="FR19" s="404"/>
      <c r="FS19" s="404"/>
      <c r="FT19" s="404"/>
      <c r="FU19" s="404"/>
      <c r="FV19" s="404"/>
      <c r="FW19" s="404"/>
      <c r="FX19" s="404"/>
      <c r="FY19" s="404"/>
      <c r="FZ19" s="404"/>
      <c r="GA19" s="404"/>
      <c r="GB19" s="404"/>
      <c r="GC19" s="404"/>
      <c r="GD19" s="404"/>
      <c r="GE19" s="404"/>
      <c r="GF19" s="404"/>
      <c r="GG19" s="404"/>
      <c r="GH19" s="404"/>
      <c r="GI19" s="404"/>
      <c r="GJ19" s="404"/>
      <c r="GK19" s="404"/>
      <c r="GL19" s="404"/>
      <c r="GM19" s="223" t="s">
        <v>380</v>
      </c>
    </row>
  </sheetData>
  <sheetProtection algorithmName="SHA-512" hashValue="P6Vgv/TF8JVlGj34gEa3T+XMZb3yoXK6OdykH4gSRNc42fT9/FwndQ24zRMS4Egf9a8IlORWXM0dgKEkvgMxPg==" saltValue="UF46sWg1HmuWXyFlnYYr/Q==" spinCount="100000" sheet="1" objects="1" scenarios="1" formatColumns="0" formatRows="0"/>
  <mergeCells count="100">
    <mergeCell ref="GM8:GM9"/>
    <mergeCell ref="G8:H8"/>
    <mergeCell ref="D5:G5"/>
    <mergeCell ref="D6:G6"/>
    <mergeCell ref="D8:D9"/>
    <mergeCell ref="E8:E9"/>
    <mergeCell ref="F8:F9"/>
    <mergeCell ref="I8:J8"/>
    <mergeCell ref="K8:L8"/>
    <mergeCell ref="M8:N8"/>
    <mergeCell ref="O8:P8"/>
    <mergeCell ref="Q8:R8"/>
    <mergeCell ref="S8:T8"/>
    <mergeCell ref="U8:V8"/>
    <mergeCell ref="W8:X8"/>
    <mergeCell ref="Y8:Z8"/>
    <mergeCell ref="AA8:AB8"/>
    <mergeCell ref="AC8:AD8"/>
    <mergeCell ref="AE8:AF8"/>
    <mergeCell ref="AG8:AH8"/>
    <mergeCell ref="AI8:AJ8"/>
    <mergeCell ref="AK8:AL8"/>
    <mergeCell ref="AM8:AN8"/>
    <mergeCell ref="AO8:AP8"/>
    <mergeCell ref="AQ8:AR8"/>
    <mergeCell ref="AS8:AT8"/>
    <mergeCell ref="AU8:AV8"/>
    <mergeCell ref="AW8:AX8"/>
    <mergeCell ref="AY8:AZ8"/>
    <mergeCell ref="BA8:BB8"/>
    <mergeCell ref="BC8:BD8"/>
    <mergeCell ref="BE8:BF8"/>
    <mergeCell ref="BG8:BH8"/>
    <mergeCell ref="BI8:BJ8"/>
    <mergeCell ref="BK8:BL8"/>
    <mergeCell ref="BM8:BN8"/>
    <mergeCell ref="BO8:BP8"/>
    <mergeCell ref="BQ8:BR8"/>
    <mergeCell ref="BS8:BT8"/>
    <mergeCell ref="BU8:BV8"/>
    <mergeCell ref="BW8:BX8"/>
    <mergeCell ref="BY8:BZ8"/>
    <mergeCell ref="CA8:CB8"/>
    <mergeCell ref="CC8:CD8"/>
    <mergeCell ref="CE8:CF8"/>
    <mergeCell ref="CG8:CH8"/>
    <mergeCell ref="CI8:CJ8"/>
    <mergeCell ref="CK8:CL8"/>
    <mergeCell ref="CM8:CN8"/>
    <mergeCell ref="CO8:CP8"/>
    <mergeCell ref="CQ8:CR8"/>
    <mergeCell ref="CS8:CT8"/>
    <mergeCell ref="CU8:CV8"/>
    <mergeCell ref="CW8:CX8"/>
    <mergeCell ref="CY8:CZ8"/>
    <mergeCell ref="DA8:DB8"/>
    <mergeCell ref="DC8:DD8"/>
    <mergeCell ref="DE8:DF8"/>
    <mergeCell ref="DG8:DH8"/>
    <mergeCell ref="DI8:DJ8"/>
    <mergeCell ref="DK8:DL8"/>
    <mergeCell ref="DM8:DN8"/>
    <mergeCell ref="DO8:DP8"/>
    <mergeCell ref="DQ8:DR8"/>
    <mergeCell ref="DS8:DT8"/>
    <mergeCell ref="DU8:DV8"/>
    <mergeCell ref="DW8:DX8"/>
    <mergeCell ref="DY8:DZ8"/>
    <mergeCell ref="EA8:EB8"/>
    <mergeCell ref="EC8:ED8"/>
    <mergeCell ref="EE8:EF8"/>
    <mergeCell ref="EG8:EH8"/>
    <mergeCell ref="EI8:EJ8"/>
    <mergeCell ref="EK8:EL8"/>
    <mergeCell ref="EM8:EN8"/>
    <mergeCell ref="EO8:EP8"/>
    <mergeCell ref="EQ8:ER8"/>
    <mergeCell ref="ES8:ET8"/>
    <mergeCell ref="EU8:EV8"/>
    <mergeCell ref="EW8:EX8"/>
    <mergeCell ref="EY8:EZ8"/>
    <mergeCell ref="FA8:FB8"/>
    <mergeCell ref="FC8:FD8"/>
    <mergeCell ref="FE8:FF8"/>
    <mergeCell ref="FG8:FH8"/>
    <mergeCell ref="FI8:FJ8"/>
    <mergeCell ref="FK8:FL8"/>
    <mergeCell ref="FM8:FN8"/>
    <mergeCell ref="FO8:FP8"/>
    <mergeCell ref="FQ8:FR8"/>
    <mergeCell ref="FS8:FT8"/>
    <mergeCell ref="GE8:GF8"/>
    <mergeCell ref="GG8:GH8"/>
    <mergeCell ref="GI8:GJ8"/>
    <mergeCell ref="GK8:GL8"/>
    <mergeCell ref="FU8:FV8"/>
    <mergeCell ref="FW8:FX8"/>
    <mergeCell ref="FY8:FZ8"/>
    <mergeCell ref="GA8:GB8"/>
    <mergeCell ref="GC8:GD8"/>
  </mergeCells>
  <dataValidations count="4">
    <dataValidation type="decimal" allowBlank="1" showErrorMessage="1" errorTitle="Ошибка" error="Допускается ввод только неотрицательных чисел!" sqref="G17 I17 K17 M17 O17 Q17 S17 U17 W17 Y17 AA17 AC17 AE17 AG17 AI17 AK17 AM17 AO17 AQ17 AS17 AU17 AW17 AY17 BA17 BC17 BE17 BG17 BI17 BK17 BM17 BO17 BQ17 BS17 BU17 BW17 BY17 CA17 CC17 CE17 CG17 CI17 CK17 CM17 CO17 CQ17 CS17 CU17 CW17 CY17 DA17 DC17 DE17 DG17 DI17 DK17 DM17 DO17 DQ17 DS17 DU17 DW17 DY17 EA17 EC17 EE17 EG17 EI17 EK17 EM17 EO17 EQ17 ES17 EU17 EW17 EY17 FA17 FC17 FE17 FG17 FI17 FK17 FM17 FO17 FQ17 FS17 FU17 FW17 FY17 GA17 GC17 GE17 GG17 GI17 GK17" xr:uid="{00000000-0002-0000-05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500-000001000000}"/>
    <dataValidation type="whole" allowBlank="1" showErrorMessage="1" errorTitle="Ошибка" error="Допускается ввод только неотрицательных целых чисел!" sqref="G15:G16 I15:I16 K15:K16 M15:M16 O15:O16 Q15:Q16 S15:S16 U15:U16 W15:W16 Y15:Y16 AA15:AA16 AC15:AC16 AE15:AE16 AG15:AG16 AI15:AI16 AK15:AK16 AM15:AM16 AO15:AO16 AQ15:AQ16 AS15:AS16 AU15:AU16 AW15:AW16 AY15:AY16 BA15:BA16 BC15:BC16 BE15:BE16 BG15:BG16 BI15:BI16 BK15:BK16 BM15:BM16 BO15:BO16 BQ15:BQ16 BS15:BS16 BU15:BU16 BW15:BW16 BY15:BY16 CA15:CA16 CC15:CC16 CE15:CE16 CG15:CG16 CI15:CI16 CK15:CK16 CM15:CM16 CO15:CO16 CQ15:CQ16 CS15:CS16 CU15:CU16 CW15:CW16 CY15:CY16 DA15:DA16 DC15:DC16 DE15:DE16 DG15:DG16 DI15:DI16 DK15:DK16 DM15:DM16 DO15:DO16 DQ15:DQ16 DS15:DS16 DU15:DU16 DW15:DW16 DY15:DY16 EA15:EA16 EC15:EC16 EE15:EE16 EG15:EG16 EI15:EI16 EK15:EK16 EM15:EM16 EO15:EO16 EQ15:EQ16 ES15:ES16 EU15:EU16 EW15:EW16 EY15:EY16 FA15:FA16 FC15:FC16 FE15:FE16 FG15:FG16 FI15:FI16 FK15:FK16 FM15:FM16 FO15:FO16 FQ15:FQ16 FS15:FS16 FU15:FU16 FW15:FW16 FY15:FY16 GA15:GA16 GC15:GC16 GE15:GE16 GG15:GG16 GI15:GI16 GK15:GK16" xr:uid="{00000000-0002-0000-05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5:H17 J15:J17 L15:L17 N15:N17 P15:P17 R15:R17 T15:T17 V15:V17 X15:X17 Z15:Z17 AB15:AB17 AD15:AD17 AF15:AF17 AH15:AH17 AJ15:AJ17 AL15:AL17 AN15:AN17 AP15:AP17 AR15:AR17 AT15:AT17 AV15:AV17 AX15:AX17 AZ15:AZ17 BB15:BB17 BD15:BD17 BF15:BF17 BH15:BH17 BJ15:BJ17 BL15:BL17 BN15:BN17 BP15:BP17 BR15:BR17 BT15:BT17 BV15:BV17 BX15:BX17 BZ15:BZ17 CB15:CB17 CD15:CD17 CF15:CF17 CH15:CH17 CJ15:CJ17 CL15:CL17 CN15:CN17 CP15:CP17 CR15:CR17 CT15:CT17 CV15:CV17 CX15:CX17 CZ15:CZ17 DB15:DB17 DD15:DD17 DF15:DF17 DH15:DH17 DJ15:DJ17 DL15:DL17 DN15:DN17 DP15:DP17 DR15:DR17 DT15:DT17 DV15:DV17 DX15:DX17 DZ15:DZ17 EB15:EB17 ED15:ED17 EF15:EF17 EH15:EH17 EJ15:EJ17 EL15:EL17 EN15:EN17 EP15:EP17 ER15:ER17 ET15:ET17 EV15:EV17 EX15:EX17 EZ15:EZ17 FB15:FB17 FD15:FD17 FF15:FF17 FH15:FH17 FJ15:FJ17 FL15:FL17 FN15:FN17 FP15:FP17 FR15:FR17 FT15:FT17 FV15:FV17 FX15:FX17 FZ15:FZ17 GB15:GB17 GD15:GD17 GF15:GF17 GH15:GH17 GJ15:GJ17 GL15:GL17" xr:uid="{00000000-0002-0000-0500-000004000000}">
      <formula1>900</formula1>
    </dataValidation>
  </dataValidations>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02"/>
  <dimension ref="A1:U1136"/>
  <sheetViews>
    <sheetView showGridLines="0" topLeftCell="C4" zoomScaleNormal="100" workbookViewId="0"/>
  </sheetViews>
  <sheetFormatPr defaultColWidth="10.5703125" defaultRowHeight="15"/>
  <cols>
    <col min="1" max="1" width="9.140625" style="27" hidden="1" customWidth="1"/>
    <col min="2" max="2" width="9.140625" style="15" hidden="1" customWidth="1"/>
    <col min="3" max="3" width="3.7109375" style="32" customWidth="1"/>
    <col min="4" max="4" width="9.7109375" style="15" customWidth="1"/>
    <col min="5" max="5" width="37.7109375" style="15" customWidth="1"/>
    <col min="6" max="6" width="66.85546875" style="15" customWidth="1"/>
    <col min="7" max="7" width="116" style="15" customWidth="1"/>
    <col min="8" max="8" width="93.42578125" style="134" customWidth="1"/>
    <col min="9" max="17" width="10.5703125" style="15"/>
    <col min="18" max="18" width="10.5703125" style="174"/>
    <col min="19" max="16384" width="10.5703125" style="15"/>
  </cols>
  <sheetData>
    <row r="1" spans="1:21" s="134" customFormat="1" ht="15" hidden="1" customHeight="1">
      <c r="C1" s="165"/>
      <c r="G1" s="134">
        <v>4</v>
      </c>
      <c r="R1" s="175"/>
    </row>
    <row r="2" spans="1:21" s="134" customFormat="1" ht="15" hidden="1" customHeight="1">
      <c r="C2" s="165"/>
      <c r="R2" s="175"/>
    </row>
    <row r="3" spans="1:21" s="134" customFormat="1" ht="15" hidden="1" customHeight="1">
      <c r="C3" s="165"/>
      <c r="R3" s="175"/>
    </row>
    <row r="4" spans="1:21" ht="11.25" customHeight="1">
      <c r="A4" s="15"/>
    </row>
    <row r="5" spans="1:21">
      <c r="A5" s="15"/>
      <c r="D5" s="519" t="s">
        <v>258</v>
      </c>
      <c r="E5" s="519"/>
      <c r="F5" s="519"/>
      <c r="G5" s="519"/>
    </row>
    <row r="6" spans="1:21" ht="15" customHeight="1">
      <c r="A6" s="15"/>
      <c r="D6" s="520" t="str">
        <f>IF(org=0,"Не определено",org)</f>
        <v>АО "Орелгортеплоэнерго"</v>
      </c>
      <c r="E6" s="520"/>
      <c r="F6" s="520"/>
      <c r="G6" s="520"/>
    </row>
    <row r="7" spans="1:21" s="357" customFormat="1">
      <c r="D7" s="394"/>
      <c r="E7" s="367"/>
      <c r="F7" s="367"/>
      <c r="G7" s="367"/>
      <c r="U7" s="365"/>
    </row>
    <row r="8" spans="1:21" s="352" customFormat="1">
      <c r="C8" s="358">
        <v>22</v>
      </c>
      <c r="D8" s="516" t="s">
        <v>244</v>
      </c>
      <c r="E8" s="517"/>
      <c r="F8" s="517"/>
      <c r="G8" s="518"/>
      <c r="U8" s="366"/>
    </row>
    <row r="9" spans="1:21" s="353" customFormat="1" ht="11.25" customHeight="1">
      <c r="A9" s="354"/>
      <c r="C9" s="355"/>
      <c r="D9" s="512" t="s">
        <v>233</v>
      </c>
      <c r="E9" s="512"/>
      <c r="F9" s="512"/>
      <c r="G9" s="513" t="s">
        <v>234</v>
      </c>
      <c r="H9" s="360"/>
      <c r="R9" s="363"/>
    </row>
    <row r="10" spans="1:21" s="353" customFormat="1" ht="11.25" customHeight="1">
      <c r="A10" s="354"/>
      <c r="C10" s="355"/>
      <c r="D10" s="376" t="s">
        <v>25</v>
      </c>
      <c r="E10" s="377" t="s">
        <v>257</v>
      </c>
      <c r="F10" s="378" t="s">
        <v>223</v>
      </c>
      <c r="G10" s="514"/>
      <c r="H10" s="360"/>
      <c r="R10" s="363"/>
    </row>
    <row r="11" spans="1:21" s="353" customFormat="1" ht="12" customHeight="1">
      <c r="A11" s="354"/>
      <c r="C11" s="355"/>
      <c r="D11" s="393" t="s">
        <v>26</v>
      </c>
      <c r="E11" s="379">
        <v>2</v>
      </c>
      <c r="F11" s="380">
        <v>3</v>
      </c>
      <c r="G11" s="381">
        <v>4</v>
      </c>
      <c r="H11" s="360"/>
      <c r="R11" s="363"/>
    </row>
    <row r="12" spans="1:21" s="353" customFormat="1">
      <c r="A12" s="354"/>
      <c r="C12" s="355"/>
      <c r="D12" s="374">
        <v>1</v>
      </c>
      <c r="E12" s="382" t="s">
        <v>259</v>
      </c>
      <c r="F12" s="396" t="str">
        <f>IF(form_up_date="","",form_up_date)</f>
        <v>09.01.2023</v>
      </c>
      <c r="G12" s="398" t="s">
        <v>260</v>
      </c>
      <c r="H12" s="360"/>
      <c r="R12" s="363"/>
    </row>
    <row r="13" spans="1:21" s="353" customFormat="1" ht="45">
      <c r="A13" s="354"/>
      <c r="C13" s="355"/>
      <c r="D13" s="374" t="s">
        <v>271</v>
      </c>
      <c r="E13" s="382" t="s">
        <v>261</v>
      </c>
      <c r="F13" s="396" t="s">
        <v>1272</v>
      </c>
      <c r="G13" s="368" t="s">
        <v>333</v>
      </c>
      <c r="H13" s="360"/>
      <c r="R13" s="363"/>
    </row>
    <row r="14" spans="1:21" s="353" customFormat="1" ht="22.5">
      <c r="A14" s="354"/>
      <c r="C14" s="355"/>
      <c r="D14" s="374" t="s">
        <v>272</v>
      </c>
      <c r="E14" s="382" t="s">
        <v>262</v>
      </c>
      <c r="F14" s="396" t="s">
        <v>390</v>
      </c>
      <c r="G14" s="398" t="s">
        <v>263</v>
      </c>
      <c r="H14" s="360"/>
      <c r="R14" s="363"/>
    </row>
    <row r="15" spans="1:21" s="353" customFormat="1" ht="22.5">
      <c r="A15" s="354"/>
      <c r="C15" s="355"/>
      <c r="D15" s="374" t="s">
        <v>273</v>
      </c>
      <c r="E15" s="382" t="s">
        <v>264</v>
      </c>
      <c r="F15" s="397" t="s">
        <v>265</v>
      </c>
      <c r="G15" s="368"/>
      <c r="H15" s="360"/>
      <c r="R15" s="363"/>
    </row>
    <row r="16" spans="1:21" s="353" customFormat="1">
      <c r="A16" s="354"/>
      <c r="C16" s="355"/>
      <c r="D16" s="359" t="str">
        <f>D15&amp;".1"</f>
        <v>4.1.1</v>
      </c>
      <c r="E16" s="383" t="s">
        <v>3</v>
      </c>
      <c r="F16" s="396" t="str">
        <f>IF(region_name="","",region_name)</f>
        <v>Орловская область</v>
      </c>
      <c r="G16" s="398" t="s">
        <v>266</v>
      </c>
      <c r="H16" s="360"/>
      <c r="R16" s="363"/>
    </row>
    <row r="17" spans="1:21" s="353" customFormat="1" ht="22.5">
      <c r="A17" s="354"/>
      <c r="C17" s="355"/>
      <c r="D17" s="374" t="s">
        <v>274</v>
      </c>
      <c r="E17" s="384" t="s">
        <v>267</v>
      </c>
      <c r="F17" s="396" t="s">
        <v>763</v>
      </c>
      <c r="G17" s="399" t="s">
        <v>268</v>
      </c>
      <c r="H17" s="360"/>
      <c r="R17" s="363"/>
    </row>
    <row r="18" spans="1:21" s="353" customFormat="1" ht="56.25">
      <c r="A18" s="354"/>
      <c r="C18" s="355"/>
      <c r="D18" s="374" t="s">
        <v>275</v>
      </c>
      <c r="E18" s="385" t="s">
        <v>269</v>
      </c>
      <c r="F18" s="396" t="s">
        <v>1460</v>
      </c>
      <c r="G18" s="392" t="s">
        <v>332</v>
      </c>
      <c r="H18" s="360"/>
      <c r="R18" s="363"/>
    </row>
    <row r="19" spans="1:21" s="357" customFormat="1">
      <c r="D19" s="394"/>
      <c r="E19" s="367"/>
      <c r="F19" s="367"/>
      <c r="G19" s="367"/>
      <c r="U19" s="365"/>
    </row>
    <row r="20" spans="1:21" s="352" customFormat="1">
      <c r="C20" s="358">
        <v>23</v>
      </c>
      <c r="D20" s="516" t="s">
        <v>244</v>
      </c>
      <c r="E20" s="517"/>
      <c r="F20" s="517"/>
      <c r="G20" s="518"/>
      <c r="U20" s="366"/>
    </row>
    <row r="21" spans="1:21" s="353" customFormat="1" ht="11.25" customHeight="1">
      <c r="A21" s="354"/>
      <c r="C21" s="355"/>
      <c r="D21" s="512" t="s">
        <v>233</v>
      </c>
      <c r="E21" s="512"/>
      <c r="F21" s="512"/>
      <c r="G21" s="513" t="s">
        <v>234</v>
      </c>
      <c r="H21" s="360"/>
      <c r="R21" s="363"/>
    </row>
    <row r="22" spans="1:21" s="353" customFormat="1" ht="11.25" customHeight="1">
      <c r="A22" s="354"/>
      <c r="C22" s="355"/>
      <c r="D22" s="376" t="s">
        <v>25</v>
      </c>
      <c r="E22" s="377" t="s">
        <v>257</v>
      </c>
      <c r="F22" s="378" t="s">
        <v>223</v>
      </c>
      <c r="G22" s="514"/>
      <c r="H22" s="360"/>
      <c r="R22" s="363"/>
    </row>
    <row r="23" spans="1:21" s="353" customFormat="1" ht="12" customHeight="1">
      <c r="A23" s="354"/>
      <c r="C23" s="355"/>
      <c r="D23" s="393" t="s">
        <v>26</v>
      </c>
      <c r="E23" s="379">
        <v>2</v>
      </c>
      <c r="F23" s="380">
        <v>3</v>
      </c>
      <c r="G23" s="381">
        <v>4</v>
      </c>
      <c r="H23" s="360"/>
      <c r="R23" s="363"/>
    </row>
    <row r="24" spans="1:21" s="353" customFormat="1">
      <c r="A24" s="354"/>
      <c r="C24" s="355"/>
      <c r="D24" s="374">
        <v>1</v>
      </c>
      <c r="E24" s="382" t="s">
        <v>259</v>
      </c>
      <c r="F24" s="396" t="str">
        <f>IF(form_up_date="","",form_up_date)</f>
        <v>09.01.2023</v>
      </c>
      <c r="G24" s="398" t="s">
        <v>260</v>
      </c>
      <c r="H24" s="360"/>
      <c r="R24" s="363"/>
    </row>
    <row r="25" spans="1:21" s="353" customFormat="1" ht="45">
      <c r="A25" s="354"/>
      <c r="C25" s="355"/>
      <c r="D25" s="374" t="s">
        <v>271</v>
      </c>
      <c r="E25" s="382" t="s">
        <v>261</v>
      </c>
      <c r="F25" s="396" t="s">
        <v>1273</v>
      </c>
      <c r="G25" s="368" t="s">
        <v>333</v>
      </c>
      <c r="H25" s="360"/>
      <c r="R25" s="363"/>
    </row>
    <row r="26" spans="1:21" s="353" customFormat="1" ht="22.5">
      <c r="A26" s="354"/>
      <c r="C26" s="355"/>
      <c r="D26" s="374" t="s">
        <v>272</v>
      </c>
      <c r="E26" s="382" t="s">
        <v>262</v>
      </c>
      <c r="F26" s="396" t="s">
        <v>390</v>
      </c>
      <c r="G26" s="398" t="s">
        <v>263</v>
      </c>
      <c r="H26" s="360"/>
      <c r="R26" s="363"/>
    </row>
    <row r="27" spans="1:21" s="353" customFormat="1" ht="22.5">
      <c r="A27" s="354"/>
      <c r="C27" s="355"/>
      <c r="D27" s="374" t="s">
        <v>273</v>
      </c>
      <c r="E27" s="382" t="s">
        <v>264</v>
      </c>
      <c r="F27" s="397" t="s">
        <v>265</v>
      </c>
      <c r="G27" s="368"/>
      <c r="H27" s="360"/>
      <c r="R27" s="363"/>
    </row>
    <row r="28" spans="1:21" s="353" customFormat="1">
      <c r="A28" s="354"/>
      <c r="C28" s="355"/>
      <c r="D28" s="359" t="str">
        <f>D27&amp;".1"</f>
        <v>4.1.1</v>
      </c>
      <c r="E28" s="383" t="s">
        <v>3</v>
      </c>
      <c r="F28" s="396" t="str">
        <f>IF(region_name="","",region_name)</f>
        <v>Орловская область</v>
      </c>
      <c r="G28" s="398" t="s">
        <v>266</v>
      </c>
      <c r="H28" s="360"/>
      <c r="R28" s="363"/>
    </row>
    <row r="29" spans="1:21" s="353" customFormat="1" ht="22.5">
      <c r="A29" s="354"/>
      <c r="C29" s="355"/>
      <c r="D29" s="374" t="s">
        <v>274</v>
      </c>
      <c r="E29" s="384" t="s">
        <v>267</v>
      </c>
      <c r="F29" s="396" t="s">
        <v>763</v>
      </c>
      <c r="G29" s="399" t="s">
        <v>268</v>
      </c>
      <c r="H29" s="360"/>
      <c r="R29" s="363"/>
    </row>
    <row r="30" spans="1:21" s="353" customFormat="1" ht="56.25">
      <c r="A30" s="354"/>
      <c r="C30" s="355"/>
      <c r="D30" s="374" t="s">
        <v>275</v>
      </c>
      <c r="E30" s="385" t="s">
        <v>269</v>
      </c>
      <c r="F30" s="396" t="s">
        <v>1460</v>
      </c>
      <c r="G30" s="392" t="s">
        <v>332</v>
      </c>
      <c r="H30" s="360"/>
      <c r="R30" s="363"/>
    </row>
    <row r="31" spans="1:21" s="357" customFormat="1">
      <c r="D31" s="394"/>
      <c r="E31" s="367"/>
      <c r="F31" s="367"/>
      <c r="G31" s="367"/>
      <c r="U31" s="365"/>
    </row>
    <row r="32" spans="1:21" s="352" customFormat="1">
      <c r="C32" s="358">
        <v>24</v>
      </c>
      <c r="D32" s="516" t="s">
        <v>244</v>
      </c>
      <c r="E32" s="517"/>
      <c r="F32" s="517"/>
      <c r="G32" s="518"/>
      <c r="U32" s="366"/>
    </row>
    <row r="33" spans="1:21" s="353" customFormat="1" ht="11.25" customHeight="1">
      <c r="A33" s="354"/>
      <c r="C33" s="355"/>
      <c r="D33" s="512" t="s">
        <v>233</v>
      </c>
      <c r="E33" s="512"/>
      <c r="F33" s="512"/>
      <c r="G33" s="513" t="s">
        <v>234</v>
      </c>
      <c r="H33" s="360"/>
      <c r="R33" s="363"/>
    </row>
    <row r="34" spans="1:21" s="353" customFormat="1" ht="11.25" customHeight="1">
      <c r="A34" s="354"/>
      <c r="C34" s="355"/>
      <c r="D34" s="376" t="s">
        <v>25</v>
      </c>
      <c r="E34" s="377" t="s">
        <v>257</v>
      </c>
      <c r="F34" s="378" t="s">
        <v>223</v>
      </c>
      <c r="G34" s="514"/>
      <c r="H34" s="360"/>
      <c r="R34" s="363"/>
    </row>
    <row r="35" spans="1:21" s="353" customFormat="1" ht="12" customHeight="1">
      <c r="A35" s="354"/>
      <c r="C35" s="355"/>
      <c r="D35" s="393" t="s">
        <v>26</v>
      </c>
      <c r="E35" s="379">
        <v>2</v>
      </c>
      <c r="F35" s="380">
        <v>3</v>
      </c>
      <c r="G35" s="381">
        <v>4</v>
      </c>
      <c r="H35" s="360"/>
      <c r="R35" s="363"/>
    </row>
    <row r="36" spans="1:21" s="353" customFormat="1">
      <c r="A36" s="354"/>
      <c r="C36" s="355"/>
      <c r="D36" s="374">
        <v>1</v>
      </c>
      <c r="E36" s="382" t="s">
        <v>259</v>
      </c>
      <c r="F36" s="396" t="str">
        <f>IF(form_up_date="","",form_up_date)</f>
        <v>09.01.2023</v>
      </c>
      <c r="G36" s="398" t="s">
        <v>260</v>
      </c>
      <c r="H36" s="360"/>
      <c r="R36" s="363"/>
    </row>
    <row r="37" spans="1:21" s="353" customFormat="1" ht="45">
      <c r="A37" s="354"/>
      <c r="C37" s="355"/>
      <c r="D37" s="374" t="s">
        <v>271</v>
      </c>
      <c r="E37" s="382" t="s">
        <v>261</v>
      </c>
      <c r="F37" s="396" t="s">
        <v>1274</v>
      </c>
      <c r="G37" s="368" t="s">
        <v>333</v>
      </c>
      <c r="H37" s="360"/>
      <c r="R37" s="363"/>
    </row>
    <row r="38" spans="1:21" s="353" customFormat="1" ht="22.5">
      <c r="A38" s="354"/>
      <c r="C38" s="355"/>
      <c r="D38" s="374" t="s">
        <v>272</v>
      </c>
      <c r="E38" s="382" t="s">
        <v>262</v>
      </c>
      <c r="F38" s="396" t="s">
        <v>390</v>
      </c>
      <c r="G38" s="398" t="s">
        <v>263</v>
      </c>
      <c r="H38" s="360"/>
      <c r="R38" s="363"/>
    </row>
    <row r="39" spans="1:21" s="353" customFormat="1" ht="22.5">
      <c r="A39" s="354"/>
      <c r="C39" s="355"/>
      <c r="D39" s="374" t="s">
        <v>273</v>
      </c>
      <c r="E39" s="382" t="s">
        <v>264</v>
      </c>
      <c r="F39" s="397" t="s">
        <v>265</v>
      </c>
      <c r="G39" s="368"/>
      <c r="H39" s="360"/>
      <c r="R39" s="363"/>
    </row>
    <row r="40" spans="1:21" s="353" customFormat="1">
      <c r="A40" s="354"/>
      <c r="C40" s="355"/>
      <c r="D40" s="359" t="str">
        <f>D39&amp;".1"</f>
        <v>4.1.1</v>
      </c>
      <c r="E40" s="383" t="s">
        <v>3</v>
      </c>
      <c r="F40" s="396" t="str">
        <f>IF(region_name="","",region_name)</f>
        <v>Орловская область</v>
      </c>
      <c r="G40" s="398" t="s">
        <v>266</v>
      </c>
      <c r="H40" s="360"/>
      <c r="R40" s="363"/>
    </row>
    <row r="41" spans="1:21" s="353" customFormat="1" ht="22.5">
      <c r="A41" s="354"/>
      <c r="C41" s="355"/>
      <c r="D41" s="374" t="s">
        <v>274</v>
      </c>
      <c r="E41" s="384" t="s">
        <v>267</v>
      </c>
      <c r="F41" s="396" t="s">
        <v>763</v>
      </c>
      <c r="G41" s="399" t="s">
        <v>268</v>
      </c>
      <c r="H41" s="360"/>
      <c r="R41" s="363"/>
    </row>
    <row r="42" spans="1:21" s="353" customFormat="1" ht="56.25">
      <c r="A42" s="354"/>
      <c r="C42" s="355"/>
      <c r="D42" s="374" t="s">
        <v>275</v>
      </c>
      <c r="E42" s="385" t="s">
        <v>269</v>
      </c>
      <c r="F42" s="396" t="s">
        <v>1460</v>
      </c>
      <c r="G42" s="392" t="s">
        <v>332</v>
      </c>
      <c r="H42" s="360"/>
      <c r="R42" s="363"/>
    </row>
    <row r="43" spans="1:21" s="357" customFormat="1">
      <c r="D43" s="394"/>
      <c r="E43" s="367"/>
      <c r="F43" s="367"/>
      <c r="G43" s="367"/>
      <c r="U43" s="365"/>
    </row>
    <row r="44" spans="1:21" s="352" customFormat="1">
      <c r="C44" s="358">
        <v>25</v>
      </c>
      <c r="D44" s="516" t="s">
        <v>244</v>
      </c>
      <c r="E44" s="517"/>
      <c r="F44" s="517"/>
      <c r="G44" s="518"/>
      <c r="U44" s="366"/>
    </row>
    <row r="45" spans="1:21" s="353" customFormat="1" ht="11.25" customHeight="1">
      <c r="A45" s="354"/>
      <c r="C45" s="355"/>
      <c r="D45" s="512" t="s">
        <v>233</v>
      </c>
      <c r="E45" s="512"/>
      <c r="F45" s="512"/>
      <c r="G45" s="513" t="s">
        <v>234</v>
      </c>
      <c r="H45" s="360"/>
      <c r="R45" s="363"/>
    </row>
    <row r="46" spans="1:21" s="353" customFormat="1" ht="11.25" customHeight="1">
      <c r="A46" s="354"/>
      <c r="C46" s="355"/>
      <c r="D46" s="376" t="s">
        <v>25</v>
      </c>
      <c r="E46" s="377" t="s">
        <v>257</v>
      </c>
      <c r="F46" s="378" t="s">
        <v>223</v>
      </c>
      <c r="G46" s="514"/>
      <c r="H46" s="360"/>
      <c r="R46" s="363"/>
    </row>
    <row r="47" spans="1:21" s="353" customFormat="1" ht="12" customHeight="1">
      <c r="A47" s="354"/>
      <c r="C47" s="355"/>
      <c r="D47" s="393" t="s">
        <v>26</v>
      </c>
      <c r="E47" s="379">
        <v>2</v>
      </c>
      <c r="F47" s="380">
        <v>3</v>
      </c>
      <c r="G47" s="381">
        <v>4</v>
      </c>
      <c r="H47" s="360"/>
      <c r="R47" s="363"/>
    </row>
    <row r="48" spans="1:21" s="353" customFormat="1">
      <c r="A48" s="354"/>
      <c r="C48" s="355"/>
      <c r="D48" s="374">
        <v>1</v>
      </c>
      <c r="E48" s="382" t="s">
        <v>259</v>
      </c>
      <c r="F48" s="396" t="str">
        <f>IF(form_up_date="","",form_up_date)</f>
        <v>09.01.2023</v>
      </c>
      <c r="G48" s="398" t="s">
        <v>260</v>
      </c>
      <c r="H48" s="360"/>
      <c r="R48" s="363"/>
    </row>
    <row r="49" spans="1:21" s="353" customFormat="1" ht="45">
      <c r="A49" s="354"/>
      <c r="C49" s="355"/>
      <c r="D49" s="374" t="s">
        <v>271</v>
      </c>
      <c r="E49" s="382" t="s">
        <v>261</v>
      </c>
      <c r="F49" s="396" t="s">
        <v>1275</v>
      </c>
      <c r="G49" s="368" t="s">
        <v>333</v>
      </c>
      <c r="H49" s="360"/>
      <c r="R49" s="363"/>
    </row>
    <row r="50" spans="1:21" s="353" customFormat="1" ht="22.5">
      <c r="A50" s="354"/>
      <c r="C50" s="355"/>
      <c r="D50" s="374" t="s">
        <v>272</v>
      </c>
      <c r="E50" s="382" t="s">
        <v>262</v>
      </c>
      <c r="F50" s="396" t="s">
        <v>390</v>
      </c>
      <c r="G50" s="398" t="s">
        <v>263</v>
      </c>
      <c r="H50" s="360"/>
      <c r="R50" s="363"/>
    </row>
    <row r="51" spans="1:21" s="353" customFormat="1" ht="22.5">
      <c r="A51" s="354"/>
      <c r="C51" s="355"/>
      <c r="D51" s="374" t="s">
        <v>273</v>
      </c>
      <c r="E51" s="382" t="s">
        <v>264</v>
      </c>
      <c r="F51" s="397" t="s">
        <v>265</v>
      </c>
      <c r="G51" s="368"/>
      <c r="H51" s="360"/>
      <c r="R51" s="363"/>
    </row>
    <row r="52" spans="1:21" s="353" customFormat="1">
      <c r="A52" s="354"/>
      <c r="C52" s="355"/>
      <c r="D52" s="359" t="str">
        <f>D51&amp;".1"</f>
        <v>4.1.1</v>
      </c>
      <c r="E52" s="383" t="s">
        <v>3</v>
      </c>
      <c r="F52" s="396" t="str">
        <f>IF(region_name="","",region_name)</f>
        <v>Орловская область</v>
      </c>
      <c r="G52" s="398" t="s">
        <v>266</v>
      </c>
      <c r="H52" s="360"/>
      <c r="R52" s="363"/>
    </row>
    <row r="53" spans="1:21" s="353" customFormat="1" ht="22.5">
      <c r="A53" s="354"/>
      <c r="C53" s="355"/>
      <c r="D53" s="374" t="s">
        <v>274</v>
      </c>
      <c r="E53" s="384" t="s">
        <v>267</v>
      </c>
      <c r="F53" s="396" t="s">
        <v>763</v>
      </c>
      <c r="G53" s="399" t="s">
        <v>268</v>
      </c>
      <c r="H53" s="360"/>
      <c r="R53" s="363"/>
    </row>
    <row r="54" spans="1:21" s="353" customFormat="1" ht="56.25">
      <c r="A54" s="354"/>
      <c r="C54" s="355"/>
      <c r="D54" s="374" t="s">
        <v>275</v>
      </c>
      <c r="E54" s="385" t="s">
        <v>269</v>
      </c>
      <c r="F54" s="396" t="s">
        <v>1460</v>
      </c>
      <c r="G54" s="392" t="s">
        <v>332</v>
      </c>
      <c r="H54" s="360"/>
      <c r="R54" s="363"/>
    </row>
    <row r="55" spans="1:21" s="357" customFormat="1">
      <c r="D55" s="394"/>
      <c r="E55" s="367"/>
      <c r="F55" s="367"/>
      <c r="G55" s="367"/>
      <c r="U55" s="365"/>
    </row>
    <row r="56" spans="1:21" s="352" customFormat="1">
      <c r="C56" s="358">
        <v>26</v>
      </c>
      <c r="D56" s="516" t="s">
        <v>244</v>
      </c>
      <c r="E56" s="517"/>
      <c r="F56" s="517"/>
      <c r="G56" s="518"/>
      <c r="U56" s="366"/>
    </row>
    <row r="57" spans="1:21" s="353" customFormat="1" ht="11.25" customHeight="1">
      <c r="A57" s="354"/>
      <c r="C57" s="355"/>
      <c r="D57" s="512" t="s">
        <v>233</v>
      </c>
      <c r="E57" s="512"/>
      <c r="F57" s="512"/>
      <c r="G57" s="513" t="s">
        <v>234</v>
      </c>
      <c r="H57" s="360"/>
      <c r="R57" s="363"/>
    </row>
    <row r="58" spans="1:21" s="353" customFormat="1" ht="11.25" customHeight="1">
      <c r="A58" s="354"/>
      <c r="C58" s="355"/>
      <c r="D58" s="376" t="s">
        <v>25</v>
      </c>
      <c r="E58" s="377" t="s">
        <v>257</v>
      </c>
      <c r="F58" s="378" t="s">
        <v>223</v>
      </c>
      <c r="G58" s="514"/>
      <c r="H58" s="360"/>
      <c r="R58" s="363"/>
    </row>
    <row r="59" spans="1:21" s="353" customFormat="1" ht="12" customHeight="1">
      <c r="A59" s="354"/>
      <c r="C59" s="355"/>
      <c r="D59" s="393" t="s">
        <v>26</v>
      </c>
      <c r="E59" s="379">
        <v>2</v>
      </c>
      <c r="F59" s="380">
        <v>3</v>
      </c>
      <c r="G59" s="381">
        <v>4</v>
      </c>
      <c r="H59" s="360"/>
      <c r="R59" s="363"/>
    </row>
    <row r="60" spans="1:21" s="353" customFormat="1">
      <c r="A60" s="354"/>
      <c r="C60" s="355"/>
      <c r="D60" s="374">
        <v>1</v>
      </c>
      <c r="E60" s="382" t="s">
        <v>259</v>
      </c>
      <c r="F60" s="396" t="str">
        <f>IF(form_up_date="","",form_up_date)</f>
        <v>09.01.2023</v>
      </c>
      <c r="G60" s="398" t="s">
        <v>260</v>
      </c>
      <c r="H60" s="360"/>
      <c r="R60" s="363"/>
    </row>
    <row r="61" spans="1:21" s="353" customFormat="1" ht="45">
      <c r="A61" s="354"/>
      <c r="C61" s="355"/>
      <c r="D61" s="374" t="s">
        <v>271</v>
      </c>
      <c r="E61" s="382" t="s">
        <v>261</v>
      </c>
      <c r="F61" s="396" t="s">
        <v>1276</v>
      </c>
      <c r="G61" s="368" t="s">
        <v>333</v>
      </c>
      <c r="H61" s="360"/>
      <c r="R61" s="363"/>
    </row>
    <row r="62" spans="1:21" s="353" customFormat="1" ht="22.5">
      <c r="A62" s="354"/>
      <c r="C62" s="355"/>
      <c r="D62" s="374" t="s">
        <v>272</v>
      </c>
      <c r="E62" s="382" t="s">
        <v>262</v>
      </c>
      <c r="F62" s="396" t="s">
        <v>390</v>
      </c>
      <c r="G62" s="398" t="s">
        <v>263</v>
      </c>
      <c r="H62" s="360"/>
      <c r="R62" s="363"/>
    </row>
    <row r="63" spans="1:21" s="353" customFormat="1" ht="22.5">
      <c r="A63" s="354"/>
      <c r="C63" s="355"/>
      <c r="D63" s="374" t="s">
        <v>273</v>
      </c>
      <c r="E63" s="382" t="s">
        <v>264</v>
      </c>
      <c r="F63" s="397" t="s">
        <v>265</v>
      </c>
      <c r="G63" s="368"/>
      <c r="H63" s="360"/>
      <c r="R63" s="363"/>
    </row>
    <row r="64" spans="1:21" s="353" customFormat="1">
      <c r="A64" s="354"/>
      <c r="C64" s="355"/>
      <c r="D64" s="359" t="str">
        <f>D63&amp;".1"</f>
        <v>4.1.1</v>
      </c>
      <c r="E64" s="383" t="s">
        <v>3</v>
      </c>
      <c r="F64" s="396" t="str">
        <f>IF(region_name="","",region_name)</f>
        <v>Орловская область</v>
      </c>
      <c r="G64" s="398" t="s">
        <v>266</v>
      </c>
      <c r="H64" s="360"/>
      <c r="R64" s="363"/>
    </row>
    <row r="65" spans="1:21" s="353" customFormat="1" ht="22.5">
      <c r="A65" s="354"/>
      <c r="C65" s="355"/>
      <c r="D65" s="374" t="s">
        <v>274</v>
      </c>
      <c r="E65" s="384" t="s">
        <v>267</v>
      </c>
      <c r="F65" s="396" t="s">
        <v>763</v>
      </c>
      <c r="G65" s="399" t="s">
        <v>268</v>
      </c>
      <c r="H65" s="360"/>
      <c r="R65" s="363"/>
    </row>
    <row r="66" spans="1:21" s="353" customFormat="1" ht="56.25">
      <c r="A66" s="354"/>
      <c r="C66" s="355"/>
      <c r="D66" s="374" t="s">
        <v>275</v>
      </c>
      <c r="E66" s="385" t="s">
        <v>269</v>
      </c>
      <c r="F66" s="396" t="s">
        <v>1460</v>
      </c>
      <c r="G66" s="392" t="s">
        <v>332</v>
      </c>
      <c r="H66" s="360"/>
      <c r="R66" s="363"/>
    </row>
    <row r="67" spans="1:21" s="357" customFormat="1">
      <c r="D67" s="394"/>
      <c r="E67" s="367"/>
      <c r="F67" s="367"/>
      <c r="G67" s="367"/>
      <c r="U67" s="365"/>
    </row>
    <row r="68" spans="1:21" s="352" customFormat="1">
      <c r="C68" s="358">
        <v>27</v>
      </c>
      <c r="D68" s="516" t="s">
        <v>244</v>
      </c>
      <c r="E68" s="517"/>
      <c r="F68" s="517"/>
      <c r="G68" s="518"/>
      <c r="U68" s="366"/>
    </row>
    <row r="69" spans="1:21" s="353" customFormat="1" ht="11.25" customHeight="1">
      <c r="A69" s="354"/>
      <c r="C69" s="355"/>
      <c r="D69" s="512" t="s">
        <v>233</v>
      </c>
      <c r="E69" s="512"/>
      <c r="F69" s="512"/>
      <c r="G69" s="513" t="s">
        <v>234</v>
      </c>
      <c r="H69" s="360"/>
      <c r="R69" s="363"/>
    </row>
    <row r="70" spans="1:21" s="353" customFormat="1" ht="11.25" customHeight="1">
      <c r="A70" s="354"/>
      <c r="C70" s="355"/>
      <c r="D70" s="376" t="s">
        <v>25</v>
      </c>
      <c r="E70" s="377" t="s">
        <v>257</v>
      </c>
      <c r="F70" s="378" t="s">
        <v>223</v>
      </c>
      <c r="G70" s="514"/>
      <c r="H70" s="360"/>
      <c r="R70" s="363"/>
    </row>
    <row r="71" spans="1:21" s="353" customFormat="1" ht="12" customHeight="1">
      <c r="A71" s="354"/>
      <c r="C71" s="355"/>
      <c r="D71" s="393" t="s">
        <v>26</v>
      </c>
      <c r="E71" s="379">
        <v>2</v>
      </c>
      <c r="F71" s="380">
        <v>3</v>
      </c>
      <c r="G71" s="381">
        <v>4</v>
      </c>
      <c r="H71" s="360"/>
      <c r="R71" s="363"/>
    </row>
    <row r="72" spans="1:21" s="353" customFormat="1">
      <c r="A72" s="354"/>
      <c r="C72" s="355"/>
      <c r="D72" s="374">
        <v>1</v>
      </c>
      <c r="E72" s="382" t="s">
        <v>259</v>
      </c>
      <c r="F72" s="396" t="str">
        <f>IF(form_up_date="","",form_up_date)</f>
        <v>09.01.2023</v>
      </c>
      <c r="G72" s="398" t="s">
        <v>260</v>
      </c>
      <c r="H72" s="360"/>
      <c r="R72" s="363"/>
    </row>
    <row r="73" spans="1:21" s="353" customFormat="1" ht="45">
      <c r="A73" s="354"/>
      <c r="C73" s="355"/>
      <c r="D73" s="374" t="s">
        <v>271</v>
      </c>
      <c r="E73" s="382" t="s">
        <v>261</v>
      </c>
      <c r="F73" s="396" t="s">
        <v>1277</v>
      </c>
      <c r="G73" s="368" t="s">
        <v>333</v>
      </c>
      <c r="H73" s="360"/>
      <c r="R73" s="363"/>
    </row>
    <row r="74" spans="1:21" s="353" customFormat="1" ht="22.5">
      <c r="A74" s="354"/>
      <c r="C74" s="355"/>
      <c r="D74" s="374" t="s">
        <v>272</v>
      </c>
      <c r="E74" s="382" t="s">
        <v>262</v>
      </c>
      <c r="F74" s="396" t="s">
        <v>390</v>
      </c>
      <c r="G74" s="398" t="s">
        <v>263</v>
      </c>
      <c r="H74" s="360"/>
      <c r="R74" s="363"/>
    </row>
    <row r="75" spans="1:21" s="353" customFormat="1" ht="22.5">
      <c r="A75" s="354"/>
      <c r="C75" s="355"/>
      <c r="D75" s="374" t="s">
        <v>273</v>
      </c>
      <c r="E75" s="382" t="s">
        <v>264</v>
      </c>
      <c r="F75" s="397" t="s">
        <v>265</v>
      </c>
      <c r="G75" s="368"/>
      <c r="H75" s="360"/>
      <c r="R75" s="363"/>
    </row>
    <row r="76" spans="1:21" s="353" customFormat="1">
      <c r="A76" s="354"/>
      <c r="C76" s="355"/>
      <c r="D76" s="359" t="str">
        <f>D75&amp;".1"</f>
        <v>4.1.1</v>
      </c>
      <c r="E76" s="383" t="s">
        <v>3</v>
      </c>
      <c r="F76" s="396" t="str">
        <f>IF(region_name="","",region_name)</f>
        <v>Орловская область</v>
      </c>
      <c r="G76" s="398" t="s">
        <v>266</v>
      </c>
      <c r="H76" s="360"/>
      <c r="R76" s="363"/>
    </row>
    <row r="77" spans="1:21" s="353" customFormat="1" ht="22.5">
      <c r="A77" s="354"/>
      <c r="C77" s="355"/>
      <c r="D77" s="374" t="s">
        <v>274</v>
      </c>
      <c r="E77" s="384" t="s">
        <v>267</v>
      </c>
      <c r="F77" s="396" t="s">
        <v>763</v>
      </c>
      <c r="G77" s="399" t="s">
        <v>268</v>
      </c>
      <c r="H77" s="360"/>
      <c r="R77" s="363"/>
    </row>
    <row r="78" spans="1:21" s="353" customFormat="1" ht="56.25">
      <c r="A78" s="354"/>
      <c r="C78" s="355"/>
      <c r="D78" s="374" t="s">
        <v>275</v>
      </c>
      <c r="E78" s="385" t="s">
        <v>269</v>
      </c>
      <c r="F78" s="396" t="s">
        <v>1460</v>
      </c>
      <c r="G78" s="392" t="s">
        <v>332</v>
      </c>
      <c r="H78" s="360"/>
      <c r="R78" s="363"/>
    </row>
    <row r="79" spans="1:21" s="357" customFormat="1">
      <c r="D79" s="394"/>
      <c r="E79" s="367"/>
      <c r="F79" s="367"/>
      <c r="G79" s="367"/>
      <c r="U79" s="365"/>
    </row>
    <row r="80" spans="1:21" s="352" customFormat="1">
      <c r="C80" s="358">
        <v>28</v>
      </c>
      <c r="D80" s="516" t="s">
        <v>244</v>
      </c>
      <c r="E80" s="517"/>
      <c r="F80" s="517"/>
      <c r="G80" s="518"/>
      <c r="U80" s="366"/>
    </row>
    <row r="81" spans="1:21" s="353" customFormat="1" ht="11.25" customHeight="1">
      <c r="A81" s="354"/>
      <c r="C81" s="355"/>
      <c r="D81" s="512" t="s">
        <v>233</v>
      </c>
      <c r="E81" s="512"/>
      <c r="F81" s="512"/>
      <c r="G81" s="513" t="s">
        <v>234</v>
      </c>
      <c r="H81" s="360"/>
      <c r="R81" s="363"/>
    </row>
    <row r="82" spans="1:21" s="353" customFormat="1" ht="11.25" customHeight="1">
      <c r="A82" s="354"/>
      <c r="C82" s="355"/>
      <c r="D82" s="376" t="s">
        <v>25</v>
      </c>
      <c r="E82" s="377" t="s">
        <v>257</v>
      </c>
      <c r="F82" s="378" t="s">
        <v>223</v>
      </c>
      <c r="G82" s="514"/>
      <c r="H82" s="360"/>
      <c r="R82" s="363"/>
    </row>
    <row r="83" spans="1:21" s="353" customFormat="1" ht="12" customHeight="1">
      <c r="A83" s="354"/>
      <c r="C83" s="355"/>
      <c r="D83" s="393" t="s">
        <v>26</v>
      </c>
      <c r="E83" s="379">
        <v>2</v>
      </c>
      <c r="F83" s="380">
        <v>3</v>
      </c>
      <c r="G83" s="381">
        <v>4</v>
      </c>
      <c r="H83" s="360"/>
      <c r="R83" s="363"/>
    </row>
    <row r="84" spans="1:21" s="353" customFormat="1">
      <c r="A84" s="354"/>
      <c r="C84" s="355"/>
      <c r="D84" s="374">
        <v>1</v>
      </c>
      <c r="E84" s="382" t="s">
        <v>259</v>
      </c>
      <c r="F84" s="396" t="str">
        <f>IF(form_up_date="","",form_up_date)</f>
        <v>09.01.2023</v>
      </c>
      <c r="G84" s="398" t="s">
        <v>260</v>
      </c>
      <c r="H84" s="360"/>
      <c r="R84" s="363"/>
    </row>
    <row r="85" spans="1:21" s="353" customFormat="1" ht="45">
      <c r="A85" s="354"/>
      <c r="C85" s="355"/>
      <c r="D85" s="374" t="s">
        <v>271</v>
      </c>
      <c r="E85" s="382" t="s">
        <v>261</v>
      </c>
      <c r="F85" s="396" t="s">
        <v>1278</v>
      </c>
      <c r="G85" s="368" t="s">
        <v>333</v>
      </c>
      <c r="H85" s="360"/>
      <c r="R85" s="363"/>
    </row>
    <row r="86" spans="1:21" s="353" customFormat="1" ht="22.5">
      <c r="A86" s="354"/>
      <c r="C86" s="355"/>
      <c r="D86" s="374" t="s">
        <v>272</v>
      </c>
      <c r="E86" s="382" t="s">
        <v>262</v>
      </c>
      <c r="F86" s="396" t="s">
        <v>390</v>
      </c>
      <c r="G86" s="398" t="s">
        <v>263</v>
      </c>
      <c r="H86" s="360"/>
      <c r="R86" s="363"/>
    </row>
    <row r="87" spans="1:21" s="353" customFormat="1" ht="22.5">
      <c r="A87" s="354"/>
      <c r="C87" s="355"/>
      <c r="D87" s="374" t="s">
        <v>273</v>
      </c>
      <c r="E87" s="382" t="s">
        <v>264</v>
      </c>
      <c r="F87" s="397" t="s">
        <v>265</v>
      </c>
      <c r="G87" s="368"/>
      <c r="H87" s="360"/>
      <c r="R87" s="363"/>
    </row>
    <row r="88" spans="1:21" s="353" customFormat="1">
      <c r="A88" s="354"/>
      <c r="C88" s="355"/>
      <c r="D88" s="359" t="str">
        <f>D87&amp;".1"</f>
        <v>4.1.1</v>
      </c>
      <c r="E88" s="383" t="s">
        <v>3</v>
      </c>
      <c r="F88" s="396" t="str">
        <f>IF(region_name="","",region_name)</f>
        <v>Орловская область</v>
      </c>
      <c r="G88" s="398" t="s">
        <v>266</v>
      </c>
      <c r="H88" s="360"/>
      <c r="R88" s="363"/>
    </row>
    <row r="89" spans="1:21" s="353" customFormat="1" ht="22.5">
      <c r="A89" s="354"/>
      <c r="C89" s="355"/>
      <c r="D89" s="374" t="s">
        <v>274</v>
      </c>
      <c r="E89" s="384" t="s">
        <v>267</v>
      </c>
      <c r="F89" s="396" t="s">
        <v>763</v>
      </c>
      <c r="G89" s="399" t="s">
        <v>268</v>
      </c>
      <c r="H89" s="360"/>
      <c r="R89" s="363"/>
    </row>
    <row r="90" spans="1:21" s="353" customFormat="1" ht="56.25">
      <c r="A90" s="354"/>
      <c r="C90" s="355"/>
      <c r="D90" s="374" t="s">
        <v>275</v>
      </c>
      <c r="E90" s="385" t="s">
        <v>269</v>
      </c>
      <c r="F90" s="396" t="s">
        <v>1460</v>
      </c>
      <c r="G90" s="392" t="s">
        <v>332</v>
      </c>
      <c r="H90" s="360"/>
      <c r="R90" s="363"/>
    </row>
    <row r="91" spans="1:21" s="357" customFormat="1">
      <c r="D91" s="394"/>
      <c r="E91" s="367"/>
      <c r="F91" s="367"/>
      <c r="G91" s="367"/>
      <c r="U91" s="365"/>
    </row>
    <row r="92" spans="1:21" s="352" customFormat="1">
      <c r="C92" s="358">
        <v>29</v>
      </c>
      <c r="D92" s="516" t="s">
        <v>244</v>
      </c>
      <c r="E92" s="517"/>
      <c r="F92" s="517"/>
      <c r="G92" s="518"/>
      <c r="U92" s="366"/>
    </row>
    <row r="93" spans="1:21" s="353" customFormat="1" ht="11.25" customHeight="1">
      <c r="A93" s="354"/>
      <c r="C93" s="355"/>
      <c r="D93" s="512" t="s">
        <v>233</v>
      </c>
      <c r="E93" s="512"/>
      <c r="F93" s="512"/>
      <c r="G93" s="513" t="s">
        <v>234</v>
      </c>
      <c r="H93" s="360"/>
      <c r="R93" s="363"/>
    </row>
    <row r="94" spans="1:21" s="353" customFormat="1" ht="11.25" customHeight="1">
      <c r="A94" s="354"/>
      <c r="C94" s="355"/>
      <c r="D94" s="376" t="s">
        <v>25</v>
      </c>
      <c r="E94" s="377" t="s">
        <v>257</v>
      </c>
      <c r="F94" s="378" t="s">
        <v>223</v>
      </c>
      <c r="G94" s="514"/>
      <c r="H94" s="360"/>
      <c r="R94" s="363"/>
    </row>
    <row r="95" spans="1:21" s="353" customFormat="1" ht="12" customHeight="1">
      <c r="A95" s="354"/>
      <c r="C95" s="355"/>
      <c r="D95" s="393" t="s">
        <v>26</v>
      </c>
      <c r="E95" s="379">
        <v>2</v>
      </c>
      <c r="F95" s="380">
        <v>3</v>
      </c>
      <c r="G95" s="381">
        <v>4</v>
      </c>
      <c r="H95" s="360"/>
      <c r="R95" s="363"/>
    </row>
    <row r="96" spans="1:21" s="353" customFormat="1">
      <c r="A96" s="354"/>
      <c r="C96" s="355"/>
      <c r="D96" s="374">
        <v>1</v>
      </c>
      <c r="E96" s="382" t="s">
        <v>259</v>
      </c>
      <c r="F96" s="396" t="str">
        <f>IF(form_up_date="","",form_up_date)</f>
        <v>09.01.2023</v>
      </c>
      <c r="G96" s="398" t="s">
        <v>260</v>
      </c>
      <c r="H96" s="360"/>
      <c r="R96" s="363"/>
    </row>
    <row r="97" spans="1:21" s="353" customFormat="1" ht="45">
      <c r="A97" s="354"/>
      <c r="C97" s="355"/>
      <c r="D97" s="374" t="s">
        <v>271</v>
      </c>
      <c r="E97" s="382" t="s">
        <v>261</v>
      </c>
      <c r="F97" s="396" t="s">
        <v>1279</v>
      </c>
      <c r="G97" s="368" t="s">
        <v>333</v>
      </c>
      <c r="H97" s="360"/>
      <c r="R97" s="363"/>
    </row>
    <row r="98" spans="1:21" s="353" customFormat="1" ht="22.5">
      <c r="A98" s="354"/>
      <c r="C98" s="355"/>
      <c r="D98" s="374" t="s">
        <v>272</v>
      </c>
      <c r="E98" s="382" t="s">
        <v>262</v>
      </c>
      <c r="F98" s="396" t="s">
        <v>390</v>
      </c>
      <c r="G98" s="398" t="s">
        <v>263</v>
      </c>
      <c r="H98" s="360"/>
      <c r="R98" s="363"/>
    </row>
    <row r="99" spans="1:21" s="353" customFormat="1" ht="22.5">
      <c r="A99" s="354"/>
      <c r="C99" s="355"/>
      <c r="D99" s="374" t="s">
        <v>273</v>
      </c>
      <c r="E99" s="382" t="s">
        <v>264</v>
      </c>
      <c r="F99" s="397" t="s">
        <v>265</v>
      </c>
      <c r="G99" s="368"/>
      <c r="H99" s="360"/>
      <c r="R99" s="363"/>
    </row>
    <row r="100" spans="1:21" s="353" customFormat="1">
      <c r="A100" s="354"/>
      <c r="C100" s="355"/>
      <c r="D100" s="359" t="str">
        <f>D99&amp;".1"</f>
        <v>4.1.1</v>
      </c>
      <c r="E100" s="383" t="s">
        <v>3</v>
      </c>
      <c r="F100" s="396" t="str">
        <f>IF(region_name="","",region_name)</f>
        <v>Орловская область</v>
      </c>
      <c r="G100" s="398" t="s">
        <v>266</v>
      </c>
      <c r="H100" s="360"/>
      <c r="R100" s="363"/>
    </row>
    <row r="101" spans="1:21" s="353" customFormat="1" ht="22.5">
      <c r="A101" s="354"/>
      <c r="C101" s="355"/>
      <c r="D101" s="374" t="s">
        <v>274</v>
      </c>
      <c r="E101" s="384" t="s">
        <v>267</v>
      </c>
      <c r="F101" s="396" t="s">
        <v>763</v>
      </c>
      <c r="G101" s="399" t="s">
        <v>268</v>
      </c>
      <c r="H101" s="360"/>
      <c r="R101" s="363"/>
    </row>
    <row r="102" spans="1:21" s="353" customFormat="1" ht="56.25">
      <c r="A102" s="354"/>
      <c r="C102" s="355"/>
      <c r="D102" s="374" t="s">
        <v>275</v>
      </c>
      <c r="E102" s="385" t="s">
        <v>269</v>
      </c>
      <c r="F102" s="396" t="s">
        <v>1460</v>
      </c>
      <c r="G102" s="392" t="s">
        <v>332</v>
      </c>
      <c r="H102" s="360"/>
      <c r="R102" s="363"/>
    </row>
    <row r="103" spans="1:21" s="357" customFormat="1">
      <c r="D103" s="394"/>
      <c r="E103" s="367"/>
      <c r="F103" s="367"/>
      <c r="G103" s="367"/>
      <c r="U103" s="365"/>
    </row>
    <row r="104" spans="1:21" s="352" customFormat="1">
      <c r="C104" s="358">
        <v>30</v>
      </c>
      <c r="D104" s="516" t="s">
        <v>244</v>
      </c>
      <c r="E104" s="517"/>
      <c r="F104" s="517"/>
      <c r="G104" s="518"/>
      <c r="U104" s="366"/>
    </row>
    <row r="105" spans="1:21" s="353" customFormat="1" ht="11.25" customHeight="1">
      <c r="A105" s="354"/>
      <c r="C105" s="355"/>
      <c r="D105" s="512" t="s">
        <v>233</v>
      </c>
      <c r="E105" s="512"/>
      <c r="F105" s="512"/>
      <c r="G105" s="513" t="s">
        <v>234</v>
      </c>
      <c r="H105" s="360"/>
      <c r="R105" s="363"/>
    </row>
    <row r="106" spans="1:21" s="353" customFormat="1" ht="11.25" customHeight="1">
      <c r="A106" s="354"/>
      <c r="C106" s="355"/>
      <c r="D106" s="376" t="s">
        <v>25</v>
      </c>
      <c r="E106" s="377" t="s">
        <v>257</v>
      </c>
      <c r="F106" s="378" t="s">
        <v>223</v>
      </c>
      <c r="G106" s="514"/>
      <c r="H106" s="360"/>
      <c r="R106" s="363"/>
    </row>
    <row r="107" spans="1:21" s="353" customFormat="1" ht="12" customHeight="1">
      <c r="A107" s="354"/>
      <c r="C107" s="355"/>
      <c r="D107" s="393" t="s">
        <v>26</v>
      </c>
      <c r="E107" s="379">
        <v>2</v>
      </c>
      <c r="F107" s="380">
        <v>3</v>
      </c>
      <c r="G107" s="381">
        <v>4</v>
      </c>
      <c r="H107" s="360"/>
      <c r="R107" s="363"/>
    </row>
    <row r="108" spans="1:21" s="353" customFormat="1">
      <c r="A108" s="354"/>
      <c r="C108" s="355"/>
      <c r="D108" s="374">
        <v>1</v>
      </c>
      <c r="E108" s="382" t="s">
        <v>259</v>
      </c>
      <c r="F108" s="396" t="str">
        <f>IF(form_up_date="","",form_up_date)</f>
        <v>09.01.2023</v>
      </c>
      <c r="G108" s="398" t="s">
        <v>260</v>
      </c>
      <c r="H108" s="360"/>
      <c r="R108" s="363"/>
    </row>
    <row r="109" spans="1:21" s="353" customFormat="1" ht="45">
      <c r="A109" s="354"/>
      <c r="C109" s="355"/>
      <c r="D109" s="374" t="s">
        <v>271</v>
      </c>
      <c r="E109" s="382" t="s">
        <v>261</v>
      </c>
      <c r="F109" s="396" t="s">
        <v>1280</v>
      </c>
      <c r="G109" s="368" t="s">
        <v>333</v>
      </c>
      <c r="H109" s="360"/>
      <c r="R109" s="363"/>
    </row>
    <row r="110" spans="1:21" s="353" customFormat="1" ht="22.5">
      <c r="A110" s="354"/>
      <c r="C110" s="355"/>
      <c r="D110" s="374" t="s">
        <v>272</v>
      </c>
      <c r="E110" s="382" t="s">
        <v>262</v>
      </c>
      <c r="F110" s="396" t="s">
        <v>390</v>
      </c>
      <c r="G110" s="398" t="s">
        <v>263</v>
      </c>
      <c r="H110" s="360"/>
      <c r="R110" s="363"/>
    </row>
    <row r="111" spans="1:21" s="353" customFormat="1" ht="22.5">
      <c r="A111" s="354"/>
      <c r="C111" s="355"/>
      <c r="D111" s="374" t="s">
        <v>273</v>
      </c>
      <c r="E111" s="382" t="s">
        <v>264</v>
      </c>
      <c r="F111" s="397" t="s">
        <v>265</v>
      </c>
      <c r="G111" s="368"/>
      <c r="H111" s="360"/>
      <c r="R111" s="363"/>
    </row>
    <row r="112" spans="1:21" s="353" customFormat="1">
      <c r="A112" s="354"/>
      <c r="C112" s="355"/>
      <c r="D112" s="359" t="str">
        <f>D111&amp;".1"</f>
        <v>4.1.1</v>
      </c>
      <c r="E112" s="383" t="s">
        <v>3</v>
      </c>
      <c r="F112" s="396" t="str">
        <f>IF(region_name="","",region_name)</f>
        <v>Орловская область</v>
      </c>
      <c r="G112" s="398" t="s">
        <v>266</v>
      </c>
      <c r="H112" s="360"/>
      <c r="R112" s="363"/>
    </row>
    <row r="113" spans="1:21" s="353" customFormat="1" ht="22.5">
      <c r="A113" s="354"/>
      <c r="C113" s="355"/>
      <c r="D113" s="374" t="s">
        <v>274</v>
      </c>
      <c r="E113" s="384" t="s">
        <v>267</v>
      </c>
      <c r="F113" s="396" t="s">
        <v>763</v>
      </c>
      <c r="G113" s="399" t="s">
        <v>268</v>
      </c>
      <c r="H113" s="360"/>
      <c r="R113" s="363"/>
    </row>
    <row r="114" spans="1:21" s="353" customFormat="1" ht="56.25">
      <c r="A114" s="354"/>
      <c r="C114" s="355"/>
      <c r="D114" s="374" t="s">
        <v>275</v>
      </c>
      <c r="E114" s="385" t="s">
        <v>269</v>
      </c>
      <c r="F114" s="396" t="s">
        <v>1460</v>
      </c>
      <c r="G114" s="392" t="s">
        <v>332</v>
      </c>
      <c r="H114" s="360"/>
      <c r="R114" s="363"/>
    </row>
    <row r="115" spans="1:21" s="357" customFormat="1">
      <c r="D115" s="394"/>
      <c r="E115" s="367"/>
      <c r="F115" s="367"/>
      <c r="G115" s="367"/>
      <c r="U115" s="365"/>
    </row>
    <row r="116" spans="1:21" s="352" customFormat="1">
      <c r="C116" s="358">
        <v>31</v>
      </c>
      <c r="D116" s="516" t="s">
        <v>244</v>
      </c>
      <c r="E116" s="517"/>
      <c r="F116" s="517"/>
      <c r="G116" s="518"/>
      <c r="U116" s="366"/>
    </row>
    <row r="117" spans="1:21" s="353" customFormat="1" ht="11.25" customHeight="1">
      <c r="A117" s="354"/>
      <c r="C117" s="355"/>
      <c r="D117" s="512" t="s">
        <v>233</v>
      </c>
      <c r="E117" s="512"/>
      <c r="F117" s="512"/>
      <c r="G117" s="513" t="s">
        <v>234</v>
      </c>
      <c r="H117" s="360"/>
      <c r="R117" s="363"/>
    </row>
    <row r="118" spans="1:21" s="353" customFormat="1" ht="11.25" customHeight="1">
      <c r="A118" s="354"/>
      <c r="C118" s="355"/>
      <c r="D118" s="376" t="s">
        <v>25</v>
      </c>
      <c r="E118" s="377" t="s">
        <v>257</v>
      </c>
      <c r="F118" s="378" t="s">
        <v>223</v>
      </c>
      <c r="G118" s="514"/>
      <c r="H118" s="360"/>
      <c r="R118" s="363"/>
    </row>
    <row r="119" spans="1:21" s="353" customFormat="1" ht="12" customHeight="1">
      <c r="A119" s="354"/>
      <c r="C119" s="355"/>
      <c r="D119" s="393" t="s">
        <v>26</v>
      </c>
      <c r="E119" s="379">
        <v>2</v>
      </c>
      <c r="F119" s="380">
        <v>3</v>
      </c>
      <c r="G119" s="381">
        <v>4</v>
      </c>
      <c r="H119" s="360"/>
      <c r="R119" s="363"/>
    </row>
    <row r="120" spans="1:21" s="353" customFormat="1">
      <c r="A120" s="354"/>
      <c r="C120" s="355"/>
      <c r="D120" s="374">
        <v>1</v>
      </c>
      <c r="E120" s="382" t="s">
        <v>259</v>
      </c>
      <c r="F120" s="396" t="str">
        <f>IF(form_up_date="","",form_up_date)</f>
        <v>09.01.2023</v>
      </c>
      <c r="G120" s="398" t="s">
        <v>260</v>
      </c>
      <c r="H120" s="360"/>
      <c r="R120" s="363"/>
    </row>
    <row r="121" spans="1:21" s="353" customFormat="1" ht="45">
      <c r="A121" s="354"/>
      <c r="C121" s="355"/>
      <c r="D121" s="374" t="s">
        <v>271</v>
      </c>
      <c r="E121" s="382" t="s">
        <v>261</v>
      </c>
      <c r="F121" s="396" t="s">
        <v>1281</v>
      </c>
      <c r="G121" s="368" t="s">
        <v>333</v>
      </c>
      <c r="H121" s="360"/>
      <c r="R121" s="363"/>
    </row>
    <row r="122" spans="1:21" s="353" customFormat="1" ht="22.5">
      <c r="A122" s="354"/>
      <c r="C122" s="355"/>
      <c r="D122" s="374" t="s">
        <v>272</v>
      </c>
      <c r="E122" s="382" t="s">
        <v>262</v>
      </c>
      <c r="F122" s="396" t="s">
        <v>390</v>
      </c>
      <c r="G122" s="398" t="s">
        <v>263</v>
      </c>
      <c r="H122" s="360"/>
      <c r="R122" s="363"/>
    </row>
    <row r="123" spans="1:21" s="353" customFormat="1" ht="22.5">
      <c r="A123" s="354"/>
      <c r="C123" s="355"/>
      <c r="D123" s="374" t="s">
        <v>273</v>
      </c>
      <c r="E123" s="382" t="s">
        <v>264</v>
      </c>
      <c r="F123" s="397" t="s">
        <v>265</v>
      </c>
      <c r="G123" s="368"/>
      <c r="H123" s="360"/>
      <c r="R123" s="363"/>
    </row>
    <row r="124" spans="1:21" s="353" customFormat="1">
      <c r="A124" s="354"/>
      <c r="C124" s="355"/>
      <c r="D124" s="359" t="str">
        <f>D123&amp;".1"</f>
        <v>4.1.1</v>
      </c>
      <c r="E124" s="383" t="s">
        <v>3</v>
      </c>
      <c r="F124" s="396" t="str">
        <f>IF(region_name="","",region_name)</f>
        <v>Орловская область</v>
      </c>
      <c r="G124" s="398" t="s">
        <v>266</v>
      </c>
      <c r="H124" s="360"/>
      <c r="R124" s="363"/>
    </row>
    <row r="125" spans="1:21" s="353" customFormat="1" ht="22.5">
      <c r="A125" s="354"/>
      <c r="C125" s="355"/>
      <c r="D125" s="374" t="s">
        <v>274</v>
      </c>
      <c r="E125" s="384" t="s">
        <v>267</v>
      </c>
      <c r="F125" s="396" t="s">
        <v>763</v>
      </c>
      <c r="G125" s="399" t="s">
        <v>268</v>
      </c>
      <c r="H125" s="360"/>
      <c r="R125" s="363"/>
    </row>
    <row r="126" spans="1:21" s="353" customFormat="1" ht="56.25">
      <c r="A126" s="354"/>
      <c r="C126" s="355"/>
      <c r="D126" s="374" t="s">
        <v>275</v>
      </c>
      <c r="E126" s="385" t="s">
        <v>269</v>
      </c>
      <c r="F126" s="396" t="s">
        <v>1460</v>
      </c>
      <c r="G126" s="392" t="s">
        <v>332</v>
      </c>
      <c r="H126" s="360"/>
      <c r="R126" s="363"/>
    </row>
    <row r="127" spans="1:21" s="357" customFormat="1">
      <c r="D127" s="394"/>
      <c r="E127" s="367"/>
      <c r="F127" s="367"/>
      <c r="G127" s="367"/>
      <c r="U127" s="365"/>
    </row>
    <row r="128" spans="1:21" s="352" customFormat="1">
      <c r="C128" s="358">
        <v>32</v>
      </c>
      <c r="D128" s="516" t="s">
        <v>244</v>
      </c>
      <c r="E128" s="517"/>
      <c r="F128" s="517"/>
      <c r="G128" s="518"/>
      <c r="U128" s="366"/>
    </row>
    <row r="129" spans="1:21" s="353" customFormat="1" ht="11.25" customHeight="1">
      <c r="A129" s="354"/>
      <c r="C129" s="355"/>
      <c r="D129" s="512" t="s">
        <v>233</v>
      </c>
      <c r="E129" s="512"/>
      <c r="F129" s="512"/>
      <c r="G129" s="513" t="s">
        <v>234</v>
      </c>
      <c r="H129" s="360"/>
      <c r="R129" s="363"/>
    </row>
    <row r="130" spans="1:21" s="353" customFormat="1" ht="11.25" customHeight="1">
      <c r="A130" s="354"/>
      <c r="C130" s="355"/>
      <c r="D130" s="376" t="s">
        <v>25</v>
      </c>
      <c r="E130" s="377" t="s">
        <v>257</v>
      </c>
      <c r="F130" s="378" t="s">
        <v>223</v>
      </c>
      <c r="G130" s="514"/>
      <c r="H130" s="360"/>
      <c r="R130" s="363"/>
    </row>
    <row r="131" spans="1:21" s="353" customFormat="1" ht="12" customHeight="1">
      <c r="A131" s="354"/>
      <c r="C131" s="355"/>
      <c r="D131" s="393" t="s">
        <v>26</v>
      </c>
      <c r="E131" s="379">
        <v>2</v>
      </c>
      <c r="F131" s="380">
        <v>3</v>
      </c>
      <c r="G131" s="381">
        <v>4</v>
      </c>
      <c r="H131" s="360"/>
      <c r="R131" s="363"/>
    </row>
    <row r="132" spans="1:21" s="353" customFormat="1">
      <c r="A132" s="354"/>
      <c r="C132" s="355"/>
      <c r="D132" s="374">
        <v>1</v>
      </c>
      <c r="E132" s="382" t="s">
        <v>259</v>
      </c>
      <c r="F132" s="396" t="str">
        <f>IF(form_up_date="","",form_up_date)</f>
        <v>09.01.2023</v>
      </c>
      <c r="G132" s="398" t="s">
        <v>260</v>
      </c>
      <c r="H132" s="360"/>
      <c r="R132" s="363"/>
    </row>
    <row r="133" spans="1:21" s="353" customFormat="1" ht="45">
      <c r="A133" s="354"/>
      <c r="C133" s="355"/>
      <c r="D133" s="374" t="s">
        <v>271</v>
      </c>
      <c r="E133" s="382" t="s">
        <v>261</v>
      </c>
      <c r="F133" s="396" t="s">
        <v>1282</v>
      </c>
      <c r="G133" s="368" t="s">
        <v>333</v>
      </c>
      <c r="H133" s="360"/>
      <c r="R133" s="363"/>
    </row>
    <row r="134" spans="1:21" s="353" customFormat="1" ht="22.5">
      <c r="A134" s="354"/>
      <c r="C134" s="355"/>
      <c r="D134" s="374" t="s">
        <v>272</v>
      </c>
      <c r="E134" s="382" t="s">
        <v>262</v>
      </c>
      <c r="F134" s="396" t="s">
        <v>390</v>
      </c>
      <c r="G134" s="398" t="s">
        <v>263</v>
      </c>
      <c r="H134" s="360"/>
      <c r="R134" s="363"/>
    </row>
    <row r="135" spans="1:21" s="353" customFormat="1" ht="22.5">
      <c r="A135" s="354"/>
      <c r="C135" s="355"/>
      <c r="D135" s="374" t="s">
        <v>273</v>
      </c>
      <c r="E135" s="382" t="s">
        <v>264</v>
      </c>
      <c r="F135" s="397" t="s">
        <v>265</v>
      </c>
      <c r="G135" s="368"/>
      <c r="H135" s="360"/>
      <c r="R135" s="363"/>
    </row>
    <row r="136" spans="1:21" s="353" customFormat="1">
      <c r="A136" s="354"/>
      <c r="C136" s="355"/>
      <c r="D136" s="359" t="str">
        <f>D135&amp;".1"</f>
        <v>4.1.1</v>
      </c>
      <c r="E136" s="383" t="s">
        <v>3</v>
      </c>
      <c r="F136" s="396" t="str">
        <f>IF(region_name="","",region_name)</f>
        <v>Орловская область</v>
      </c>
      <c r="G136" s="398" t="s">
        <v>266</v>
      </c>
      <c r="H136" s="360"/>
      <c r="R136" s="363"/>
    </row>
    <row r="137" spans="1:21" s="353" customFormat="1" ht="22.5">
      <c r="A137" s="354"/>
      <c r="C137" s="355"/>
      <c r="D137" s="374" t="s">
        <v>274</v>
      </c>
      <c r="E137" s="384" t="s">
        <v>267</v>
      </c>
      <c r="F137" s="396" t="s">
        <v>763</v>
      </c>
      <c r="G137" s="399" t="s">
        <v>268</v>
      </c>
      <c r="H137" s="360"/>
      <c r="R137" s="363"/>
    </row>
    <row r="138" spans="1:21" s="353" customFormat="1" ht="56.25">
      <c r="A138" s="354"/>
      <c r="C138" s="355"/>
      <c r="D138" s="374" t="s">
        <v>275</v>
      </c>
      <c r="E138" s="385" t="s">
        <v>269</v>
      </c>
      <c r="F138" s="396" t="s">
        <v>1460</v>
      </c>
      <c r="G138" s="392" t="s">
        <v>332</v>
      </c>
      <c r="H138" s="360"/>
      <c r="R138" s="363"/>
    </row>
    <row r="139" spans="1:21" s="357" customFormat="1">
      <c r="D139" s="394"/>
      <c r="E139" s="367"/>
      <c r="F139" s="367"/>
      <c r="G139" s="367"/>
      <c r="U139" s="365"/>
    </row>
    <row r="140" spans="1:21" s="352" customFormat="1">
      <c r="C140" s="358">
        <v>33</v>
      </c>
      <c r="D140" s="516" t="s">
        <v>244</v>
      </c>
      <c r="E140" s="517"/>
      <c r="F140" s="517"/>
      <c r="G140" s="518"/>
      <c r="U140" s="366"/>
    </row>
    <row r="141" spans="1:21" s="353" customFormat="1" ht="11.25" customHeight="1">
      <c r="A141" s="354"/>
      <c r="C141" s="355"/>
      <c r="D141" s="512" t="s">
        <v>233</v>
      </c>
      <c r="E141" s="512"/>
      <c r="F141" s="512"/>
      <c r="G141" s="513" t="s">
        <v>234</v>
      </c>
      <c r="H141" s="360"/>
      <c r="R141" s="363"/>
    </row>
    <row r="142" spans="1:21" s="353" customFormat="1" ht="11.25" customHeight="1">
      <c r="A142" s="354"/>
      <c r="C142" s="355"/>
      <c r="D142" s="376" t="s">
        <v>25</v>
      </c>
      <c r="E142" s="377" t="s">
        <v>257</v>
      </c>
      <c r="F142" s="378" t="s">
        <v>223</v>
      </c>
      <c r="G142" s="514"/>
      <c r="H142" s="360"/>
      <c r="R142" s="363"/>
    </row>
    <row r="143" spans="1:21" s="353" customFormat="1" ht="12" customHeight="1">
      <c r="A143" s="354"/>
      <c r="C143" s="355"/>
      <c r="D143" s="393" t="s">
        <v>26</v>
      </c>
      <c r="E143" s="379">
        <v>2</v>
      </c>
      <c r="F143" s="380">
        <v>3</v>
      </c>
      <c r="G143" s="381">
        <v>4</v>
      </c>
      <c r="H143" s="360"/>
      <c r="R143" s="363"/>
    </row>
    <row r="144" spans="1:21" s="353" customFormat="1">
      <c r="A144" s="354"/>
      <c r="C144" s="355"/>
      <c r="D144" s="374">
        <v>1</v>
      </c>
      <c r="E144" s="382" t="s">
        <v>259</v>
      </c>
      <c r="F144" s="396" t="str">
        <f>IF(form_up_date="","",form_up_date)</f>
        <v>09.01.2023</v>
      </c>
      <c r="G144" s="398" t="s">
        <v>260</v>
      </c>
      <c r="H144" s="360"/>
      <c r="R144" s="363"/>
    </row>
    <row r="145" spans="1:21" s="353" customFormat="1" ht="45">
      <c r="A145" s="354"/>
      <c r="C145" s="355"/>
      <c r="D145" s="374" t="s">
        <v>271</v>
      </c>
      <c r="E145" s="382" t="s">
        <v>261</v>
      </c>
      <c r="F145" s="396" t="s">
        <v>1283</v>
      </c>
      <c r="G145" s="368" t="s">
        <v>333</v>
      </c>
      <c r="H145" s="360"/>
      <c r="R145" s="363"/>
    </row>
    <row r="146" spans="1:21" s="353" customFormat="1" ht="22.5">
      <c r="A146" s="354"/>
      <c r="C146" s="355"/>
      <c r="D146" s="374" t="s">
        <v>272</v>
      </c>
      <c r="E146" s="382" t="s">
        <v>262</v>
      </c>
      <c r="F146" s="396" t="s">
        <v>390</v>
      </c>
      <c r="G146" s="398" t="s">
        <v>263</v>
      </c>
      <c r="H146" s="360"/>
      <c r="R146" s="363"/>
    </row>
    <row r="147" spans="1:21" s="353" customFormat="1" ht="22.5">
      <c r="A147" s="354"/>
      <c r="C147" s="355"/>
      <c r="D147" s="374" t="s">
        <v>273</v>
      </c>
      <c r="E147" s="382" t="s">
        <v>264</v>
      </c>
      <c r="F147" s="397" t="s">
        <v>265</v>
      </c>
      <c r="G147" s="368"/>
      <c r="H147" s="360"/>
      <c r="R147" s="363"/>
    </row>
    <row r="148" spans="1:21" s="353" customFormat="1">
      <c r="A148" s="354"/>
      <c r="C148" s="355"/>
      <c r="D148" s="359" t="str">
        <f>D147&amp;".1"</f>
        <v>4.1.1</v>
      </c>
      <c r="E148" s="383" t="s">
        <v>3</v>
      </c>
      <c r="F148" s="396" t="str">
        <f>IF(region_name="","",region_name)</f>
        <v>Орловская область</v>
      </c>
      <c r="G148" s="398" t="s">
        <v>266</v>
      </c>
      <c r="H148" s="360"/>
      <c r="R148" s="363"/>
    </row>
    <row r="149" spans="1:21" s="353" customFormat="1" ht="22.5">
      <c r="A149" s="354"/>
      <c r="C149" s="355"/>
      <c r="D149" s="374" t="s">
        <v>274</v>
      </c>
      <c r="E149" s="384" t="s">
        <v>267</v>
      </c>
      <c r="F149" s="396" t="s">
        <v>763</v>
      </c>
      <c r="G149" s="399" t="s">
        <v>268</v>
      </c>
      <c r="H149" s="360"/>
      <c r="R149" s="363"/>
    </row>
    <row r="150" spans="1:21" s="353" customFormat="1" ht="56.25">
      <c r="A150" s="354"/>
      <c r="C150" s="355"/>
      <c r="D150" s="374" t="s">
        <v>275</v>
      </c>
      <c r="E150" s="385" t="s">
        <v>269</v>
      </c>
      <c r="F150" s="396" t="s">
        <v>1460</v>
      </c>
      <c r="G150" s="392" t="s">
        <v>332</v>
      </c>
      <c r="H150" s="360"/>
      <c r="R150" s="363"/>
    </row>
    <row r="151" spans="1:21" s="357" customFormat="1">
      <c r="D151" s="394"/>
      <c r="E151" s="367"/>
      <c r="F151" s="367"/>
      <c r="G151" s="367"/>
      <c r="U151" s="365"/>
    </row>
    <row r="152" spans="1:21" s="352" customFormat="1">
      <c r="C152" s="358">
        <v>34</v>
      </c>
      <c r="D152" s="516" t="s">
        <v>244</v>
      </c>
      <c r="E152" s="517"/>
      <c r="F152" s="517"/>
      <c r="G152" s="518"/>
      <c r="U152" s="366"/>
    </row>
    <row r="153" spans="1:21" s="353" customFormat="1" ht="11.25" customHeight="1">
      <c r="A153" s="354"/>
      <c r="C153" s="355"/>
      <c r="D153" s="512" t="s">
        <v>233</v>
      </c>
      <c r="E153" s="512"/>
      <c r="F153" s="512"/>
      <c r="G153" s="513" t="s">
        <v>234</v>
      </c>
      <c r="H153" s="360"/>
      <c r="R153" s="363"/>
    </row>
    <row r="154" spans="1:21" s="353" customFormat="1" ht="11.25" customHeight="1">
      <c r="A154" s="354"/>
      <c r="C154" s="355"/>
      <c r="D154" s="376" t="s">
        <v>25</v>
      </c>
      <c r="E154" s="377" t="s">
        <v>257</v>
      </c>
      <c r="F154" s="378" t="s">
        <v>223</v>
      </c>
      <c r="G154" s="514"/>
      <c r="H154" s="360"/>
      <c r="R154" s="363"/>
    </row>
    <row r="155" spans="1:21" s="353" customFormat="1" ht="12" customHeight="1">
      <c r="A155" s="354"/>
      <c r="C155" s="355"/>
      <c r="D155" s="393" t="s">
        <v>26</v>
      </c>
      <c r="E155" s="379">
        <v>2</v>
      </c>
      <c r="F155" s="380">
        <v>3</v>
      </c>
      <c r="G155" s="381">
        <v>4</v>
      </c>
      <c r="H155" s="360"/>
      <c r="R155" s="363"/>
    </row>
    <row r="156" spans="1:21" s="353" customFormat="1">
      <c r="A156" s="354"/>
      <c r="C156" s="355"/>
      <c r="D156" s="374">
        <v>1</v>
      </c>
      <c r="E156" s="382" t="s">
        <v>259</v>
      </c>
      <c r="F156" s="396" t="str">
        <f>IF(form_up_date="","",form_up_date)</f>
        <v>09.01.2023</v>
      </c>
      <c r="G156" s="398" t="s">
        <v>260</v>
      </c>
      <c r="H156" s="360"/>
      <c r="R156" s="363"/>
    </row>
    <row r="157" spans="1:21" s="353" customFormat="1" ht="45">
      <c r="A157" s="354"/>
      <c r="C157" s="355"/>
      <c r="D157" s="374" t="s">
        <v>271</v>
      </c>
      <c r="E157" s="382" t="s">
        <v>261</v>
      </c>
      <c r="F157" s="396" t="s">
        <v>1284</v>
      </c>
      <c r="G157" s="368" t="s">
        <v>333</v>
      </c>
      <c r="H157" s="360"/>
      <c r="R157" s="363"/>
    </row>
    <row r="158" spans="1:21" s="353" customFormat="1" ht="22.5">
      <c r="A158" s="354"/>
      <c r="C158" s="355"/>
      <c r="D158" s="374" t="s">
        <v>272</v>
      </c>
      <c r="E158" s="382" t="s">
        <v>262</v>
      </c>
      <c r="F158" s="396" t="s">
        <v>390</v>
      </c>
      <c r="G158" s="398" t="s">
        <v>263</v>
      </c>
      <c r="H158" s="360"/>
      <c r="R158" s="363"/>
    </row>
    <row r="159" spans="1:21" s="353" customFormat="1" ht="22.5">
      <c r="A159" s="354"/>
      <c r="C159" s="355"/>
      <c r="D159" s="374" t="s">
        <v>273</v>
      </c>
      <c r="E159" s="382" t="s">
        <v>264</v>
      </c>
      <c r="F159" s="397" t="s">
        <v>265</v>
      </c>
      <c r="G159" s="368"/>
      <c r="H159" s="360"/>
      <c r="R159" s="363"/>
    </row>
    <row r="160" spans="1:21" s="353" customFormat="1">
      <c r="A160" s="354"/>
      <c r="C160" s="355"/>
      <c r="D160" s="359" t="str">
        <f>D159&amp;".1"</f>
        <v>4.1.1</v>
      </c>
      <c r="E160" s="383" t="s">
        <v>3</v>
      </c>
      <c r="F160" s="396" t="str">
        <f>IF(region_name="","",region_name)</f>
        <v>Орловская область</v>
      </c>
      <c r="G160" s="398" t="s">
        <v>266</v>
      </c>
      <c r="H160" s="360"/>
      <c r="R160" s="363"/>
    </row>
    <row r="161" spans="1:21" s="353" customFormat="1" ht="22.5">
      <c r="A161" s="354"/>
      <c r="C161" s="355"/>
      <c r="D161" s="374" t="s">
        <v>274</v>
      </c>
      <c r="E161" s="384" t="s">
        <v>267</v>
      </c>
      <c r="F161" s="396" t="s">
        <v>763</v>
      </c>
      <c r="G161" s="399" t="s">
        <v>268</v>
      </c>
      <c r="H161" s="360"/>
      <c r="R161" s="363"/>
    </row>
    <row r="162" spans="1:21" s="353" customFormat="1" ht="56.25">
      <c r="A162" s="354"/>
      <c r="C162" s="355"/>
      <c r="D162" s="374" t="s">
        <v>275</v>
      </c>
      <c r="E162" s="385" t="s">
        <v>269</v>
      </c>
      <c r="F162" s="396" t="s">
        <v>1460</v>
      </c>
      <c r="G162" s="392" t="s">
        <v>332</v>
      </c>
      <c r="H162" s="360"/>
      <c r="R162" s="363"/>
    </row>
    <row r="163" spans="1:21" s="357" customFormat="1">
      <c r="D163" s="394"/>
      <c r="E163" s="367"/>
      <c r="F163" s="367"/>
      <c r="G163" s="367"/>
      <c r="U163" s="365"/>
    </row>
    <row r="164" spans="1:21" s="352" customFormat="1">
      <c r="C164" s="358">
        <v>35</v>
      </c>
      <c r="D164" s="516" t="s">
        <v>244</v>
      </c>
      <c r="E164" s="517"/>
      <c r="F164" s="517"/>
      <c r="G164" s="518"/>
      <c r="U164" s="366"/>
    </row>
    <row r="165" spans="1:21" s="353" customFormat="1" ht="11.25" customHeight="1">
      <c r="A165" s="354"/>
      <c r="C165" s="355"/>
      <c r="D165" s="512" t="s">
        <v>233</v>
      </c>
      <c r="E165" s="512"/>
      <c r="F165" s="512"/>
      <c r="G165" s="513" t="s">
        <v>234</v>
      </c>
      <c r="H165" s="360"/>
      <c r="R165" s="363"/>
    </row>
    <row r="166" spans="1:21" s="353" customFormat="1" ht="11.25" customHeight="1">
      <c r="A166" s="354"/>
      <c r="C166" s="355"/>
      <c r="D166" s="376" t="s">
        <v>25</v>
      </c>
      <c r="E166" s="377" t="s">
        <v>257</v>
      </c>
      <c r="F166" s="378" t="s">
        <v>223</v>
      </c>
      <c r="G166" s="514"/>
      <c r="H166" s="360"/>
      <c r="R166" s="363"/>
    </row>
    <row r="167" spans="1:21" s="353" customFormat="1" ht="12" customHeight="1">
      <c r="A167" s="354"/>
      <c r="C167" s="355"/>
      <c r="D167" s="393" t="s">
        <v>26</v>
      </c>
      <c r="E167" s="379">
        <v>2</v>
      </c>
      <c r="F167" s="380">
        <v>3</v>
      </c>
      <c r="G167" s="381">
        <v>4</v>
      </c>
      <c r="H167" s="360"/>
      <c r="R167" s="363"/>
    </row>
    <row r="168" spans="1:21" s="353" customFormat="1">
      <c r="A168" s="354"/>
      <c r="C168" s="355"/>
      <c r="D168" s="374">
        <v>1</v>
      </c>
      <c r="E168" s="382" t="s">
        <v>259</v>
      </c>
      <c r="F168" s="396" t="str">
        <f>IF(form_up_date="","",form_up_date)</f>
        <v>09.01.2023</v>
      </c>
      <c r="G168" s="398" t="s">
        <v>260</v>
      </c>
      <c r="H168" s="360"/>
      <c r="R168" s="363"/>
    </row>
    <row r="169" spans="1:21" s="353" customFormat="1" ht="45">
      <c r="A169" s="354"/>
      <c r="C169" s="355"/>
      <c r="D169" s="374" t="s">
        <v>271</v>
      </c>
      <c r="E169" s="382" t="s">
        <v>261</v>
      </c>
      <c r="F169" s="396" t="s">
        <v>1285</v>
      </c>
      <c r="G169" s="368" t="s">
        <v>333</v>
      </c>
      <c r="H169" s="360"/>
      <c r="R169" s="363"/>
    </row>
    <row r="170" spans="1:21" s="353" customFormat="1" ht="22.5">
      <c r="A170" s="354"/>
      <c r="C170" s="355"/>
      <c r="D170" s="374" t="s">
        <v>272</v>
      </c>
      <c r="E170" s="382" t="s">
        <v>262</v>
      </c>
      <c r="F170" s="396" t="s">
        <v>390</v>
      </c>
      <c r="G170" s="398" t="s">
        <v>263</v>
      </c>
      <c r="H170" s="360"/>
      <c r="R170" s="363"/>
    </row>
    <row r="171" spans="1:21" s="353" customFormat="1" ht="22.5">
      <c r="A171" s="354"/>
      <c r="C171" s="355"/>
      <c r="D171" s="374" t="s">
        <v>273</v>
      </c>
      <c r="E171" s="382" t="s">
        <v>264</v>
      </c>
      <c r="F171" s="397" t="s">
        <v>265</v>
      </c>
      <c r="G171" s="368"/>
      <c r="H171" s="360"/>
      <c r="R171" s="363"/>
    </row>
    <row r="172" spans="1:21" s="353" customFormat="1">
      <c r="A172" s="354"/>
      <c r="C172" s="355"/>
      <c r="D172" s="359" t="str">
        <f>D171&amp;".1"</f>
        <v>4.1.1</v>
      </c>
      <c r="E172" s="383" t="s">
        <v>3</v>
      </c>
      <c r="F172" s="396" t="str">
        <f>IF(region_name="","",region_name)</f>
        <v>Орловская область</v>
      </c>
      <c r="G172" s="398" t="s">
        <v>266</v>
      </c>
      <c r="H172" s="360"/>
      <c r="R172" s="363"/>
    </row>
    <row r="173" spans="1:21" s="353" customFormat="1" ht="22.5">
      <c r="A173" s="354"/>
      <c r="C173" s="355"/>
      <c r="D173" s="374" t="s">
        <v>274</v>
      </c>
      <c r="E173" s="384" t="s">
        <v>267</v>
      </c>
      <c r="F173" s="396" t="s">
        <v>763</v>
      </c>
      <c r="G173" s="399" t="s">
        <v>268</v>
      </c>
      <c r="H173" s="360"/>
      <c r="R173" s="363"/>
    </row>
    <row r="174" spans="1:21" s="353" customFormat="1" ht="56.25">
      <c r="A174" s="354"/>
      <c r="C174" s="355"/>
      <c r="D174" s="374" t="s">
        <v>275</v>
      </c>
      <c r="E174" s="385" t="s">
        <v>269</v>
      </c>
      <c r="F174" s="396" t="s">
        <v>1460</v>
      </c>
      <c r="G174" s="392" t="s">
        <v>332</v>
      </c>
      <c r="H174" s="360"/>
      <c r="R174" s="363"/>
    </row>
    <row r="175" spans="1:21" s="357" customFormat="1">
      <c r="D175" s="394"/>
      <c r="E175" s="367"/>
      <c r="F175" s="367"/>
      <c r="G175" s="367"/>
      <c r="U175" s="365"/>
    </row>
    <row r="176" spans="1:21" s="352" customFormat="1">
      <c r="C176" s="358">
        <v>36</v>
      </c>
      <c r="D176" s="516" t="s">
        <v>244</v>
      </c>
      <c r="E176" s="517"/>
      <c r="F176" s="517"/>
      <c r="G176" s="518"/>
      <c r="U176" s="366"/>
    </row>
    <row r="177" spans="1:21" s="353" customFormat="1" ht="11.25" customHeight="1">
      <c r="A177" s="354"/>
      <c r="C177" s="355"/>
      <c r="D177" s="512" t="s">
        <v>233</v>
      </c>
      <c r="E177" s="512"/>
      <c r="F177" s="512"/>
      <c r="G177" s="513" t="s">
        <v>234</v>
      </c>
      <c r="H177" s="360"/>
      <c r="R177" s="363"/>
    </row>
    <row r="178" spans="1:21" s="353" customFormat="1" ht="11.25" customHeight="1">
      <c r="A178" s="354"/>
      <c r="C178" s="355"/>
      <c r="D178" s="376" t="s">
        <v>25</v>
      </c>
      <c r="E178" s="377" t="s">
        <v>257</v>
      </c>
      <c r="F178" s="378" t="s">
        <v>223</v>
      </c>
      <c r="G178" s="514"/>
      <c r="H178" s="360"/>
      <c r="R178" s="363"/>
    </row>
    <row r="179" spans="1:21" s="353" customFormat="1" ht="12" customHeight="1">
      <c r="A179" s="354"/>
      <c r="C179" s="355"/>
      <c r="D179" s="393" t="s">
        <v>26</v>
      </c>
      <c r="E179" s="379">
        <v>2</v>
      </c>
      <c r="F179" s="380">
        <v>3</v>
      </c>
      <c r="G179" s="381">
        <v>4</v>
      </c>
      <c r="H179" s="360"/>
      <c r="R179" s="363"/>
    </row>
    <row r="180" spans="1:21" s="353" customFormat="1">
      <c r="A180" s="354"/>
      <c r="C180" s="355"/>
      <c r="D180" s="374">
        <v>1</v>
      </c>
      <c r="E180" s="382" t="s">
        <v>259</v>
      </c>
      <c r="F180" s="396" t="str">
        <f>IF(form_up_date="","",form_up_date)</f>
        <v>09.01.2023</v>
      </c>
      <c r="G180" s="398" t="s">
        <v>260</v>
      </c>
      <c r="H180" s="360"/>
      <c r="R180" s="363"/>
    </row>
    <row r="181" spans="1:21" s="353" customFormat="1" ht="45">
      <c r="A181" s="354"/>
      <c r="C181" s="355"/>
      <c r="D181" s="374" t="s">
        <v>271</v>
      </c>
      <c r="E181" s="382" t="s">
        <v>261</v>
      </c>
      <c r="F181" s="396" t="s">
        <v>1286</v>
      </c>
      <c r="G181" s="368" t="s">
        <v>333</v>
      </c>
      <c r="H181" s="360"/>
      <c r="R181" s="363"/>
    </row>
    <row r="182" spans="1:21" s="353" customFormat="1" ht="22.5">
      <c r="A182" s="354"/>
      <c r="C182" s="355"/>
      <c r="D182" s="374" t="s">
        <v>272</v>
      </c>
      <c r="E182" s="382" t="s">
        <v>262</v>
      </c>
      <c r="F182" s="396" t="s">
        <v>390</v>
      </c>
      <c r="G182" s="398" t="s">
        <v>263</v>
      </c>
      <c r="H182" s="360"/>
      <c r="R182" s="363"/>
    </row>
    <row r="183" spans="1:21" s="353" customFormat="1" ht="22.5">
      <c r="A183" s="354"/>
      <c r="C183" s="355"/>
      <c r="D183" s="374" t="s">
        <v>273</v>
      </c>
      <c r="E183" s="382" t="s">
        <v>264</v>
      </c>
      <c r="F183" s="397" t="s">
        <v>265</v>
      </c>
      <c r="G183" s="368"/>
      <c r="H183" s="360"/>
      <c r="R183" s="363"/>
    </row>
    <row r="184" spans="1:21" s="353" customFormat="1">
      <c r="A184" s="354"/>
      <c r="C184" s="355"/>
      <c r="D184" s="359" t="str">
        <f>D183&amp;".1"</f>
        <v>4.1.1</v>
      </c>
      <c r="E184" s="383" t="s">
        <v>3</v>
      </c>
      <c r="F184" s="396" t="str">
        <f>IF(region_name="","",region_name)</f>
        <v>Орловская область</v>
      </c>
      <c r="G184" s="398" t="s">
        <v>266</v>
      </c>
      <c r="H184" s="360"/>
      <c r="R184" s="363"/>
    </row>
    <row r="185" spans="1:21" s="353" customFormat="1" ht="22.5">
      <c r="A185" s="354"/>
      <c r="C185" s="355"/>
      <c r="D185" s="374" t="s">
        <v>274</v>
      </c>
      <c r="E185" s="384" t="s">
        <v>267</v>
      </c>
      <c r="F185" s="396" t="s">
        <v>763</v>
      </c>
      <c r="G185" s="399" t="s">
        <v>268</v>
      </c>
      <c r="H185" s="360"/>
      <c r="R185" s="363"/>
    </row>
    <row r="186" spans="1:21" s="353" customFormat="1" ht="56.25">
      <c r="A186" s="354"/>
      <c r="C186" s="355"/>
      <c r="D186" s="374" t="s">
        <v>275</v>
      </c>
      <c r="E186" s="385" t="s">
        <v>269</v>
      </c>
      <c r="F186" s="396" t="s">
        <v>1460</v>
      </c>
      <c r="G186" s="392" t="s">
        <v>332</v>
      </c>
      <c r="H186" s="360"/>
      <c r="R186" s="363"/>
    </row>
    <row r="187" spans="1:21" s="357" customFormat="1">
      <c r="D187" s="394"/>
      <c r="E187" s="367"/>
      <c r="F187" s="367"/>
      <c r="G187" s="367"/>
      <c r="U187" s="365"/>
    </row>
    <row r="188" spans="1:21" s="352" customFormat="1">
      <c r="C188" s="358">
        <v>37</v>
      </c>
      <c r="D188" s="516" t="s">
        <v>244</v>
      </c>
      <c r="E188" s="517"/>
      <c r="F188" s="517"/>
      <c r="G188" s="518"/>
      <c r="U188" s="366"/>
    </row>
    <row r="189" spans="1:21" s="353" customFormat="1" ht="11.25" customHeight="1">
      <c r="A189" s="354"/>
      <c r="C189" s="355"/>
      <c r="D189" s="512" t="s">
        <v>233</v>
      </c>
      <c r="E189" s="512"/>
      <c r="F189" s="512"/>
      <c r="G189" s="513" t="s">
        <v>234</v>
      </c>
      <c r="H189" s="360"/>
      <c r="R189" s="363"/>
    </row>
    <row r="190" spans="1:21" s="353" customFormat="1" ht="11.25" customHeight="1">
      <c r="A190" s="354"/>
      <c r="C190" s="355"/>
      <c r="D190" s="376" t="s">
        <v>25</v>
      </c>
      <c r="E190" s="377" t="s">
        <v>257</v>
      </c>
      <c r="F190" s="378" t="s">
        <v>223</v>
      </c>
      <c r="G190" s="514"/>
      <c r="H190" s="360"/>
      <c r="R190" s="363"/>
    </row>
    <row r="191" spans="1:21" s="353" customFormat="1" ht="12" customHeight="1">
      <c r="A191" s="354"/>
      <c r="C191" s="355"/>
      <c r="D191" s="393" t="s">
        <v>26</v>
      </c>
      <c r="E191" s="379">
        <v>2</v>
      </c>
      <c r="F191" s="380">
        <v>3</v>
      </c>
      <c r="G191" s="381">
        <v>4</v>
      </c>
      <c r="H191" s="360"/>
      <c r="R191" s="363"/>
    </row>
    <row r="192" spans="1:21" s="353" customFormat="1">
      <c r="A192" s="354"/>
      <c r="C192" s="355"/>
      <c r="D192" s="374">
        <v>1</v>
      </c>
      <c r="E192" s="382" t="s">
        <v>259</v>
      </c>
      <c r="F192" s="396" t="str">
        <f>IF(form_up_date="","",form_up_date)</f>
        <v>09.01.2023</v>
      </c>
      <c r="G192" s="398" t="s">
        <v>260</v>
      </c>
      <c r="H192" s="360"/>
      <c r="R192" s="363"/>
    </row>
    <row r="193" spans="1:21" s="353" customFormat="1" ht="45">
      <c r="A193" s="354"/>
      <c r="C193" s="355"/>
      <c r="D193" s="374" t="s">
        <v>271</v>
      </c>
      <c r="E193" s="382" t="s">
        <v>261</v>
      </c>
      <c r="F193" s="396" t="s">
        <v>1287</v>
      </c>
      <c r="G193" s="368" t="s">
        <v>333</v>
      </c>
      <c r="H193" s="360"/>
      <c r="R193" s="363"/>
    </row>
    <row r="194" spans="1:21" s="353" customFormat="1" ht="22.5">
      <c r="A194" s="354"/>
      <c r="C194" s="355"/>
      <c r="D194" s="374" t="s">
        <v>272</v>
      </c>
      <c r="E194" s="382" t="s">
        <v>262</v>
      </c>
      <c r="F194" s="396" t="s">
        <v>390</v>
      </c>
      <c r="G194" s="398" t="s">
        <v>263</v>
      </c>
      <c r="H194" s="360"/>
      <c r="R194" s="363"/>
    </row>
    <row r="195" spans="1:21" s="353" customFormat="1" ht="22.5">
      <c r="A195" s="354"/>
      <c r="C195" s="355"/>
      <c r="D195" s="374" t="s">
        <v>273</v>
      </c>
      <c r="E195" s="382" t="s">
        <v>264</v>
      </c>
      <c r="F195" s="397" t="s">
        <v>265</v>
      </c>
      <c r="G195" s="368"/>
      <c r="H195" s="360"/>
      <c r="R195" s="363"/>
    </row>
    <row r="196" spans="1:21" s="353" customFormat="1">
      <c r="A196" s="354"/>
      <c r="C196" s="355"/>
      <c r="D196" s="359" t="str">
        <f>D195&amp;".1"</f>
        <v>4.1.1</v>
      </c>
      <c r="E196" s="383" t="s">
        <v>3</v>
      </c>
      <c r="F196" s="396" t="str">
        <f>IF(region_name="","",region_name)</f>
        <v>Орловская область</v>
      </c>
      <c r="G196" s="398" t="s">
        <v>266</v>
      </c>
      <c r="H196" s="360"/>
      <c r="R196" s="363"/>
    </row>
    <row r="197" spans="1:21" s="353" customFormat="1" ht="22.5">
      <c r="A197" s="354"/>
      <c r="C197" s="355"/>
      <c r="D197" s="374" t="s">
        <v>274</v>
      </c>
      <c r="E197" s="384" t="s">
        <v>267</v>
      </c>
      <c r="F197" s="396" t="s">
        <v>763</v>
      </c>
      <c r="G197" s="399" t="s">
        <v>268</v>
      </c>
      <c r="H197" s="360"/>
      <c r="R197" s="363"/>
    </row>
    <row r="198" spans="1:21" s="353" customFormat="1" ht="56.25">
      <c r="A198" s="354"/>
      <c r="C198" s="355"/>
      <c r="D198" s="374" t="s">
        <v>275</v>
      </c>
      <c r="E198" s="385" t="s">
        <v>269</v>
      </c>
      <c r="F198" s="396" t="s">
        <v>1460</v>
      </c>
      <c r="G198" s="392" t="s">
        <v>332</v>
      </c>
      <c r="H198" s="360"/>
      <c r="R198" s="363"/>
    </row>
    <row r="199" spans="1:21" s="357" customFormat="1">
      <c r="D199" s="394"/>
      <c r="E199" s="367"/>
      <c r="F199" s="367"/>
      <c r="G199" s="367"/>
      <c r="U199" s="365"/>
    </row>
    <row r="200" spans="1:21" s="352" customFormat="1">
      <c r="C200" s="358">
        <v>38</v>
      </c>
      <c r="D200" s="516" t="s">
        <v>244</v>
      </c>
      <c r="E200" s="517"/>
      <c r="F200" s="517"/>
      <c r="G200" s="518"/>
      <c r="U200" s="366"/>
    </row>
    <row r="201" spans="1:21" s="353" customFormat="1" ht="11.25" customHeight="1">
      <c r="A201" s="354"/>
      <c r="C201" s="355"/>
      <c r="D201" s="512" t="s">
        <v>233</v>
      </c>
      <c r="E201" s="512"/>
      <c r="F201" s="512"/>
      <c r="G201" s="513" t="s">
        <v>234</v>
      </c>
      <c r="H201" s="360"/>
      <c r="R201" s="363"/>
    </row>
    <row r="202" spans="1:21" s="353" customFormat="1" ht="11.25" customHeight="1">
      <c r="A202" s="354"/>
      <c r="C202" s="355"/>
      <c r="D202" s="376" t="s">
        <v>25</v>
      </c>
      <c r="E202" s="377" t="s">
        <v>257</v>
      </c>
      <c r="F202" s="378" t="s">
        <v>223</v>
      </c>
      <c r="G202" s="514"/>
      <c r="H202" s="360"/>
      <c r="R202" s="363"/>
    </row>
    <row r="203" spans="1:21" s="353" customFormat="1" ht="12" customHeight="1">
      <c r="A203" s="354"/>
      <c r="C203" s="355"/>
      <c r="D203" s="393" t="s">
        <v>26</v>
      </c>
      <c r="E203" s="379">
        <v>2</v>
      </c>
      <c r="F203" s="380">
        <v>3</v>
      </c>
      <c r="G203" s="381">
        <v>4</v>
      </c>
      <c r="H203" s="360"/>
      <c r="R203" s="363"/>
    </row>
    <row r="204" spans="1:21" s="353" customFormat="1">
      <c r="A204" s="354"/>
      <c r="C204" s="355"/>
      <c r="D204" s="374">
        <v>1</v>
      </c>
      <c r="E204" s="382" t="s">
        <v>259</v>
      </c>
      <c r="F204" s="396" t="str">
        <f>IF(form_up_date="","",form_up_date)</f>
        <v>09.01.2023</v>
      </c>
      <c r="G204" s="398" t="s">
        <v>260</v>
      </c>
      <c r="H204" s="360"/>
      <c r="R204" s="363"/>
    </row>
    <row r="205" spans="1:21" s="353" customFormat="1" ht="45">
      <c r="A205" s="354"/>
      <c r="C205" s="355"/>
      <c r="D205" s="374" t="s">
        <v>271</v>
      </c>
      <c r="E205" s="382" t="s">
        <v>261</v>
      </c>
      <c r="F205" s="396" t="s">
        <v>1288</v>
      </c>
      <c r="G205" s="368" t="s">
        <v>333</v>
      </c>
      <c r="H205" s="360"/>
      <c r="R205" s="363"/>
    </row>
    <row r="206" spans="1:21" s="353" customFormat="1" ht="22.5">
      <c r="A206" s="354"/>
      <c r="C206" s="355"/>
      <c r="D206" s="374" t="s">
        <v>272</v>
      </c>
      <c r="E206" s="382" t="s">
        <v>262</v>
      </c>
      <c r="F206" s="396" t="s">
        <v>390</v>
      </c>
      <c r="G206" s="398" t="s">
        <v>263</v>
      </c>
      <c r="H206" s="360"/>
      <c r="R206" s="363"/>
    </row>
    <row r="207" spans="1:21" s="353" customFormat="1" ht="22.5">
      <c r="A207" s="354"/>
      <c r="C207" s="355"/>
      <c r="D207" s="374" t="s">
        <v>273</v>
      </c>
      <c r="E207" s="382" t="s">
        <v>264</v>
      </c>
      <c r="F207" s="397" t="s">
        <v>265</v>
      </c>
      <c r="G207" s="368"/>
      <c r="H207" s="360"/>
      <c r="R207" s="363"/>
    </row>
    <row r="208" spans="1:21" s="353" customFormat="1">
      <c r="A208" s="354"/>
      <c r="C208" s="355"/>
      <c r="D208" s="359" t="str">
        <f>D207&amp;".1"</f>
        <v>4.1.1</v>
      </c>
      <c r="E208" s="383" t="s">
        <v>3</v>
      </c>
      <c r="F208" s="396" t="str">
        <f>IF(region_name="","",region_name)</f>
        <v>Орловская область</v>
      </c>
      <c r="G208" s="398" t="s">
        <v>266</v>
      </c>
      <c r="H208" s="360"/>
      <c r="R208" s="363"/>
    </row>
    <row r="209" spans="1:21" s="353" customFormat="1" ht="22.5">
      <c r="A209" s="354"/>
      <c r="C209" s="355"/>
      <c r="D209" s="374" t="s">
        <v>274</v>
      </c>
      <c r="E209" s="384" t="s">
        <v>267</v>
      </c>
      <c r="F209" s="396" t="s">
        <v>763</v>
      </c>
      <c r="G209" s="399" t="s">
        <v>268</v>
      </c>
      <c r="H209" s="360"/>
      <c r="R209" s="363"/>
    </row>
    <row r="210" spans="1:21" s="353" customFormat="1" ht="56.25">
      <c r="A210" s="354"/>
      <c r="C210" s="355"/>
      <c r="D210" s="374" t="s">
        <v>275</v>
      </c>
      <c r="E210" s="385" t="s">
        <v>269</v>
      </c>
      <c r="F210" s="396" t="s">
        <v>1460</v>
      </c>
      <c r="G210" s="392" t="s">
        <v>332</v>
      </c>
      <c r="H210" s="360"/>
      <c r="R210" s="363"/>
    </row>
    <row r="211" spans="1:21" s="357" customFormat="1">
      <c r="D211" s="394"/>
      <c r="E211" s="367"/>
      <c r="F211" s="367"/>
      <c r="G211" s="367"/>
      <c r="U211" s="365"/>
    </row>
    <row r="212" spans="1:21" s="352" customFormat="1">
      <c r="C212" s="358">
        <v>39</v>
      </c>
      <c r="D212" s="516" t="s">
        <v>244</v>
      </c>
      <c r="E212" s="517"/>
      <c r="F212" s="517"/>
      <c r="G212" s="518"/>
      <c r="U212" s="366"/>
    </row>
    <row r="213" spans="1:21" s="353" customFormat="1" ht="11.25" customHeight="1">
      <c r="A213" s="354"/>
      <c r="C213" s="355"/>
      <c r="D213" s="512" t="s">
        <v>233</v>
      </c>
      <c r="E213" s="512"/>
      <c r="F213" s="512"/>
      <c r="G213" s="513" t="s">
        <v>234</v>
      </c>
      <c r="H213" s="360"/>
      <c r="R213" s="363"/>
    </row>
    <row r="214" spans="1:21" s="353" customFormat="1" ht="11.25" customHeight="1">
      <c r="A214" s="354"/>
      <c r="C214" s="355"/>
      <c r="D214" s="376" t="s">
        <v>25</v>
      </c>
      <c r="E214" s="377" t="s">
        <v>257</v>
      </c>
      <c r="F214" s="378" t="s">
        <v>223</v>
      </c>
      <c r="G214" s="514"/>
      <c r="H214" s="360"/>
      <c r="R214" s="363"/>
    </row>
    <row r="215" spans="1:21" s="353" customFormat="1" ht="12" customHeight="1">
      <c r="A215" s="354"/>
      <c r="C215" s="355"/>
      <c r="D215" s="393" t="s">
        <v>26</v>
      </c>
      <c r="E215" s="379">
        <v>2</v>
      </c>
      <c r="F215" s="380">
        <v>3</v>
      </c>
      <c r="G215" s="381">
        <v>4</v>
      </c>
      <c r="H215" s="360"/>
      <c r="R215" s="363"/>
    </row>
    <row r="216" spans="1:21" s="353" customFormat="1">
      <c r="A216" s="354"/>
      <c r="C216" s="355"/>
      <c r="D216" s="374">
        <v>1</v>
      </c>
      <c r="E216" s="382" t="s">
        <v>259</v>
      </c>
      <c r="F216" s="396" t="str">
        <f>IF(form_up_date="","",form_up_date)</f>
        <v>09.01.2023</v>
      </c>
      <c r="G216" s="398" t="s">
        <v>260</v>
      </c>
      <c r="H216" s="360"/>
      <c r="R216" s="363"/>
    </row>
    <row r="217" spans="1:21" s="353" customFormat="1" ht="45">
      <c r="A217" s="354"/>
      <c r="C217" s="355"/>
      <c r="D217" s="374" t="s">
        <v>271</v>
      </c>
      <c r="E217" s="382" t="s">
        <v>261</v>
      </c>
      <c r="F217" s="396" t="s">
        <v>1289</v>
      </c>
      <c r="G217" s="368" t="s">
        <v>333</v>
      </c>
      <c r="H217" s="360"/>
      <c r="R217" s="363"/>
    </row>
    <row r="218" spans="1:21" s="353" customFormat="1" ht="22.5">
      <c r="A218" s="354"/>
      <c r="C218" s="355"/>
      <c r="D218" s="374" t="s">
        <v>272</v>
      </c>
      <c r="E218" s="382" t="s">
        <v>262</v>
      </c>
      <c r="F218" s="396" t="s">
        <v>390</v>
      </c>
      <c r="G218" s="398" t="s">
        <v>263</v>
      </c>
      <c r="H218" s="360"/>
      <c r="R218" s="363"/>
    </row>
    <row r="219" spans="1:21" s="353" customFormat="1" ht="22.5">
      <c r="A219" s="354"/>
      <c r="C219" s="355"/>
      <c r="D219" s="374" t="s">
        <v>273</v>
      </c>
      <c r="E219" s="382" t="s">
        <v>264</v>
      </c>
      <c r="F219" s="397" t="s">
        <v>265</v>
      </c>
      <c r="G219" s="368"/>
      <c r="H219" s="360"/>
      <c r="R219" s="363"/>
    </row>
    <row r="220" spans="1:21" s="353" customFormat="1">
      <c r="A220" s="354"/>
      <c r="C220" s="355"/>
      <c r="D220" s="359" t="str">
        <f>D219&amp;".1"</f>
        <v>4.1.1</v>
      </c>
      <c r="E220" s="383" t="s">
        <v>3</v>
      </c>
      <c r="F220" s="396" t="str">
        <f>IF(region_name="","",region_name)</f>
        <v>Орловская область</v>
      </c>
      <c r="G220" s="398" t="s">
        <v>266</v>
      </c>
      <c r="H220" s="360"/>
      <c r="R220" s="363"/>
    </row>
    <row r="221" spans="1:21" s="353" customFormat="1" ht="22.5">
      <c r="A221" s="354"/>
      <c r="C221" s="355"/>
      <c r="D221" s="374" t="s">
        <v>274</v>
      </c>
      <c r="E221" s="384" t="s">
        <v>267</v>
      </c>
      <c r="F221" s="396" t="s">
        <v>763</v>
      </c>
      <c r="G221" s="399" t="s">
        <v>268</v>
      </c>
      <c r="H221" s="360"/>
      <c r="R221" s="363"/>
    </row>
    <row r="222" spans="1:21" s="353" customFormat="1" ht="56.25">
      <c r="A222" s="354"/>
      <c r="C222" s="355"/>
      <c r="D222" s="374" t="s">
        <v>275</v>
      </c>
      <c r="E222" s="385" t="s">
        <v>269</v>
      </c>
      <c r="F222" s="396" t="s">
        <v>1460</v>
      </c>
      <c r="G222" s="392" t="s">
        <v>332</v>
      </c>
      <c r="H222" s="360"/>
      <c r="R222" s="363"/>
    </row>
    <row r="223" spans="1:21" s="357" customFormat="1">
      <c r="D223" s="394"/>
      <c r="E223" s="367"/>
      <c r="F223" s="367"/>
      <c r="G223" s="367"/>
      <c r="U223" s="365"/>
    </row>
    <row r="224" spans="1:21" s="352" customFormat="1">
      <c r="C224" s="358">
        <v>40</v>
      </c>
      <c r="D224" s="516" t="s">
        <v>244</v>
      </c>
      <c r="E224" s="517"/>
      <c r="F224" s="517"/>
      <c r="G224" s="518"/>
      <c r="U224" s="366"/>
    </row>
    <row r="225" spans="1:21" s="353" customFormat="1" ht="11.25" customHeight="1">
      <c r="A225" s="354"/>
      <c r="C225" s="355"/>
      <c r="D225" s="512" t="s">
        <v>233</v>
      </c>
      <c r="E225" s="512"/>
      <c r="F225" s="512"/>
      <c r="G225" s="513" t="s">
        <v>234</v>
      </c>
      <c r="H225" s="360"/>
      <c r="R225" s="363"/>
    </row>
    <row r="226" spans="1:21" s="353" customFormat="1" ht="11.25" customHeight="1">
      <c r="A226" s="354"/>
      <c r="C226" s="355"/>
      <c r="D226" s="376" t="s">
        <v>25</v>
      </c>
      <c r="E226" s="377" t="s">
        <v>257</v>
      </c>
      <c r="F226" s="378" t="s">
        <v>223</v>
      </c>
      <c r="G226" s="514"/>
      <c r="H226" s="360"/>
      <c r="R226" s="363"/>
    </row>
    <row r="227" spans="1:21" s="353" customFormat="1" ht="12" customHeight="1">
      <c r="A227" s="354"/>
      <c r="C227" s="355"/>
      <c r="D227" s="393" t="s">
        <v>26</v>
      </c>
      <c r="E227" s="379">
        <v>2</v>
      </c>
      <c r="F227" s="380">
        <v>3</v>
      </c>
      <c r="G227" s="381">
        <v>4</v>
      </c>
      <c r="H227" s="360"/>
      <c r="R227" s="363"/>
    </row>
    <row r="228" spans="1:21" s="353" customFormat="1">
      <c r="A228" s="354"/>
      <c r="C228" s="355"/>
      <c r="D228" s="374">
        <v>1</v>
      </c>
      <c r="E228" s="382" t="s">
        <v>259</v>
      </c>
      <c r="F228" s="396" t="str">
        <f>IF(form_up_date="","",form_up_date)</f>
        <v>09.01.2023</v>
      </c>
      <c r="G228" s="398" t="s">
        <v>260</v>
      </c>
      <c r="H228" s="360"/>
      <c r="R228" s="363"/>
    </row>
    <row r="229" spans="1:21" s="353" customFormat="1" ht="45">
      <c r="A229" s="354"/>
      <c r="C229" s="355"/>
      <c r="D229" s="374" t="s">
        <v>271</v>
      </c>
      <c r="E229" s="382" t="s">
        <v>261</v>
      </c>
      <c r="F229" s="396" t="s">
        <v>1290</v>
      </c>
      <c r="G229" s="368" t="s">
        <v>333</v>
      </c>
      <c r="H229" s="360"/>
      <c r="R229" s="363"/>
    </row>
    <row r="230" spans="1:21" s="353" customFormat="1" ht="22.5">
      <c r="A230" s="354"/>
      <c r="C230" s="355"/>
      <c r="D230" s="374" t="s">
        <v>272</v>
      </c>
      <c r="E230" s="382" t="s">
        <v>262</v>
      </c>
      <c r="F230" s="396" t="s">
        <v>390</v>
      </c>
      <c r="G230" s="398" t="s">
        <v>263</v>
      </c>
      <c r="H230" s="360"/>
      <c r="R230" s="363"/>
    </row>
    <row r="231" spans="1:21" s="353" customFormat="1" ht="22.5">
      <c r="A231" s="354"/>
      <c r="C231" s="355"/>
      <c r="D231" s="374" t="s">
        <v>273</v>
      </c>
      <c r="E231" s="382" t="s">
        <v>264</v>
      </c>
      <c r="F231" s="397" t="s">
        <v>265</v>
      </c>
      <c r="G231" s="368"/>
      <c r="H231" s="360"/>
      <c r="R231" s="363"/>
    </row>
    <row r="232" spans="1:21" s="353" customFormat="1">
      <c r="A232" s="354"/>
      <c r="C232" s="355"/>
      <c r="D232" s="359" t="str">
        <f>D231&amp;".1"</f>
        <v>4.1.1</v>
      </c>
      <c r="E232" s="383" t="s">
        <v>3</v>
      </c>
      <c r="F232" s="396" t="str">
        <f>IF(region_name="","",region_name)</f>
        <v>Орловская область</v>
      </c>
      <c r="G232" s="398" t="s">
        <v>266</v>
      </c>
      <c r="H232" s="360"/>
      <c r="R232" s="363"/>
    </row>
    <row r="233" spans="1:21" s="353" customFormat="1" ht="22.5">
      <c r="A233" s="354"/>
      <c r="C233" s="355"/>
      <c r="D233" s="374" t="s">
        <v>274</v>
      </c>
      <c r="E233" s="384" t="s">
        <v>267</v>
      </c>
      <c r="F233" s="396" t="s">
        <v>763</v>
      </c>
      <c r="G233" s="399" t="s">
        <v>268</v>
      </c>
      <c r="H233" s="360"/>
      <c r="R233" s="363"/>
    </row>
    <row r="234" spans="1:21" s="353" customFormat="1" ht="56.25">
      <c r="A234" s="354"/>
      <c r="C234" s="355"/>
      <c r="D234" s="374" t="s">
        <v>275</v>
      </c>
      <c r="E234" s="385" t="s">
        <v>269</v>
      </c>
      <c r="F234" s="396" t="s">
        <v>1460</v>
      </c>
      <c r="G234" s="392" t="s">
        <v>332</v>
      </c>
      <c r="H234" s="360"/>
      <c r="R234" s="363"/>
    </row>
    <row r="235" spans="1:21" s="357" customFormat="1">
      <c r="D235" s="394"/>
      <c r="E235" s="367"/>
      <c r="F235" s="367"/>
      <c r="G235" s="367"/>
      <c r="U235" s="365"/>
    </row>
    <row r="236" spans="1:21" s="352" customFormat="1">
      <c r="C236" s="358">
        <v>41</v>
      </c>
      <c r="D236" s="516" t="s">
        <v>244</v>
      </c>
      <c r="E236" s="517"/>
      <c r="F236" s="517"/>
      <c r="G236" s="518"/>
      <c r="U236" s="366"/>
    </row>
    <row r="237" spans="1:21" s="353" customFormat="1" ht="11.25" customHeight="1">
      <c r="A237" s="354"/>
      <c r="C237" s="355"/>
      <c r="D237" s="512" t="s">
        <v>233</v>
      </c>
      <c r="E237" s="512"/>
      <c r="F237" s="512"/>
      <c r="G237" s="513" t="s">
        <v>234</v>
      </c>
      <c r="H237" s="360"/>
      <c r="R237" s="363"/>
    </row>
    <row r="238" spans="1:21" s="353" customFormat="1" ht="11.25" customHeight="1">
      <c r="A238" s="354"/>
      <c r="C238" s="355"/>
      <c r="D238" s="376" t="s">
        <v>25</v>
      </c>
      <c r="E238" s="377" t="s">
        <v>257</v>
      </c>
      <c r="F238" s="378" t="s">
        <v>223</v>
      </c>
      <c r="G238" s="514"/>
      <c r="H238" s="360"/>
      <c r="R238" s="363"/>
    </row>
    <row r="239" spans="1:21" s="353" customFormat="1" ht="12" customHeight="1">
      <c r="A239" s="354"/>
      <c r="C239" s="355"/>
      <c r="D239" s="393" t="s">
        <v>26</v>
      </c>
      <c r="E239" s="379">
        <v>2</v>
      </c>
      <c r="F239" s="380">
        <v>3</v>
      </c>
      <c r="G239" s="381">
        <v>4</v>
      </c>
      <c r="H239" s="360"/>
      <c r="R239" s="363"/>
    </row>
    <row r="240" spans="1:21" s="353" customFormat="1">
      <c r="A240" s="354"/>
      <c r="C240" s="355"/>
      <c r="D240" s="374">
        <v>1</v>
      </c>
      <c r="E240" s="382" t="s">
        <v>259</v>
      </c>
      <c r="F240" s="396" t="str">
        <f>IF(form_up_date="","",form_up_date)</f>
        <v>09.01.2023</v>
      </c>
      <c r="G240" s="398" t="s">
        <v>260</v>
      </c>
      <c r="H240" s="360"/>
      <c r="R240" s="363"/>
    </row>
    <row r="241" spans="1:21" s="353" customFormat="1" ht="45">
      <c r="A241" s="354"/>
      <c r="C241" s="355"/>
      <c r="D241" s="374" t="s">
        <v>271</v>
      </c>
      <c r="E241" s="382" t="s">
        <v>261</v>
      </c>
      <c r="F241" s="396" t="s">
        <v>1291</v>
      </c>
      <c r="G241" s="368" t="s">
        <v>333</v>
      </c>
      <c r="H241" s="360"/>
      <c r="R241" s="363"/>
    </row>
    <row r="242" spans="1:21" s="353" customFormat="1" ht="22.5">
      <c r="A242" s="354"/>
      <c r="C242" s="355"/>
      <c r="D242" s="374" t="s">
        <v>272</v>
      </c>
      <c r="E242" s="382" t="s">
        <v>262</v>
      </c>
      <c r="F242" s="396" t="s">
        <v>390</v>
      </c>
      <c r="G242" s="398" t="s">
        <v>263</v>
      </c>
      <c r="H242" s="360"/>
      <c r="R242" s="363"/>
    </row>
    <row r="243" spans="1:21" s="353" customFormat="1" ht="22.5">
      <c r="A243" s="354"/>
      <c r="C243" s="355"/>
      <c r="D243" s="374" t="s">
        <v>273</v>
      </c>
      <c r="E243" s="382" t="s">
        <v>264</v>
      </c>
      <c r="F243" s="397" t="s">
        <v>265</v>
      </c>
      <c r="G243" s="368"/>
      <c r="H243" s="360"/>
      <c r="R243" s="363"/>
    </row>
    <row r="244" spans="1:21" s="353" customFormat="1">
      <c r="A244" s="354"/>
      <c r="C244" s="355"/>
      <c r="D244" s="359" t="str">
        <f>D243&amp;".1"</f>
        <v>4.1.1</v>
      </c>
      <c r="E244" s="383" t="s">
        <v>3</v>
      </c>
      <c r="F244" s="396" t="str">
        <f>IF(region_name="","",region_name)</f>
        <v>Орловская область</v>
      </c>
      <c r="G244" s="398" t="s">
        <v>266</v>
      </c>
      <c r="H244" s="360"/>
      <c r="R244" s="363"/>
    </row>
    <row r="245" spans="1:21" s="353" customFormat="1" ht="22.5">
      <c r="A245" s="354"/>
      <c r="C245" s="355"/>
      <c r="D245" s="374" t="s">
        <v>274</v>
      </c>
      <c r="E245" s="384" t="s">
        <v>267</v>
      </c>
      <c r="F245" s="396" t="s">
        <v>763</v>
      </c>
      <c r="G245" s="399" t="s">
        <v>268</v>
      </c>
      <c r="H245" s="360"/>
      <c r="R245" s="363"/>
    </row>
    <row r="246" spans="1:21" s="353" customFormat="1" ht="56.25">
      <c r="A246" s="354"/>
      <c r="C246" s="355"/>
      <c r="D246" s="374" t="s">
        <v>275</v>
      </c>
      <c r="E246" s="385" t="s">
        <v>269</v>
      </c>
      <c r="F246" s="396" t="s">
        <v>1460</v>
      </c>
      <c r="G246" s="392" t="s">
        <v>332</v>
      </c>
      <c r="H246" s="360"/>
      <c r="R246" s="363"/>
    </row>
    <row r="247" spans="1:21" s="357" customFormat="1">
      <c r="D247" s="394"/>
      <c r="E247" s="367"/>
      <c r="F247" s="367"/>
      <c r="G247" s="367"/>
      <c r="U247" s="365"/>
    </row>
    <row r="248" spans="1:21" s="352" customFormat="1">
      <c r="C248" s="358">
        <v>42</v>
      </c>
      <c r="D248" s="516" t="s">
        <v>244</v>
      </c>
      <c r="E248" s="517"/>
      <c r="F248" s="517"/>
      <c r="G248" s="518"/>
      <c r="U248" s="366"/>
    </row>
    <row r="249" spans="1:21" s="353" customFormat="1" ht="11.25" customHeight="1">
      <c r="A249" s="354"/>
      <c r="C249" s="355"/>
      <c r="D249" s="512" t="s">
        <v>233</v>
      </c>
      <c r="E249" s="512"/>
      <c r="F249" s="512"/>
      <c r="G249" s="513" t="s">
        <v>234</v>
      </c>
      <c r="H249" s="360"/>
      <c r="R249" s="363"/>
    </row>
    <row r="250" spans="1:21" s="353" customFormat="1" ht="11.25" customHeight="1">
      <c r="A250" s="354"/>
      <c r="C250" s="355"/>
      <c r="D250" s="376" t="s">
        <v>25</v>
      </c>
      <c r="E250" s="377" t="s">
        <v>257</v>
      </c>
      <c r="F250" s="378" t="s">
        <v>223</v>
      </c>
      <c r="G250" s="514"/>
      <c r="H250" s="360"/>
      <c r="R250" s="363"/>
    </row>
    <row r="251" spans="1:21" s="353" customFormat="1" ht="12" customHeight="1">
      <c r="A251" s="354"/>
      <c r="C251" s="355"/>
      <c r="D251" s="393" t="s">
        <v>26</v>
      </c>
      <c r="E251" s="379">
        <v>2</v>
      </c>
      <c r="F251" s="380">
        <v>3</v>
      </c>
      <c r="G251" s="381">
        <v>4</v>
      </c>
      <c r="H251" s="360"/>
      <c r="R251" s="363"/>
    </row>
    <row r="252" spans="1:21" s="353" customFormat="1">
      <c r="A252" s="354"/>
      <c r="C252" s="355"/>
      <c r="D252" s="374">
        <v>1</v>
      </c>
      <c r="E252" s="382" t="s">
        <v>259</v>
      </c>
      <c r="F252" s="396" t="str">
        <f>IF(form_up_date="","",form_up_date)</f>
        <v>09.01.2023</v>
      </c>
      <c r="G252" s="398" t="s">
        <v>260</v>
      </c>
      <c r="H252" s="360"/>
      <c r="R252" s="363"/>
    </row>
    <row r="253" spans="1:21" s="353" customFormat="1" ht="45">
      <c r="A253" s="354"/>
      <c r="C253" s="355"/>
      <c r="D253" s="374" t="s">
        <v>271</v>
      </c>
      <c r="E253" s="382" t="s">
        <v>261</v>
      </c>
      <c r="F253" s="396" t="s">
        <v>1292</v>
      </c>
      <c r="G253" s="368" t="s">
        <v>333</v>
      </c>
      <c r="H253" s="360"/>
      <c r="R253" s="363"/>
    </row>
    <row r="254" spans="1:21" s="353" customFormat="1" ht="22.5">
      <c r="A254" s="354"/>
      <c r="C254" s="355"/>
      <c r="D254" s="374" t="s">
        <v>272</v>
      </c>
      <c r="E254" s="382" t="s">
        <v>262</v>
      </c>
      <c r="F254" s="396" t="s">
        <v>390</v>
      </c>
      <c r="G254" s="398" t="s">
        <v>263</v>
      </c>
      <c r="H254" s="360"/>
      <c r="R254" s="363"/>
    </row>
    <row r="255" spans="1:21" s="353" customFormat="1" ht="22.5">
      <c r="A255" s="354"/>
      <c r="C255" s="355"/>
      <c r="D255" s="374" t="s">
        <v>273</v>
      </c>
      <c r="E255" s="382" t="s">
        <v>264</v>
      </c>
      <c r="F255" s="397" t="s">
        <v>265</v>
      </c>
      <c r="G255" s="368"/>
      <c r="H255" s="360"/>
      <c r="R255" s="363"/>
    </row>
    <row r="256" spans="1:21" s="353" customFormat="1">
      <c r="A256" s="354"/>
      <c r="C256" s="355"/>
      <c r="D256" s="359" t="str">
        <f>D255&amp;".1"</f>
        <v>4.1.1</v>
      </c>
      <c r="E256" s="383" t="s">
        <v>3</v>
      </c>
      <c r="F256" s="396" t="str">
        <f>IF(region_name="","",region_name)</f>
        <v>Орловская область</v>
      </c>
      <c r="G256" s="398" t="s">
        <v>266</v>
      </c>
      <c r="H256" s="360"/>
      <c r="R256" s="363"/>
    </row>
    <row r="257" spans="1:21" s="353" customFormat="1" ht="22.5">
      <c r="A257" s="354"/>
      <c r="C257" s="355"/>
      <c r="D257" s="374" t="s">
        <v>274</v>
      </c>
      <c r="E257" s="384" t="s">
        <v>267</v>
      </c>
      <c r="F257" s="396" t="s">
        <v>763</v>
      </c>
      <c r="G257" s="399" t="s">
        <v>268</v>
      </c>
      <c r="H257" s="360"/>
      <c r="R257" s="363"/>
    </row>
    <row r="258" spans="1:21" s="353" customFormat="1" ht="56.25">
      <c r="A258" s="354"/>
      <c r="C258" s="355"/>
      <c r="D258" s="374" t="s">
        <v>275</v>
      </c>
      <c r="E258" s="385" t="s">
        <v>269</v>
      </c>
      <c r="F258" s="396" t="s">
        <v>1460</v>
      </c>
      <c r="G258" s="392" t="s">
        <v>332</v>
      </c>
      <c r="H258" s="360"/>
      <c r="R258" s="363"/>
    </row>
    <row r="259" spans="1:21" s="357" customFormat="1">
      <c r="D259" s="394"/>
      <c r="E259" s="367"/>
      <c r="F259" s="367"/>
      <c r="G259" s="367"/>
      <c r="U259" s="365"/>
    </row>
    <row r="260" spans="1:21" s="352" customFormat="1">
      <c r="C260" s="358">
        <v>43</v>
      </c>
      <c r="D260" s="516" t="s">
        <v>244</v>
      </c>
      <c r="E260" s="517"/>
      <c r="F260" s="517"/>
      <c r="G260" s="518"/>
      <c r="U260" s="366"/>
    </row>
    <row r="261" spans="1:21" s="353" customFormat="1" ht="11.25" customHeight="1">
      <c r="A261" s="354"/>
      <c r="C261" s="355"/>
      <c r="D261" s="512" t="s">
        <v>233</v>
      </c>
      <c r="E261" s="512"/>
      <c r="F261" s="512"/>
      <c r="G261" s="513" t="s">
        <v>234</v>
      </c>
      <c r="H261" s="360"/>
      <c r="R261" s="363"/>
    </row>
    <row r="262" spans="1:21" s="353" customFormat="1" ht="11.25" customHeight="1">
      <c r="A262" s="354"/>
      <c r="C262" s="355"/>
      <c r="D262" s="376" t="s">
        <v>25</v>
      </c>
      <c r="E262" s="377" t="s">
        <v>257</v>
      </c>
      <c r="F262" s="378" t="s">
        <v>223</v>
      </c>
      <c r="G262" s="514"/>
      <c r="H262" s="360"/>
      <c r="R262" s="363"/>
    </row>
    <row r="263" spans="1:21" s="353" customFormat="1" ht="12" customHeight="1">
      <c r="A263" s="354"/>
      <c r="C263" s="355"/>
      <c r="D263" s="393" t="s">
        <v>26</v>
      </c>
      <c r="E263" s="379">
        <v>2</v>
      </c>
      <c r="F263" s="380">
        <v>3</v>
      </c>
      <c r="G263" s="381">
        <v>4</v>
      </c>
      <c r="H263" s="360"/>
      <c r="R263" s="363"/>
    </row>
    <row r="264" spans="1:21" s="353" customFormat="1">
      <c r="A264" s="354"/>
      <c r="C264" s="355"/>
      <c r="D264" s="374">
        <v>1</v>
      </c>
      <c r="E264" s="382" t="s">
        <v>259</v>
      </c>
      <c r="F264" s="396" t="str">
        <f>IF(form_up_date="","",form_up_date)</f>
        <v>09.01.2023</v>
      </c>
      <c r="G264" s="398" t="s">
        <v>260</v>
      </c>
      <c r="H264" s="360"/>
      <c r="R264" s="363"/>
    </row>
    <row r="265" spans="1:21" s="353" customFormat="1" ht="45">
      <c r="A265" s="354"/>
      <c r="C265" s="355"/>
      <c r="D265" s="374" t="s">
        <v>271</v>
      </c>
      <c r="E265" s="382" t="s">
        <v>261</v>
      </c>
      <c r="F265" s="396" t="s">
        <v>1293</v>
      </c>
      <c r="G265" s="368" t="s">
        <v>333</v>
      </c>
      <c r="H265" s="360"/>
      <c r="R265" s="363"/>
    </row>
    <row r="266" spans="1:21" s="353" customFormat="1" ht="22.5">
      <c r="A266" s="354"/>
      <c r="C266" s="355"/>
      <c r="D266" s="374" t="s">
        <v>272</v>
      </c>
      <c r="E266" s="382" t="s">
        <v>262</v>
      </c>
      <c r="F266" s="396" t="s">
        <v>390</v>
      </c>
      <c r="G266" s="398" t="s">
        <v>263</v>
      </c>
      <c r="H266" s="360"/>
      <c r="R266" s="363"/>
    </row>
    <row r="267" spans="1:21" s="353" customFormat="1" ht="22.5">
      <c r="A267" s="354"/>
      <c r="C267" s="355"/>
      <c r="D267" s="374" t="s">
        <v>273</v>
      </c>
      <c r="E267" s="382" t="s">
        <v>264</v>
      </c>
      <c r="F267" s="397" t="s">
        <v>265</v>
      </c>
      <c r="G267" s="368"/>
      <c r="H267" s="360"/>
      <c r="R267" s="363"/>
    </row>
    <row r="268" spans="1:21" s="353" customFormat="1">
      <c r="A268" s="354"/>
      <c r="C268" s="355"/>
      <c r="D268" s="359" t="str">
        <f>D267&amp;".1"</f>
        <v>4.1.1</v>
      </c>
      <c r="E268" s="383" t="s">
        <v>3</v>
      </c>
      <c r="F268" s="396" t="str">
        <f>IF(region_name="","",region_name)</f>
        <v>Орловская область</v>
      </c>
      <c r="G268" s="398" t="s">
        <v>266</v>
      </c>
      <c r="H268" s="360"/>
      <c r="R268" s="363"/>
    </row>
    <row r="269" spans="1:21" s="353" customFormat="1" ht="22.5">
      <c r="A269" s="354"/>
      <c r="C269" s="355"/>
      <c r="D269" s="374" t="s">
        <v>274</v>
      </c>
      <c r="E269" s="384" t="s">
        <v>267</v>
      </c>
      <c r="F269" s="396" t="s">
        <v>763</v>
      </c>
      <c r="G269" s="399" t="s">
        <v>268</v>
      </c>
      <c r="H269" s="360"/>
      <c r="R269" s="363"/>
    </row>
    <row r="270" spans="1:21" s="353" customFormat="1" ht="56.25">
      <c r="A270" s="354"/>
      <c r="C270" s="355"/>
      <c r="D270" s="374" t="s">
        <v>275</v>
      </c>
      <c r="E270" s="385" t="s">
        <v>269</v>
      </c>
      <c r="F270" s="396" t="s">
        <v>1460</v>
      </c>
      <c r="G270" s="392" t="s">
        <v>332</v>
      </c>
      <c r="H270" s="360"/>
      <c r="R270" s="363"/>
    </row>
    <row r="271" spans="1:21" s="357" customFormat="1">
      <c r="D271" s="394"/>
      <c r="E271" s="367"/>
      <c r="F271" s="367"/>
      <c r="G271" s="367"/>
      <c r="U271" s="365"/>
    </row>
    <row r="272" spans="1:21" s="352" customFormat="1">
      <c r="C272" s="358">
        <v>44</v>
      </c>
      <c r="D272" s="516" t="s">
        <v>244</v>
      </c>
      <c r="E272" s="517"/>
      <c r="F272" s="517"/>
      <c r="G272" s="518"/>
      <c r="U272" s="366"/>
    </row>
    <row r="273" spans="1:21" s="353" customFormat="1" ht="11.25" customHeight="1">
      <c r="A273" s="354"/>
      <c r="C273" s="355"/>
      <c r="D273" s="512" t="s">
        <v>233</v>
      </c>
      <c r="E273" s="512"/>
      <c r="F273" s="512"/>
      <c r="G273" s="513" t="s">
        <v>234</v>
      </c>
      <c r="H273" s="360"/>
      <c r="R273" s="363"/>
    </row>
    <row r="274" spans="1:21" s="353" customFormat="1" ht="11.25" customHeight="1">
      <c r="A274" s="354"/>
      <c r="C274" s="355"/>
      <c r="D274" s="376" t="s">
        <v>25</v>
      </c>
      <c r="E274" s="377" t="s">
        <v>257</v>
      </c>
      <c r="F274" s="378" t="s">
        <v>223</v>
      </c>
      <c r="G274" s="514"/>
      <c r="H274" s="360"/>
      <c r="R274" s="363"/>
    </row>
    <row r="275" spans="1:21" s="353" customFormat="1" ht="12" customHeight="1">
      <c r="A275" s="354"/>
      <c r="C275" s="355"/>
      <c r="D275" s="393" t="s">
        <v>26</v>
      </c>
      <c r="E275" s="379">
        <v>2</v>
      </c>
      <c r="F275" s="380">
        <v>3</v>
      </c>
      <c r="G275" s="381">
        <v>4</v>
      </c>
      <c r="H275" s="360"/>
      <c r="R275" s="363"/>
    </row>
    <row r="276" spans="1:21" s="353" customFormat="1">
      <c r="A276" s="354"/>
      <c r="C276" s="355"/>
      <c r="D276" s="374">
        <v>1</v>
      </c>
      <c r="E276" s="382" t="s">
        <v>259</v>
      </c>
      <c r="F276" s="396" t="str">
        <f>IF(form_up_date="","",form_up_date)</f>
        <v>09.01.2023</v>
      </c>
      <c r="G276" s="398" t="s">
        <v>260</v>
      </c>
      <c r="H276" s="360"/>
      <c r="R276" s="363"/>
    </row>
    <row r="277" spans="1:21" s="353" customFormat="1" ht="45">
      <c r="A277" s="354"/>
      <c r="C277" s="355"/>
      <c r="D277" s="374" t="s">
        <v>271</v>
      </c>
      <c r="E277" s="382" t="s">
        <v>261</v>
      </c>
      <c r="F277" s="396" t="s">
        <v>1294</v>
      </c>
      <c r="G277" s="368" t="s">
        <v>333</v>
      </c>
      <c r="H277" s="360"/>
      <c r="R277" s="363"/>
    </row>
    <row r="278" spans="1:21" s="353" customFormat="1" ht="22.5">
      <c r="A278" s="354"/>
      <c r="C278" s="355"/>
      <c r="D278" s="374" t="s">
        <v>272</v>
      </c>
      <c r="E278" s="382" t="s">
        <v>262</v>
      </c>
      <c r="F278" s="396" t="s">
        <v>390</v>
      </c>
      <c r="G278" s="398" t="s">
        <v>263</v>
      </c>
      <c r="H278" s="360"/>
      <c r="R278" s="363"/>
    </row>
    <row r="279" spans="1:21" s="353" customFormat="1" ht="22.5">
      <c r="A279" s="354"/>
      <c r="C279" s="355"/>
      <c r="D279" s="374" t="s">
        <v>273</v>
      </c>
      <c r="E279" s="382" t="s">
        <v>264</v>
      </c>
      <c r="F279" s="397" t="s">
        <v>265</v>
      </c>
      <c r="G279" s="368"/>
      <c r="H279" s="360"/>
      <c r="R279" s="363"/>
    </row>
    <row r="280" spans="1:21" s="353" customFormat="1">
      <c r="A280" s="354"/>
      <c r="C280" s="355"/>
      <c r="D280" s="359" t="str">
        <f>D279&amp;".1"</f>
        <v>4.1.1</v>
      </c>
      <c r="E280" s="383" t="s">
        <v>3</v>
      </c>
      <c r="F280" s="396" t="str">
        <f>IF(region_name="","",region_name)</f>
        <v>Орловская область</v>
      </c>
      <c r="G280" s="398" t="s">
        <v>266</v>
      </c>
      <c r="H280" s="360"/>
      <c r="R280" s="363"/>
    </row>
    <row r="281" spans="1:21" s="353" customFormat="1" ht="22.5">
      <c r="A281" s="354"/>
      <c r="C281" s="355"/>
      <c r="D281" s="374" t="s">
        <v>274</v>
      </c>
      <c r="E281" s="384" t="s">
        <v>267</v>
      </c>
      <c r="F281" s="396" t="s">
        <v>763</v>
      </c>
      <c r="G281" s="399" t="s">
        <v>268</v>
      </c>
      <c r="H281" s="360"/>
      <c r="R281" s="363"/>
    </row>
    <row r="282" spans="1:21" s="353" customFormat="1" ht="56.25">
      <c r="A282" s="354"/>
      <c r="C282" s="355"/>
      <c r="D282" s="374" t="s">
        <v>275</v>
      </c>
      <c r="E282" s="385" t="s">
        <v>269</v>
      </c>
      <c r="F282" s="396" t="s">
        <v>1460</v>
      </c>
      <c r="G282" s="392" t="s">
        <v>332</v>
      </c>
      <c r="H282" s="360"/>
      <c r="R282" s="363"/>
    </row>
    <row r="283" spans="1:21" s="357" customFormat="1">
      <c r="D283" s="394"/>
      <c r="E283" s="367"/>
      <c r="F283" s="367"/>
      <c r="G283" s="367"/>
      <c r="U283" s="365"/>
    </row>
    <row r="284" spans="1:21" s="352" customFormat="1">
      <c r="C284" s="358">
        <v>45</v>
      </c>
      <c r="D284" s="516" t="s">
        <v>244</v>
      </c>
      <c r="E284" s="517"/>
      <c r="F284" s="517"/>
      <c r="G284" s="518"/>
      <c r="U284" s="366"/>
    </row>
    <row r="285" spans="1:21" s="353" customFormat="1" ht="11.25" customHeight="1">
      <c r="A285" s="354"/>
      <c r="C285" s="355"/>
      <c r="D285" s="512" t="s">
        <v>233</v>
      </c>
      <c r="E285" s="512"/>
      <c r="F285" s="512"/>
      <c r="G285" s="513" t="s">
        <v>234</v>
      </c>
      <c r="H285" s="360"/>
      <c r="R285" s="363"/>
    </row>
    <row r="286" spans="1:21" s="353" customFormat="1" ht="11.25" customHeight="1">
      <c r="A286" s="354"/>
      <c r="C286" s="355"/>
      <c r="D286" s="376" t="s">
        <v>25</v>
      </c>
      <c r="E286" s="377" t="s">
        <v>257</v>
      </c>
      <c r="F286" s="378" t="s">
        <v>223</v>
      </c>
      <c r="G286" s="514"/>
      <c r="H286" s="360"/>
      <c r="R286" s="363"/>
    </row>
    <row r="287" spans="1:21" s="353" customFormat="1" ht="12" customHeight="1">
      <c r="A287" s="354"/>
      <c r="C287" s="355"/>
      <c r="D287" s="393" t="s">
        <v>26</v>
      </c>
      <c r="E287" s="379">
        <v>2</v>
      </c>
      <c r="F287" s="380">
        <v>3</v>
      </c>
      <c r="G287" s="381">
        <v>4</v>
      </c>
      <c r="H287" s="360"/>
      <c r="R287" s="363"/>
    </row>
    <row r="288" spans="1:21" s="353" customFormat="1">
      <c r="A288" s="354"/>
      <c r="C288" s="355"/>
      <c r="D288" s="374">
        <v>1</v>
      </c>
      <c r="E288" s="382" t="s">
        <v>259</v>
      </c>
      <c r="F288" s="396" t="str">
        <f>IF(form_up_date="","",form_up_date)</f>
        <v>09.01.2023</v>
      </c>
      <c r="G288" s="398" t="s">
        <v>260</v>
      </c>
      <c r="H288" s="360"/>
      <c r="R288" s="363"/>
    </row>
    <row r="289" spans="1:21" s="353" customFormat="1" ht="45">
      <c r="A289" s="354"/>
      <c r="C289" s="355"/>
      <c r="D289" s="374" t="s">
        <v>271</v>
      </c>
      <c r="E289" s="382" t="s">
        <v>261</v>
      </c>
      <c r="F289" s="396" t="s">
        <v>1295</v>
      </c>
      <c r="G289" s="368" t="s">
        <v>333</v>
      </c>
      <c r="H289" s="360"/>
      <c r="R289" s="363"/>
    </row>
    <row r="290" spans="1:21" s="353" customFormat="1" ht="22.5">
      <c r="A290" s="354"/>
      <c r="C290" s="355"/>
      <c r="D290" s="374" t="s">
        <v>272</v>
      </c>
      <c r="E290" s="382" t="s">
        <v>262</v>
      </c>
      <c r="F290" s="396" t="s">
        <v>390</v>
      </c>
      <c r="G290" s="398" t="s">
        <v>263</v>
      </c>
      <c r="H290" s="360"/>
      <c r="R290" s="363"/>
    </row>
    <row r="291" spans="1:21" s="353" customFormat="1" ht="22.5">
      <c r="A291" s="354"/>
      <c r="C291" s="355"/>
      <c r="D291" s="374" t="s">
        <v>273</v>
      </c>
      <c r="E291" s="382" t="s">
        <v>264</v>
      </c>
      <c r="F291" s="397" t="s">
        <v>265</v>
      </c>
      <c r="G291" s="368"/>
      <c r="H291" s="360"/>
      <c r="R291" s="363"/>
    </row>
    <row r="292" spans="1:21" s="353" customFormat="1">
      <c r="A292" s="354"/>
      <c r="C292" s="355"/>
      <c r="D292" s="359" t="str">
        <f>D291&amp;".1"</f>
        <v>4.1.1</v>
      </c>
      <c r="E292" s="383" t="s">
        <v>3</v>
      </c>
      <c r="F292" s="396" t="str">
        <f>IF(region_name="","",region_name)</f>
        <v>Орловская область</v>
      </c>
      <c r="G292" s="398" t="s">
        <v>266</v>
      </c>
      <c r="H292" s="360"/>
      <c r="R292" s="363"/>
    </row>
    <row r="293" spans="1:21" s="353" customFormat="1" ht="22.5">
      <c r="A293" s="354"/>
      <c r="C293" s="355"/>
      <c r="D293" s="374" t="s">
        <v>274</v>
      </c>
      <c r="E293" s="384" t="s">
        <v>267</v>
      </c>
      <c r="F293" s="396" t="s">
        <v>763</v>
      </c>
      <c r="G293" s="399" t="s">
        <v>268</v>
      </c>
      <c r="H293" s="360"/>
      <c r="R293" s="363"/>
    </row>
    <row r="294" spans="1:21" s="353" customFormat="1" ht="56.25">
      <c r="A294" s="354"/>
      <c r="C294" s="355"/>
      <c r="D294" s="374" t="s">
        <v>275</v>
      </c>
      <c r="E294" s="385" t="s">
        <v>269</v>
      </c>
      <c r="F294" s="396" t="s">
        <v>1460</v>
      </c>
      <c r="G294" s="392" t="s">
        <v>332</v>
      </c>
      <c r="H294" s="360"/>
      <c r="R294" s="363"/>
    </row>
    <row r="295" spans="1:21" s="357" customFormat="1">
      <c r="D295" s="394"/>
      <c r="E295" s="367"/>
      <c r="F295" s="367"/>
      <c r="G295" s="367"/>
      <c r="U295" s="365"/>
    </row>
    <row r="296" spans="1:21" s="352" customFormat="1">
      <c r="C296" s="358">
        <v>46</v>
      </c>
      <c r="D296" s="516" t="s">
        <v>244</v>
      </c>
      <c r="E296" s="517"/>
      <c r="F296" s="517"/>
      <c r="G296" s="518"/>
      <c r="U296" s="366"/>
    </row>
    <row r="297" spans="1:21" s="353" customFormat="1" ht="11.25" customHeight="1">
      <c r="A297" s="354"/>
      <c r="C297" s="355"/>
      <c r="D297" s="512" t="s">
        <v>233</v>
      </c>
      <c r="E297" s="512"/>
      <c r="F297" s="512"/>
      <c r="G297" s="513" t="s">
        <v>234</v>
      </c>
      <c r="H297" s="360"/>
      <c r="R297" s="363"/>
    </row>
    <row r="298" spans="1:21" s="353" customFormat="1" ht="11.25" customHeight="1">
      <c r="A298" s="354"/>
      <c r="C298" s="355"/>
      <c r="D298" s="376" t="s">
        <v>25</v>
      </c>
      <c r="E298" s="377" t="s">
        <v>257</v>
      </c>
      <c r="F298" s="378" t="s">
        <v>223</v>
      </c>
      <c r="G298" s="514"/>
      <c r="H298" s="360"/>
      <c r="R298" s="363"/>
    </row>
    <row r="299" spans="1:21" s="353" customFormat="1" ht="12" customHeight="1">
      <c r="A299" s="354"/>
      <c r="C299" s="355"/>
      <c r="D299" s="393" t="s">
        <v>26</v>
      </c>
      <c r="E299" s="379">
        <v>2</v>
      </c>
      <c r="F299" s="380">
        <v>3</v>
      </c>
      <c r="G299" s="381">
        <v>4</v>
      </c>
      <c r="H299" s="360"/>
      <c r="R299" s="363"/>
    </row>
    <row r="300" spans="1:21" s="353" customFormat="1">
      <c r="A300" s="354"/>
      <c r="C300" s="355"/>
      <c r="D300" s="374">
        <v>1</v>
      </c>
      <c r="E300" s="382" t="s">
        <v>259</v>
      </c>
      <c r="F300" s="396" t="str">
        <f>IF(form_up_date="","",form_up_date)</f>
        <v>09.01.2023</v>
      </c>
      <c r="G300" s="398" t="s">
        <v>260</v>
      </c>
      <c r="H300" s="360"/>
      <c r="R300" s="363"/>
    </row>
    <row r="301" spans="1:21" s="353" customFormat="1" ht="45">
      <c r="A301" s="354"/>
      <c r="C301" s="355"/>
      <c r="D301" s="374" t="s">
        <v>271</v>
      </c>
      <c r="E301" s="382" t="s">
        <v>261</v>
      </c>
      <c r="F301" s="396" t="s">
        <v>1296</v>
      </c>
      <c r="G301" s="368" t="s">
        <v>333</v>
      </c>
      <c r="H301" s="360"/>
      <c r="R301" s="363"/>
    </row>
    <row r="302" spans="1:21" s="353" customFormat="1" ht="22.5">
      <c r="A302" s="354"/>
      <c r="C302" s="355"/>
      <c r="D302" s="374" t="s">
        <v>272</v>
      </c>
      <c r="E302" s="382" t="s">
        <v>262</v>
      </c>
      <c r="F302" s="396" t="s">
        <v>390</v>
      </c>
      <c r="G302" s="398" t="s">
        <v>263</v>
      </c>
      <c r="H302" s="360"/>
      <c r="R302" s="363"/>
    </row>
    <row r="303" spans="1:21" s="353" customFormat="1" ht="22.5">
      <c r="A303" s="354"/>
      <c r="C303" s="355"/>
      <c r="D303" s="374" t="s">
        <v>273</v>
      </c>
      <c r="E303" s="382" t="s">
        <v>264</v>
      </c>
      <c r="F303" s="397" t="s">
        <v>265</v>
      </c>
      <c r="G303" s="368"/>
      <c r="H303" s="360"/>
      <c r="R303" s="363"/>
    </row>
    <row r="304" spans="1:21" s="353" customFormat="1">
      <c r="A304" s="354"/>
      <c r="C304" s="355"/>
      <c r="D304" s="359" t="str">
        <f>D303&amp;".1"</f>
        <v>4.1.1</v>
      </c>
      <c r="E304" s="383" t="s">
        <v>3</v>
      </c>
      <c r="F304" s="396" t="str">
        <f>IF(region_name="","",region_name)</f>
        <v>Орловская область</v>
      </c>
      <c r="G304" s="398" t="s">
        <v>266</v>
      </c>
      <c r="H304" s="360"/>
      <c r="R304" s="363"/>
    </row>
    <row r="305" spans="1:21" s="353" customFormat="1" ht="22.5">
      <c r="A305" s="354"/>
      <c r="C305" s="355"/>
      <c r="D305" s="374" t="s">
        <v>274</v>
      </c>
      <c r="E305" s="384" t="s">
        <v>267</v>
      </c>
      <c r="F305" s="396" t="s">
        <v>763</v>
      </c>
      <c r="G305" s="399" t="s">
        <v>268</v>
      </c>
      <c r="H305" s="360"/>
      <c r="R305" s="363"/>
    </row>
    <row r="306" spans="1:21" s="353" customFormat="1" ht="56.25">
      <c r="A306" s="354"/>
      <c r="C306" s="355"/>
      <c r="D306" s="374" t="s">
        <v>275</v>
      </c>
      <c r="E306" s="385" t="s">
        <v>269</v>
      </c>
      <c r="F306" s="396" t="s">
        <v>1460</v>
      </c>
      <c r="G306" s="392" t="s">
        <v>332</v>
      </c>
      <c r="H306" s="360"/>
      <c r="R306" s="363"/>
    </row>
    <row r="307" spans="1:21" s="357" customFormat="1">
      <c r="D307" s="394"/>
      <c r="E307" s="367"/>
      <c r="F307" s="367"/>
      <c r="G307" s="367"/>
      <c r="U307" s="365"/>
    </row>
    <row r="308" spans="1:21" s="352" customFormat="1">
      <c r="C308" s="358">
        <v>47</v>
      </c>
      <c r="D308" s="516" t="s">
        <v>244</v>
      </c>
      <c r="E308" s="517"/>
      <c r="F308" s="517"/>
      <c r="G308" s="518"/>
      <c r="U308" s="366"/>
    </row>
    <row r="309" spans="1:21" s="353" customFormat="1" ht="11.25" customHeight="1">
      <c r="A309" s="354"/>
      <c r="C309" s="355"/>
      <c r="D309" s="512" t="s">
        <v>233</v>
      </c>
      <c r="E309" s="512"/>
      <c r="F309" s="512"/>
      <c r="G309" s="513" t="s">
        <v>234</v>
      </c>
      <c r="H309" s="360"/>
      <c r="R309" s="363"/>
    </row>
    <row r="310" spans="1:21" s="353" customFormat="1" ht="11.25" customHeight="1">
      <c r="A310" s="354"/>
      <c r="C310" s="355"/>
      <c r="D310" s="376" t="s">
        <v>25</v>
      </c>
      <c r="E310" s="377" t="s">
        <v>257</v>
      </c>
      <c r="F310" s="378" t="s">
        <v>223</v>
      </c>
      <c r="G310" s="514"/>
      <c r="H310" s="360"/>
      <c r="R310" s="363"/>
    </row>
    <row r="311" spans="1:21" s="353" customFormat="1" ht="12" customHeight="1">
      <c r="A311" s="354"/>
      <c r="C311" s="355"/>
      <c r="D311" s="393" t="s">
        <v>26</v>
      </c>
      <c r="E311" s="379">
        <v>2</v>
      </c>
      <c r="F311" s="380">
        <v>3</v>
      </c>
      <c r="G311" s="381">
        <v>4</v>
      </c>
      <c r="H311" s="360"/>
      <c r="R311" s="363"/>
    </row>
    <row r="312" spans="1:21" s="353" customFormat="1">
      <c r="A312" s="354"/>
      <c r="C312" s="355"/>
      <c r="D312" s="374">
        <v>1</v>
      </c>
      <c r="E312" s="382" t="s">
        <v>259</v>
      </c>
      <c r="F312" s="396" t="str">
        <f>IF(form_up_date="","",form_up_date)</f>
        <v>09.01.2023</v>
      </c>
      <c r="G312" s="398" t="s">
        <v>260</v>
      </c>
      <c r="H312" s="360"/>
      <c r="R312" s="363"/>
    </row>
    <row r="313" spans="1:21" s="353" customFormat="1" ht="45">
      <c r="A313" s="354"/>
      <c r="C313" s="355"/>
      <c r="D313" s="374" t="s">
        <v>271</v>
      </c>
      <c r="E313" s="382" t="s">
        <v>261</v>
      </c>
      <c r="F313" s="396" t="s">
        <v>1297</v>
      </c>
      <c r="G313" s="368" t="s">
        <v>333</v>
      </c>
      <c r="H313" s="360"/>
      <c r="R313" s="363"/>
    </row>
    <row r="314" spans="1:21" s="353" customFormat="1" ht="22.5">
      <c r="A314" s="354"/>
      <c r="C314" s="355"/>
      <c r="D314" s="374" t="s">
        <v>272</v>
      </c>
      <c r="E314" s="382" t="s">
        <v>262</v>
      </c>
      <c r="F314" s="396" t="s">
        <v>390</v>
      </c>
      <c r="G314" s="398" t="s">
        <v>263</v>
      </c>
      <c r="H314" s="360"/>
      <c r="R314" s="363"/>
    </row>
    <row r="315" spans="1:21" s="353" customFormat="1" ht="22.5">
      <c r="A315" s="354"/>
      <c r="C315" s="355"/>
      <c r="D315" s="374" t="s">
        <v>273</v>
      </c>
      <c r="E315" s="382" t="s">
        <v>264</v>
      </c>
      <c r="F315" s="397" t="s">
        <v>265</v>
      </c>
      <c r="G315" s="368"/>
      <c r="H315" s="360"/>
      <c r="R315" s="363"/>
    </row>
    <row r="316" spans="1:21" s="353" customFormat="1">
      <c r="A316" s="354"/>
      <c r="C316" s="355"/>
      <c r="D316" s="359" t="str">
        <f>D315&amp;".1"</f>
        <v>4.1.1</v>
      </c>
      <c r="E316" s="383" t="s">
        <v>3</v>
      </c>
      <c r="F316" s="396" t="str">
        <f>IF(region_name="","",region_name)</f>
        <v>Орловская область</v>
      </c>
      <c r="G316" s="398" t="s">
        <v>266</v>
      </c>
      <c r="H316" s="360"/>
      <c r="R316" s="363"/>
    </row>
    <row r="317" spans="1:21" s="353" customFormat="1" ht="22.5">
      <c r="A317" s="354"/>
      <c r="C317" s="355"/>
      <c r="D317" s="374" t="s">
        <v>274</v>
      </c>
      <c r="E317" s="384" t="s">
        <v>267</v>
      </c>
      <c r="F317" s="396" t="s">
        <v>763</v>
      </c>
      <c r="G317" s="399" t="s">
        <v>268</v>
      </c>
      <c r="H317" s="360"/>
      <c r="R317" s="363"/>
    </row>
    <row r="318" spans="1:21" s="353" customFormat="1" ht="56.25">
      <c r="A318" s="354"/>
      <c r="C318" s="355"/>
      <c r="D318" s="374" t="s">
        <v>275</v>
      </c>
      <c r="E318" s="385" t="s">
        <v>269</v>
      </c>
      <c r="F318" s="396" t="s">
        <v>1460</v>
      </c>
      <c r="G318" s="392" t="s">
        <v>332</v>
      </c>
      <c r="H318" s="360"/>
      <c r="R318" s="363"/>
    </row>
    <row r="319" spans="1:21" s="357" customFormat="1">
      <c r="D319" s="394"/>
      <c r="E319" s="367"/>
      <c r="F319" s="367"/>
      <c r="G319" s="367"/>
      <c r="U319" s="365"/>
    </row>
    <row r="320" spans="1:21" s="352" customFormat="1">
      <c r="C320" s="358">
        <v>48</v>
      </c>
      <c r="D320" s="516" t="s">
        <v>244</v>
      </c>
      <c r="E320" s="517"/>
      <c r="F320" s="517"/>
      <c r="G320" s="518"/>
      <c r="U320" s="366"/>
    </row>
    <row r="321" spans="1:21" s="353" customFormat="1" ht="11.25" customHeight="1">
      <c r="A321" s="354"/>
      <c r="C321" s="355"/>
      <c r="D321" s="512" t="s">
        <v>233</v>
      </c>
      <c r="E321" s="512"/>
      <c r="F321" s="512"/>
      <c r="G321" s="513" t="s">
        <v>234</v>
      </c>
      <c r="H321" s="360"/>
      <c r="R321" s="363"/>
    </row>
    <row r="322" spans="1:21" s="353" customFormat="1" ht="11.25" customHeight="1">
      <c r="A322" s="354"/>
      <c r="C322" s="355"/>
      <c r="D322" s="376" t="s">
        <v>25</v>
      </c>
      <c r="E322" s="377" t="s">
        <v>257</v>
      </c>
      <c r="F322" s="378" t="s">
        <v>223</v>
      </c>
      <c r="G322" s="514"/>
      <c r="H322" s="360"/>
      <c r="R322" s="363"/>
    </row>
    <row r="323" spans="1:21" s="353" customFormat="1" ht="12" customHeight="1">
      <c r="A323" s="354"/>
      <c r="C323" s="355"/>
      <c r="D323" s="393" t="s">
        <v>26</v>
      </c>
      <c r="E323" s="379">
        <v>2</v>
      </c>
      <c r="F323" s="380">
        <v>3</v>
      </c>
      <c r="G323" s="381">
        <v>4</v>
      </c>
      <c r="H323" s="360"/>
      <c r="R323" s="363"/>
    </row>
    <row r="324" spans="1:21" s="353" customFormat="1">
      <c r="A324" s="354"/>
      <c r="C324" s="355"/>
      <c r="D324" s="374">
        <v>1</v>
      </c>
      <c r="E324" s="382" t="s">
        <v>259</v>
      </c>
      <c r="F324" s="396" t="str">
        <f>IF(form_up_date="","",form_up_date)</f>
        <v>09.01.2023</v>
      </c>
      <c r="G324" s="398" t="s">
        <v>260</v>
      </c>
      <c r="H324" s="360"/>
      <c r="R324" s="363"/>
    </row>
    <row r="325" spans="1:21" s="353" customFormat="1" ht="45">
      <c r="A325" s="354"/>
      <c r="C325" s="355"/>
      <c r="D325" s="374" t="s">
        <v>271</v>
      </c>
      <c r="E325" s="382" t="s">
        <v>261</v>
      </c>
      <c r="F325" s="396" t="s">
        <v>1298</v>
      </c>
      <c r="G325" s="368" t="s">
        <v>333</v>
      </c>
      <c r="H325" s="360"/>
      <c r="R325" s="363"/>
    </row>
    <row r="326" spans="1:21" s="353" customFormat="1" ht="22.5">
      <c r="A326" s="354"/>
      <c r="C326" s="355"/>
      <c r="D326" s="374" t="s">
        <v>272</v>
      </c>
      <c r="E326" s="382" t="s">
        <v>262</v>
      </c>
      <c r="F326" s="396" t="s">
        <v>390</v>
      </c>
      <c r="G326" s="398" t="s">
        <v>263</v>
      </c>
      <c r="H326" s="360"/>
      <c r="R326" s="363"/>
    </row>
    <row r="327" spans="1:21" s="353" customFormat="1" ht="22.5">
      <c r="A327" s="354"/>
      <c r="C327" s="355"/>
      <c r="D327" s="374" t="s">
        <v>273</v>
      </c>
      <c r="E327" s="382" t="s">
        <v>264</v>
      </c>
      <c r="F327" s="397" t="s">
        <v>265</v>
      </c>
      <c r="G327" s="368"/>
      <c r="H327" s="360"/>
      <c r="R327" s="363"/>
    </row>
    <row r="328" spans="1:21" s="353" customFormat="1">
      <c r="A328" s="354"/>
      <c r="C328" s="355"/>
      <c r="D328" s="359" t="str">
        <f>D327&amp;".1"</f>
        <v>4.1.1</v>
      </c>
      <c r="E328" s="383" t="s">
        <v>3</v>
      </c>
      <c r="F328" s="396" t="str">
        <f>IF(region_name="","",region_name)</f>
        <v>Орловская область</v>
      </c>
      <c r="G328" s="398" t="s">
        <v>266</v>
      </c>
      <c r="H328" s="360"/>
      <c r="R328" s="363"/>
    </row>
    <row r="329" spans="1:21" s="353" customFormat="1" ht="22.5">
      <c r="A329" s="354"/>
      <c r="C329" s="355"/>
      <c r="D329" s="374" t="s">
        <v>274</v>
      </c>
      <c r="E329" s="384" t="s">
        <v>267</v>
      </c>
      <c r="F329" s="396" t="s">
        <v>763</v>
      </c>
      <c r="G329" s="399" t="s">
        <v>268</v>
      </c>
      <c r="H329" s="360"/>
      <c r="R329" s="363"/>
    </row>
    <row r="330" spans="1:21" s="353" customFormat="1" ht="56.25">
      <c r="A330" s="354"/>
      <c r="C330" s="355"/>
      <c r="D330" s="374" t="s">
        <v>275</v>
      </c>
      <c r="E330" s="385" t="s">
        <v>269</v>
      </c>
      <c r="F330" s="396" t="s">
        <v>1460</v>
      </c>
      <c r="G330" s="392" t="s">
        <v>332</v>
      </c>
      <c r="H330" s="360"/>
      <c r="R330" s="363"/>
    </row>
    <row r="331" spans="1:21" s="357" customFormat="1">
      <c r="D331" s="394"/>
      <c r="E331" s="367"/>
      <c r="F331" s="367"/>
      <c r="G331" s="367"/>
      <c r="U331" s="365"/>
    </row>
    <row r="332" spans="1:21" s="352" customFormat="1">
      <c r="C332" s="358">
        <v>49</v>
      </c>
      <c r="D332" s="516" t="s">
        <v>244</v>
      </c>
      <c r="E332" s="517"/>
      <c r="F332" s="517"/>
      <c r="G332" s="518"/>
      <c r="U332" s="366"/>
    </row>
    <row r="333" spans="1:21" s="353" customFormat="1" ht="11.25" customHeight="1">
      <c r="A333" s="354"/>
      <c r="C333" s="355"/>
      <c r="D333" s="512" t="s">
        <v>233</v>
      </c>
      <c r="E333" s="512"/>
      <c r="F333" s="512"/>
      <c r="G333" s="513" t="s">
        <v>234</v>
      </c>
      <c r="H333" s="360"/>
      <c r="R333" s="363"/>
    </row>
    <row r="334" spans="1:21" s="353" customFormat="1" ht="11.25" customHeight="1">
      <c r="A334" s="354"/>
      <c r="C334" s="355"/>
      <c r="D334" s="376" t="s">
        <v>25</v>
      </c>
      <c r="E334" s="377" t="s">
        <v>257</v>
      </c>
      <c r="F334" s="378" t="s">
        <v>223</v>
      </c>
      <c r="G334" s="514"/>
      <c r="H334" s="360"/>
      <c r="R334" s="363"/>
    </row>
    <row r="335" spans="1:21" s="353" customFormat="1" ht="12" customHeight="1">
      <c r="A335" s="354"/>
      <c r="C335" s="355"/>
      <c r="D335" s="393" t="s">
        <v>26</v>
      </c>
      <c r="E335" s="379">
        <v>2</v>
      </c>
      <c r="F335" s="380">
        <v>3</v>
      </c>
      <c r="G335" s="381">
        <v>4</v>
      </c>
      <c r="H335" s="360"/>
      <c r="R335" s="363"/>
    </row>
    <row r="336" spans="1:21" s="353" customFormat="1">
      <c r="A336" s="354"/>
      <c r="C336" s="355"/>
      <c r="D336" s="374">
        <v>1</v>
      </c>
      <c r="E336" s="382" t="s">
        <v>259</v>
      </c>
      <c r="F336" s="396" t="str">
        <f>IF(form_up_date="","",form_up_date)</f>
        <v>09.01.2023</v>
      </c>
      <c r="G336" s="398" t="s">
        <v>260</v>
      </c>
      <c r="H336" s="360"/>
      <c r="R336" s="363"/>
    </row>
    <row r="337" spans="1:21" s="353" customFormat="1" ht="45">
      <c r="A337" s="354"/>
      <c r="C337" s="355"/>
      <c r="D337" s="374" t="s">
        <v>271</v>
      </c>
      <c r="E337" s="382" t="s">
        <v>261</v>
      </c>
      <c r="F337" s="396" t="s">
        <v>1299</v>
      </c>
      <c r="G337" s="368" t="s">
        <v>333</v>
      </c>
      <c r="H337" s="360"/>
      <c r="R337" s="363"/>
    </row>
    <row r="338" spans="1:21" s="353" customFormat="1" ht="22.5">
      <c r="A338" s="354"/>
      <c r="C338" s="355"/>
      <c r="D338" s="374" t="s">
        <v>272</v>
      </c>
      <c r="E338" s="382" t="s">
        <v>262</v>
      </c>
      <c r="F338" s="396" t="s">
        <v>390</v>
      </c>
      <c r="G338" s="398" t="s">
        <v>263</v>
      </c>
      <c r="H338" s="360"/>
      <c r="R338" s="363"/>
    </row>
    <row r="339" spans="1:21" s="353" customFormat="1" ht="22.5">
      <c r="A339" s="354"/>
      <c r="C339" s="355"/>
      <c r="D339" s="374" t="s">
        <v>273</v>
      </c>
      <c r="E339" s="382" t="s">
        <v>264</v>
      </c>
      <c r="F339" s="397" t="s">
        <v>265</v>
      </c>
      <c r="G339" s="368"/>
      <c r="H339" s="360"/>
      <c r="R339" s="363"/>
    </row>
    <row r="340" spans="1:21" s="353" customFormat="1">
      <c r="A340" s="354"/>
      <c r="C340" s="355"/>
      <c r="D340" s="359" t="str">
        <f>D339&amp;".1"</f>
        <v>4.1.1</v>
      </c>
      <c r="E340" s="383" t="s">
        <v>3</v>
      </c>
      <c r="F340" s="396" t="str">
        <f>IF(region_name="","",region_name)</f>
        <v>Орловская область</v>
      </c>
      <c r="G340" s="398" t="s">
        <v>266</v>
      </c>
      <c r="H340" s="360"/>
      <c r="R340" s="363"/>
    </row>
    <row r="341" spans="1:21" s="353" customFormat="1" ht="22.5">
      <c r="A341" s="354"/>
      <c r="C341" s="355"/>
      <c r="D341" s="374" t="s">
        <v>274</v>
      </c>
      <c r="E341" s="384" t="s">
        <v>267</v>
      </c>
      <c r="F341" s="396" t="s">
        <v>763</v>
      </c>
      <c r="G341" s="399" t="s">
        <v>268</v>
      </c>
      <c r="H341" s="360"/>
      <c r="R341" s="363"/>
    </row>
    <row r="342" spans="1:21" s="353" customFormat="1" ht="56.25">
      <c r="A342" s="354"/>
      <c r="C342" s="355"/>
      <c r="D342" s="374" t="s">
        <v>275</v>
      </c>
      <c r="E342" s="385" t="s">
        <v>269</v>
      </c>
      <c r="F342" s="396" t="s">
        <v>1460</v>
      </c>
      <c r="G342" s="392" t="s">
        <v>332</v>
      </c>
      <c r="H342" s="360"/>
      <c r="R342" s="363"/>
    </row>
    <row r="343" spans="1:21" s="357" customFormat="1">
      <c r="D343" s="394"/>
      <c r="E343" s="367"/>
      <c r="F343" s="367"/>
      <c r="G343" s="367"/>
      <c r="U343" s="365"/>
    </row>
    <row r="344" spans="1:21" s="352" customFormat="1">
      <c r="C344" s="358">
        <v>50</v>
      </c>
      <c r="D344" s="516" t="s">
        <v>244</v>
      </c>
      <c r="E344" s="517"/>
      <c r="F344" s="517"/>
      <c r="G344" s="518"/>
      <c r="U344" s="366"/>
    </row>
    <row r="345" spans="1:21" s="353" customFormat="1" ht="11.25" customHeight="1">
      <c r="A345" s="354"/>
      <c r="C345" s="355"/>
      <c r="D345" s="512" t="s">
        <v>233</v>
      </c>
      <c r="E345" s="512"/>
      <c r="F345" s="512"/>
      <c r="G345" s="513" t="s">
        <v>234</v>
      </c>
      <c r="H345" s="360"/>
      <c r="R345" s="363"/>
    </row>
    <row r="346" spans="1:21" s="353" customFormat="1" ht="11.25" customHeight="1">
      <c r="A346" s="354"/>
      <c r="C346" s="355"/>
      <c r="D346" s="376" t="s">
        <v>25</v>
      </c>
      <c r="E346" s="377" t="s">
        <v>257</v>
      </c>
      <c r="F346" s="378" t="s">
        <v>223</v>
      </c>
      <c r="G346" s="514"/>
      <c r="H346" s="360"/>
      <c r="R346" s="363"/>
    </row>
    <row r="347" spans="1:21" s="353" customFormat="1" ht="12" customHeight="1">
      <c r="A347" s="354"/>
      <c r="C347" s="355"/>
      <c r="D347" s="393" t="s">
        <v>26</v>
      </c>
      <c r="E347" s="379">
        <v>2</v>
      </c>
      <c r="F347" s="380">
        <v>3</v>
      </c>
      <c r="G347" s="381">
        <v>4</v>
      </c>
      <c r="H347" s="360"/>
      <c r="R347" s="363"/>
    </row>
    <row r="348" spans="1:21" s="353" customFormat="1">
      <c r="A348" s="354"/>
      <c r="C348" s="355"/>
      <c r="D348" s="374">
        <v>1</v>
      </c>
      <c r="E348" s="382" t="s">
        <v>259</v>
      </c>
      <c r="F348" s="396" t="str">
        <f>IF(form_up_date="","",form_up_date)</f>
        <v>09.01.2023</v>
      </c>
      <c r="G348" s="398" t="s">
        <v>260</v>
      </c>
      <c r="H348" s="360"/>
      <c r="R348" s="363"/>
    </row>
    <row r="349" spans="1:21" s="353" customFormat="1" ht="45">
      <c r="A349" s="354"/>
      <c r="C349" s="355"/>
      <c r="D349" s="374" t="s">
        <v>271</v>
      </c>
      <c r="E349" s="382" t="s">
        <v>261</v>
      </c>
      <c r="F349" s="396" t="s">
        <v>1300</v>
      </c>
      <c r="G349" s="368" t="s">
        <v>333</v>
      </c>
      <c r="H349" s="360"/>
      <c r="R349" s="363"/>
    </row>
    <row r="350" spans="1:21" s="353" customFormat="1" ht="22.5">
      <c r="A350" s="354"/>
      <c r="C350" s="355"/>
      <c r="D350" s="374" t="s">
        <v>272</v>
      </c>
      <c r="E350" s="382" t="s">
        <v>262</v>
      </c>
      <c r="F350" s="396" t="s">
        <v>390</v>
      </c>
      <c r="G350" s="398" t="s">
        <v>263</v>
      </c>
      <c r="H350" s="360"/>
      <c r="R350" s="363"/>
    </row>
    <row r="351" spans="1:21" s="353" customFormat="1" ht="22.5">
      <c r="A351" s="354"/>
      <c r="C351" s="355"/>
      <c r="D351" s="374" t="s">
        <v>273</v>
      </c>
      <c r="E351" s="382" t="s">
        <v>264</v>
      </c>
      <c r="F351" s="397" t="s">
        <v>265</v>
      </c>
      <c r="G351" s="368"/>
      <c r="H351" s="360"/>
      <c r="R351" s="363"/>
    </row>
    <row r="352" spans="1:21" s="353" customFormat="1">
      <c r="A352" s="354"/>
      <c r="C352" s="355"/>
      <c r="D352" s="359" t="str">
        <f>D351&amp;".1"</f>
        <v>4.1.1</v>
      </c>
      <c r="E352" s="383" t="s">
        <v>3</v>
      </c>
      <c r="F352" s="396" t="str">
        <f>IF(region_name="","",region_name)</f>
        <v>Орловская область</v>
      </c>
      <c r="G352" s="398" t="s">
        <v>266</v>
      </c>
      <c r="H352" s="360"/>
      <c r="R352" s="363"/>
    </row>
    <row r="353" spans="1:21" s="353" customFormat="1" ht="22.5">
      <c r="A353" s="354"/>
      <c r="C353" s="355"/>
      <c r="D353" s="374" t="s">
        <v>274</v>
      </c>
      <c r="E353" s="384" t="s">
        <v>267</v>
      </c>
      <c r="F353" s="396" t="s">
        <v>763</v>
      </c>
      <c r="G353" s="399" t="s">
        <v>268</v>
      </c>
      <c r="H353" s="360"/>
      <c r="R353" s="363"/>
    </row>
    <row r="354" spans="1:21" s="353" customFormat="1" ht="56.25">
      <c r="A354" s="354"/>
      <c r="C354" s="355"/>
      <c r="D354" s="374" t="s">
        <v>275</v>
      </c>
      <c r="E354" s="385" t="s">
        <v>269</v>
      </c>
      <c r="F354" s="396" t="s">
        <v>1460</v>
      </c>
      <c r="G354" s="392" t="s">
        <v>332</v>
      </c>
      <c r="H354" s="360"/>
      <c r="R354" s="363"/>
    </row>
    <row r="355" spans="1:21" s="357" customFormat="1">
      <c r="D355" s="394"/>
      <c r="E355" s="367"/>
      <c r="F355" s="367"/>
      <c r="G355" s="367"/>
      <c r="U355" s="365"/>
    </row>
    <row r="356" spans="1:21" s="352" customFormat="1">
      <c r="C356" s="358">
        <v>51</v>
      </c>
      <c r="D356" s="516" t="s">
        <v>244</v>
      </c>
      <c r="E356" s="517"/>
      <c r="F356" s="517"/>
      <c r="G356" s="518"/>
      <c r="U356" s="366"/>
    </row>
    <row r="357" spans="1:21" s="353" customFormat="1" ht="11.25" customHeight="1">
      <c r="A357" s="354"/>
      <c r="C357" s="355"/>
      <c r="D357" s="512" t="s">
        <v>233</v>
      </c>
      <c r="E357" s="512"/>
      <c r="F357" s="512"/>
      <c r="G357" s="513" t="s">
        <v>234</v>
      </c>
      <c r="H357" s="360"/>
      <c r="R357" s="363"/>
    </row>
    <row r="358" spans="1:21" s="353" customFormat="1" ht="11.25" customHeight="1">
      <c r="A358" s="354"/>
      <c r="C358" s="355"/>
      <c r="D358" s="376" t="s">
        <v>25</v>
      </c>
      <c r="E358" s="377" t="s">
        <v>257</v>
      </c>
      <c r="F358" s="378" t="s">
        <v>223</v>
      </c>
      <c r="G358" s="514"/>
      <c r="H358" s="360"/>
      <c r="R358" s="363"/>
    </row>
    <row r="359" spans="1:21" s="353" customFormat="1" ht="12" customHeight="1">
      <c r="A359" s="354"/>
      <c r="C359" s="355"/>
      <c r="D359" s="393" t="s">
        <v>26</v>
      </c>
      <c r="E359" s="379">
        <v>2</v>
      </c>
      <c r="F359" s="380">
        <v>3</v>
      </c>
      <c r="G359" s="381">
        <v>4</v>
      </c>
      <c r="H359" s="360"/>
      <c r="R359" s="363"/>
    </row>
    <row r="360" spans="1:21" s="353" customFormat="1">
      <c r="A360" s="354"/>
      <c r="C360" s="355"/>
      <c r="D360" s="374">
        <v>1</v>
      </c>
      <c r="E360" s="382" t="s">
        <v>259</v>
      </c>
      <c r="F360" s="396" t="str">
        <f>IF(form_up_date="","",form_up_date)</f>
        <v>09.01.2023</v>
      </c>
      <c r="G360" s="398" t="s">
        <v>260</v>
      </c>
      <c r="H360" s="360"/>
      <c r="R360" s="363"/>
    </row>
    <row r="361" spans="1:21" s="353" customFormat="1" ht="45">
      <c r="A361" s="354"/>
      <c r="C361" s="355"/>
      <c r="D361" s="374" t="s">
        <v>271</v>
      </c>
      <c r="E361" s="382" t="s">
        <v>261</v>
      </c>
      <c r="F361" s="396" t="s">
        <v>1301</v>
      </c>
      <c r="G361" s="368" t="s">
        <v>333</v>
      </c>
      <c r="H361" s="360"/>
      <c r="R361" s="363"/>
    </row>
    <row r="362" spans="1:21" s="353" customFormat="1" ht="22.5">
      <c r="A362" s="354"/>
      <c r="C362" s="355"/>
      <c r="D362" s="374" t="s">
        <v>272</v>
      </c>
      <c r="E362" s="382" t="s">
        <v>262</v>
      </c>
      <c r="F362" s="396" t="s">
        <v>390</v>
      </c>
      <c r="G362" s="398" t="s">
        <v>263</v>
      </c>
      <c r="H362" s="360"/>
      <c r="R362" s="363"/>
    </row>
    <row r="363" spans="1:21" s="353" customFormat="1" ht="22.5">
      <c r="A363" s="354"/>
      <c r="C363" s="355"/>
      <c r="D363" s="374" t="s">
        <v>273</v>
      </c>
      <c r="E363" s="382" t="s">
        <v>264</v>
      </c>
      <c r="F363" s="397" t="s">
        <v>265</v>
      </c>
      <c r="G363" s="368"/>
      <c r="H363" s="360"/>
      <c r="R363" s="363"/>
    </row>
    <row r="364" spans="1:21" s="353" customFormat="1">
      <c r="A364" s="354"/>
      <c r="C364" s="355"/>
      <c r="D364" s="359" t="str">
        <f>D363&amp;".1"</f>
        <v>4.1.1</v>
      </c>
      <c r="E364" s="383" t="s">
        <v>3</v>
      </c>
      <c r="F364" s="396" t="str">
        <f>IF(region_name="","",region_name)</f>
        <v>Орловская область</v>
      </c>
      <c r="G364" s="398" t="s">
        <v>266</v>
      </c>
      <c r="H364" s="360"/>
      <c r="R364" s="363"/>
    </row>
    <row r="365" spans="1:21" s="353" customFormat="1" ht="22.5">
      <c r="A365" s="354"/>
      <c r="C365" s="355"/>
      <c r="D365" s="374" t="s">
        <v>274</v>
      </c>
      <c r="E365" s="384" t="s">
        <v>267</v>
      </c>
      <c r="F365" s="396" t="s">
        <v>763</v>
      </c>
      <c r="G365" s="399" t="s">
        <v>268</v>
      </c>
      <c r="H365" s="360"/>
      <c r="R365" s="363"/>
    </row>
    <row r="366" spans="1:21" s="353" customFormat="1" ht="56.25">
      <c r="A366" s="354"/>
      <c r="C366" s="355"/>
      <c r="D366" s="374" t="s">
        <v>275</v>
      </c>
      <c r="E366" s="385" t="s">
        <v>269</v>
      </c>
      <c r="F366" s="396" t="s">
        <v>1460</v>
      </c>
      <c r="G366" s="392" t="s">
        <v>332</v>
      </c>
      <c r="H366" s="360"/>
      <c r="R366" s="363"/>
    </row>
    <row r="367" spans="1:21" s="357" customFormat="1">
      <c r="D367" s="394"/>
      <c r="E367" s="367"/>
      <c r="F367" s="367"/>
      <c r="G367" s="367"/>
      <c r="U367" s="365"/>
    </row>
    <row r="368" spans="1:21" s="352" customFormat="1">
      <c r="C368" s="358">
        <v>52</v>
      </c>
      <c r="D368" s="516" t="s">
        <v>244</v>
      </c>
      <c r="E368" s="517"/>
      <c r="F368" s="517"/>
      <c r="G368" s="518"/>
      <c r="U368" s="366"/>
    </row>
    <row r="369" spans="1:21" s="353" customFormat="1" ht="11.25" customHeight="1">
      <c r="A369" s="354"/>
      <c r="C369" s="355"/>
      <c r="D369" s="512" t="s">
        <v>233</v>
      </c>
      <c r="E369" s="512"/>
      <c r="F369" s="512"/>
      <c r="G369" s="513" t="s">
        <v>234</v>
      </c>
      <c r="H369" s="360"/>
      <c r="R369" s="363"/>
    </row>
    <row r="370" spans="1:21" s="353" customFormat="1" ht="11.25" customHeight="1">
      <c r="A370" s="354"/>
      <c r="C370" s="355"/>
      <c r="D370" s="376" t="s">
        <v>25</v>
      </c>
      <c r="E370" s="377" t="s">
        <v>257</v>
      </c>
      <c r="F370" s="378" t="s">
        <v>223</v>
      </c>
      <c r="G370" s="514"/>
      <c r="H370" s="360"/>
      <c r="R370" s="363"/>
    </row>
    <row r="371" spans="1:21" s="353" customFormat="1" ht="12" customHeight="1">
      <c r="A371" s="354"/>
      <c r="C371" s="355"/>
      <c r="D371" s="393" t="s">
        <v>26</v>
      </c>
      <c r="E371" s="379">
        <v>2</v>
      </c>
      <c r="F371" s="380">
        <v>3</v>
      </c>
      <c r="G371" s="381">
        <v>4</v>
      </c>
      <c r="H371" s="360"/>
      <c r="R371" s="363"/>
    </row>
    <row r="372" spans="1:21" s="353" customFormat="1">
      <c r="A372" s="354"/>
      <c r="C372" s="355"/>
      <c r="D372" s="374">
        <v>1</v>
      </c>
      <c r="E372" s="382" t="s">
        <v>259</v>
      </c>
      <c r="F372" s="396" t="str">
        <f>IF(form_up_date="","",form_up_date)</f>
        <v>09.01.2023</v>
      </c>
      <c r="G372" s="398" t="s">
        <v>260</v>
      </c>
      <c r="H372" s="360"/>
      <c r="R372" s="363"/>
    </row>
    <row r="373" spans="1:21" s="353" customFormat="1" ht="45">
      <c r="A373" s="354"/>
      <c r="C373" s="355"/>
      <c r="D373" s="374" t="s">
        <v>271</v>
      </c>
      <c r="E373" s="382" t="s">
        <v>261</v>
      </c>
      <c r="F373" s="396" t="s">
        <v>1302</v>
      </c>
      <c r="G373" s="368" t="s">
        <v>333</v>
      </c>
      <c r="H373" s="360"/>
      <c r="R373" s="363"/>
    </row>
    <row r="374" spans="1:21" s="353" customFormat="1" ht="22.5">
      <c r="A374" s="354"/>
      <c r="C374" s="355"/>
      <c r="D374" s="374" t="s">
        <v>272</v>
      </c>
      <c r="E374" s="382" t="s">
        <v>262</v>
      </c>
      <c r="F374" s="396" t="s">
        <v>390</v>
      </c>
      <c r="G374" s="398" t="s">
        <v>263</v>
      </c>
      <c r="H374" s="360"/>
      <c r="R374" s="363"/>
    </row>
    <row r="375" spans="1:21" s="353" customFormat="1" ht="22.5">
      <c r="A375" s="354"/>
      <c r="C375" s="355"/>
      <c r="D375" s="374" t="s">
        <v>273</v>
      </c>
      <c r="E375" s="382" t="s">
        <v>264</v>
      </c>
      <c r="F375" s="397" t="s">
        <v>265</v>
      </c>
      <c r="G375" s="368"/>
      <c r="H375" s="360"/>
      <c r="R375" s="363"/>
    </row>
    <row r="376" spans="1:21" s="353" customFormat="1">
      <c r="A376" s="354"/>
      <c r="C376" s="355"/>
      <c r="D376" s="359" t="str">
        <f>D375&amp;".1"</f>
        <v>4.1.1</v>
      </c>
      <c r="E376" s="383" t="s">
        <v>3</v>
      </c>
      <c r="F376" s="396" t="str">
        <f>IF(region_name="","",region_name)</f>
        <v>Орловская область</v>
      </c>
      <c r="G376" s="398" t="s">
        <v>266</v>
      </c>
      <c r="H376" s="360"/>
      <c r="R376" s="363"/>
    </row>
    <row r="377" spans="1:21" s="353" customFormat="1" ht="22.5">
      <c r="A377" s="354"/>
      <c r="C377" s="355"/>
      <c r="D377" s="374" t="s">
        <v>274</v>
      </c>
      <c r="E377" s="384" t="s">
        <v>267</v>
      </c>
      <c r="F377" s="396" t="s">
        <v>763</v>
      </c>
      <c r="G377" s="399" t="s">
        <v>268</v>
      </c>
      <c r="H377" s="360"/>
      <c r="R377" s="363"/>
    </row>
    <row r="378" spans="1:21" s="353" customFormat="1" ht="56.25">
      <c r="A378" s="354"/>
      <c r="C378" s="355"/>
      <c r="D378" s="374" t="s">
        <v>275</v>
      </c>
      <c r="E378" s="385" t="s">
        <v>269</v>
      </c>
      <c r="F378" s="396" t="s">
        <v>1460</v>
      </c>
      <c r="G378" s="392" t="s">
        <v>332</v>
      </c>
      <c r="H378" s="360"/>
      <c r="R378" s="363"/>
    </row>
    <row r="379" spans="1:21" s="357" customFormat="1">
      <c r="D379" s="394"/>
      <c r="E379" s="367"/>
      <c r="F379" s="367"/>
      <c r="G379" s="367"/>
      <c r="U379" s="365"/>
    </row>
    <row r="380" spans="1:21" s="352" customFormat="1">
      <c r="C380" s="358">
        <v>53</v>
      </c>
      <c r="D380" s="516" t="s">
        <v>244</v>
      </c>
      <c r="E380" s="517"/>
      <c r="F380" s="517"/>
      <c r="G380" s="518"/>
      <c r="U380" s="366"/>
    </row>
    <row r="381" spans="1:21" s="353" customFormat="1" ht="11.25" customHeight="1">
      <c r="A381" s="354"/>
      <c r="C381" s="355"/>
      <c r="D381" s="512" t="s">
        <v>233</v>
      </c>
      <c r="E381" s="512"/>
      <c r="F381" s="512"/>
      <c r="G381" s="513" t="s">
        <v>234</v>
      </c>
      <c r="H381" s="360"/>
      <c r="R381" s="363"/>
    </row>
    <row r="382" spans="1:21" s="353" customFormat="1" ht="11.25" customHeight="1">
      <c r="A382" s="354"/>
      <c r="C382" s="355"/>
      <c r="D382" s="376" t="s">
        <v>25</v>
      </c>
      <c r="E382" s="377" t="s">
        <v>257</v>
      </c>
      <c r="F382" s="378" t="s">
        <v>223</v>
      </c>
      <c r="G382" s="514"/>
      <c r="H382" s="360"/>
      <c r="R382" s="363"/>
    </row>
    <row r="383" spans="1:21" s="353" customFormat="1" ht="12" customHeight="1">
      <c r="A383" s="354"/>
      <c r="C383" s="355"/>
      <c r="D383" s="393" t="s">
        <v>26</v>
      </c>
      <c r="E383" s="379">
        <v>2</v>
      </c>
      <c r="F383" s="380">
        <v>3</v>
      </c>
      <c r="G383" s="381">
        <v>4</v>
      </c>
      <c r="H383" s="360"/>
      <c r="R383" s="363"/>
    </row>
    <row r="384" spans="1:21" s="353" customFormat="1">
      <c r="A384" s="354"/>
      <c r="C384" s="355"/>
      <c r="D384" s="374">
        <v>1</v>
      </c>
      <c r="E384" s="382" t="s">
        <v>259</v>
      </c>
      <c r="F384" s="396" t="str">
        <f>IF(form_up_date="","",form_up_date)</f>
        <v>09.01.2023</v>
      </c>
      <c r="G384" s="398" t="s">
        <v>260</v>
      </c>
      <c r="H384" s="360"/>
      <c r="R384" s="363"/>
    </row>
    <row r="385" spans="1:21" s="353" customFormat="1" ht="45">
      <c r="A385" s="354"/>
      <c r="C385" s="355"/>
      <c r="D385" s="374" t="s">
        <v>271</v>
      </c>
      <c r="E385" s="382" t="s">
        <v>261</v>
      </c>
      <c r="F385" s="396" t="s">
        <v>1303</v>
      </c>
      <c r="G385" s="368" t="s">
        <v>333</v>
      </c>
      <c r="H385" s="360"/>
      <c r="R385" s="363"/>
    </row>
    <row r="386" spans="1:21" s="353" customFormat="1" ht="22.5">
      <c r="A386" s="354"/>
      <c r="C386" s="355"/>
      <c r="D386" s="374" t="s">
        <v>272</v>
      </c>
      <c r="E386" s="382" t="s">
        <v>262</v>
      </c>
      <c r="F386" s="396" t="s">
        <v>390</v>
      </c>
      <c r="G386" s="398" t="s">
        <v>263</v>
      </c>
      <c r="H386" s="360"/>
      <c r="R386" s="363"/>
    </row>
    <row r="387" spans="1:21" s="353" customFormat="1" ht="22.5">
      <c r="A387" s="354"/>
      <c r="C387" s="355"/>
      <c r="D387" s="374" t="s">
        <v>273</v>
      </c>
      <c r="E387" s="382" t="s">
        <v>264</v>
      </c>
      <c r="F387" s="397" t="s">
        <v>265</v>
      </c>
      <c r="G387" s="368"/>
      <c r="H387" s="360"/>
      <c r="R387" s="363"/>
    </row>
    <row r="388" spans="1:21" s="353" customFormat="1">
      <c r="A388" s="354"/>
      <c r="C388" s="355"/>
      <c r="D388" s="359" t="str">
        <f>D387&amp;".1"</f>
        <v>4.1.1</v>
      </c>
      <c r="E388" s="383" t="s">
        <v>3</v>
      </c>
      <c r="F388" s="396" t="str">
        <f>IF(region_name="","",region_name)</f>
        <v>Орловская область</v>
      </c>
      <c r="G388" s="398" t="s">
        <v>266</v>
      </c>
      <c r="H388" s="360"/>
      <c r="R388" s="363"/>
    </row>
    <row r="389" spans="1:21" s="353" customFormat="1" ht="22.5">
      <c r="A389" s="354"/>
      <c r="C389" s="355"/>
      <c r="D389" s="374" t="s">
        <v>274</v>
      </c>
      <c r="E389" s="384" t="s">
        <v>267</v>
      </c>
      <c r="F389" s="396" t="s">
        <v>763</v>
      </c>
      <c r="G389" s="399" t="s">
        <v>268</v>
      </c>
      <c r="H389" s="360"/>
      <c r="R389" s="363"/>
    </row>
    <row r="390" spans="1:21" s="353" customFormat="1" ht="56.25">
      <c r="A390" s="354"/>
      <c r="C390" s="355"/>
      <c r="D390" s="374" t="s">
        <v>275</v>
      </c>
      <c r="E390" s="385" t="s">
        <v>269</v>
      </c>
      <c r="F390" s="396" t="s">
        <v>1460</v>
      </c>
      <c r="G390" s="392" t="s">
        <v>332</v>
      </c>
      <c r="H390" s="360"/>
      <c r="R390" s="363"/>
    </row>
    <row r="391" spans="1:21" s="357" customFormat="1">
      <c r="D391" s="394"/>
      <c r="E391" s="367"/>
      <c r="F391" s="367"/>
      <c r="G391" s="367"/>
      <c r="U391" s="365"/>
    </row>
    <row r="392" spans="1:21" s="352" customFormat="1">
      <c r="C392" s="358">
        <v>54</v>
      </c>
      <c r="D392" s="516" t="s">
        <v>244</v>
      </c>
      <c r="E392" s="517"/>
      <c r="F392" s="517"/>
      <c r="G392" s="518"/>
      <c r="U392" s="366"/>
    </row>
    <row r="393" spans="1:21" s="353" customFormat="1" ht="11.25" customHeight="1">
      <c r="A393" s="354"/>
      <c r="C393" s="355"/>
      <c r="D393" s="512" t="s">
        <v>233</v>
      </c>
      <c r="E393" s="512"/>
      <c r="F393" s="512"/>
      <c r="G393" s="513" t="s">
        <v>234</v>
      </c>
      <c r="H393" s="360"/>
      <c r="R393" s="363"/>
    </row>
    <row r="394" spans="1:21" s="353" customFormat="1" ht="11.25" customHeight="1">
      <c r="A394" s="354"/>
      <c r="C394" s="355"/>
      <c r="D394" s="376" t="s">
        <v>25</v>
      </c>
      <c r="E394" s="377" t="s">
        <v>257</v>
      </c>
      <c r="F394" s="378" t="s">
        <v>223</v>
      </c>
      <c r="G394" s="514"/>
      <c r="H394" s="360"/>
      <c r="R394" s="363"/>
    </row>
    <row r="395" spans="1:21" s="353" customFormat="1" ht="12" customHeight="1">
      <c r="A395" s="354"/>
      <c r="C395" s="355"/>
      <c r="D395" s="393" t="s">
        <v>26</v>
      </c>
      <c r="E395" s="379">
        <v>2</v>
      </c>
      <c r="F395" s="380">
        <v>3</v>
      </c>
      <c r="G395" s="381">
        <v>4</v>
      </c>
      <c r="H395" s="360"/>
      <c r="R395" s="363"/>
    </row>
    <row r="396" spans="1:21" s="353" customFormat="1">
      <c r="A396" s="354"/>
      <c r="C396" s="355"/>
      <c r="D396" s="374">
        <v>1</v>
      </c>
      <c r="E396" s="382" t="s">
        <v>259</v>
      </c>
      <c r="F396" s="396" t="str">
        <f>IF(form_up_date="","",form_up_date)</f>
        <v>09.01.2023</v>
      </c>
      <c r="G396" s="398" t="s">
        <v>260</v>
      </c>
      <c r="H396" s="360"/>
      <c r="R396" s="363"/>
    </row>
    <row r="397" spans="1:21" s="353" customFormat="1" ht="45">
      <c r="A397" s="354"/>
      <c r="C397" s="355"/>
      <c r="D397" s="374" t="s">
        <v>271</v>
      </c>
      <c r="E397" s="382" t="s">
        <v>261</v>
      </c>
      <c r="F397" s="396" t="s">
        <v>1304</v>
      </c>
      <c r="G397" s="368" t="s">
        <v>333</v>
      </c>
      <c r="H397" s="360"/>
      <c r="R397" s="363"/>
    </row>
    <row r="398" spans="1:21" s="353" customFormat="1" ht="22.5">
      <c r="A398" s="354"/>
      <c r="C398" s="355"/>
      <c r="D398" s="374" t="s">
        <v>272</v>
      </c>
      <c r="E398" s="382" t="s">
        <v>262</v>
      </c>
      <c r="F398" s="396" t="s">
        <v>390</v>
      </c>
      <c r="G398" s="398" t="s">
        <v>263</v>
      </c>
      <c r="H398" s="360"/>
      <c r="R398" s="363"/>
    </row>
    <row r="399" spans="1:21" s="353" customFormat="1" ht="22.5">
      <c r="A399" s="354"/>
      <c r="C399" s="355"/>
      <c r="D399" s="374" t="s">
        <v>273</v>
      </c>
      <c r="E399" s="382" t="s">
        <v>264</v>
      </c>
      <c r="F399" s="397" t="s">
        <v>265</v>
      </c>
      <c r="G399" s="368"/>
      <c r="H399" s="360"/>
      <c r="R399" s="363"/>
    </row>
    <row r="400" spans="1:21" s="353" customFormat="1">
      <c r="A400" s="354"/>
      <c r="C400" s="355"/>
      <c r="D400" s="359" t="str">
        <f>D399&amp;".1"</f>
        <v>4.1.1</v>
      </c>
      <c r="E400" s="383" t="s">
        <v>3</v>
      </c>
      <c r="F400" s="396" t="str">
        <f>IF(region_name="","",region_name)</f>
        <v>Орловская область</v>
      </c>
      <c r="G400" s="398" t="s">
        <v>266</v>
      </c>
      <c r="H400" s="360"/>
      <c r="R400" s="363"/>
    </row>
    <row r="401" spans="1:21" s="353" customFormat="1" ht="22.5">
      <c r="A401" s="354"/>
      <c r="C401" s="355"/>
      <c r="D401" s="374" t="s">
        <v>274</v>
      </c>
      <c r="E401" s="384" t="s">
        <v>267</v>
      </c>
      <c r="F401" s="396" t="s">
        <v>763</v>
      </c>
      <c r="G401" s="399" t="s">
        <v>268</v>
      </c>
      <c r="H401" s="360"/>
      <c r="R401" s="363"/>
    </row>
    <row r="402" spans="1:21" s="353" customFormat="1" ht="56.25">
      <c r="A402" s="354"/>
      <c r="C402" s="355"/>
      <c r="D402" s="374" t="s">
        <v>275</v>
      </c>
      <c r="E402" s="385" t="s">
        <v>269</v>
      </c>
      <c r="F402" s="396" t="s">
        <v>1460</v>
      </c>
      <c r="G402" s="392" t="s">
        <v>332</v>
      </c>
      <c r="H402" s="360"/>
      <c r="R402" s="363"/>
    </row>
    <row r="403" spans="1:21" s="357" customFormat="1">
      <c r="D403" s="394"/>
      <c r="E403" s="367"/>
      <c r="F403" s="367"/>
      <c r="G403" s="367"/>
      <c r="U403" s="365"/>
    </row>
    <row r="404" spans="1:21" s="352" customFormat="1">
      <c r="C404" s="358">
        <v>55</v>
      </c>
      <c r="D404" s="516" t="s">
        <v>244</v>
      </c>
      <c r="E404" s="517"/>
      <c r="F404" s="517"/>
      <c r="G404" s="518"/>
      <c r="U404" s="366"/>
    </row>
    <row r="405" spans="1:21" s="353" customFormat="1" ht="11.25" customHeight="1">
      <c r="A405" s="354"/>
      <c r="C405" s="355"/>
      <c r="D405" s="512" t="s">
        <v>233</v>
      </c>
      <c r="E405" s="512"/>
      <c r="F405" s="512"/>
      <c r="G405" s="513" t="s">
        <v>234</v>
      </c>
      <c r="H405" s="360"/>
      <c r="R405" s="363"/>
    </row>
    <row r="406" spans="1:21" s="353" customFormat="1" ht="11.25" customHeight="1">
      <c r="A406" s="354"/>
      <c r="C406" s="355"/>
      <c r="D406" s="376" t="s">
        <v>25</v>
      </c>
      <c r="E406" s="377" t="s">
        <v>257</v>
      </c>
      <c r="F406" s="378" t="s">
        <v>223</v>
      </c>
      <c r="G406" s="514"/>
      <c r="H406" s="360"/>
      <c r="R406" s="363"/>
    </row>
    <row r="407" spans="1:21" s="353" customFormat="1" ht="12" customHeight="1">
      <c r="A407" s="354"/>
      <c r="C407" s="355"/>
      <c r="D407" s="393" t="s">
        <v>26</v>
      </c>
      <c r="E407" s="379">
        <v>2</v>
      </c>
      <c r="F407" s="380">
        <v>3</v>
      </c>
      <c r="G407" s="381">
        <v>4</v>
      </c>
      <c r="H407" s="360"/>
      <c r="R407" s="363"/>
    </row>
    <row r="408" spans="1:21" s="353" customFormat="1">
      <c r="A408" s="354"/>
      <c r="C408" s="355"/>
      <c r="D408" s="374">
        <v>1</v>
      </c>
      <c r="E408" s="382" t="s">
        <v>259</v>
      </c>
      <c r="F408" s="396" t="str">
        <f>IF(form_up_date="","",form_up_date)</f>
        <v>09.01.2023</v>
      </c>
      <c r="G408" s="398" t="s">
        <v>260</v>
      </c>
      <c r="H408" s="360"/>
      <c r="R408" s="363"/>
    </row>
    <row r="409" spans="1:21" s="353" customFormat="1" ht="45">
      <c r="A409" s="354"/>
      <c r="C409" s="355"/>
      <c r="D409" s="374" t="s">
        <v>271</v>
      </c>
      <c r="E409" s="382" t="s">
        <v>261</v>
      </c>
      <c r="F409" s="396" t="s">
        <v>1305</v>
      </c>
      <c r="G409" s="368" t="s">
        <v>333</v>
      </c>
      <c r="H409" s="360"/>
      <c r="R409" s="363"/>
    </row>
    <row r="410" spans="1:21" s="353" customFormat="1" ht="22.5">
      <c r="A410" s="354"/>
      <c r="C410" s="355"/>
      <c r="D410" s="374" t="s">
        <v>272</v>
      </c>
      <c r="E410" s="382" t="s">
        <v>262</v>
      </c>
      <c r="F410" s="396" t="s">
        <v>390</v>
      </c>
      <c r="G410" s="398" t="s">
        <v>263</v>
      </c>
      <c r="H410" s="360"/>
      <c r="R410" s="363"/>
    </row>
    <row r="411" spans="1:21" s="353" customFormat="1" ht="22.5">
      <c r="A411" s="354"/>
      <c r="C411" s="355"/>
      <c r="D411" s="374" t="s">
        <v>273</v>
      </c>
      <c r="E411" s="382" t="s">
        <v>264</v>
      </c>
      <c r="F411" s="397" t="s">
        <v>265</v>
      </c>
      <c r="G411" s="368"/>
      <c r="H411" s="360"/>
      <c r="R411" s="363"/>
    </row>
    <row r="412" spans="1:21" s="353" customFormat="1">
      <c r="A412" s="354"/>
      <c r="C412" s="355"/>
      <c r="D412" s="359" t="str">
        <f>D411&amp;".1"</f>
        <v>4.1.1</v>
      </c>
      <c r="E412" s="383" t="s">
        <v>3</v>
      </c>
      <c r="F412" s="396" t="str">
        <f>IF(region_name="","",region_name)</f>
        <v>Орловская область</v>
      </c>
      <c r="G412" s="398" t="s">
        <v>266</v>
      </c>
      <c r="H412" s="360"/>
      <c r="R412" s="363"/>
    </row>
    <row r="413" spans="1:21" s="353" customFormat="1" ht="22.5">
      <c r="A413" s="354"/>
      <c r="C413" s="355"/>
      <c r="D413" s="374" t="s">
        <v>274</v>
      </c>
      <c r="E413" s="384" t="s">
        <v>267</v>
      </c>
      <c r="F413" s="396" t="s">
        <v>763</v>
      </c>
      <c r="G413" s="399" t="s">
        <v>268</v>
      </c>
      <c r="H413" s="360"/>
      <c r="R413" s="363"/>
    </row>
    <row r="414" spans="1:21" s="353" customFormat="1" ht="56.25">
      <c r="A414" s="354"/>
      <c r="C414" s="355"/>
      <c r="D414" s="374" t="s">
        <v>275</v>
      </c>
      <c r="E414" s="385" t="s">
        <v>269</v>
      </c>
      <c r="F414" s="396" t="s">
        <v>1460</v>
      </c>
      <c r="G414" s="392" t="s">
        <v>332</v>
      </c>
      <c r="H414" s="360"/>
      <c r="R414" s="363"/>
    </row>
    <row r="415" spans="1:21" s="357" customFormat="1">
      <c r="D415" s="394"/>
      <c r="E415" s="367"/>
      <c r="F415" s="367"/>
      <c r="G415" s="367"/>
      <c r="U415" s="365"/>
    </row>
    <row r="416" spans="1:21" s="352" customFormat="1">
      <c r="C416" s="358">
        <v>56</v>
      </c>
      <c r="D416" s="516" t="s">
        <v>244</v>
      </c>
      <c r="E416" s="517"/>
      <c r="F416" s="517"/>
      <c r="G416" s="518"/>
      <c r="U416" s="366"/>
    </row>
    <row r="417" spans="1:21" s="353" customFormat="1" ht="11.25" customHeight="1">
      <c r="A417" s="354"/>
      <c r="C417" s="355"/>
      <c r="D417" s="512" t="s">
        <v>233</v>
      </c>
      <c r="E417" s="512"/>
      <c r="F417" s="512"/>
      <c r="G417" s="513" t="s">
        <v>234</v>
      </c>
      <c r="H417" s="360"/>
      <c r="R417" s="363"/>
    </row>
    <row r="418" spans="1:21" s="353" customFormat="1" ht="11.25" customHeight="1">
      <c r="A418" s="354"/>
      <c r="C418" s="355"/>
      <c r="D418" s="376" t="s">
        <v>25</v>
      </c>
      <c r="E418" s="377" t="s">
        <v>257</v>
      </c>
      <c r="F418" s="378" t="s">
        <v>223</v>
      </c>
      <c r="G418" s="514"/>
      <c r="H418" s="360"/>
      <c r="R418" s="363"/>
    </row>
    <row r="419" spans="1:21" s="353" customFormat="1" ht="12" customHeight="1">
      <c r="A419" s="354"/>
      <c r="C419" s="355"/>
      <c r="D419" s="393" t="s">
        <v>26</v>
      </c>
      <c r="E419" s="379">
        <v>2</v>
      </c>
      <c r="F419" s="380">
        <v>3</v>
      </c>
      <c r="G419" s="381">
        <v>4</v>
      </c>
      <c r="H419" s="360"/>
      <c r="R419" s="363"/>
    </row>
    <row r="420" spans="1:21" s="353" customFormat="1">
      <c r="A420" s="354"/>
      <c r="C420" s="355"/>
      <c r="D420" s="374">
        <v>1</v>
      </c>
      <c r="E420" s="382" t="s">
        <v>259</v>
      </c>
      <c r="F420" s="396" t="str">
        <f>IF(form_up_date="","",form_up_date)</f>
        <v>09.01.2023</v>
      </c>
      <c r="G420" s="398" t="s">
        <v>260</v>
      </c>
      <c r="H420" s="360"/>
      <c r="R420" s="363"/>
    </row>
    <row r="421" spans="1:21" s="353" customFormat="1" ht="45">
      <c r="A421" s="354"/>
      <c r="C421" s="355"/>
      <c r="D421" s="374" t="s">
        <v>271</v>
      </c>
      <c r="E421" s="382" t="s">
        <v>261</v>
      </c>
      <c r="F421" s="396" t="s">
        <v>1306</v>
      </c>
      <c r="G421" s="368" t="s">
        <v>333</v>
      </c>
      <c r="H421" s="360"/>
      <c r="R421" s="363"/>
    </row>
    <row r="422" spans="1:21" s="353" customFormat="1" ht="22.5">
      <c r="A422" s="354"/>
      <c r="C422" s="355"/>
      <c r="D422" s="374" t="s">
        <v>272</v>
      </c>
      <c r="E422" s="382" t="s">
        <v>262</v>
      </c>
      <c r="F422" s="396" t="s">
        <v>390</v>
      </c>
      <c r="G422" s="398" t="s">
        <v>263</v>
      </c>
      <c r="H422" s="360"/>
      <c r="R422" s="363"/>
    </row>
    <row r="423" spans="1:21" s="353" customFormat="1" ht="22.5">
      <c r="A423" s="354"/>
      <c r="C423" s="355"/>
      <c r="D423" s="374" t="s">
        <v>273</v>
      </c>
      <c r="E423" s="382" t="s">
        <v>264</v>
      </c>
      <c r="F423" s="397" t="s">
        <v>265</v>
      </c>
      <c r="G423" s="368"/>
      <c r="H423" s="360"/>
      <c r="R423" s="363"/>
    </row>
    <row r="424" spans="1:21" s="353" customFormat="1">
      <c r="A424" s="354"/>
      <c r="C424" s="355"/>
      <c r="D424" s="359" t="str">
        <f>D423&amp;".1"</f>
        <v>4.1.1</v>
      </c>
      <c r="E424" s="383" t="s">
        <v>3</v>
      </c>
      <c r="F424" s="396" t="str">
        <f>IF(region_name="","",region_name)</f>
        <v>Орловская область</v>
      </c>
      <c r="G424" s="398" t="s">
        <v>266</v>
      </c>
      <c r="H424" s="360"/>
      <c r="R424" s="363"/>
    </row>
    <row r="425" spans="1:21" s="353" customFormat="1" ht="22.5">
      <c r="A425" s="354"/>
      <c r="C425" s="355"/>
      <c r="D425" s="374" t="s">
        <v>274</v>
      </c>
      <c r="E425" s="384" t="s">
        <v>267</v>
      </c>
      <c r="F425" s="396" t="s">
        <v>763</v>
      </c>
      <c r="G425" s="399" t="s">
        <v>268</v>
      </c>
      <c r="H425" s="360"/>
      <c r="R425" s="363"/>
    </row>
    <row r="426" spans="1:21" s="353" customFormat="1" ht="56.25">
      <c r="A426" s="354"/>
      <c r="C426" s="355"/>
      <c r="D426" s="374" t="s">
        <v>275</v>
      </c>
      <c r="E426" s="385" t="s">
        <v>269</v>
      </c>
      <c r="F426" s="396" t="s">
        <v>1460</v>
      </c>
      <c r="G426" s="392" t="s">
        <v>332</v>
      </c>
      <c r="H426" s="360"/>
      <c r="R426" s="363"/>
    </row>
    <row r="427" spans="1:21" s="357" customFormat="1">
      <c r="D427" s="394"/>
      <c r="E427" s="367"/>
      <c r="F427" s="367"/>
      <c r="G427" s="367"/>
      <c r="U427" s="365"/>
    </row>
    <row r="428" spans="1:21" s="352" customFormat="1">
      <c r="C428" s="358">
        <v>57</v>
      </c>
      <c r="D428" s="516" t="s">
        <v>244</v>
      </c>
      <c r="E428" s="517"/>
      <c r="F428" s="517"/>
      <c r="G428" s="518"/>
      <c r="U428" s="366"/>
    </row>
    <row r="429" spans="1:21" s="353" customFormat="1" ht="11.25" customHeight="1">
      <c r="A429" s="354"/>
      <c r="C429" s="355"/>
      <c r="D429" s="512" t="s">
        <v>233</v>
      </c>
      <c r="E429" s="512"/>
      <c r="F429" s="512"/>
      <c r="G429" s="513" t="s">
        <v>234</v>
      </c>
      <c r="H429" s="360"/>
      <c r="R429" s="363"/>
    </row>
    <row r="430" spans="1:21" s="353" customFormat="1" ht="11.25" customHeight="1">
      <c r="A430" s="354"/>
      <c r="C430" s="355"/>
      <c r="D430" s="376" t="s">
        <v>25</v>
      </c>
      <c r="E430" s="377" t="s">
        <v>257</v>
      </c>
      <c r="F430" s="378" t="s">
        <v>223</v>
      </c>
      <c r="G430" s="514"/>
      <c r="H430" s="360"/>
      <c r="R430" s="363"/>
    </row>
    <row r="431" spans="1:21" s="353" customFormat="1" ht="12" customHeight="1">
      <c r="A431" s="354"/>
      <c r="C431" s="355"/>
      <c r="D431" s="393" t="s">
        <v>26</v>
      </c>
      <c r="E431" s="379">
        <v>2</v>
      </c>
      <c r="F431" s="380">
        <v>3</v>
      </c>
      <c r="G431" s="381">
        <v>4</v>
      </c>
      <c r="H431" s="360"/>
      <c r="R431" s="363"/>
    </row>
    <row r="432" spans="1:21" s="353" customFormat="1">
      <c r="A432" s="354"/>
      <c r="C432" s="355"/>
      <c r="D432" s="374">
        <v>1</v>
      </c>
      <c r="E432" s="382" t="s">
        <v>259</v>
      </c>
      <c r="F432" s="396" t="str">
        <f>IF(form_up_date="","",form_up_date)</f>
        <v>09.01.2023</v>
      </c>
      <c r="G432" s="398" t="s">
        <v>260</v>
      </c>
      <c r="H432" s="360"/>
      <c r="R432" s="363"/>
    </row>
    <row r="433" spans="1:21" s="353" customFormat="1" ht="45">
      <c r="A433" s="354"/>
      <c r="C433" s="355"/>
      <c r="D433" s="374" t="s">
        <v>271</v>
      </c>
      <c r="E433" s="382" t="s">
        <v>261</v>
      </c>
      <c r="F433" s="396" t="s">
        <v>1307</v>
      </c>
      <c r="G433" s="368" t="s">
        <v>333</v>
      </c>
      <c r="H433" s="360"/>
      <c r="R433" s="363"/>
    </row>
    <row r="434" spans="1:21" s="353" customFormat="1" ht="22.5">
      <c r="A434" s="354"/>
      <c r="C434" s="355"/>
      <c r="D434" s="374" t="s">
        <v>272</v>
      </c>
      <c r="E434" s="382" t="s">
        <v>262</v>
      </c>
      <c r="F434" s="396" t="s">
        <v>390</v>
      </c>
      <c r="G434" s="398" t="s">
        <v>263</v>
      </c>
      <c r="H434" s="360"/>
      <c r="R434" s="363"/>
    </row>
    <row r="435" spans="1:21" s="353" customFormat="1" ht="22.5">
      <c r="A435" s="354"/>
      <c r="C435" s="355"/>
      <c r="D435" s="374" t="s">
        <v>273</v>
      </c>
      <c r="E435" s="382" t="s">
        <v>264</v>
      </c>
      <c r="F435" s="397" t="s">
        <v>265</v>
      </c>
      <c r="G435" s="368"/>
      <c r="H435" s="360"/>
      <c r="R435" s="363"/>
    </row>
    <row r="436" spans="1:21" s="353" customFormat="1">
      <c r="A436" s="354"/>
      <c r="C436" s="355"/>
      <c r="D436" s="359" t="str">
        <f>D435&amp;".1"</f>
        <v>4.1.1</v>
      </c>
      <c r="E436" s="383" t="s">
        <v>3</v>
      </c>
      <c r="F436" s="396" t="str">
        <f>IF(region_name="","",region_name)</f>
        <v>Орловская область</v>
      </c>
      <c r="G436" s="398" t="s">
        <v>266</v>
      </c>
      <c r="H436" s="360"/>
      <c r="R436" s="363"/>
    </row>
    <row r="437" spans="1:21" s="353" customFormat="1" ht="22.5">
      <c r="A437" s="354"/>
      <c r="C437" s="355"/>
      <c r="D437" s="374" t="s">
        <v>274</v>
      </c>
      <c r="E437" s="384" t="s">
        <v>267</v>
      </c>
      <c r="F437" s="396" t="s">
        <v>763</v>
      </c>
      <c r="G437" s="399" t="s">
        <v>268</v>
      </c>
      <c r="H437" s="360"/>
      <c r="R437" s="363"/>
    </row>
    <row r="438" spans="1:21" s="353" customFormat="1" ht="56.25">
      <c r="A438" s="354"/>
      <c r="C438" s="355"/>
      <c r="D438" s="374" t="s">
        <v>275</v>
      </c>
      <c r="E438" s="385" t="s">
        <v>269</v>
      </c>
      <c r="F438" s="396" t="s">
        <v>1460</v>
      </c>
      <c r="G438" s="392" t="s">
        <v>332</v>
      </c>
      <c r="H438" s="360"/>
      <c r="R438" s="363"/>
    </row>
    <row r="439" spans="1:21" s="357" customFormat="1">
      <c r="D439" s="394"/>
      <c r="E439" s="367"/>
      <c r="F439" s="367"/>
      <c r="G439" s="367"/>
      <c r="U439" s="365"/>
    </row>
    <row r="440" spans="1:21" s="352" customFormat="1">
      <c r="C440" s="358">
        <v>58</v>
      </c>
      <c r="D440" s="516" t="s">
        <v>244</v>
      </c>
      <c r="E440" s="517"/>
      <c r="F440" s="517"/>
      <c r="G440" s="518"/>
      <c r="U440" s="366"/>
    </row>
    <row r="441" spans="1:21" s="353" customFormat="1" ht="11.25" customHeight="1">
      <c r="A441" s="354"/>
      <c r="C441" s="355"/>
      <c r="D441" s="512" t="s">
        <v>233</v>
      </c>
      <c r="E441" s="512"/>
      <c r="F441" s="512"/>
      <c r="G441" s="513" t="s">
        <v>234</v>
      </c>
      <c r="H441" s="360"/>
      <c r="R441" s="363"/>
    </row>
    <row r="442" spans="1:21" s="353" customFormat="1" ht="11.25" customHeight="1">
      <c r="A442" s="354"/>
      <c r="C442" s="355"/>
      <c r="D442" s="376" t="s">
        <v>25</v>
      </c>
      <c r="E442" s="377" t="s">
        <v>257</v>
      </c>
      <c r="F442" s="378" t="s">
        <v>223</v>
      </c>
      <c r="G442" s="514"/>
      <c r="H442" s="360"/>
      <c r="R442" s="363"/>
    </row>
    <row r="443" spans="1:21" s="353" customFormat="1" ht="12" customHeight="1">
      <c r="A443" s="354"/>
      <c r="C443" s="355"/>
      <c r="D443" s="393" t="s">
        <v>26</v>
      </c>
      <c r="E443" s="379">
        <v>2</v>
      </c>
      <c r="F443" s="380">
        <v>3</v>
      </c>
      <c r="G443" s="381">
        <v>4</v>
      </c>
      <c r="H443" s="360"/>
      <c r="R443" s="363"/>
    </row>
    <row r="444" spans="1:21" s="353" customFormat="1">
      <c r="A444" s="354"/>
      <c r="C444" s="355"/>
      <c r="D444" s="374">
        <v>1</v>
      </c>
      <c r="E444" s="382" t="s">
        <v>259</v>
      </c>
      <c r="F444" s="396" t="str">
        <f>IF(form_up_date="","",form_up_date)</f>
        <v>09.01.2023</v>
      </c>
      <c r="G444" s="398" t="s">
        <v>260</v>
      </c>
      <c r="H444" s="360"/>
      <c r="R444" s="363"/>
    </row>
    <row r="445" spans="1:21" s="353" customFormat="1" ht="45">
      <c r="A445" s="354"/>
      <c r="C445" s="355"/>
      <c r="D445" s="374" t="s">
        <v>271</v>
      </c>
      <c r="E445" s="382" t="s">
        <v>261</v>
      </c>
      <c r="F445" s="396" t="s">
        <v>1308</v>
      </c>
      <c r="G445" s="368" t="s">
        <v>333</v>
      </c>
      <c r="H445" s="360"/>
      <c r="R445" s="363"/>
    </row>
    <row r="446" spans="1:21" s="353" customFormat="1" ht="22.5">
      <c r="A446" s="354"/>
      <c r="C446" s="355"/>
      <c r="D446" s="374" t="s">
        <v>272</v>
      </c>
      <c r="E446" s="382" t="s">
        <v>262</v>
      </c>
      <c r="F446" s="396" t="s">
        <v>390</v>
      </c>
      <c r="G446" s="398" t="s">
        <v>263</v>
      </c>
      <c r="H446" s="360"/>
      <c r="R446" s="363"/>
    </row>
    <row r="447" spans="1:21" s="353" customFormat="1" ht="22.5">
      <c r="A447" s="354"/>
      <c r="C447" s="355"/>
      <c r="D447" s="374" t="s">
        <v>273</v>
      </c>
      <c r="E447" s="382" t="s">
        <v>264</v>
      </c>
      <c r="F447" s="397" t="s">
        <v>265</v>
      </c>
      <c r="G447" s="368"/>
      <c r="H447" s="360"/>
      <c r="R447" s="363"/>
    </row>
    <row r="448" spans="1:21" s="353" customFormat="1">
      <c r="A448" s="354"/>
      <c r="C448" s="355"/>
      <c r="D448" s="359" t="str">
        <f>D447&amp;".1"</f>
        <v>4.1.1</v>
      </c>
      <c r="E448" s="383" t="s">
        <v>3</v>
      </c>
      <c r="F448" s="396" t="str">
        <f>IF(region_name="","",region_name)</f>
        <v>Орловская область</v>
      </c>
      <c r="G448" s="398" t="s">
        <v>266</v>
      </c>
      <c r="H448" s="360"/>
      <c r="R448" s="363"/>
    </row>
    <row r="449" spans="1:21" s="353" customFormat="1" ht="22.5">
      <c r="A449" s="354"/>
      <c r="C449" s="355"/>
      <c r="D449" s="374" t="s">
        <v>274</v>
      </c>
      <c r="E449" s="384" t="s">
        <v>267</v>
      </c>
      <c r="F449" s="396" t="s">
        <v>763</v>
      </c>
      <c r="G449" s="399" t="s">
        <v>268</v>
      </c>
      <c r="H449" s="360"/>
      <c r="R449" s="363"/>
    </row>
    <row r="450" spans="1:21" s="353" customFormat="1" ht="56.25">
      <c r="A450" s="354"/>
      <c r="C450" s="355"/>
      <c r="D450" s="374" t="s">
        <v>275</v>
      </c>
      <c r="E450" s="385" t="s">
        <v>269</v>
      </c>
      <c r="F450" s="396" t="s">
        <v>1460</v>
      </c>
      <c r="G450" s="392" t="s">
        <v>332</v>
      </c>
      <c r="H450" s="360"/>
      <c r="R450" s="363"/>
    </row>
    <row r="451" spans="1:21" s="357" customFormat="1">
      <c r="D451" s="394"/>
      <c r="E451" s="367"/>
      <c r="F451" s="367"/>
      <c r="G451" s="367"/>
      <c r="U451" s="365"/>
    </row>
    <row r="452" spans="1:21" s="352" customFormat="1">
      <c r="C452" s="358">
        <v>59</v>
      </c>
      <c r="D452" s="516" t="s">
        <v>244</v>
      </c>
      <c r="E452" s="517"/>
      <c r="F452" s="517"/>
      <c r="G452" s="518"/>
      <c r="U452" s="366"/>
    </row>
    <row r="453" spans="1:21" s="353" customFormat="1" ht="11.25" customHeight="1">
      <c r="A453" s="354"/>
      <c r="C453" s="355"/>
      <c r="D453" s="512" t="s">
        <v>233</v>
      </c>
      <c r="E453" s="512"/>
      <c r="F453" s="512"/>
      <c r="G453" s="513" t="s">
        <v>234</v>
      </c>
      <c r="H453" s="360"/>
      <c r="R453" s="363"/>
    </row>
    <row r="454" spans="1:21" s="353" customFormat="1" ht="11.25" customHeight="1">
      <c r="A454" s="354"/>
      <c r="C454" s="355"/>
      <c r="D454" s="376" t="s">
        <v>25</v>
      </c>
      <c r="E454" s="377" t="s">
        <v>257</v>
      </c>
      <c r="F454" s="378" t="s">
        <v>223</v>
      </c>
      <c r="G454" s="514"/>
      <c r="H454" s="360"/>
      <c r="R454" s="363"/>
    </row>
    <row r="455" spans="1:21" s="353" customFormat="1" ht="12" customHeight="1">
      <c r="A455" s="354"/>
      <c r="C455" s="355"/>
      <c r="D455" s="393" t="s">
        <v>26</v>
      </c>
      <c r="E455" s="379">
        <v>2</v>
      </c>
      <c r="F455" s="380">
        <v>3</v>
      </c>
      <c r="G455" s="381">
        <v>4</v>
      </c>
      <c r="H455" s="360"/>
      <c r="R455" s="363"/>
    </row>
    <row r="456" spans="1:21" s="353" customFormat="1">
      <c r="A456" s="354"/>
      <c r="C456" s="355"/>
      <c r="D456" s="374">
        <v>1</v>
      </c>
      <c r="E456" s="382" t="s">
        <v>259</v>
      </c>
      <c r="F456" s="396" t="str">
        <f>IF(form_up_date="","",form_up_date)</f>
        <v>09.01.2023</v>
      </c>
      <c r="G456" s="398" t="s">
        <v>260</v>
      </c>
      <c r="H456" s="360"/>
      <c r="R456" s="363"/>
    </row>
    <row r="457" spans="1:21" s="353" customFormat="1" ht="45">
      <c r="A457" s="354"/>
      <c r="C457" s="355"/>
      <c r="D457" s="374" t="s">
        <v>271</v>
      </c>
      <c r="E457" s="382" t="s">
        <v>261</v>
      </c>
      <c r="F457" s="396" t="s">
        <v>1309</v>
      </c>
      <c r="G457" s="368" t="s">
        <v>333</v>
      </c>
      <c r="H457" s="360"/>
      <c r="R457" s="363"/>
    </row>
    <row r="458" spans="1:21" s="353" customFormat="1" ht="22.5">
      <c r="A458" s="354"/>
      <c r="C458" s="355"/>
      <c r="D458" s="374" t="s">
        <v>272</v>
      </c>
      <c r="E458" s="382" t="s">
        <v>262</v>
      </c>
      <c r="F458" s="396" t="s">
        <v>390</v>
      </c>
      <c r="G458" s="398" t="s">
        <v>263</v>
      </c>
      <c r="H458" s="360"/>
      <c r="R458" s="363"/>
    </row>
    <row r="459" spans="1:21" s="353" customFormat="1" ht="22.5">
      <c r="A459" s="354"/>
      <c r="C459" s="355"/>
      <c r="D459" s="374" t="s">
        <v>273</v>
      </c>
      <c r="E459" s="382" t="s">
        <v>264</v>
      </c>
      <c r="F459" s="397" t="s">
        <v>265</v>
      </c>
      <c r="G459" s="368"/>
      <c r="H459" s="360"/>
      <c r="R459" s="363"/>
    </row>
    <row r="460" spans="1:21" s="353" customFormat="1">
      <c r="A460" s="354"/>
      <c r="C460" s="355"/>
      <c r="D460" s="359" t="str">
        <f>D459&amp;".1"</f>
        <v>4.1.1</v>
      </c>
      <c r="E460" s="383" t="s">
        <v>3</v>
      </c>
      <c r="F460" s="396" t="str">
        <f>IF(region_name="","",region_name)</f>
        <v>Орловская область</v>
      </c>
      <c r="G460" s="398" t="s">
        <v>266</v>
      </c>
      <c r="H460" s="360"/>
      <c r="R460" s="363"/>
    </row>
    <row r="461" spans="1:21" s="353" customFormat="1" ht="22.5">
      <c r="A461" s="354"/>
      <c r="C461" s="355"/>
      <c r="D461" s="374" t="s">
        <v>274</v>
      </c>
      <c r="E461" s="384" t="s">
        <v>267</v>
      </c>
      <c r="F461" s="396" t="s">
        <v>763</v>
      </c>
      <c r="G461" s="399" t="s">
        <v>268</v>
      </c>
      <c r="H461" s="360"/>
      <c r="R461" s="363"/>
    </row>
    <row r="462" spans="1:21" s="353" customFormat="1" ht="56.25">
      <c r="A462" s="354"/>
      <c r="C462" s="355"/>
      <c r="D462" s="374" t="s">
        <v>275</v>
      </c>
      <c r="E462" s="385" t="s">
        <v>269</v>
      </c>
      <c r="F462" s="396" t="s">
        <v>1460</v>
      </c>
      <c r="G462" s="392" t="s">
        <v>332</v>
      </c>
      <c r="H462" s="360"/>
      <c r="R462" s="363"/>
    </row>
    <row r="463" spans="1:21" s="357" customFormat="1">
      <c r="D463" s="394"/>
      <c r="E463" s="367"/>
      <c r="F463" s="367"/>
      <c r="G463" s="367"/>
      <c r="U463" s="365"/>
    </row>
    <row r="464" spans="1:21" s="352" customFormat="1">
      <c r="C464" s="358">
        <v>60</v>
      </c>
      <c r="D464" s="516" t="s">
        <v>244</v>
      </c>
      <c r="E464" s="517"/>
      <c r="F464" s="517"/>
      <c r="G464" s="518"/>
      <c r="U464" s="366"/>
    </row>
    <row r="465" spans="1:21" s="353" customFormat="1" ht="11.25" customHeight="1">
      <c r="A465" s="354"/>
      <c r="C465" s="355"/>
      <c r="D465" s="512" t="s">
        <v>233</v>
      </c>
      <c r="E465" s="512"/>
      <c r="F465" s="512"/>
      <c r="G465" s="513" t="s">
        <v>234</v>
      </c>
      <c r="H465" s="360"/>
      <c r="R465" s="363"/>
    </row>
    <row r="466" spans="1:21" s="353" customFormat="1" ht="11.25" customHeight="1">
      <c r="A466" s="354"/>
      <c r="C466" s="355"/>
      <c r="D466" s="376" t="s">
        <v>25</v>
      </c>
      <c r="E466" s="377" t="s">
        <v>257</v>
      </c>
      <c r="F466" s="378" t="s">
        <v>223</v>
      </c>
      <c r="G466" s="514"/>
      <c r="H466" s="360"/>
      <c r="R466" s="363"/>
    </row>
    <row r="467" spans="1:21" s="353" customFormat="1" ht="12" customHeight="1">
      <c r="A467" s="354"/>
      <c r="C467" s="355"/>
      <c r="D467" s="393" t="s">
        <v>26</v>
      </c>
      <c r="E467" s="379">
        <v>2</v>
      </c>
      <c r="F467" s="380">
        <v>3</v>
      </c>
      <c r="G467" s="381">
        <v>4</v>
      </c>
      <c r="H467" s="360"/>
      <c r="R467" s="363"/>
    </row>
    <row r="468" spans="1:21" s="353" customFormat="1">
      <c r="A468" s="354"/>
      <c r="C468" s="355"/>
      <c r="D468" s="374">
        <v>1</v>
      </c>
      <c r="E468" s="382" t="s">
        <v>259</v>
      </c>
      <c r="F468" s="396" t="str">
        <f>IF(form_up_date="","",form_up_date)</f>
        <v>09.01.2023</v>
      </c>
      <c r="G468" s="398" t="s">
        <v>260</v>
      </c>
      <c r="H468" s="360"/>
      <c r="R468" s="363"/>
    </row>
    <row r="469" spans="1:21" s="353" customFormat="1" ht="45">
      <c r="A469" s="354"/>
      <c r="C469" s="355"/>
      <c r="D469" s="374" t="s">
        <v>271</v>
      </c>
      <c r="E469" s="382" t="s">
        <v>261</v>
      </c>
      <c r="F469" s="396" t="s">
        <v>1310</v>
      </c>
      <c r="G469" s="368" t="s">
        <v>333</v>
      </c>
      <c r="H469" s="360"/>
      <c r="R469" s="363"/>
    </row>
    <row r="470" spans="1:21" s="353" customFormat="1" ht="22.5">
      <c r="A470" s="354"/>
      <c r="C470" s="355"/>
      <c r="D470" s="374" t="s">
        <v>272</v>
      </c>
      <c r="E470" s="382" t="s">
        <v>262</v>
      </c>
      <c r="F470" s="396" t="s">
        <v>390</v>
      </c>
      <c r="G470" s="398" t="s">
        <v>263</v>
      </c>
      <c r="H470" s="360"/>
      <c r="R470" s="363"/>
    </row>
    <row r="471" spans="1:21" s="353" customFormat="1" ht="22.5">
      <c r="A471" s="354"/>
      <c r="C471" s="355"/>
      <c r="D471" s="374" t="s">
        <v>273</v>
      </c>
      <c r="E471" s="382" t="s">
        <v>264</v>
      </c>
      <c r="F471" s="397" t="s">
        <v>265</v>
      </c>
      <c r="G471" s="368"/>
      <c r="H471" s="360"/>
      <c r="R471" s="363"/>
    </row>
    <row r="472" spans="1:21" s="353" customFormat="1">
      <c r="A472" s="354"/>
      <c r="C472" s="355"/>
      <c r="D472" s="359" t="str">
        <f>D471&amp;".1"</f>
        <v>4.1.1</v>
      </c>
      <c r="E472" s="383" t="s">
        <v>3</v>
      </c>
      <c r="F472" s="396" t="str">
        <f>IF(region_name="","",region_name)</f>
        <v>Орловская область</v>
      </c>
      <c r="G472" s="398" t="s">
        <v>266</v>
      </c>
      <c r="H472" s="360"/>
      <c r="R472" s="363"/>
    </row>
    <row r="473" spans="1:21" s="353" customFormat="1" ht="22.5">
      <c r="A473" s="354"/>
      <c r="C473" s="355"/>
      <c r="D473" s="374" t="s">
        <v>274</v>
      </c>
      <c r="E473" s="384" t="s">
        <v>267</v>
      </c>
      <c r="F473" s="396" t="s">
        <v>763</v>
      </c>
      <c r="G473" s="399" t="s">
        <v>268</v>
      </c>
      <c r="H473" s="360"/>
      <c r="R473" s="363"/>
    </row>
    <row r="474" spans="1:21" s="353" customFormat="1" ht="56.25">
      <c r="A474" s="354"/>
      <c r="C474" s="355"/>
      <c r="D474" s="374" t="s">
        <v>275</v>
      </c>
      <c r="E474" s="385" t="s">
        <v>269</v>
      </c>
      <c r="F474" s="396" t="s">
        <v>1460</v>
      </c>
      <c r="G474" s="392" t="s">
        <v>332</v>
      </c>
      <c r="H474" s="360"/>
      <c r="R474" s="363"/>
    </row>
    <row r="475" spans="1:21" s="357" customFormat="1">
      <c r="D475" s="394"/>
      <c r="E475" s="367"/>
      <c r="F475" s="367"/>
      <c r="G475" s="367"/>
      <c r="U475" s="365"/>
    </row>
    <row r="476" spans="1:21" s="352" customFormat="1">
      <c r="C476" s="358">
        <v>61</v>
      </c>
      <c r="D476" s="516" t="s">
        <v>244</v>
      </c>
      <c r="E476" s="517"/>
      <c r="F476" s="517"/>
      <c r="G476" s="518"/>
      <c r="U476" s="366"/>
    </row>
    <row r="477" spans="1:21" s="353" customFormat="1" ht="11.25" customHeight="1">
      <c r="A477" s="354"/>
      <c r="C477" s="355"/>
      <c r="D477" s="512" t="s">
        <v>233</v>
      </c>
      <c r="E477" s="512"/>
      <c r="F477" s="512"/>
      <c r="G477" s="513" t="s">
        <v>234</v>
      </c>
      <c r="H477" s="360"/>
      <c r="R477" s="363"/>
    </row>
    <row r="478" spans="1:21" s="353" customFormat="1" ht="11.25" customHeight="1">
      <c r="A478" s="354"/>
      <c r="C478" s="355"/>
      <c r="D478" s="376" t="s">
        <v>25</v>
      </c>
      <c r="E478" s="377" t="s">
        <v>257</v>
      </c>
      <c r="F478" s="378" t="s">
        <v>223</v>
      </c>
      <c r="G478" s="514"/>
      <c r="H478" s="360"/>
      <c r="R478" s="363"/>
    </row>
    <row r="479" spans="1:21" s="353" customFormat="1" ht="12" customHeight="1">
      <c r="A479" s="354"/>
      <c r="C479" s="355"/>
      <c r="D479" s="393" t="s">
        <v>26</v>
      </c>
      <c r="E479" s="379">
        <v>2</v>
      </c>
      <c r="F479" s="380">
        <v>3</v>
      </c>
      <c r="G479" s="381">
        <v>4</v>
      </c>
      <c r="H479" s="360"/>
      <c r="R479" s="363"/>
    </row>
    <row r="480" spans="1:21" s="353" customFormat="1">
      <c r="A480" s="354"/>
      <c r="C480" s="355"/>
      <c r="D480" s="374">
        <v>1</v>
      </c>
      <c r="E480" s="382" t="s">
        <v>259</v>
      </c>
      <c r="F480" s="396" t="str">
        <f>IF(form_up_date="","",form_up_date)</f>
        <v>09.01.2023</v>
      </c>
      <c r="G480" s="398" t="s">
        <v>260</v>
      </c>
      <c r="H480" s="360"/>
      <c r="R480" s="363"/>
    </row>
    <row r="481" spans="1:21" s="353" customFormat="1" ht="45">
      <c r="A481" s="354"/>
      <c r="C481" s="355"/>
      <c r="D481" s="374" t="s">
        <v>271</v>
      </c>
      <c r="E481" s="382" t="s">
        <v>261</v>
      </c>
      <c r="F481" s="396" t="s">
        <v>1311</v>
      </c>
      <c r="G481" s="368" t="s">
        <v>333</v>
      </c>
      <c r="H481" s="360"/>
      <c r="R481" s="363"/>
    </row>
    <row r="482" spans="1:21" s="353" customFormat="1" ht="22.5">
      <c r="A482" s="354"/>
      <c r="C482" s="355"/>
      <c r="D482" s="374" t="s">
        <v>272</v>
      </c>
      <c r="E482" s="382" t="s">
        <v>262</v>
      </c>
      <c r="F482" s="396" t="s">
        <v>390</v>
      </c>
      <c r="G482" s="398" t="s">
        <v>263</v>
      </c>
      <c r="H482" s="360"/>
      <c r="R482" s="363"/>
    </row>
    <row r="483" spans="1:21" s="353" customFormat="1" ht="22.5">
      <c r="A483" s="354"/>
      <c r="C483" s="355"/>
      <c r="D483" s="374" t="s">
        <v>273</v>
      </c>
      <c r="E483" s="382" t="s">
        <v>264</v>
      </c>
      <c r="F483" s="397" t="s">
        <v>265</v>
      </c>
      <c r="G483" s="368"/>
      <c r="H483" s="360"/>
      <c r="R483" s="363"/>
    </row>
    <row r="484" spans="1:21" s="353" customFormat="1">
      <c r="A484" s="354"/>
      <c r="C484" s="355"/>
      <c r="D484" s="359" t="str">
        <f>D483&amp;".1"</f>
        <v>4.1.1</v>
      </c>
      <c r="E484" s="383" t="s">
        <v>3</v>
      </c>
      <c r="F484" s="396" t="str">
        <f>IF(region_name="","",region_name)</f>
        <v>Орловская область</v>
      </c>
      <c r="G484" s="398" t="s">
        <v>266</v>
      </c>
      <c r="H484" s="360"/>
      <c r="R484" s="363"/>
    </row>
    <row r="485" spans="1:21" s="353" customFormat="1" ht="22.5">
      <c r="A485" s="354"/>
      <c r="C485" s="355"/>
      <c r="D485" s="374" t="s">
        <v>274</v>
      </c>
      <c r="E485" s="384" t="s">
        <v>267</v>
      </c>
      <c r="F485" s="396" t="s">
        <v>763</v>
      </c>
      <c r="G485" s="399" t="s">
        <v>268</v>
      </c>
      <c r="H485" s="360"/>
      <c r="R485" s="363"/>
    </row>
    <row r="486" spans="1:21" s="353" customFormat="1" ht="56.25">
      <c r="A486" s="354"/>
      <c r="C486" s="355"/>
      <c r="D486" s="374" t="s">
        <v>275</v>
      </c>
      <c r="E486" s="385" t="s">
        <v>269</v>
      </c>
      <c r="F486" s="396" t="s">
        <v>1460</v>
      </c>
      <c r="G486" s="392" t="s">
        <v>332</v>
      </c>
      <c r="H486" s="360"/>
      <c r="R486" s="363"/>
    </row>
    <row r="487" spans="1:21" s="357" customFormat="1">
      <c r="D487" s="394"/>
      <c r="E487" s="367"/>
      <c r="F487" s="367"/>
      <c r="G487" s="367"/>
      <c r="U487" s="365"/>
    </row>
    <row r="488" spans="1:21" s="352" customFormat="1">
      <c r="C488" s="358">
        <v>62</v>
      </c>
      <c r="D488" s="516" t="s">
        <v>244</v>
      </c>
      <c r="E488" s="517"/>
      <c r="F488" s="517"/>
      <c r="G488" s="518"/>
      <c r="U488" s="366"/>
    </row>
    <row r="489" spans="1:21" s="353" customFormat="1" ht="11.25" customHeight="1">
      <c r="A489" s="354"/>
      <c r="C489" s="355"/>
      <c r="D489" s="512" t="s">
        <v>233</v>
      </c>
      <c r="E489" s="512"/>
      <c r="F489" s="512"/>
      <c r="G489" s="513" t="s">
        <v>234</v>
      </c>
      <c r="H489" s="360"/>
      <c r="R489" s="363"/>
    </row>
    <row r="490" spans="1:21" s="353" customFormat="1" ht="11.25" customHeight="1">
      <c r="A490" s="354"/>
      <c r="C490" s="355"/>
      <c r="D490" s="376" t="s">
        <v>25</v>
      </c>
      <c r="E490" s="377" t="s">
        <v>257</v>
      </c>
      <c r="F490" s="378" t="s">
        <v>223</v>
      </c>
      <c r="G490" s="514"/>
      <c r="H490" s="360"/>
      <c r="R490" s="363"/>
    </row>
    <row r="491" spans="1:21" s="353" customFormat="1" ht="12" customHeight="1">
      <c r="A491" s="354"/>
      <c r="C491" s="355"/>
      <c r="D491" s="393" t="s">
        <v>26</v>
      </c>
      <c r="E491" s="379">
        <v>2</v>
      </c>
      <c r="F491" s="380">
        <v>3</v>
      </c>
      <c r="G491" s="381">
        <v>4</v>
      </c>
      <c r="H491" s="360"/>
      <c r="R491" s="363"/>
    </row>
    <row r="492" spans="1:21" s="353" customFormat="1">
      <c r="A492" s="354"/>
      <c r="C492" s="355"/>
      <c r="D492" s="374">
        <v>1</v>
      </c>
      <c r="E492" s="382" t="s">
        <v>259</v>
      </c>
      <c r="F492" s="396" t="str">
        <f>IF(form_up_date="","",form_up_date)</f>
        <v>09.01.2023</v>
      </c>
      <c r="G492" s="398" t="s">
        <v>260</v>
      </c>
      <c r="H492" s="360"/>
      <c r="R492" s="363"/>
    </row>
    <row r="493" spans="1:21" s="353" customFormat="1" ht="45">
      <c r="A493" s="354"/>
      <c r="C493" s="355"/>
      <c r="D493" s="374" t="s">
        <v>271</v>
      </c>
      <c r="E493" s="382" t="s">
        <v>261</v>
      </c>
      <c r="F493" s="396" t="s">
        <v>1312</v>
      </c>
      <c r="G493" s="368" t="s">
        <v>333</v>
      </c>
      <c r="H493" s="360"/>
      <c r="R493" s="363"/>
    </row>
    <row r="494" spans="1:21" s="353" customFormat="1" ht="22.5">
      <c r="A494" s="354"/>
      <c r="C494" s="355"/>
      <c r="D494" s="374" t="s">
        <v>272</v>
      </c>
      <c r="E494" s="382" t="s">
        <v>262</v>
      </c>
      <c r="F494" s="396" t="s">
        <v>390</v>
      </c>
      <c r="G494" s="398" t="s">
        <v>263</v>
      </c>
      <c r="H494" s="360"/>
      <c r="R494" s="363"/>
    </row>
    <row r="495" spans="1:21" s="353" customFormat="1" ht="22.5">
      <c r="A495" s="354"/>
      <c r="C495" s="355"/>
      <c r="D495" s="374" t="s">
        <v>273</v>
      </c>
      <c r="E495" s="382" t="s">
        <v>264</v>
      </c>
      <c r="F495" s="397" t="s">
        <v>265</v>
      </c>
      <c r="G495" s="368"/>
      <c r="H495" s="360"/>
      <c r="R495" s="363"/>
    </row>
    <row r="496" spans="1:21" s="353" customFormat="1">
      <c r="A496" s="354"/>
      <c r="C496" s="355"/>
      <c r="D496" s="359" t="str">
        <f>D495&amp;".1"</f>
        <v>4.1.1</v>
      </c>
      <c r="E496" s="383" t="s">
        <v>3</v>
      </c>
      <c r="F496" s="396" t="str">
        <f>IF(region_name="","",region_name)</f>
        <v>Орловская область</v>
      </c>
      <c r="G496" s="398" t="s">
        <v>266</v>
      </c>
      <c r="H496" s="360"/>
      <c r="R496" s="363"/>
    </row>
    <row r="497" spans="1:21" s="353" customFormat="1" ht="22.5">
      <c r="A497" s="354"/>
      <c r="C497" s="355"/>
      <c r="D497" s="374" t="s">
        <v>274</v>
      </c>
      <c r="E497" s="384" t="s">
        <v>267</v>
      </c>
      <c r="F497" s="396" t="s">
        <v>763</v>
      </c>
      <c r="G497" s="399" t="s">
        <v>268</v>
      </c>
      <c r="H497" s="360"/>
      <c r="R497" s="363"/>
    </row>
    <row r="498" spans="1:21" s="353" customFormat="1" ht="56.25">
      <c r="A498" s="354"/>
      <c r="C498" s="355"/>
      <c r="D498" s="374" t="s">
        <v>275</v>
      </c>
      <c r="E498" s="385" t="s">
        <v>269</v>
      </c>
      <c r="F498" s="396" t="s">
        <v>1460</v>
      </c>
      <c r="G498" s="392" t="s">
        <v>332</v>
      </c>
      <c r="H498" s="360"/>
      <c r="R498" s="363"/>
    </row>
    <row r="499" spans="1:21" s="357" customFormat="1">
      <c r="D499" s="394"/>
      <c r="E499" s="367"/>
      <c r="F499" s="367"/>
      <c r="G499" s="367"/>
      <c r="U499" s="365"/>
    </row>
    <row r="500" spans="1:21" s="352" customFormat="1">
      <c r="C500" s="358">
        <v>63</v>
      </c>
      <c r="D500" s="516" t="s">
        <v>244</v>
      </c>
      <c r="E500" s="517"/>
      <c r="F500" s="517"/>
      <c r="G500" s="518"/>
      <c r="U500" s="366"/>
    </row>
    <row r="501" spans="1:21" s="353" customFormat="1" ht="11.25" customHeight="1">
      <c r="A501" s="354"/>
      <c r="C501" s="355"/>
      <c r="D501" s="512" t="s">
        <v>233</v>
      </c>
      <c r="E501" s="512"/>
      <c r="F501" s="512"/>
      <c r="G501" s="513" t="s">
        <v>234</v>
      </c>
      <c r="H501" s="360"/>
      <c r="R501" s="363"/>
    </row>
    <row r="502" spans="1:21" s="353" customFormat="1" ht="11.25" customHeight="1">
      <c r="A502" s="354"/>
      <c r="C502" s="355"/>
      <c r="D502" s="376" t="s">
        <v>25</v>
      </c>
      <c r="E502" s="377" t="s">
        <v>257</v>
      </c>
      <c r="F502" s="378" t="s">
        <v>223</v>
      </c>
      <c r="G502" s="514"/>
      <c r="H502" s="360"/>
      <c r="R502" s="363"/>
    </row>
    <row r="503" spans="1:21" s="353" customFormat="1" ht="12" customHeight="1">
      <c r="A503" s="354"/>
      <c r="C503" s="355"/>
      <c r="D503" s="393" t="s">
        <v>26</v>
      </c>
      <c r="E503" s="379">
        <v>2</v>
      </c>
      <c r="F503" s="380">
        <v>3</v>
      </c>
      <c r="G503" s="381">
        <v>4</v>
      </c>
      <c r="H503" s="360"/>
      <c r="R503" s="363"/>
    </row>
    <row r="504" spans="1:21" s="353" customFormat="1">
      <c r="A504" s="354"/>
      <c r="C504" s="355"/>
      <c r="D504" s="374">
        <v>1</v>
      </c>
      <c r="E504" s="382" t="s">
        <v>259</v>
      </c>
      <c r="F504" s="396" t="str">
        <f>IF(form_up_date="","",form_up_date)</f>
        <v>09.01.2023</v>
      </c>
      <c r="G504" s="398" t="s">
        <v>260</v>
      </c>
      <c r="H504" s="360"/>
      <c r="R504" s="363"/>
    </row>
    <row r="505" spans="1:21" s="353" customFormat="1" ht="45">
      <c r="A505" s="354"/>
      <c r="C505" s="355"/>
      <c r="D505" s="374" t="s">
        <v>271</v>
      </c>
      <c r="E505" s="382" t="s">
        <v>261</v>
      </c>
      <c r="F505" s="396" t="s">
        <v>1313</v>
      </c>
      <c r="G505" s="368" t="s">
        <v>333</v>
      </c>
      <c r="H505" s="360"/>
      <c r="R505" s="363"/>
    </row>
    <row r="506" spans="1:21" s="353" customFormat="1" ht="22.5">
      <c r="A506" s="354"/>
      <c r="C506" s="355"/>
      <c r="D506" s="374" t="s">
        <v>272</v>
      </c>
      <c r="E506" s="382" t="s">
        <v>262</v>
      </c>
      <c r="F506" s="396" t="s">
        <v>390</v>
      </c>
      <c r="G506" s="398" t="s">
        <v>263</v>
      </c>
      <c r="H506" s="360"/>
      <c r="R506" s="363"/>
    </row>
    <row r="507" spans="1:21" s="353" customFormat="1" ht="22.5">
      <c r="A507" s="354"/>
      <c r="C507" s="355"/>
      <c r="D507" s="374" t="s">
        <v>273</v>
      </c>
      <c r="E507" s="382" t="s">
        <v>264</v>
      </c>
      <c r="F507" s="397" t="s">
        <v>265</v>
      </c>
      <c r="G507" s="368"/>
      <c r="H507" s="360"/>
      <c r="R507" s="363"/>
    </row>
    <row r="508" spans="1:21" s="353" customFormat="1">
      <c r="A508" s="354"/>
      <c r="C508" s="355"/>
      <c r="D508" s="359" t="str">
        <f>D507&amp;".1"</f>
        <v>4.1.1</v>
      </c>
      <c r="E508" s="383" t="s">
        <v>3</v>
      </c>
      <c r="F508" s="396" t="str">
        <f>IF(region_name="","",region_name)</f>
        <v>Орловская область</v>
      </c>
      <c r="G508" s="398" t="s">
        <v>266</v>
      </c>
      <c r="H508" s="360"/>
      <c r="R508" s="363"/>
    </row>
    <row r="509" spans="1:21" s="353" customFormat="1" ht="22.5">
      <c r="A509" s="354"/>
      <c r="C509" s="355"/>
      <c r="D509" s="374" t="s">
        <v>274</v>
      </c>
      <c r="E509" s="384" t="s">
        <v>267</v>
      </c>
      <c r="F509" s="396" t="s">
        <v>763</v>
      </c>
      <c r="G509" s="399" t="s">
        <v>268</v>
      </c>
      <c r="H509" s="360"/>
      <c r="R509" s="363"/>
    </row>
    <row r="510" spans="1:21" s="353" customFormat="1" ht="56.25">
      <c r="A510" s="354"/>
      <c r="C510" s="355"/>
      <c r="D510" s="374" t="s">
        <v>275</v>
      </c>
      <c r="E510" s="385" t="s">
        <v>269</v>
      </c>
      <c r="F510" s="396" t="s">
        <v>1460</v>
      </c>
      <c r="G510" s="392" t="s">
        <v>332</v>
      </c>
      <c r="H510" s="360"/>
      <c r="R510" s="363"/>
    </row>
    <row r="511" spans="1:21" s="357" customFormat="1">
      <c r="D511" s="394"/>
      <c r="E511" s="367"/>
      <c r="F511" s="367"/>
      <c r="G511" s="367"/>
      <c r="U511" s="365"/>
    </row>
    <row r="512" spans="1:21" s="352" customFormat="1">
      <c r="C512" s="358">
        <v>64</v>
      </c>
      <c r="D512" s="516" t="s">
        <v>244</v>
      </c>
      <c r="E512" s="517"/>
      <c r="F512" s="517"/>
      <c r="G512" s="518"/>
      <c r="U512" s="366"/>
    </row>
    <row r="513" spans="1:21" s="353" customFormat="1" ht="11.25" customHeight="1">
      <c r="A513" s="354"/>
      <c r="C513" s="355"/>
      <c r="D513" s="512" t="s">
        <v>233</v>
      </c>
      <c r="E513" s="512"/>
      <c r="F513" s="512"/>
      <c r="G513" s="513" t="s">
        <v>234</v>
      </c>
      <c r="H513" s="360"/>
      <c r="R513" s="363"/>
    </row>
    <row r="514" spans="1:21" s="353" customFormat="1" ht="11.25" customHeight="1">
      <c r="A514" s="354"/>
      <c r="C514" s="355"/>
      <c r="D514" s="376" t="s">
        <v>25</v>
      </c>
      <c r="E514" s="377" t="s">
        <v>257</v>
      </c>
      <c r="F514" s="378" t="s">
        <v>223</v>
      </c>
      <c r="G514" s="514"/>
      <c r="H514" s="360"/>
      <c r="R514" s="363"/>
    </row>
    <row r="515" spans="1:21" s="353" customFormat="1" ht="12" customHeight="1">
      <c r="A515" s="354"/>
      <c r="C515" s="355"/>
      <c r="D515" s="393" t="s">
        <v>26</v>
      </c>
      <c r="E515" s="379">
        <v>2</v>
      </c>
      <c r="F515" s="380">
        <v>3</v>
      </c>
      <c r="G515" s="381">
        <v>4</v>
      </c>
      <c r="H515" s="360"/>
      <c r="R515" s="363"/>
    </row>
    <row r="516" spans="1:21" s="353" customFormat="1">
      <c r="A516" s="354"/>
      <c r="C516" s="355"/>
      <c r="D516" s="374">
        <v>1</v>
      </c>
      <c r="E516" s="382" t="s">
        <v>259</v>
      </c>
      <c r="F516" s="396" t="str">
        <f>IF(form_up_date="","",form_up_date)</f>
        <v>09.01.2023</v>
      </c>
      <c r="G516" s="398" t="s">
        <v>260</v>
      </c>
      <c r="H516" s="360"/>
      <c r="R516" s="363"/>
    </row>
    <row r="517" spans="1:21" s="353" customFormat="1" ht="45">
      <c r="A517" s="354"/>
      <c r="C517" s="355"/>
      <c r="D517" s="374" t="s">
        <v>271</v>
      </c>
      <c r="E517" s="382" t="s">
        <v>261</v>
      </c>
      <c r="F517" s="396" t="s">
        <v>1314</v>
      </c>
      <c r="G517" s="368" t="s">
        <v>333</v>
      </c>
      <c r="H517" s="360"/>
      <c r="R517" s="363"/>
    </row>
    <row r="518" spans="1:21" s="353" customFormat="1" ht="22.5">
      <c r="A518" s="354"/>
      <c r="C518" s="355"/>
      <c r="D518" s="374" t="s">
        <v>272</v>
      </c>
      <c r="E518" s="382" t="s">
        <v>262</v>
      </c>
      <c r="F518" s="396" t="s">
        <v>390</v>
      </c>
      <c r="G518" s="398" t="s">
        <v>263</v>
      </c>
      <c r="H518" s="360"/>
      <c r="R518" s="363"/>
    </row>
    <row r="519" spans="1:21" s="353" customFormat="1" ht="22.5">
      <c r="A519" s="354"/>
      <c r="C519" s="355"/>
      <c r="D519" s="374" t="s">
        <v>273</v>
      </c>
      <c r="E519" s="382" t="s">
        <v>264</v>
      </c>
      <c r="F519" s="397" t="s">
        <v>265</v>
      </c>
      <c r="G519" s="368"/>
      <c r="H519" s="360"/>
      <c r="R519" s="363"/>
    </row>
    <row r="520" spans="1:21" s="353" customFormat="1">
      <c r="A520" s="354"/>
      <c r="C520" s="355"/>
      <c r="D520" s="359" t="str">
        <f>D519&amp;".1"</f>
        <v>4.1.1</v>
      </c>
      <c r="E520" s="383" t="s">
        <v>3</v>
      </c>
      <c r="F520" s="396" t="str">
        <f>IF(region_name="","",region_name)</f>
        <v>Орловская область</v>
      </c>
      <c r="G520" s="398" t="s">
        <v>266</v>
      </c>
      <c r="H520" s="360"/>
      <c r="R520" s="363"/>
    </row>
    <row r="521" spans="1:21" s="353" customFormat="1" ht="22.5">
      <c r="A521" s="354"/>
      <c r="C521" s="355"/>
      <c r="D521" s="374" t="s">
        <v>274</v>
      </c>
      <c r="E521" s="384" t="s">
        <v>267</v>
      </c>
      <c r="F521" s="396" t="s">
        <v>763</v>
      </c>
      <c r="G521" s="399" t="s">
        <v>268</v>
      </c>
      <c r="H521" s="360"/>
      <c r="R521" s="363"/>
    </row>
    <row r="522" spans="1:21" s="353" customFormat="1" ht="56.25">
      <c r="A522" s="354"/>
      <c r="C522" s="355"/>
      <c r="D522" s="374" t="s">
        <v>275</v>
      </c>
      <c r="E522" s="385" t="s">
        <v>269</v>
      </c>
      <c r="F522" s="396" t="s">
        <v>1460</v>
      </c>
      <c r="G522" s="392" t="s">
        <v>332</v>
      </c>
      <c r="H522" s="360"/>
      <c r="R522" s="363"/>
    </row>
    <row r="523" spans="1:21" s="357" customFormat="1">
      <c r="D523" s="394"/>
      <c r="E523" s="367"/>
      <c r="F523" s="367"/>
      <c r="G523" s="367"/>
      <c r="U523" s="365"/>
    </row>
    <row r="524" spans="1:21" s="352" customFormat="1">
      <c r="C524" s="358">
        <v>65</v>
      </c>
      <c r="D524" s="516" t="s">
        <v>244</v>
      </c>
      <c r="E524" s="517"/>
      <c r="F524" s="517"/>
      <c r="G524" s="518"/>
      <c r="U524" s="366"/>
    </row>
    <row r="525" spans="1:21" s="353" customFormat="1" ht="11.25" customHeight="1">
      <c r="A525" s="354"/>
      <c r="C525" s="355"/>
      <c r="D525" s="512" t="s">
        <v>233</v>
      </c>
      <c r="E525" s="512"/>
      <c r="F525" s="512"/>
      <c r="G525" s="513" t="s">
        <v>234</v>
      </c>
      <c r="H525" s="360"/>
      <c r="R525" s="363"/>
    </row>
    <row r="526" spans="1:21" s="353" customFormat="1" ht="11.25" customHeight="1">
      <c r="A526" s="354"/>
      <c r="C526" s="355"/>
      <c r="D526" s="376" t="s">
        <v>25</v>
      </c>
      <c r="E526" s="377" t="s">
        <v>257</v>
      </c>
      <c r="F526" s="378" t="s">
        <v>223</v>
      </c>
      <c r="G526" s="514"/>
      <c r="H526" s="360"/>
      <c r="R526" s="363"/>
    </row>
    <row r="527" spans="1:21" s="353" customFormat="1" ht="12" customHeight="1">
      <c r="A527" s="354"/>
      <c r="C527" s="355"/>
      <c r="D527" s="393" t="s">
        <v>26</v>
      </c>
      <c r="E527" s="379">
        <v>2</v>
      </c>
      <c r="F527" s="380">
        <v>3</v>
      </c>
      <c r="G527" s="381">
        <v>4</v>
      </c>
      <c r="H527" s="360"/>
      <c r="R527" s="363"/>
    </row>
    <row r="528" spans="1:21" s="353" customFormat="1">
      <c r="A528" s="354"/>
      <c r="C528" s="355"/>
      <c r="D528" s="374">
        <v>1</v>
      </c>
      <c r="E528" s="382" t="s">
        <v>259</v>
      </c>
      <c r="F528" s="396" t="str">
        <f>IF(form_up_date="","",form_up_date)</f>
        <v>09.01.2023</v>
      </c>
      <c r="G528" s="398" t="s">
        <v>260</v>
      </c>
      <c r="H528" s="360"/>
      <c r="R528" s="363"/>
    </row>
    <row r="529" spans="1:21" s="353" customFormat="1" ht="45">
      <c r="A529" s="354"/>
      <c r="C529" s="355"/>
      <c r="D529" s="374" t="s">
        <v>271</v>
      </c>
      <c r="E529" s="382" t="s">
        <v>261</v>
      </c>
      <c r="F529" s="396" t="s">
        <v>1315</v>
      </c>
      <c r="G529" s="368" t="s">
        <v>333</v>
      </c>
      <c r="H529" s="360"/>
      <c r="R529" s="363"/>
    </row>
    <row r="530" spans="1:21" s="353" customFormat="1" ht="22.5">
      <c r="A530" s="354"/>
      <c r="C530" s="355"/>
      <c r="D530" s="374" t="s">
        <v>272</v>
      </c>
      <c r="E530" s="382" t="s">
        <v>262</v>
      </c>
      <c r="F530" s="396" t="s">
        <v>390</v>
      </c>
      <c r="G530" s="398" t="s">
        <v>263</v>
      </c>
      <c r="H530" s="360"/>
      <c r="R530" s="363"/>
    </row>
    <row r="531" spans="1:21" s="353" customFormat="1" ht="22.5">
      <c r="A531" s="354"/>
      <c r="C531" s="355"/>
      <c r="D531" s="374" t="s">
        <v>273</v>
      </c>
      <c r="E531" s="382" t="s">
        <v>264</v>
      </c>
      <c r="F531" s="397" t="s">
        <v>265</v>
      </c>
      <c r="G531" s="368"/>
      <c r="H531" s="360"/>
      <c r="R531" s="363"/>
    </row>
    <row r="532" spans="1:21" s="353" customFormat="1">
      <c r="A532" s="354"/>
      <c r="C532" s="355"/>
      <c r="D532" s="359" t="str">
        <f>D531&amp;".1"</f>
        <v>4.1.1</v>
      </c>
      <c r="E532" s="383" t="s">
        <v>3</v>
      </c>
      <c r="F532" s="396" t="str">
        <f>IF(region_name="","",region_name)</f>
        <v>Орловская область</v>
      </c>
      <c r="G532" s="398" t="s">
        <v>266</v>
      </c>
      <c r="H532" s="360"/>
      <c r="R532" s="363"/>
    </row>
    <row r="533" spans="1:21" s="353" customFormat="1" ht="22.5">
      <c r="A533" s="354"/>
      <c r="C533" s="355"/>
      <c r="D533" s="374" t="s">
        <v>274</v>
      </c>
      <c r="E533" s="384" t="s">
        <v>267</v>
      </c>
      <c r="F533" s="396" t="s">
        <v>763</v>
      </c>
      <c r="G533" s="399" t="s">
        <v>268</v>
      </c>
      <c r="H533" s="360"/>
      <c r="R533" s="363"/>
    </row>
    <row r="534" spans="1:21" s="353" customFormat="1" ht="56.25">
      <c r="A534" s="354"/>
      <c r="C534" s="355"/>
      <c r="D534" s="374" t="s">
        <v>275</v>
      </c>
      <c r="E534" s="385" t="s">
        <v>269</v>
      </c>
      <c r="F534" s="396" t="s">
        <v>1460</v>
      </c>
      <c r="G534" s="392" t="s">
        <v>332</v>
      </c>
      <c r="H534" s="360"/>
      <c r="R534" s="363"/>
    </row>
    <row r="535" spans="1:21" s="357" customFormat="1">
      <c r="D535" s="394"/>
      <c r="E535" s="367"/>
      <c r="F535" s="367"/>
      <c r="G535" s="367"/>
      <c r="U535" s="365"/>
    </row>
    <row r="536" spans="1:21" s="352" customFormat="1">
      <c r="C536" s="358">
        <v>66</v>
      </c>
      <c r="D536" s="516" t="s">
        <v>244</v>
      </c>
      <c r="E536" s="517"/>
      <c r="F536" s="517"/>
      <c r="G536" s="518"/>
      <c r="U536" s="366"/>
    </row>
    <row r="537" spans="1:21" s="353" customFormat="1" ht="11.25" customHeight="1">
      <c r="A537" s="354"/>
      <c r="C537" s="355"/>
      <c r="D537" s="512" t="s">
        <v>233</v>
      </c>
      <c r="E537" s="512"/>
      <c r="F537" s="512"/>
      <c r="G537" s="513" t="s">
        <v>234</v>
      </c>
      <c r="H537" s="360"/>
      <c r="R537" s="363"/>
    </row>
    <row r="538" spans="1:21" s="353" customFormat="1" ht="11.25" customHeight="1">
      <c r="A538" s="354"/>
      <c r="C538" s="355"/>
      <c r="D538" s="376" t="s">
        <v>25</v>
      </c>
      <c r="E538" s="377" t="s">
        <v>257</v>
      </c>
      <c r="F538" s="378" t="s">
        <v>223</v>
      </c>
      <c r="G538" s="514"/>
      <c r="H538" s="360"/>
      <c r="R538" s="363"/>
    </row>
    <row r="539" spans="1:21" s="353" customFormat="1" ht="12" customHeight="1">
      <c r="A539" s="354"/>
      <c r="C539" s="355"/>
      <c r="D539" s="393" t="s">
        <v>26</v>
      </c>
      <c r="E539" s="379">
        <v>2</v>
      </c>
      <c r="F539" s="380">
        <v>3</v>
      </c>
      <c r="G539" s="381">
        <v>4</v>
      </c>
      <c r="H539" s="360"/>
      <c r="R539" s="363"/>
    </row>
    <row r="540" spans="1:21" s="353" customFormat="1">
      <c r="A540" s="354"/>
      <c r="C540" s="355"/>
      <c r="D540" s="374">
        <v>1</v>
      </c>
      <c r="E540" s="382" t="s">
        <v>259</v>
      </c>
      <c r="F540" s="396" t="str">
        <f>IF(form_up_date="","",form_up_date)</f>
        <v>09.01.2023</v>
      </c>
      <c r="G540" s="398" t="s">
        <v>260</v>
      </c>
      <c r="H540" s="360"/>
      <c r="R540" s="363"/>
    </row>
    <row r="541" spans="1:21" s="353" customFormat="1" ht="45">
      <c r="A541" s="354"/>
      <c r="C541" s="355"/>
      <c r="D541" s="374" t="s">
        <v>271</v>
      </c>
      <c r="E541" s="382" t="s">
        <v>261</v>
      </c>
      <c r="F541" s="396" t="s">
        <v>1316</v>
      </c>
      <c r="G541" s="368" t="s">
        <v>333</v>
      </c>
      <c r="H541" s="360"/>
      <c r="R541" s="363"/>
    </row>
    <row r="542" spans="1:21" s="353" customFormat="1" ht="22.5">
      <c r="A542" s="354"/>
      <c r="C542" s="355"/>
      <c r="D542" s="374" t="s">
        <v>272</v>
      </c>
      <c r="E542" s="382" t="s">
        <v>262</v>
      </c>
      <c r="F542" s="396" t="s">
        <v>390</v>
      </c>
      <c r="G542" s="398" t="s">
        <v>263</v>
      </c>
      <c r="H542" s="360"/>
      <c r="R542" s="363"/>
    </row>
    <row r="543" spans="1:21" s="353" customFormat="1" ht="22.5">
      <c r="A543" s="354"/>
      <c r="C543" s="355"/>
      <c r="D543" s="374" t="s">
        <v>273</v>
      </c>
      <c r="E543" s="382" t="s">
        <v>264</v>
      </c>
      <c r="F543" s="397" t="s">
        <v>265</v>
      </c>
      <c r="G543" s="368"/>
      <c r="H543" s="360"/>
      <c r="R543" s="363"/>
    </row>
    <row r="544" spans="1:21" s="353" customFormat="1">
      <c r="A544" s="354"/>
      <c r="C544" s="355"/>
      <c r="D544" s="359" t="str">
        <f>D543&amp;".1"</f>
        <v>4.1.1</v>
      </c>
      <c r="E544" s="383" t="s">
        <v>3</v>
      </c>
      <c r="F544" s="396" t="str">
        <f>IF(region_name="","",region_name)</f>
        <v>Орловская область</v>
      </c>
      <c r="G544" s="398" t="s">
        <v>266</v>
      </c>
      <c r="H544" s="360"/>
      <c r="R544" s="363"/>
    </row>
    <row r="545" spans="1:21" s="353" customFormat="1" ht="22.5">
      <c r="A545" s="354"/>
      <c r="C545" s="355"/>
      <c r="D545" s="374" t="s">
        <v>274</v>
      </c>
      <c r="E545" s="384" t="s">
        <v>267</v>
      </c>
      <c r="F545" s="396" t="s">
        <v>763</v>
      </c>
      <c r="G545" s="399" t="s">
        <v>268</v>
      </c>
      <c r="H545" s="360"/>
      <c r="R545" s="363"/>
    </row>
    <row r="546" spans="1:21" s="353" customFormat="1" ht="56.25">
      <c r="A546" s="354"/>
      <c r="C546" s="355"/>
      <c r="D546" s="374" t="s">
        <v>275</v>
      </c>
      <c r="E546" s="385" t="s">
        <v>269</v>
      </c>
      <c r="F546" s="396" t="s">
        <v>1460</v>
      </c>
      <c r="G546" s="392" t="s">
        <v>332</v>
      </c>
      <c r="H546" s="360"/>
      <c r="R546" s="363"/>
    </row>
    <row r="547" spans="1:21" s="357" customFormat="1">
      <c r="D547" s="394"/>
      <c r="E547" s="367"/>
      <c r="F547" s="367"/>
      <c r="G547" s="367"/>
      <c r="U547" s="365"/>
    </row>
    <row r="548" spans="1:21" s="352" customFormat="1">
      <c r="C548" s="358">
        <v>67</v>
      </c>
      <c r="D548" s="516" t="s">
        <v>244</v>
      </c>
      <c r="E548" s="517"/>
      <c r="F548" s="517"/>
      <c r="G548" s="518"/>
      <c r="U548" s="366"/>
    </row>
    <row r="549" spans="1:21" s="353" customFormat="1" ht="11.25" customHeight="1">
      <c r="A549" s="354"/>
      <c r="C549" s="355"/>
      <c r="D549" s="512" t="s">
        <v>233</v>
      </c>
      <c r="E549" s="512"/>
      <c r="F549" s="512"/>
      <c r="G549" s="513" t="s">
        <v>234</v>
      </c>
      <c r="H549" s="360"/>
      <c r="R549" s="363"/>
    </row>
    <row r="550" spans="1:21" s="353" customFormat="1" ht="11.25" customHeight="1">
      <c r="A550" s="354"/>
      <c r="C550" s="355"/>
      <c r="D550" s="376" t="s">
        <v>25</v>
      </c>
      <c r="E550" s="377" t="s">
        <v>257</v>
      </c>
      <c r="F550" s="378" t="s">
        <v>223</v>
      </c>
      <c r="G550" s="514"/>
      <c r="H550" s="360"/>
      <c r="R550" s="363"/>
    </row>
    <row r="551" spans="1:21" s="353" customFormat="1" ht="12" customHeight="1">
      <c r="A551" s="354"/>
      <c r="C551" s="355"/>
      <c r="D551" s="393" t="s">
        <v>26</v>
      </c>
      <c r="E551" s="379">
        <v>2</v>
      </c>
      <c r="F551" s="380">
        <v>3</v>
      </c>
      <c r="G551" s="381">
        <v>4</v>
      </c>
      <c r="H551" s="360"/>
      <c r="R551" s="363"/>
    </row>
    <row r="552" spans="1:21" s="353" customFormat="1">
      <c r="A552" s="354"/>
      <c r="C552" s="355"/>
      <c r="D552" s="374">
        <v>1</v>
      </c>
      <c r="E552" s="382" t="s">
        <v>259</v>
      </c>
      <c r="F552" s="396" t="str">
        <f>IF(form_up_date="","",form_up_date)</f>
        <v>09.01.2023</v>
      </c>
      <c r="G552" s="398" t="s">
        <v>260</v>
      </c>
      <c r="H552" s="360"/>
      <c r="R552" s="363"/>
    </row>
    <row r="553" spans="1:21" s="353" customFormat="1" ht="45">
      <c r="A553" s="354"/>
      <c r="C553" s="355"/>
      <c r="D553" s="374" t="s">
        <v>271</v>
      </c>
      <c r="E553" s="382" t="s">
        <v>261</v>
      </c>
      <c r="F553" s="396" t="s">
        <v>1317</v>
      </c>
      <c r="G553" s="368" t="s">
        <v>333</v>
      </c>
      <c r="H553" s="360"/>
      <c r="R553" s="363"/>
    </row>
    <row r="554" spans="1:21" s="353" customFormat="1" ht="22.5">
      <c r="A554" s="354"/>
      <c r="C554" s="355"/>
      <c r="D554" s="374" t="s">
        <v>272</v>
      </c>
      <c r="E554" s="382" t="s">
        <v>262</v>
      </c>
      <c r="F554" s="396" t="s">
        <v>390</v>
      </c>
      <c r="G554" s="398" t="s">
        <v>263</v>
      </c>
      <c r="H554" s="360"/>
      <c r="R554" s="363"/>
    </row>
    <row r="555" spans="1:21" s="353" customFormat="1" ht="22.5">
      <c r="A555" s="354"/>
      <c r="C555" s="355"/>
      <c r="D555" s="374" t="s">
        <v>273</v>
      </c>
      <c r="E555" s="382" t="s">
        <v>264</v>
      </c>
      <c r="F555" s="397" t="s">
        <v>265</v>
      </c>
      <c r="G555" s="368"/>
      <c r="H555" s="360"/>
      <c r="R555" s="363"/>
    </row>
    <row r="556" spans="1:21" s="353" customFormat="1">
      <c r="A556" s="354"/>
      <c r="C556" s="355"/>
      <c r="D556" s="359" t="str">
        <f>D555&amp;".1"</f>
        <v>4.1.1</v>
      </c>
      <c r="E556" s="383" t="s">
        <v>3</v>
      </c>
      <c r="F556" s="396" t="str">
        <f>IF(region_name="","",region_name)</f>
        <v>Орловская область</v>
      </c>
      <c r="G556" s="398" t="s">
        <v>266</v>
      </c>
      <c r="H556" s="360"/>
      <c r="R556" s="363"/>
    </row>
    <row r="557" spans="1:21" s="353" customFormat="1" ht="22.5">
      <c r="A557" s="354"/>
      <c r="C557" s="355"/>
      <c r="D557" s="374" t="s">
        <v>274</v>
      </c>
      <c r="E557" s="384" t="s">
        <v>267</v>
      </c>
      <c r="F557" s="396" t="s">
        <v>763</v>
      </c>
      <c r="G557" s="399" t="s">
        <v>268</v>
      </c>
      <c r="H557" s="360"/>
      <c r="R557" s="363"/>
    </row>
    <row r="558" spans="1:21" s="353" customFormat="1" ht="56.25">
      <c r="A558" s="354"/>
      <c r="C558" s="355"/>
      <c r="D558" s="374" t="s">
        <v>275</v>
      </c>
      <c r="E558" s="385" t="s">
        <v>269</v>
      </c>
      <c r="F558" s="396" t="s">
        <v>1460</v>
      </c>
      <c r="G558" s="392" t="s">
        <v>332</v>
      </c>
      <c r="H558" s="360"/>
      <c r="R558" s="363"/>
    </row>
    <row r="559" spans="1:21" s="357" customFormat="1">
      <c r="D559" s="394"/>
      <c r="E559" s="367"/>
      <c r="F559" s="367"/>
      <c r="G559" s="367"/>
      <c r="U559" s="365"/>
    </row>
    <row r="560" spans="1:21" s="352" customFormat="1">
      <c r="C560" s="358">
        <v>68</v>
      </c>
      <c r="D560" s="516" t="s">
        <v>244</v>
      </c>
      <c r="E560" s="517"/>
      <c r="F560" s="517"/>
      <c r="G560" s="518"/>
      <c r="U560" s="366"/>
    </row>
    <row r="561" spans="1:21" s="353" customFormat="1" ht="11.25" customHeight="1">
      <c r="A561" s="354"/>
      <c r="C561" s="355"/>
      <c r="D561" s="512" t="s">
        <v>233</v>
      </c>
      <c r="E561" s="512"/>
      <c r="F561" s="512"/>
      <c r="G561" s="513" t="s">
        <v>234</v>
      </c>
      <c r="H561" s="360"/>
      <c r="R561" s="363"/>
    </row>
    <row r="562" spans="1:21" s="353" customFormat="1" ht="11.25" customHeight="1">
      <c r="A562" s="354"/>
      <c r="C562" s="355"/>
      <c r="D562" s="376" t="s">
        <v>25</v>
      </c>
      <c r="E562" s="377" t="s">
        <v>257</v>
      </c>
      <c r="F562" s="378" t="s">
        <v>223</v>
      </c>
      <c r="G562" s="514"/>
      <c r="H562" s="360"/>
      <c r="R562" s="363"/>
    </row>
    <row r="563" spans="1:21" s="353" customFormat="1" ht="12" customHeight="1">
      <c r="A563" s="354"/>
      <c r="C563" s="355"/>
      <c r="D563" s="393" t="s">
        <v>26</v>
      </c>
      <c r="E563" s="379">
        <v>2</v>
      </c>
      <c r="F563" s="380">
        <v>3</v>
      </c>
      <c r="G563" s="381">
        <v>4</v>
      </c>
      <c r="H563" s="360"/>
      <c r="R563" s="363"/>
    </row>
    <row r="564" spans="1:21" s="353" customFormat="1">
      <c r="A564" s="354"/>
      <c r="C564" s="355"/>
      <c r="D564" s="374">
        <v>1</v>
      </c>
      <c r="E564" s="382" t="s">
        <v>259</v>
      </c>
      <c r="F564" s="396" t="str">
        <f>IF(form_up_date="","",form_up_date)</f>
        <v>09.01.2023</v>
      </c>
      <c r="G564" s="398" t="s">
        <v>260</v>
      </c>
      <c r="H564" s="360"/>
      <c r="R564" s="363"/>
    </row>
    <row r="565" spans="1:21" s="353" customFormat="1" ht="45">
      <c r="A565" s="354"/>
      <c r="C565" s="355"/>
      <c r="D565" s="374" t="s">
        <v>271</v>
      </c>
      <c r="E565" s="382" t="s">
        <v>261</v>
      </c>
      <c r="F565" s="396" t="s">
        <v>1318</v>
      </c>
      <c r="G565" s="368" t="s">
        <v>333</v>
      </c>
      <c r="H565" s="360"/>
      <c r="R565" s="363"/>
    </row>
    <row r="566" spans="1:21" s="353" customFormat="1" ht="22.5">
      <c r="A566" s="354"/>
      <c r="C566" s="355"/>
      <c r="D566" s="374" t="s">
        <v>272</v>
      </c>
      <c r="E566" s="382" t="s">
        <v>262</v>
      </c>
      <c r="F566" s="396" t="s">
        <v>390</v>
      </c>
      <c r="G566" s="398" t="s">
        <v>263</v>
      </c>
      <c r="H566" s="360"/>
      <c r="R566" s="363"/>
    </row>
    <row r="567" spans="1:21" s="353" customFormat="1" ht="22.5">
      <c r="A567" s="354"/>
      <c r="C567" s="355"/>
      <c r="D567" s="374" t="s">
        <v>273</v>
      </c>
      <c r="E567" s="382" t="s">
        <v>264</v>
      </c>
      <c r="F567" s="397" t="s">
        <v>265</v>
      </c>
      <c r="G567" s="368"/>
      <c r="H567" s="360"/>
      <c r="R567" s="363"/>
    </row>
    <row r="568" spans="1:21" s="353" customFormat="1">
      <c r="A568" s="354"/>
      <c r="C568" s="355"/>
      <c r="D568" s="359" t="str">
        <f>D567&amp;".1"</f>
        <v>4.1.1</v>
      </c>
      <c r="E568" s="383" t="s">
        <v>3</v>
      </c>
      <c r="F568" s="396" t="str">
        <f>IF(region_name="","",region_name)</f>
        <v>Орловская область</v>
      </c>
      <c r="G568" s="398" t="s">
        <v>266</v>
      </c>
      <c r="H568" s="360"/>
      <c r="R568" s="363"/>
    </row>
    <row r="569" spans="1:21" s="353" customFormat="1" ht="22.5">
      <c r="A569" s="354"/>
      <c r="C569" s="355"/>
      <c r="D569" s="374" t="s">
        <v>274</v>
      </c>
      <c r="E569" s="384" t="s">
        <v>267</v>
      </c>
      <c r="F569" s="396" t="s">
        <v>763</v>
      </c>
      <c r="G569" s="399" t="s">
        <v>268</v>
      </c>
      <c r="H569" s="360"/>
      <c r="R569" s="363"/>
    </row>
    <row r="570" spans="1:21" s="353" customFormat="1" ht="56.25">
      <c r="A570" s="354"/>
      <c r="C570" s="355"/>
      <c r="D570" s="374" t="s">
        <v>275</v>
      </c>
      <c r="E570" s="385" t="s">
        <v>269</v>
      </c>
      <c r="F570" s="396" t="s">
        <v>1460</v>
      </c>
      <c r="G570" s="392" t="s">
        <v>332</v>
      </c>
      <c r="H570" s="360"/>
      <c r="R570" s="363"/>
    </row>
    <row r="571" spans="1:21" s="357" customFormat="1">
      <c r="D571" s="394"/>
      <c r="E571" s="367"/>
      <c r="F571" s="367"/>
      <c r="G571" s="367"/>
      <c r="U571" s="365"/>
    </row>
    <row r="572" spans="1:21" s="352" customFormat="1">
      <c r="C572" s="358">
        <v>69</v>
      </c>
      <c r="D572" s="516" t="s">
        <v>244</v>
      </c>
      <c r="E572" s="517"/>
      <c r="F572" s="517"/>
      <c r="G572" s="518"/>
      <c r="U572" s="366"/>
    </row>
    <row r="573" spans="1:21" s="353" customFormat="1" ht="11.25" customHeight="1">
      <c r="A573" s="354"/>
      <c r="C573" s="355"/>
      <c r="D573" s="512" t="s">
        <v>233</v>
      </c>
      <c r="E573" s="512"/>
      <c r="F573" s="512"/>
      <c r="G573" s="513" t="s">
        <v>234</v>
      </c>
      <c r="H573" s="360"/>
      <c r="R573" s="363"/>
    </row>
    <row r="574" spans="1:21" s="353" customFormat="1" ht="11.25" customHeight="1">
      <c r="A574" s="354"/>
      <c r="C574" s="355"/>
      <c r="D574" s="376" t="s">
        <v>25</v>
      </c>
      <c r="E574" s="377" t="s">
        <v>257</v>
      </c>
      <c r="F574" s="378" t="s">
        <v>223</v>
      </c>
      <c r="G574" s="514"/>
      <c r="H574" s="360"/>
      <c r="R574" s="363"/>
    </row>
    <row r="575" spans="1:21" s="353" customFormat="1" ht="12" customHeight="1">
      <c r="A575" s="354"/>
      <c r="C575" s="355"/>
      <c r="D575" s="393" t="s">
        <v>26</v>
      </c>
      <c r="E575" s="379">
        <v>2</v>
      </c>
      <c r="F575" s="380">
        <v>3</v>
      </c>
      <c r="G575" s="381">
        <v>4</v>
      </c>
      <c r="H575" s="360"/>
      <c r="R575" s="363"/>
    </row>
    <row r="576" spans="1:21" s="353" customFormat="1">
      <c r="A576" s="354"/>
      <c r="C576" s="355"/>
      <c r="D576" s="374">
        <v>1</v>
      </c>
      <c r="E576" s="382" t="s">
        <v>259</v>
      </c>
      <c r="F576" s="396" t="str">
        <f>IF(form_up_date="","",form_up_date)</f>
        <v>09.01.2023</v>
      </c>
      <c r="G576" s="398" t="s">
        <v>260</v>
      </c>
      <c r="H576" s="360"/>
      <c r="R576" s="363"/>
    </row>
    <row r="577" spans="1:21" s="353" customFormat="1" ht="45">
      <c r="A577" s="354"/>
      <c r="C577" s="355"/>
      <c r="D577" s="374" t="s">
        <v>271</v>
      </c>
      <c r="E577" s="382" t="s">
        <v>261</v>
      </c>
      <c r="F577" s="396" t="s">
        <v>1319</v>
      </c>
      <c r="G577" s="368" t="s">
        <v>333</v>
      </c>
      <c r="H577" s="360"/>
      <c r="R577" s="363"/>
    </row>
    <row r="578" spans="1:21" s="353" customFormat="1" ht="22.5">
      <c r="A578" s="354"/>
      <c r="C578" s="355"/>
      <c r="D578" s="374" t="s">
        <v>272</v>
      </c>
      <c r="E578" s="382" t="s">
        <v>262</v>
      </c>
      <c r="F578" s="396" t="s">
        <v>390</v>
      </c>
      <c r="G578" s="398" t="s">
        <v>263</v>
      </c>
      <c r="H578" s="360"/>
      <c r="R578" s="363"/>
    </row>
    <row r="579" spans="1:21" s="353" customFormat="1" ht="22.5">
      <c r="A579" s="354"/>
      <c r="C579" s="355"/>
      <c r="D579" s="374" t="s">
        <v>273</v>
      </c>
      <c r="E579" s="382" t="s">
        <v>264</v>
      </c>
      <c r="F579" s="397" t="s">
        <v>265</v>
      </c>
      <c r="G579" s="368"/>
      <c r="H579" s="360"/>
      <c r="R579" s="363"/>
    </row>
    <row r="580" spans="1:21" s="353" customFormat="1">
      <c r="A580" s="354"/>
      <c r="C580" s="355"/>
      <c r="D580" s="359" t="str">
        <f>D579&amp;".1"</f>
        <v>4.1.1</v>
      </c>
      <c r="E580" s="383" t="s">
        <v>3</v>
      </c>
      <c r="F580" s="396" t="str">
        <f>IF(region_name="","",region_name)</f>
        <v>Орловская область</v>
      </c>
      <c r="G580" s="398" t="s">
        <v>266</v>
      </c>
      <c r="H580" s="360"/>
      <c r="R580" s="363"/>
    </row>
    <row r="581" spans="1:21" s="353" customFormat="1" ht="22.5">
      <c r="A581" s="354"/>
      <c r="C581" s="355"/>
      <c r="D581" s="374" t="s">
        <v>274</v>
      </c>
      <c r="E581" s="384" t="s">
        <v>267</v>
      </c>
      <c r="F581" s="396" t="s">
        <v>763</v>
      </c>
      <c r="G581" s="399" t="s">
        <v>268</v>
      </c>
      <c r="H581" s="360"/>
      <c r="R581" s="363"/>
    </row>
    <row r="582" spans="1:21" s="353" customFormat="1" ht="56.25">
      <c r="A582" s="354"/>
      <c r="C582" s="355"/>
      <c r="D582" s="374" t="s">
        <v>275</v>
      </c>
      <c r="E582" s="385" t="s">
        <v>269</v>
      </c>
      <c r="F582" s="396" t="s">
        <v>1460</v>
      </c>
      <c r="G582" s="392" t="s">
        <v>332</v>
      </c>
      <c r="H582" s="360"/>
      <c r="R582" s="363"/>
    </row>
    <row r="583" spans="1:21" s="357" customFormat="1">
      <c r="D583" s="394"/>
      <c r="E583" s="367"/>
      <c r="F583" s="367"/>
      <c r="G583" s="367"/>
      <c r="U583" s="365"/>
    </row>
    <row r="584" spans="1:21" s="352" customFormat="1">
      <c r="C584" s="358">
        <v>70</v>
      </c>
      <c r="D584" s="516" t="s">
        <v>244</v>
      </c>
      <c r="E584" s="517"/>
      <c r="F584" s="517"/>
      <c r="G584" s="518"/>
      <c r="U584" s="366"/>
    </row>
    <row r="585" spans="1:21" s="353" customFormat="1" ht="11.25" customHeight="1">
      <c r="A585" s="354"/>
      <c r="C585" s="355"/>
      <c r="D585" s="512" t="s">
        <v>233</v>
      </c>
      <c r="E585" s="512"/>
      <c r="F585" s="512"/>
      <c r="G585" s="513" t="s">
        <v>234</v>
      </c>
      <c r="H585" s="360"/>
      <c r="R585" s="363"/>
    </row>
    <row r="586" spans="1:21" s="353" customFormat="1" ht="11.25" customHeight="1">
      <c r="A586" s="354"/>
      <c r="C586" s="355"/>
      <c r="D586" s="376" t="s">
        <v>25</v>
      </c>
      <c r="E586" s="377" t="s">
        <v>257</v>
      </c>
      <c r="F586" s="378" t="s">
        <v>223</v>
      </c>
      <c r="G586" s="514"/>
      <c r="H586" s="360"/>
      <c r="R586" s="363"/>
    </row>
    <row r="587" spans="1:21" s="353" customFormat="1" ht="12" customHeight="1">
      <c r="A587" s="354"/>
      <c r="C587" s="355"/>
      <c r="D587" s="393" t="s">
        <v>26</v>
      </c>
      <c r="E587" s="379">
        <v>2</v>
      </c>
      <c r="F587" s="380">
        <v>3</v>
      </c>
      <c r="G587" s="381">
        <v>4</v>
      </c>
      <c r="H587" s="360"/>
      <c r="R587" s="363"/>
    </row>
    <row r="588" spans="1:21" s="353" customFormat="1">
      <c r="A588" s="354"/>
      <c r="C588" s="355"/>
      <c r="D588" s="374">
        <v>1</v>
      </c>
      <c r="E588" s="382" t="s">
        <v>259</v>
      </c>
      <c r="F588" s="396" t="str">
        <f>IF(form_up_date="","",form_up_date)</f>
        <v>09.01.2023</v>
      </c>
      <c r="G588" s="398" t="s">
        <v>260</v>
      </c>
      <c r="H588" s="360"/>
      <c r="R588" s="363"/>
    </row>
    <row r="589" spans="1:21" s="353" customFormat="1" ht="45">
      <c r="A589" s="354"/>
      <c r="C589" s="355"/>
      <c r="D589" s="374" t="s">
        <v>271</v>
      </c>
      <c r="E589" s="382" t="s">
        <v>261</v>
      </c>
      <c r="F589" s="396" t="s">
        <v>1320</v>
      </c>
      <c r="G589" s="368" t="s">
        <v>333</v>
      </c>
      <c r="H589" s="360"/>
      <c r="R589" s="363"/>
    </row>
    <row r="590" spans="1:21" s="353" customFormat="1" ht="22.5">
      <c r="A590" s="354"/>
      <c r="C590" s="355"/>
      <c r="D590" s="374" t="s">
        <v>272</v>
      </c>
      <c r="E590" s="382" t="s">
        <v>262</v>
      </c>
      <c r="F590" s="396" t="s">
        <v>390</v>
      </c>
      <c r="G590" s="398" t="s">
        <v>263</v>
      </c>
      <c r="H590" s="360"/>
      <c r="R590" s="363"/>
    </row>
    <row r="591" spans="1:21" s="353" customFormat="1" ht="22.5">
      <c r="A591" s="354"/>
      <c r="C591" s="355"/>
      <c r="D591" s="374" t="s">
        <v>273</v>
      </c>
      <c r="E591" s="382" t="s">
        <v>264</v>
      </c>
      <c r="F591" s="397" t="s">
        <v>265</v>
      </c>
      <c r="G591" s="368"/>
      <c r="H591" s="360"/>
      <c r="R591" s="363"/>
    </row>
    <row r="592" spans="1:21" s="353" customFormat="1">
      <c r="A592" s="354"/>
      <c r="C592" s="355"/>
      <c r="D592" s="359" t="str">
        <f>D591&amp;".1"</f>
        <v>4.1.1</v>
      </c>
      <c r="E592" s="383" t="s">
        <v>3</v>
      </c>
      <c r="F592" s="396" t="str">
        <f>IF(region_name="","",region_name)</f>
        <v>Орловская область</v>
      </c>
      <c r="G592" s="398" t="s">
        <v>266</v>
      </c>
      <c r="H592" s="360"/>
      <c r="R592" s="363"/>
    </row>
    <row r="593" spans="1:21" s="353" customFormat="1" ht="22.5">
      <c r="A593" s="354"/>
      <c r="C593" s="355"/>
      <c r="D593" s="374" t="s">
        <v>274</v>
      </c>
      <c r="E593" s="384" t="s">
        <v>267</v>
      </c>
      <c r="F593" s="396" t="s">
        <v>763</v>
      </c>
      <c r="G593" s="399" t="s">
        <v>268</v>
      </c>
      <c r="H593" s="360"/>
      <c r="R593" s="363"/>
    </row>
    <row r="594" spans="1:21" s="353" customFormat="1" ht="56.25">
      <c r="A594" s="354"/>
      <c r="C594" s="355"/>
      <c r="D594" s="374" t="s">
        <v>275</v>
      </c>
      <c r="E594" s="385" t="s">
        <v>269</v>
      </c>
      <c r="F594" s="396" t="s">
        <v>1460</v>
      </c>
      <c r="G594" s="392" t="s">
        <v>332</v>
      </c>
      <c r="H594" s="360"/>
      <c r="R594" s="363"/>
    </row>
    <row r="595" spans="1:21" s="357" customFormat="1">
      <c r="D595" s="394"/>
      <c r="E595" s="367"/>
      <c r="F595" s="367"/>
      <c r="G595" s="367"/>
      <c r="U595" s="365"/>
    </row>
    <row r="596" spans="1:21" s="352" customFormat="1">
      <c r="C596" s="358">
        <v>71</v>
      </c>
      <c r="D596" s="516" t="s">
        <v>244</v>
      </c>
      <c r="E596" s="517"/>
      <c r="F596" s="517"/>
      <c r="G596" s="518"/>
      <c r="U596" s="366"/>
    </row>
    <row r="597" spans="1:21" s="353" customFormat="1" ht="11.25" customHeight="1">
      <c r="A597" s="354"/>
      <c r="C597" s="355"/>
      <c r="D597" s="512" t="s">
        <v>233</v>
      </c>
      <c r="E597" s="512"/>
      <c r="F597" s="512"/>
      <c r="G597" s="513" t="s">
        <v>234</v>
      </c>
      <c r="H597" s="360"/>
      <c r="R597" s="363"/>
    </row>
    <row r="598" spans="1:21" s="353" customFormat="1" ht="11.25" customHeight="1">
      <c r="A598" s="354"/>
      <c r="C598" s="355"/>
      <c r="D598" s="376" t="s">
        <v>25</v>
      </c>
      <c r="E598" s="377" t="s">
        <v>257</v>
      </c>
      <c r="F598" s="378" t="s">
        <v>223</v>
      </c>
      <c r="G598" s="514"/>
      <c r="H598" s="360"/>
      <c r="R598" s="363"/>
    </row>
    <row r="599" spans="1:21" s="353" customFormat="1" ht="12" customHeight="1">
      <c r="A599" s="354"/>
      <c r="C599" s="355"/>
      <c r="D599" s="393" t="s">
        <v>26</v>
      </c>
      <c r="E599" s="379">
        <v>2</v>
      </c>
      <c r="F599" s="380">
        <v>3</v>
      </c>
      <c r="G599" s="381">
        <v>4</v>
      </c>
      <c r="H599" s="360"/>
      <c r="R599" s="363"/>
    </row>
    <row r="600" spans="1:21" s="353" customFormat="1">
      <c r="A600" s="354"/>
      <c r="C600" s="355"/>
      <c r="D600" s="374">
        <v>1</v>
      </c>
      <c r="E600" s="382" t="s">
        <v>259</v>
      </c>
      <c r="F600" s="396" t="str">
        <f>IF(form_up_date="","",form_up_date)</f>
        <v>09.01.2023</v>
      </c>
      <c r="G600" s="398" t="s">
        <v>260</v>
      </c>
      <c r="H600" s="360"/>
      <c r="R600" s="363"/>
    </row>
    <row r="601" spans="1:21" s="353" customFormat="1" ht="45">
      <c r="A601" s="354"/>
      <c r="C601" s="355"/>
      <c r="D601" s="374" t="s">
        <v>271</v>
      </c>
      <c r="E601" s="382" t="s">
        <v>261</v>
      </c>
      <c r="F601" s="396" t="s">
        <v>1321</v>
      </c>
      <c r="G601" s="368" t="s">
        <v>333</v>
      </c>
      <c r="H601" s="360"/>
      <c r="R601" s="363"/>
    </row>
    <row r="602" spans="1:21" s="353" customFormat="1" ht="22.5">
      <c r="A602" s="354"/>
      <c r="C602" s="355"/>
      <c r="D602" s="374" t="s">
        <v>272</v>
      </c>
      <c r="E602" s="382" t="s">
        <v>262</v>
      </c>
      <c r="F602" s="396" t="s">
        <v>390</v>
      </c>
      <c r="G602" s="398" t="s">
        <v>263</v>
      </c>
      <c r="H602" s="360"/>
      <c r="R602" s="363"/>
    </row>
    <row r="603" spans="1:21" s="353" customFormat="1" ht="22.5">
      <c r="A603" s="354"/>
      <c r="C603" s="355"/>
      <c r="D603" s="374" t="s">
        <v>273</v>
      </c>
      <c r="E603" s="382" t="s">
        <v>264</v>
      </c>
      <c r="F603" s="397" t="s">
        <v>265</v>
      </c>
      <c r="G603" s="368"/>
      <c r="H603" s="360"/>
      <c r="R603" s="363"/>
    </row>
    <row r="604" spans="1:21" s="353" customFormat="1">
      <c r="A604" s="354"/>
      <c r="C604" s="355"/>
      <c r="D604" s="359" t="str">
        <f>D603&amp;".1"</f>
        <v>4.1.1</v>
      </c>
      <c r="E604" s="383" t="s">
        <v>3</v>
      </c>
      <c r="F604" s="396" t="str">
        <f>IF(region_name="","",region_name)</f>
        <v>Орловская область</v>
      </c>
      <c r="G604" s="398" t="s">
        <v>266</v>
      </c>
      <c r="H604" s="360"/>
      <c r="R604" s="363"/>
    </row>
    <row r="605" spans="1:21" s="353" customFormat="1" ht="22.5">
      <c r="A605" s="354"/>
      <c r="C605" s="355"/>
      <c r="D605" s="374" t="s">
        <v>274</v>
      </c>
      <c r="E605" s="384" t="s">
        <v>267</v>
      </c>
      <c r="F605" s="396" t="s">
        <v>763</v>
      </c>
      <c r="G605" s="399" t="s">
        <v>268</v>
      </c>
      <c r="H605" s="360"/>
      <c r="R605" s="363"/>
    </row>
    <row r="606" spans="1:21" s="353" customFormat="1" ht="56.25">
      <c r="A606" s="354"/>
      <c r="C606" s="355"/>
      <c r="D606" s="374" t="s">
        <v>275</v>
      </c>
      <c r="E606" s="385" t="s">
        <v>269</v>
      </c>
      <c r="F606" s="396" t="s">
        <v>1460</v>
      </c>
      <c r="G606" s="392" t="s">
        <v>332</v>
      </c>
      <c r="H606" s="360"/>
      <c r="R606" s="363"/>
    </row>
    <row r="607" spans="1:21" s="357" customFormat="1">
      <c r="D607" s="394"/>
      <c r="E607" s="367"/>
      <c r="F607" s="367"/>
      <c r="G607" s="367"/>
      <c r="U607" s="365"/>
    </row>
    <row r="608" spans="1:21" s="352" customFormat="1">
      <c r="C608" s="358">
        <v>72</v>
      </c>
      <c r="D608" s="516" t="s">
        <v>244</v>
      </c>
      <c r="E608" s="517"/>
      <c r="F608" s="517"/>
      <c r="G608" s="518"/>
      <c r="U608" s="366"/>
    </row>
    <row r="609" spans="1:21" s="353" customFormat="1" ht="11.25" customHeight="1">
      <c r="A609" s="354"/>
      <c r="C609" s="355"/>
      <c r="D609" s="512" t="s">
        <v>233</v>
      </c>
      <c r="E609" s="512"/>
      <c r="F609" s="512"/>
      <c r="G609" s="513" t="s">
        <v>234</v>
      </c>
      <c r="H609" s="360"/>
      <c r="R609" s="363"/>
    </row>
    <row r="610" spans="1:21" s="353" customFormat="1" ht="11.25" customHeight="1">
      <c r="A610" s="354"/>
      <c r="C610" s="355"/>
      <c r="D610" s="376" t="s">
        <v>25</v>
      </c>
      <c r="E610" s="377" t="s">
        <v>257</v>
      </c>
      <c r="F610" s="378" t="s">
        <v>223</v>
      </c>
      <c r="G610" s="514"/>
      <c r="H610" s="360"/>
      <c r="R610" s="363"/>
    </row>
    <row r="611" spans="1:21" s="353" customFormat="1" ht="12" customHeight="1">
      <c r="A611" s="354"/>
      <c r="C611" s="355"/>
      <c r="D611" s="393" t="s">
        <v>26</v>
      </c>
      <c r="E611" s="379">
        <v>2</v>
      </c>
      <c r="F611" s="380">
        <v>3</v>
      </c>
      <c r="G611" s="381">
        <v>4</v>
      </c>
      <c r="H611" s="360"/>
      <c r="R611" s="363"/>
    </row>
    <row r="612" spans="1:21" s="353" customFormat="1">
      <c r="A612" s="354"/>
      <c r="C612" s="355"/>
      <c r="D612" s="374">
        <v>1</v>
      </c>
      <c r="E612" s="382" t="s">
        <v>259</v>
      </c>
      <c r="F612" s="396" t="str">
        <f>IF(form_up_date="","",form_up_date)</f>
        <v>09.01.2023</v>
      </c>
      <c r="G612" s="398" t="s">
        <v>260</v>
      </c>
      <c r="H612" s="360"/>
      <c r="R612" s="363"/>
    </row>
    <row r="613" spans="1:21" s="353" customFormat="1" ht="45">
      <c r="A613" s="354"/>
      <c r="C613" s="355"/>
      <c r="D613" s="374" t="s">
        <v>271</v>
      </c>
      <c r="E613" s="382" t="s">
        <v>261</v>
      </c>
      <c r="F613" s="396" t="s">
        <v>1322</v>
      </c>
      <c r="G613" s="368" t="s">
        <v>333</v>
      </c>
      <c r="H613" s="360"/>
      <c r="R613" s="363"/>
    </row>
    <row r="614" spans="1:21" s="353" customFormat="1" ht="22.5">
      <c r="A614" s="354"/>
      <c r="C614" s="355"/>
      <c r="D614" s="374" t="s">
        <v>272</v>
      </c>
      <c r="E614" s="382" t="s">
        <v>262</v>
      </c>
      <c r="F614" s="396" t="s">
        <v>390</v>
      </c>
      <c r="G614" s="398" t="s">
        <v>263</v>
      </c>
      <c r="H614" s="360"/>
      <c r="R614" s="363"/>
    </row>
    <row r="615" spans="1:21" s="353" customFormat="1" ht="22.5">
      <c r="A615" s="354"/>
      <c r="C615" s="355"/>
      <c r="D615" s="374" t="s">
        <v>273</v>
      </c>
      <c r="E615" s="382" t="s">
        <v>264</v>
      </c>
      <c r="F615" s="397" t="s">
        <v>265</v>
      </c>
      <c r="G615" s="368"/>
      <c r="H615" s="360"/>
      <c r="R615" s="363"/>
    </row>
    <row r="616" spans="1:21" s="353" customFormat="1">
      <c r="A616" s="354"/>
      <c r="C616" s="355"/>
      <c r="D616" s="359" t="str">
        <f>D615&amp;".1"</f>
        <v>4.1.1</v>
      </c>
      <c r="E616" s="383" t="s">
        <v>3</v>
      </c>
      <c r="F616" s="396" t="str">
        <f>IF(region_name="","",region_name)</f>
        <v>Орловская область</v>
      </c>
      <c r="G616" s="398" t="s">
        <v>266</v>
      </c>
      <c r="H616" s="360"/>
      <c r="R616" s="363"/>
    </row>
    <row r="617" spans="1:21" s="353" customFormat="1" ht="22.5">
      <c r="A617" s="354"/>
      <c r="C617" s="355"/>
      <c r="D617" s="374" t="s">
        <v>274</v>
      </c>
      <c r="E617" s="384" t="s">
        <v>267</v>
      </c>
      <c r="F617" s="396" t="s">
        <v>763</v>
      </c>
      <c r="G617" s="399" t="s">
        <v>268</v>
      </c>
      <c r="H617" s="360"/>
      <c r="R617" s="363"/>
    </row>
    <row r="618" spans="1:21" s="353" customFormat="1" ht="56.25">
      <c r="A618" s="354"/>
      <c r="C618" s="355"/>
      <c r="D618" s="374" t="s">
        <v>275</v>
      </c>
      <c r="E618" s="385" t="s">
        <v>269</v>
      </c>
      <c r="F618" s="396" t="s">
        <v>1460</v>
      </c>
      <c r="G618" s="392" t="s">
        <v>332</v>
      </c>
      <c r="H618" s="360"/>
      <c r="R618" s="363"/>
    </row>
    <row r="619" spans="1:21" s="357" customFormat="1">
      <c r="D619" s="394"/>
      <c r="E619" s="367"/>
      <c r="F619" s="367"/>
      <c r="G619" s="367"/>
      <c r="U619" s="365"/>
    </row>
    <row r="620" spans="1:21" s="352" customFormat="1">
      <c r="C620" s="358">
        <v>73</v>
      </c>
      <c r="D620" s="516" t="s">
        <v>244</v>
      </c>
      <c r="E620" s="517"/>
      <c r="F620" s="517"/>
      <c r="G620" s="518"/>
      <c r="U620" s="366"/>
    </row>
    <row r="621" spans="1:21" s="353" customFormat="1" ht="11.25" customHeight="1">
      <c r="A621" s="354"/>
      <c r="C621" s="355"/>
      <c r="D621" s="512" t="s">
        <v>233</v>
      </c>
      <c r="E621" s="512"/>
      <c r="F621" s="512"/>
      <c r="G621" s="513" t="s">
        <v>234</v>
      </c>
      <c r="H621" s="360"/>
      <c r="R621" s="363"/>
    </row>
    <row r="622" spans="1:21" s="353" customFormat="1" ht="11.25" customHeight="1">
      <c r="A622" s="354"/>
      <c r="C622" s="355"/>
      <c r="D622" s="376" t="s">
        <v>25</v>
      </c>
      <c r="E622" s="377" t="s">
        <v>257</v>
      </c>
      <c r="F622" s="378" t="s">
        <v>223</v>
      </c>
      <c r="G622" s="514"/>
      <c r="H622" s="360"/>
      <c r="R622" s="363"/>
    </row>
    <row r="623" spans="1:21" s="353" customFormat="1" ht="12" customHeight="1">
      <c r="A623" s="354"/>
      <c r="C623" s="355"/>
      <c r="D623" s="393" t="s">
        <v>26</v>
      </c>
      <c r="E623" s="379">
        <v>2</v>
      </c>
      <c r="F623" s="380">
        <v>3</v>
      </c>
      <c r="G623" s="381">
        <v>4</v>
      </c>
      <c r="H623" s="360"/>
      <c r="R623" s="363"/>
    </row>
    <row r="624" spans="1:21" s="353" customFormat="1">
      <c r="A624" s="354"/>
      <c r="C624" s="355"/>
      <c r="D624" s="374">
        <v>1</v>
      </c>
      <c r="E624" s="382" t="s">
        <v>259</v>
      </c>
      <c r="F624" s="396" t="str">
        <f>IF(form_up_date="","",form_up_date)</f>
        <v>09.01.2023</v>
      </c>
      <c r="G624" s="398" t="s">
        <v>260</v>
      </c>
      <c r="H624" s="360"/>
      <c r="R624" s="363"/>
    </row>
    <row r="625" spans="1:21" s="353" customFormat="1" ht="45">
      <c r="A625" s="354"/>
      <c r="C625" s="355"/>
      <c r="D625" s="374" t="s">
        <v>271</v>
      </c>
      <c r="E625" s="382" t="s">
        <v>261</v>
      </c>
      <c r="F625" s="396" t="s">
        <v>1323</v>
      </c>
      <c r="G625" s="368" t="s">
        <v>333</v>
      </c>
      <c r="H625" s="360"/>
      <c r="R625" s="363"/>
    </row>
    <row r="626" spans="1:21" s="353" customFormat="1" ht="22.5">
      <c r="A626" s="354"/>
      <c r="C626" s="355"/>
      <c r="D626" s="374" t="s">
        <v>272</v>
      </c>
      <c r="E626" s="382" t="s">
        <v>262</v>
      </c>
      <c r="F626" s="396" t="s">
        <v>390</v>
      </c>
      <c r="G626" s="398" t="s">
        <v>263</v>
      </c>
      <c r="H626" s="360"/>
      <c r="R626" s="363"/>
    </row>
    <row r="627" spans="1:21" s="353" customFormat="1" ht="22.5">
      <c r="A627" s="354"/>
      <c r="C627" s="355"/>
      <c r="D627" s="374" t="s">
        <v>273</v>
      </c>
      <c r="E627" s="382" t="s">
        <v>264</v>
      </c>
      <c r="F627" s="397" t="s">
        <v>265</v>
      </c>
      <c r="G627" s="368"/>
      <c r="H627" s="360"/>
      <c r="R627" s="363"/>
    </row>
    <row r="628" spans="1:21" s="353" customFormat="1">
      <c r="A628" s="354"/>
      <c r="C628" s="355"/>
      <c r="D628" s="359" t="str">
        <f>D627&amp;".1"</f>
        <v>4.1.1</v>
      </c>
      <c r="E628" s="383" t="s">
        <v>3</v>
      </c>
      <c r="F628" s="396" t="str">
        <f>IF(region_name="","",region_name)</f>
        <v>Орловская область</v>
      </c>
      <c r="G628" s="398" t="s">
        <v>266</v>
      </c>
      <c r="H628" s="360"/>
      <c r="R628" s="363"/>
    </row>
    <row r="629" spans="1:21" s="353" customFormat="1" ht="22.5">
      <c r="A629" s="354"/>
      <c r="C629" s="355"/>
      <c r="D629" s="374" t="s">
        <v>274</v>
      </c>
      <c r="E629" s="384" t="s">
        <v>267</v>
      </c>
      <c r="F629" s="396" t="s">
        <v>763</v>
      </c>
      <c r="G629" s="399" t="s">
        <v>268</v>
      </c>
      <c r="H629" s="360"/>
      <c r="R629" s="363"/>
    </row>
    <row r="630" spans="1:21" s="353" customFormat="1" ht="56.25">
      <c r="A630" s="354"/>
      <c r="C630" s="355"/>
      <c r="D630" s="374" t="s">
        <v>275</v>
      </c>
      <c r="E630" s="385" t="s">
        <v>269</v>
      </c>
      <c r="F630" s="396" t="s">
        <v>1460</v>
      </c>
      <c r="G630" s="392" t="s">
        <v>332</v>
      </c>
      <c r="H630" s="360"/>
      <c r="R630" s="363"/>
    </row>
    <row r="631" spans="1:21" s="357" customFormat="1">
      <c r="D631" s="394"/>
      <c r="E631" s="367"/>
      <c r="F631" s="367"/>
      <c r="G631" s="367"/>
      <c r="U631" s="365"/>
    </row>
    <row r="632" spans="1:21" s="352" customFormat="1">
      <c r="C632" s="358">
        <v>74</v>
      </c>
      <c r="D632" s="516" t="s">
        <v>244</v>
      </c>
      <c r="E632" s="517"/>
      <c r="F632" s="517"/>
      <c r="G632" s="518"/>
      <c r="U632" s="366"/>
    </row>
    <row r="633" spans="1:21" s="353" customFormat="1" ht="11.25" customHeight="1">
      <c r="A633" s="354"/>
      <c r="C633" s="355"/>
      <c r="D633" s="512" t="s">
        <v>233</v>
      </c>
      <c r="E633" s="512"/>
      <c r="F633" s="512"/>
      <c r="G633" s="513" t="s">
        <v>234</v>
      </c>
      <c r="H633" s="360"/>
      <c r="R633" s="363"/>
    </row>
    <row r="634" spans="1:21" s="353" customFormat="1" ht="11.25" customHeight="1">
      <c r="A634" s="354"/>
      <c r="C634" s="355"/>
      <c r="D634" s="376" t="s">
        <v>25</v>
      </c>
      <c r="E634" s="377" t="s">
        <v>257</v>
      </c>
      <c r="F634" s="378" t="s">
        <v>223</v>
      </c>
      <c r="G634" s="514"/>
      <c r="H634" s="360"/>
      <c r="R634" s="363"/>
    </row>
    <row r="635" spans="1:21" s="353" customFormat="1" ht="12" customHeight="1">
      <c r="A635" s="354"/>
      <c r="C635" s="355"/>
      <c r="D635" s="393" t="s">
        <v>26</v>
      </c>
      <c r="E635" s="379">
        <v>2</v>
      </c>
      <c r="F635" s="380">
        <v>3</v>
      </c>
      <c r="G635" s="381">
        <v>4</v>
      </c>
      <c r="H635" s="360"/>
      <c r="R635" s="363"/>
    </row>
    <row r="636" spans="1:21" s="353" customFormat="1">
      <c r="A636" s="354"/>
      <c r="C636" s="355"/>
      <c r="D636" s="374">
        <v>1</v>
      </c>
      <c r="E636" s="382" t="s">
        <v>259</v>
      </c>
      <c r="F636" s="396" t="str">
        <f>IF(form_up_date="","",form_up_date)</f>
        <v>09.01.2023</v>
      </c>
      <c r="G636" s="398" t="s">
        <v>260</v>
      </c>
      <c r="H636" s="360"/>
      <c r="R636" s="363"/>
    </row>
    <row r="637" spans="1:21" s="353" customFormat="1" ht="45">
      <c r="A637" s="354"/>
      <c r="C637" s="355"/>
      <c r="D637" s="374" t="s">
        <v>271</v>
      </c>
      <c r="E637" s="382" t="s">
        <v>261</v>
      </c>
      <c r="F637" s="396" t="s">
        <v>1324</v>
      </c>
      <c r="G637" s="368" t="s">
        <v>333</v>
      </c>
      <c r="H637" s="360"/>
      <c r="R637" s="363"/>
    </row>
    <row r="638" spans="1:21" s="353" customFormat="1" ht="22.5">
      <c r="A638" s="354"/>
      <c r="C638" s="355"/>
      <c r="D638" s="374" t="s">
        <v>272</v>
      </c>
      <c r="E638" s="382" t="s">
        <v>262</v>
      </c>
      <c r="F638" s="396" t="s">
        <v>390</v>
      </c>
      <c r="G638" s="398" t="s">
        <v>263</v>
      </c>
      <c r="H638" s="360"/>
      <c r="R638" s="363"/>
    </row>
    <row r="639" spans="1:21" s="353" customFormat="1" ht="22.5">
      <c r="A639" s="354"/>
      <c r="C639" s="355"/>
      <c r="D639" s="374" t="s">
        <v>273</v>
      </c>
      <c r="E639" s="382" t="s">
        <v>264</v>
      </c>
      <c r="F639" s="397" t="s">
        <v>265</v>
      </c>
      <c r="G639" s="368"/>
      <c r="H639" s="360"/>
      <c r="R639" s="363"/>
    </row>
    <row r="640" spans="1:21" s="353" customFormat="1">
      <c r="A640" s="354"/>
      <c r="C640" s="355"/>
      <c r="D640" s="359" t="str">
        <f>D639&amp;".1"</f>
        <v>4.1.1</v>
      </c>
      <c r="E640" s="383" t="s">
        <v>3</v>
      </c>
      <c r="F640" s="396" t="str">
        <f>IF(region_name="","",region_name)</f>
        <v>Орловская область</v>
      </c>
      <c r="G640" s="398" t="s">
        <v>266</v>
      </c>
      <c r="H640" s="360"/>
      <c r="R640" s="363"/>
    </row>
    <row r="641" spans="1:21" s="353" customFormat="1" ht="22.5">
      <c r="A641" s="354"/>
      <c r="C641" s="355"/>
      <c r="D641" s="374" t="s">
        <v>274</v>
      </c>
      <c r="E641" s="384" t="s">
        <v>267</v>
      </c>
      <c r="F641" s="396" t="s">
        <v>763</v>
      </c>
      <c r="G641" s="399" t="s">
        <v>268</v>
      </c>
      <c r="H641" s="360"/>
      <c r="R641" s="363"/>
    </row>
    <row r="642" spans="1:21" s="353" customFormat="1" ht="56.25">
      <c r="A642" s="354"/>
      <c r="C642" s="355"/>
      <c r="D642" s="374" t="s">
        <v>275</v>
      </c>
      <c r="E642" s="385" t="s">
        <v>269</v>
      </c>
      <c r="F642" s="396" t="s">
        <v>1460</v>
      </c>
      <c r="G642" s="392" t="s">
        <v>332</v>
      </c>
      <c r="H642" s="360"/>
      <c r="R642" s="363"/>
    </row>
    <row r="643" spans="1:21" s="357" customFormat="1">
      <c r="D643" s="394"/>
      <c r="E643" s="367"/>
      <c r="F643" s="367"/>
      <c r="G643" s="367"/>
      <c r="U643" s="365"/>
    </row>
    <row r="644" spans="1:21" s="352" customFormat="1">
      <c r="C644" s="358">
        <v>75</v>
      </c>
      <c r="D644" s="516" t="s">
        <v>244</v>
      </c>
      <c r="E644" s="517"/>
      <c r="F644" s="517"/>
      <c r="G644" s="518"/>
      <c r="U644" s="366"/>
    </row>
    <row r="645" spans="1:21" s="353" customFormat="1" ht="11.25" customHeight="1">
      <c r="A645" s="354"/>
      <c r="C645" s="355"/>
      <c r="D645" s="512" t="s">
        <v>233</v>
      </c>
      <c r="E645" s="512"/>
      <c r="F645" s="512"/>
      <c r="G645" s="513" t="s">
        <v>234</v>
      </c>
      <c r="H645" s="360"/>
      <c r="R645" s="363"/>
    </row>
    <row r="646" spans="1:21" s="353" customFormat="1" ht="11.25" customHeight="1">
      <c r="A646" s="354"/>
      <c r="C646" s="355"/>
      <c r="D646" s="376" t="s">
        <v>25</v>
      </c>
      <c r="E646" s="377" t="s">
        <v>257</v>
      </c>
      <c r="F646" s="378" t="s">
        <v>223</v>
      </c>
      <c r="G646" s="514"/>
      <c r="H646" s="360"/>
      <c r="R646" s="363"/>
    </row>
    <row r="647" spans="1:21" s="353" customFormat="1" ht="12" customHeight="1">
      <c r="A647" s="354"/>
      <c r="C647" s="355"/>
      <c r="D647" s="393" t="s">
        <v>26</v>
      </c>
      <c r="E647" s="379">
        <v>2</v>
      </c>
      <c r="F647" s="380">
        <v>3</v>
      </c>
      <c r="G647" s="381">
        <v>4</v>
      </c>
      <c r="H647" s="360"/>
      <c r="R647" s="363"/>
    </row>
    <row r="648" spans="1:21" s="353" customFormat="1">
      <c r="A648" s="354"/>
      <c r="C648" s="355"/>
      <c r="D648" s="374">
        <v>1</v>
      </c>
      <c r="E648" s="382" t="s">
        <v>259</v>
      </c>
      <c r="F648" s="396" t="str">
        <f>IF(form_up_date="","",form_up_date)</f>
        <v>09.01.2023</v>
      </c>
      <c r="G648" s="398" t="s">
        <v>260</v>
      </c>
      <c r="H648" s="360"/>
      <c r="R648" s="363"/>
    </row>
    <row r="649" spans="1:21" s="353" customFormat="1" ht="45">
      <c r="A649" s="354"/>
      <c r="C649" s="355"/>
      <c r="D649" s="374" t="s">
        <v>271</v>
      </c>
      <c r="E649" s="382" t="s">
        <v>261</v>
      </c>
      <c r="F649" s="396" t="s">
        <v>1325</v>
      </c>
      <c r="G649" s="368" t="s">
        <v>333</v>
      </c>
      <c r="H649" s="360"/>
      <c r="R649" s="363"/>
    </row>
    <row r="650" spans="1:21" s="353" customFormat="1" ht="22.5">
      <c r="A650" s="354"/>
      <c r="C650" s="355"/>
      <c r="D650" s="374" t="s">
        <v>272</v>
      </c>
      <c r="E650" s="382" t="s">
        <v>262</v>
      </c>
      <c r="F650" s="396" t="s">
        <v>390</v>
      </c>
      <c r="G650" s="398" t="s">
        <v>263</v>
      </c>
      <c r="H650" s="360"/>
      <c r="R650" s="363"/>
    </row>
    <row r="651" spans="1:21" s="353" customFormat="1" ht="22.5">
      <c r="A651" s="354"/>
      <c r="C651" s="355"/>
      <c r="D651" s="374" t="s">
        <v>273</v>
      </c>
      <c r="E651" s="382" t="s">
        <v>264</v>
      </c>
      <c r="F651" s="397" t="s">
        <v>265</v>
      </c>
      <c r="G651" s="368"/>
      <c r="H651" s="360"/>
      <c r="R651" s="363"/>
    </row>
    <row r="652" spans="1:21" s="353" customFormat="1">
      <c r="A652" s="354"/>
      <c r="C652" s="355"/>
      <c r="D652" s="359" t="str">
        <f>D651&amp;".1"</f>
        <v>4.1.1</v>
      </c>
      <c r="E652" s="383" t="s">
        <v>3</v>
      </c>
      <c r="F652" s="396" t="str">
        <f>IF(region_name="","",region_name)</f>
        <v>Орловская область</v>
      </c>
      <c r="G652" s="398" t="s">
        <v>266</v>
      </c>
      <c r="H652" s="360"/>
      <c r="R652" s="363"/>
    </row>
    <row r="653" spans="1:21" s="353" customFormat="1" ht="22.5">
      <c r="A653" s="354"/>
      <c r="C653" s="355"/>
      <c r="D653" s="374" t="s">
        <v>274</v>
      </c>
      <c r="E653" s="384" t="s">
        <v>267</v>
      </c>
      <c r="F653" s="396" t="s">
        <v>763</v>
      </c>
      <c r="G653" s="399" t="s">
        <v>268</v>
      </c>
      <c r="H653" s="360"/>
      <c r="R653" s="363"/>
    </row>
    <row r="654" spans="1:21" s="353" customFormat="1" ht="56.25">
      <c r="A654" s="354"/>
      <c r="C654" s="355"/>
      <c r="D654" s="374" t="s">
        <v>275</v>
      </c>
      <c r="E654" s="385" t="s">
        <v>269</v>
      </c>
      <c r="F654" s="396" t="s">
        <v>1460</v>
      </c>
      <c r="G654" s="392" t="s">
        <v>332</v>
      </c>
      <c r="H654" s="360"/>
      <c r="R654" s="363"/>
    </row>
    <row r="655" spans="1:21" s="357" customFormat="1">
      <c r="D655" s="394"/>
      <c r="E655" s="367"/>
      <c r="F655" s="367"/>
      <c r="G655" s="367"/>
      <c r="U655" s="365"/>
    </row>
    <row r="656" spans="1:21" s="352" customFormat="1">
      <c r="C656" s="358">
        <v>76</v>
      </c>
      <c r="D656" s="516" t="s">
        <v>244</v>
      </c>
      <c r="E656" s="517"/>
      <c r="F656" s="517"/>
      <c r="G656" s="518"/>
      <c r="U656" s="366"/>
    </row>
    <row r="657" spans="1:21" s="353" customFormat="1" ht="11.25" customHeight="1">
      <c r="A657" s="354"/>
      <c r="C657" s="355"/>
      <c r="D657" s="512" t="s">
        <v>233</v>
      </c>
      <c r="E657" s="512"/>
      <c r="F657" s="512"/>
      <c r="G657" s="513" t="s">
        <v>234</v>
      </c>
      <c r="H657" s="360"/>
      <c r="R657" s="363"/>
    </row>
    <row r="658" spans="1:21" s="353" customFormat="1" ht="11.25" customHeight="1">
      <c r="A658" s="354"/>
      <c r="C658" s="355"/>
      <c r="D658" s="376" t="s">
        <v>25</v>
      </c>
      <c r="E658" s="377" t="s">
        <v>257</v>
      </c>
      <c r="F658" s="378" t="s">
        <v>223</v>
      </c>
      <c r="G658" s="514"/>
      <c r="H658" s="360"/>
      <c r="R658" s="363"/>
    </row>
    <row r="659" spans="1:21" s="353" customFormat="1" ht="12" customHeight="1">
      <c r="A659" s="354"/>
      <c r="C659" s="355"/>
      <c r="D659" s="393" t="s">
        <v>26</v>
      </c>
      <c r="E659" s="379">
        <v>2</v>
      </c>
      <c r="F659" s="380">
        <v>3</v>
      </c>
      <c r="G659" s="381">
        <v>4</v>
      </c>
      <c r="H659" s="360"/>
      <c r="R659" s="363"/>
    </row>
    <row r="660" spans="1:21" s="353" customFormat="1">
      <c r="A660" s="354"/>
      <c r="C660" s="355"/>
      <c r="D660" s="374">
        <v>1</v>
      </c>
      <c r="E660" s="382" t="s">
        <v>259</v>
      </c>
      <c r="F660" s="396" t="str">
        <f>IF(form_up_date="","",form_up_date)</f>
        <v>09.01.2023</v>
      </c>
      <c r="G660" s="398" t="s">
        <v>260</v>
      </c>
      <c r="H660" s="360"/>
      <c r="R660" s="363"/>
    </row>
    <row r="661" spans="1:21" s="353" customFormat="1" ht="45">
      <c r="A661" s="354"/>
      <c r="C661" s="355"/>
      <c r="D661" s="374" t="s">
        <v>271</v>
      </c>
      <c r="E661" s="382" t="s">
        <v>261</v>
      </c>
      <c r="F661" s="396" t="s">
        <v>1326</v>
      </c>
      <c r="G661" s="368" t="s">
        <v>333</v>
      </c>
      <c r="H661" s="360"/>
      <c r="R661" s="363"/>
    </row>
    <row r="662" spans="1:21" s="353" customFormat="1" ht="22.5">
      <c r="A662" s="354"/>
      <c r="C662" s="355"/>
      <c r="D662" s="374" t="s">
        <v>272</v>
      </c>
      <c r="E662" s="382" t="s">
        <v>262</v>
      </c>
      <c r="F662" s="396" t="s">
        <v>390</v>
      </c>
      <c r="G662" s="398" t="s">
        <v>263</v>
      </c>
      <c r="H662" s="360"/>
      <c r="R662" s="363"/>
    </row>
    <row r="663" spans="1:21" s="353" customFormat="1" ht="22.5">
      <c r="A663" s="354"/>
      <c r="C663" s="355"/>
      <c r="D663" s="374" t="s">
        <v>273</v>
      </c>
      <c r="E663" s="382" t="s">
        <v>264</v>
      </c>
      <c r="F663" s="397" t="s">
        <v>265</v>
      </c>
      <c r="G663" s="368"/>
      <c r="H663" s="360"/>
      <c r="R663" s="363"/>
    </row>
    <row r="664" spans="1:21" s="353" customFormat="1">
      <c r="A664" s="354"/>
      <c r="C664" s="355"/>
      <c r="D664" s="359" t="str">
        <f>D663&amp;".1"</f>
        <v>4.1.1</v>
      </c>
      <c r="E664" s="383" t="s">
        <v>3</v>
      </c>
      <c r="F664" s="396" t="str">
        <f>IF(region_name="","",region_name)</f>
        <v>Орловская область</v>
      </c>
      <c r="G664" s="398" t="s">
        <v>266</v>
      </c>
      <c r="H664" s="360"/>
      <c r="R664" s="363"/>
    </row>
    <row r="665" spans="1:21" s="353" customFormat="1" ht="22.5">
      <c r="A665" s="354"/>
      <c r="C665" s="355"/>
      <c r="D665" s="374" t="s">
        <v>274</v>
      </c>
      <c r="E665" s="384" t="s">
        <v>267</v>
      </c>
      <c r="F665" s="396" t="s">
        <v>763</v>
      </c>
      <c r="G665" s="399" t="s">
        <v>268</v>
      </c>
      <c r="H665" s="360"/>
      <c r="R665" s="363"/>
    </row>
    <row r="666" spans="1:21" s="353" customFormat="1" ht="56.25">
      <c r="A666" s="354"/>
      <c r="C666" s="355"/>
      <c r="D666" s="374" t="s">
        <v>275</v>
      </c>
      <c r="E666" s="385" t="s">
        <v>269</v>
      </c>
      <c r="F666" s="396" t="s">
        <v>1460</v>
      </c>
      <c r="G666" s="392" t="s">
        <v>332</v>
      </c>
      <c r="H666" s="360"/>
      <c r="R666" s="363"/>
    </row>
    <row r="667" spans="1:21" s="357" customFormat="1">
      <c r="D667" s="394"/>
      <c r="E667" s="367"/>
      <c r="F667" s="367"/>
      <c r="G667" s="367"/>
      <c r="U667" s="365"/>
    </row>
    <row r="668" spans="1:21" s="352" customFormat="1">
      <c r="C668" s="358">
        <v>77</v>
      </c>
      <c r="D668" s="516" t="s">
        <v>244</v>
      </c>
      <c r="E668" s="517"/>
      <c r="F668" s="517"/>
      <c r="G668" s="518"/>
      <c r="U668" s="366"/>
    </row>
    <row r="669" spans="1:21" s="353" customFormat="1" ht="11.25" customHeight="1">
      <c r="A669" s="354"/>
      <c r="C669" s="355"/>
      <c r="D669" s="512" t="s">
        <v>233</v>
      </c>
      <c r="E669" s="512"/>
      <c r="F669" s="512"/>
      <c r="G669" s="513" t="s">
        <v>234</v>
      </c>
      <c r="H669" s="360"/>
      <c r="R669" s="363"/>
    </row>
    <row r="670" spans="1:21" s="353" customFormat="1" ht="11.25" customHeight="1">
      <c r="A670" s="354"/>
      <c r="C670" s="355"/>
      <c r="D670" s="376" t="s">
        <v>25</v>
      </c>
      <c r="E670" s="377" t="s">
        <v>257</v>
      </c>
      <c r="F670" s="378" t="s">
        <v>223</v>
      </c>
      <c r="G670" s="514"/>
      <c r="H670" s="360"/>
      <c r="R670" s="363"/>
    </row>
    <row r="671" spans="1:21" s="353" customFormat="1" ht="12" customHeight="1">
      <c r="A671" s="354"/>
      <c r="C671" s="355"/>
      <c r="D671" s="393" t="s">
        <v>26</v>
      </c>
      <c r="E671" s="379">
        <v>2</v>
      </c>
      <c r="F671" s="380">
        <v>3</v>
      </c>
      <c r="G671" s="381">
        <v>4</v>
      </c>
      <c r="H671" s="360"/>
      <c r="R671" s="363"/>
    </row>
    <row r="672" spans="1:21" s="353" customFormat="1">
      <c r="A672" s="354"/>
      <c r="C672" s="355"/>
      <c r="D672" s="374">
        <v>1</v>
      </c>
      <c r="E672" s="382" t="s">
        <v>259</v>
      </c>
      <c r="F672" s="396" t="str">
        <f>IF(form_up_date="","",form_up_date)</f>
        <v>09.01.2023</v>
      </c>
      <c r="G672" s="398" t="s">
        <v>260</v>
      </c>
      <c r="H672" s="360"/>
      <c r="R672" s="363"/>
    </row>
    <row r="673" spans="1:21" s="353" customFormat="1" ht="45">
      <c r="A673" s="354"/>
      <c r="C673" s="355"/>
      <c r="D673" s="374" t="s">
        <v>271</v>
      </c>
      <c r="E673" s="382" t="s">
        <v>261</v>
      </c>
      <c r="F673" s="396" t="s">
        <v>1327</v>
      </c>
      <c r="G673" s="368" t="s">
        <v>333</v>
      </c>
      <c r="H673" s="360"/>
      <c r="R673" s="363"/>
    </row>
    <row r="674" spans="1:21" s="353" customFormat="1" ht="22.5">
      <c r="A674" s="354"/>
      <c r="C674" s="355"/>
      <c r="D674" s="374" t="s">
        <v>272</v>
      </c>
      <c r="E674" s="382" t="s">
        <v>262</v>
      </c>
      <c r="F674" s="396" t="s">
        <v>390</v>
      </c>
      <c r="G674" s="398" t="s">
        <v>263</v>
      </c>
      <c r="H674" s="360"/>
      <c r="R674" s="363"/>
    </row>
    <row r="675" spans="1:21" s="353" customFormat="1" ht="22.5">
      <c r="A675" s="354"/>
      <c r="C675" s="355"/>
      <c r="D675" s="374" t="s">
        <v>273</v>
      </c>
      <c r="E675" s="382" t="s">
        <v>264</v>
      </c>
      <c r="F675" s="397" t="s">
        <v>265</v>
      </c>
      <c r="G675" s="368"/>
      <c r="H675" s="360"/>
      <c r="R675" s="363"/>
    </row>
    <row r="676" spans="1:21" s="353" customFormat="1">
      <c r="A676" s="354"/>
      <c r="C676" s="355"/>
      <c r="D676" s="359" t="str">
        <f>D675&amp;".1"</f>
        <v>4.1.1</v>
      </c>
      <c r="E676" s="383" t="s">
        <v>3</v>
      </c>
      <c r="F676" s="396" t="str">
        <f>IF(region_name="","",region_name)</f>
        <v>Орловская область</v>
      </c>
      <c r="G676" s="398" t="s">
        <v>266</v>
      </c>
      <c r="H676" s="360"/>
      <c r="R676" s="363"/>
    </row>
    <row r="677" spans="1:21" s="353" customFormat="1" ht="22.5">
      <c r="A677" s="354"/>
      <c r="C677" s="355"/>
      <c r="D677" s="374" t="s">
        <v>274</v>
      </c>
      <c r="E677" s="384" t="s">
        <v>267</v>
      </c>
      <c r="F677" s="396" t="s">
        <v>763</v>
      </c>
      <c r="G677" s="399" t="s">
        <v>268</v>
      </c>
      <c r="H677" s="360"/>
      <c r="R677" s="363"/>
    </row>
    <row r="678" spans="1:21" s="353" customFormat="1" ht="56.25">
      <c r="A678" s="354"/>
      <c r="C678" s="355"/>
      <c r="D678" s="374" t="s">
        <v>275</v>
      </c>
      <c r="E678" s="385" t="s">
        <v>269</v>
      </c>
      <c r="F678" s="396" t="s">
        <v>1460</v>
      </c>
      <c r="G678" s="392" t="s">
        <v>332</v>
      </c>
      <c r="H678" s="360"/>
      <c r="R678" s="363"/>
    </row>
    <row r="679" spans="1:21" s="357" customFormat="1">
      <c r="D679" s="394"/>
      <c r="E679" s="367"/>
      <c r="F679" s="367"/>
      <c r="G679" s="367"/>
      <c r="U679" s="365"/>
    </row>
    <row r="680" spans="1:21" s="352" customFormat="1">
      <c r="C680" s="358">
        <v>78</v>
      </c>
      <c r="D680" s="516" t="s">
        <v>244</v>
      </c>
      <c r="E680" s="517"/>
      <c r="F680" s="517"/>
      <c r="G680" s="518"/>
      <c r="U680" s="366"/>
    </row>
    <row r="681" spans="1:21" s="353" customFormat="1" ht="11.25" customHeight="1">
      <c r="A681" s="354"/>
      <c r="C681" s="355"/>
      <c r="D681" s="512" t="s">
        <v>233</v>
      </c>
      <c r="E681" s="512"/>
      <c r="F681" s="512"/>
      <c r="G681" s="513" t="s">
        <v>234</v>
      </c>
      <c r="H681" s="360"/>
      <c r="R681" s="363"/>
    </row>
    <row r="682" spans="1:21" s="353" customFormat="1" ht="11.25" customHeight="1">
      <c r="A682" s="354"/>
      <c r="C682" s="355"/>
      <c r="D682" s="376" t="s">
        <v>25</v>
      </c>
      <c r="E682" s="377" t="s">
        <v>257</v>
      </c>
      <c r="F682" s="378" t="s">
        <v>223</v>
      </c>
      <c r="G682" s="514"/>
      <c r="H682" s="360"/>
      <c r="R682" s="363"/>
    </row>
    <row r="683" spans="1:21" s="353" customFormat="1" ht="12" customHeight="1">
      <c r="A683" s="354"/>
      <c r="C683" s="355"/>
      <c r="D683" s="393" t="s">
        <v>26</v>
      </c>
      <c r="E683" s="379">
        <v>2</v>
      </c>
      <c r="F683" s="380">
        <v>3</v>
      </c>
      <c r="G683" s="381">
        <v>4</v>
      </c>
      <c r="H683" s="360"/>
      <c r="R683" s="363"/>
    </row>
    <row r="684" spans="1:21" s="353" customFormat="1">
      <c r="A684" s="354"/>
      <c r="C684" s="355"/>
      <c r="D684" s="374">
        <v>1</v>
      </c>
      <c r="E684" s="382" t="s">
        <v>259</v>
      </c>
      <c r="F684" s="396" t="str">
        <f>IF(form_up_date="","",form_up_date)</f>
        <v>09.01.2023</v>
      </c>
      <c r="G684" s="398" t="s">
        <v>260</v>
      </c>
      <c r="H684" s="360"/>
      <c r="R684" s="363"/>
    </row>
    <row r="685" spans="1:21" s="353" customFormat="1" ht="45">
      <c r="A685" s="354"/>
      <c r="C685" s="355"/>
      <c r="D685" s="374" t="s">
        <v>271</v>
      </c>
      <c r="E685" s="382" t="s">
        <v>261</v>
      </c>
      <c r="F685" s="396" t="s">
        <v>1328</v>
      </c>
      <c r="G685" s="368" t="s">
        <v>333</v>
      </c>
      <c r="H685" s="360"/>
      <c r="R685" s="363"/>
    </row>
    <row r="686" spans="1:21" s="353" customFormat="1" ht="22.5">
      <c r="A686" s="354"/>
      <c r="C686" s="355"/>
      <c r="D686" s="374" t="s">
        <v>272</v>
      </c>
      <c r="E686" s="382" t="s">
        <v>262</v>
      </c>
      <c r="F686" s="396" t="s">
        <v>390</v>
      </c>
      <c r="G686" s="398" t="s">
        <v>263</v>
      </c>
      <c r="H686" s="360"/>
      <c r="R686" s="363"/>
    </row>
    <row r="687" spans="1:21" s="353" customFormat="1" ht="22.5">
      <c r="A687" s="354"/>
      <c r="C687" s="355"/>
      <c r="D687" s="374" t="s">
        <v>273</v>
      </c>
      <c r="E687" s="382" t="s">
        <v>264</v>
      </c>
      <c r="F687" s="397" t="s">
        <v>265</v>
      </c>
      <c r="G687" s="368"/>
      <c r="H687" s="360"/>
      <c r="R687" s="363"/>
    </row>
    <row r="688" spans="1:21" s="353" customFormat="1">
      <c r="A688" s="354"/>
      <c r="C688" s="355"/>
      <c r="D688" s="359" t="str">
        <f>D687&amp;".1"</f>
        <v>4.1.1</v>
      </c>
      <c r="E688" s="383" t="s">
        <v>3</v>
      </c>
      <c r="F688" s="396" t="str">
        <f>IF(region_name="","",region_name)</f>
        <v>Орловская область</v>
      </c>
      <c r="G688" s="398" t="s">
        <v>266</v>
      </c>
      <c r="H688" s="360"/>
      <c r="R688" s="363"/>
    </row>
    <row r="689" spans="1:21" s="353" customFormat="1" ht="22.5">
      <c r="A689" s="354"/>
      <c r="C689" s="355"/>
      <c r="D689" s="374" t="s">
        <v>274</v>
      </c>
      <c r="E689" s="384" t="s">
        <v>267</v>
      </c>
      <c r="F689" s="396" t="s">
        <v>763</v>
      </c>
      <c r="G689" s="399" t="s">
        <v>268</v>
      </c>
      <c r="H689" s="360"/>
      <c r="R689" s="363"/>
    </row>
    <row r="690" spans="1:21" s="353" customFormat="1" ht="56.25">
      <c r="A690" s="354"/>
      <c r="C690" s="355"/>
      <c r="D690" s="374" t="s">
        <v>275</v>
      </c>
      <c r="E690" s="385" t="s">
        <v>269</v>
      </c>
      <c r="F690" s="396" t="s">
        <v>1460</v>
      </c>
      <c r="G690" s="392" t="s">
        <v>332</v>
      </c>
      <c r="H690" s="360"/>
      <c r="R690" s="363"/>
    </row>
    <row r="691" spans="1:21" s="357" customFormat="1">
      <c r="D691" s="394"/>
      <c r="E691" s="367"/>
      <c r="F691" s="367"/>
      <c r="G691" s="367"/>
      <c r="U691" s="365"/>
    </row>
    <row r="692" spans="1:21" s="352" customFormat="1">
      <c r="C692" s="358">
        <v>79</v>
      </c>
      <c r="D692" s="516" t="s">
        <v>244</v>
      </c>
      <c r="E692" s="517"/>
      <c r="F692" s="517"/>
      <c r="G692" s="518"/>
      <c r="U692" s="366"/>
    </row>
    <row r="693" spans="1:21" s="353" customFormat="1" ht="11.25" customHeight="1">
      <c r="A693" s="354"/>
      <c r="C693" s="355"/>
      <c r="D693" s="512" t="s">
        <v>233</v>
      </c>
      <c r="E693" s="512"/>
      <c r="F693" s="512"/>
      <c r="G693" s="513" t="s">
        <v>234</v>
      </c>
      <c r="H693" s="360"/>
      <c r="R693" s="363"/>
    </row>
    <row r="694" spans="1:21" s="353" customFormat="1" ht="11.25" customHeight="1">
      <c r="A694" s="354"/>
      <c r="C694" s="355"/>
      <c r="D694" s="376" t="s">
        <v>25</v>
      </c>
      <c r="E694" s="377" t="s">
        <v>257</v>
      </c>
      <c r="F694" s="378" t="s">
        <v>223</v>
      </c>
      <c r="G694" s="514"/>
      <c r="H694" s="360"/>
      <c r="R694" s="363"/>
    </row>
    <row r="695" spans="1:21" s="353" customFormat="1" ht="12" customHeight="1">
      <c r="A695" s="354"/>
      <c r="C695" s="355"/>
      <c r="D695" s="393" t="s">
        <v>26</v>
      </c>
      <c r="E695" s="379">
        <v>2</v>
      </c>
      <c r="F695" s="380">
        <v>3</v>
      </c>
      <c r="G695" s="381">
        <v>4</v>
      </c>
      <c r="H695" s="360"/>
      <c r="R695" s="363"/>
    </row>
    <row r="696" spans="1:21" s="353" customFormat="1">
      <c r="A696" s="354"/>
      <c r="C696" s="355"/>
      <c r="D696" s="374">
        <v>1</v>
      </c>
      <c r="E696" s="382" t="s">
        <v>259</v>
      </c>
      <c r="F696" s="396" t="str">
        <f>IF(form_up_date="","",form_up_date)</f>
        <v>09.01.2023</v>
      </c>
      <c r="G696" s="398" t="s">
        <v>260</v>
      </c>
      <c r="H696" s="360"/>
      <c r="R696" s="363"/>
    </row>
    <row r="697" spans="1:21" s="353" customFormat="1" ht="45">
      <c r="A697" s="354"/>
      <c r="C697" s="355"/>
      <c r="D697" s="374" t="s">
        <v>271</v>
      </c>
      <c r="E697" s="382" t="s">
        <v>261</v>
      </c>
      <c r="F697" s="396" t="s">
        <v>1329</v>
      </c>
      <c r="G697" s="368" t="s">
        <v>333</v>
      </c>
      <c r="H697" s="360"/>
      <c r="R697" s="363"/>
    </row>
    <row r="698" spans="1:21" s="353" customFormat="1" ht="22.5">
      <c r="A698" s="354"/>
      <c r="C698" s="355"/>
      <c r="D698" s="374" t="s">
        <v>272</v>
      </c>
      <c r="E698" s="382" t="s">
        <v>262</v>
      </c>
      <c r="F698" s="396" t="s">
        <v>390</v>
      </c>
      <c r="G698" s="398" t="s">
        <v>263</v>
      </c>
      <c r="H698" s="360"/>
      <c r="R698" s="363"/>
    </row>
    <row r="699" spans="1:21" s="353" customFormat="1" ht="22.5">
      <c r="A699" s="354"/>
      <c r="C699" s="355"/>
      <c r="D699" s="374" t="s">
        <v>273</v>
      </c>
      <c r="E699" s="382" t="s">
        <v>264</v>
      </c>
      <c r="F699" s="397" t="s">
        <v>265</v>
      </c>
      <c r="G699" s="368"/>
      <c r="H699" s="360"/>
      <c r="R699" s="363"/>
    </row>
    <row r="700" spans="1:21" s="353" customFormat="1">
      <c r="A700" s="354"/>
      <c r="C700" s="355"/>
      <c r="D700" s="359" t="str">
        <f>D699&amp;".1"</f>
        <v>4.1.1</v>
      </c>
      <c r="E700" s="383" t="s">
        <v>3</v>
      </c>
      <c r="F700" s="396" t="str">
        <f>IF(region_name="","",region_name)</f>
        <v>Орловская область</v>
      </c>
      <c r="G700" s="398" t="s">
        <v>266</v>
      </c>
      <c r="H700" s="360"/>
      <c r="R700" s="363"/>
    </row>
    <row r="701" spans="1:21" s="353" customFormat="1" ht="22.5">
      <c r="A701" s="354"/>
      <c r="C701" s="355"/>
      <c r="D701" s="374" t="s">
        <v>274</v>
      </c>
      <c r="E701" s="384" t="s">
        <v>267</v>
      </c>
      <c r="F701" s="396" t="s">
        <v>763</v>
      </c>
      <c r="G701" s="399" t="s">
        <v>268</v>
      </c>
      <c r="H701" s="360"/>
      <c r="R701" s="363"/>
    </row>
    <row r="702" spans="1:21" s="353" customFormat="1" ht="56.25">
      <c r="A702" s="354"/>
      <c r="C702" s="355"/>
      <c r="D702" s="374" t="s">
        <v>275</v>
      </c>
      <c r="E702" s="385" t="s">
        <v>269</v>
      </c>
      <c r="F702" s="396" t="s">
        <v>1460</v>
      </c>
      <c r="G702" s="392" t="s">
        <v>332</v>
      </c>
      <c r="H702" s="360"/>
      <c r="R702" s="363"/>
    </row>
    <row r="703" spans="1:21" s="357" customFormat="1">
      <c r="D703" s="394"/>
      <c r="E703" s="367"/>
      <c r="F703" s="367"/>
      <c r="G703" s="367"/>
      <c r="U703" s="365"/>
    </row>
    <row r="704" spans="1:21" s="352" customFormat="1">
      <c r="C704" s="358">
        <v>80</v>
      </c>
      <c r="D704" s="516" t="s">
        <v>244</v>
      </c>
      <c r="E704" s="517"/>
      <c r="F704" s="517"/>
      <c r="G704" s="518"/>
      <c r="U704" s="366"/>
    </row>
    <row r="705" spans="1:21" s="353" customFormat="1" ht="11.25" customHeight="1">
      <c r="A705" s="354"/>
      <c r="C705" s="355"/>
      <c r="D705" s="512" t="s">
        <v>233</v>
      </c>
      <c r="E705" s="512"/>
      <c r="F705" s="512"/>
      <c r="G705" s="513" t="s">
        <v>234</v>
      </c>
      <c r="H705" s="360"/>
      <c r="R705" s="363"/>
    </row>
    <row r="706" spans="1:21" s="353" customFormat="1" ht="11.25" customHeight="1">
      <c r="A706" s="354"/>
      <c r="C706" s="355"/>
      <c r="D706" s="376" t="s">
        <v>25</v>
      </c>
      <c r="E706" s="377" t="s">
        <v>257</v>
      </c>
      <c r="F706" s="378" t="s">
        <v>223</v>
      </c>
      <c r="G706" s="514"/>
      <c r="H706" s="360"/>
      <c r="R706" s="363"/>
    </row>
    <row r="707" spans="1:21" s="353" customFormat="1" ht="12" customHeight="1">
      <c r="A707" s="354"/>
      <c r="C707" s="355"/>
      <c r="D707" s="393" t="s">
        <v>26</v>
      </c>
      <c r="E707" s="379">
        <v>2</v>
      </c>
      <c r="F707" s="380">
        <v>3</v>
      </c>
      <c r="G707" s="381">
        <v>4</v>
      </c>
      <c r="H707" s="360"/>
      <c r="R707" s="363"/>
    </row>
    <row r="708" spans="1:21" s="353" customFormat="1">
      <c r="A708" s="354"/>
      <c r="C708" s="355"/>
      <c r="D708" s="374">
        <v>1</v>
      </c>
      <c r="E708" s="382" t="s">
        <v>259</v>
      </c>
      <c r="F708" s="396" t="str">
        <f>IF(form_up_date="","",form_up_date)</f>
        <v>09.01.2023</v>
      </c>
      <c r="G708" s="398" t="s">
        <v>260</v>
      </c>
      <c r="H708" s="360"/>
      <c r="R708" s="363"/>
    </row>
    <row r="709" spans="1:21" s="353" customFormat="1" ht="45">
      <c r="A709" s="354"/>
      <c r="C709" s="355"/>
      <c r="D709" s="374" t="s">
        <v>271</v>
      </c>
      <c r="E709" s="382" t="s">
        <v>261</v>
      </c>
      <c r="F709" s="396" t="s">
        <v>1330</v>
      </c>
      <c r="G709" s="368" t="s">
        <v>333</v>
      </c>
      <c r="H709" s="360"/>
      <c r="R709" s="363"/>
    </row>
    <row r="710" spans="1:21" s="353" customFormat="1" ht="22.5">
      <c r="A710" s="354"/>
      <c r="C710" s="355"/>
      <c r="D710" s="374" t="s">
        <v>272</v>
      </c>
      <c r="E710" s="382" t="s">
        <v>262</v>
      </c>
      <c r="F710" s="396" t="s">
        <v>390</v>
      </c>
      <c r="G710" s="398" t="s">
        <v>263</v>
      </c>
      <c r="H710" s="360"/>
      <c r="R710" s="363"/>
    </row>
    <row r="711" spans="1:21" s="353" customFormat="1" ht="22.5">
      <c r="A711" s="354"/>
      <c r="C711" s="355"/>
      <c r="D711" s="374" t="s">
        <v>273</v>
      </c>
      <c r="E711" s="382" t="s">
        <v>264</v>
      </c>
      <c r="F711" s="397" t="s">
        <v>265</v>
      </c>
      <c r="G711" s="368"/>
      <c r="H711" s="360"/>
      <c r="R711" s="363"/>
    </row>
    <row r="712" spans="1:21" s="353" customFormat="1">
      <c r="A712" s="354"/>
      <c r="C712" s="355"/>
      <c r="D712" s="359" t="str">
        <f>D711&amp;".1"</f>
        <v>4.1.1</v>
      </c>
      <c r="E712" s="383" t="s">
        <v>3</v>
      </c>
      <c r="F712" s="396" t="str">
        <f>IF(region_name="","",region_name)</f>
        <v>Орловская область</v>
      </c>
      <c r="G712" s="398" t="s">
        <v>266</v>
      </c>
      <c r="H712" s="360"/>
      <c r="R712" s="363"/>
    </row>
    <row r="713" spans="1:21" s="353" customFormat="1" ht="22.5">
      <c r="A713" s="354"/>
      <c r="C713" s="355"/>
      <c r="D713" s="374" t="s">
        <v>274</v>
      </c>
      <c r="E713" s="384" t="s">
        <v>267</v>
      </c>
      <c r="F713" s="396" t="s">
        <v>763</v>
      </c>
      <c r="G713" s="399" t="s">
        <v>268</v>
      </c>
      <c r="H713" s="360"/>
      <c r="R713" s="363"/>
    </row>
    <row r="714" spans="1:21" s="353" customFormat="1" ht="56.25">
      <c r="A714" s="354"/>
      <c r="C714" s="355"/>
      <c r="D714" s="374" t="s">
        <v>275</v>
      </c>
      <c r="E714" s="385" t="s">
        <v>269</v>
      </c>
      <c r="F714" s="396" t="s">
        <v>1460</v>
      </c>
      <c r="G714" s="392" t="s">
        <v>332</v>
      </c>
      <c r="H714" s="360"/>
      <c r="R714" s="363"/>
    </row>
    <row r="715" spans="1:21" s="357" customFormat="1">
      <c r="D715" s="394"/>
      <c r="E715" s="367"/>
      <c r="F715" s="367"/>
      <c r="G715" s="367"/>
      <c r="U715" s="365"/>
    </row>
    <row r="716" spans="1:21" s="352" customFormat="1">
      <c r="C716" s="358">
        <v>81</v>
      </c>
      <c r="D716" s="516" t="s">
        <v>244</v>
      </c>
      <c r="E716" s="517"/>
      <c r="F716" s="517"/>
      <c r="G716" s="518"/>
      <c r="U716" s="366"/>
    </row>
    <row r="717" spans="1:21" s="353" customFormat="1" ht="11.25" customHeight="1">
      <c r="A717" s="354"/>
      <c r="C717" s="355"/>
      <c r="D717" s="512" t="s">
        <v>233</v>
      </c>
      <c r="E717" s="512"/>
      <c r="F717" s="512"/>
      <c r="G717" s="513" t="s">
        <v>234</v>
      </c>
      <c r="H717" s="360"/>
      <c r="R717" s="363"/>
    </row>
    <row r="718" spans="1:21" s="353" customFormat="1" ht="11.25" customHeight="1">
      <c r="A718" s="354"/>
      <c r="C718" s="355"/>
      <c r="D718" s="376" t="s">
        <v>25</v>
      </c>
      <c r="E718" s="377" t="s">
        <v>257</v>
      </c>
      <c r="F718" s="378" t="s">
        <v>223</v>
      </c>
      <c r="G718" s="514"/>
      <c r="H718" s="360"/>
      <c r="R718" s="363"/>
    </row>
    <row r="719" spans="1:21" s="353" customFormat="1" ht="12" customHeight="1">
      <c r="A719" s="354"/>
      <c r="C719" s="355"/>
      <c r="D719" s="393" t="s">
        <v>26</v>
      </c>
      <c r="E719" s="379">
        <v>2</v>
      </c>
      <c r="F719" s="380">
        <v>3</v>
      </c>
      <c r="G719" s="381">
        <v>4</v>
      </c>
      <c r="H719" s="360"/>
      <c r="R719" s="363"/>
    </row>
    <row r="720" spans="1:21" s="353" customFormat="1">
      <c r="A720" s="354"/>
      <c r="C720" s="355"/>
      <c r="D720" s="374">
        <v>1</v>
      </c>
      <c r="E720" s="382" t="s">
        <v>259</v>
      </c>
      <c r="F720" s="396" t="str">
        <f>IF(form_up_date="","",form_up_date)</f>
        <v>09.01.2023</v>
      </c>
      <c r="G720" s="398" t="s">
        <v>260</v>
      </c>
      <c r="H720" s="360"/>
      <c r="R720" s="363"/>
    </row>
    <row r="721" spans="1:21" s="353" customFormat="1" ht="45">
      <c r="A721" s="354"/>
      <c r="C721" s="355"/>
      <c r="D721" s="374" t="s">
        <v>271</v>
      </c>
      <c r="E721" s="382" t="s">
        <v>261</v>
      </c>
      <c r="F721" s="396" t="s">
        <v>1331</v>
      </c>
      <c r="G721" s="368" t="s">
        <v>333</v>
      </c>
      <c r="H721" s="360"/>
      <c r="R721" s="363"/>
    </row>
    <row r="722" spans="1:21" s="353" customFormat="1" ht="22.5">
      <c r="A722" s="354"/>
      <c r="C722" s="355"/>
      <c r="D722" s="374" t="s">
        <v>272</v>
      </c>
      <c r="E722" s="382" t="s">
        <v>262</v>
      </c>
      <c r="F722" s="396" t="s">
        <v>390</v>
      </c>
      <c r="G722" s="398" t="s">
        <v>263</v>
      </c>
      <c r="H722" s="360"/>
      <c r="R722" s="363"/>
    </row>
    <row r="723" spans="1:21" s="353" customFormat="1" ht="22.5">
      <c r="A723" s="354"/>
      <c r="C723" s="355"/>
      <c r="D723" s="374" t="s">
        <v>273</v>
      </c>
      <c r="E723" s="382" t="s">
        <v>264</v>
      </c>
      <c r="F723" s="397" t="s">
        <v>265</v>
      </c>
      <c r="G723" s="368"/>
      <c r="H723" s="360"/>
      <c r="R723" s="363"/>
    </row>
    <row r="724" spans="1:21" s="353" customFormat="1">
      <c r="A724" s="354"/>
      <c r="C724" s="355"/>
      <c r="D724" s="359" t="str">
        <f>D723&amp;".1"</f>
        <v>4.1.1</v>
      </c>
      <c r="E724" s="383" t="s">
        <v>3</v>
      </c>
      <c r="F724" s="396" t="str">
        <f>IF(region_name="","",region_name)</f>
        <v>Орловская область</v>
      </c>
      <c r="G724" s="398" t="s">
        <v>266</v>
      </c>
      <c r="H724" s="360"/>
      <c r="R724" s="363"/>
    </row>
    <row r="725" spans="1:21" s="353" customFormat="1" ht="22.5">
      <c r="A725" s="354"/>
      <c r="C725" s="355"/>
      <c r="D725" s="374" t="s">
        <v>274</v>
      </c>
      <c r="E725" s="384" t="s">
        <v>267</v>
      </c>
      <c r="F725" s="396" t="s">
        <v>763</v>
      </c>
      <c r="G725" s="399" t="s">
        <v>268</v>
      </c>
      <c r="H725" s="360"/>
      <c r="R725" s="363"/>
    </row>
    <row r="726" spans="1:21" s="353" customFormat="1" ht="56.25">
      <c r="A726" s="354"/>
      <c r="C726" s="355"/>
      <c r="D726" s="374" t="s">
        <v>275</v>
      </c>
      <c r="E726" s="385" t="s">
        <v>269</v>
      </c>
      <c r="F726" s="396" t="s">
        <v>1460</v>
      </c>
      <c r="G726" s="392" t="s">
        <v>332</v>
      </c>
      <c r="H726" s="360"/>
      <c r="R726" s="363"/>
    </row>
    <row r="727" spans="1:21" s="357" customFormat="1">
      <c r="D727" s="394"/>
      <c r="E727" s="367"/>
      <c r="F727" s="367"/>
      <c r="G727" s="367"/>
      <c r="U727" s="365"/>
    </row>
    <row r="728" spans="1:21" s="352" customFormat="1">
      <c r="C728" s="358">
        <v>82</v>
      </c>
      <c r="D728" s="516" t="s">
        <v>244</v>
      </c>
      <c r="E728" s="517"/>
      <c r="F728" s="517"/>
      <c r="G728" s="518"/>
      <c r="U728" s="366"/>
    </row>
    <row r="729" spans="1:21" s="353" customFormat="1" ht="11.25" customHeight="1">
      <c r="A729" s="354"/>
      <c r="C729" s="355"/>
      <c r="D729" s="512" t="s">
        <v>233</v>
      </c>
      <c r="E729" s="512"/>
      <c r="F729" s="512"/>
      <c r="G729" s="513" t="s">
        <v>234</v>
      </c>
      <c r="H729" s="360"/>
      <c r="R729" s="363"/>
    </row>
    <row r="730" spans="1:21" s="353" customFormat="1" ht="11.25" customHeight="1">
      <c r="A730" s="354"/>
      <c r="C730" s="355"/>
      <c r="D730" s="376" t="s">
        <v>25</v>
      </c>
      <c r="E730" s="377" t="s">
        <v>257</v>
      </c>
      <c r="F730" s="378" t="s">
        <v>223</v>
      </c>
      <c r="G730" s="514"/>
      <c r="H730" s="360"/>
      <c r="R730" s="363"/>
    </row>
    <row r="731" spans="1:21" s="353" customFormat="1" ht="12" customHeight="1">
      <c r="A731" s="354"/>
      <c r="C731" s="355"/>
      <c r="D731" s="393" t="s">
        <v>26</v>
      </c>
      <c r="E731" s="379">
        <v>2</v>
      </c>
      <c r="F731" s="380">
        <v>3</v>
      </c>
      <c r="G731" s="381">
        <v>4</v>
      </c>
      <c r="H731" s="360"/>
      <c r="R731" s="363"/>
    </row>
    <row r="732" spans="1:21" s="353" customFormat="1">
      <c r="A732" s="354"/>
      <c r="C732" s="355"/>
      <c r="D732" s="374">
        <v>1</v>
      </c>
      <c r="E732" s="382" t="s">
        <v>259</v>
      </c>
      <c r="F732" s="396" t="str">
        <f>IF(form_up_date="","",form_up_date)</f>
        <v>09.01.2023</v>
      </c>
      <c r="G732" s="398" t="s">
        <v>260</v>
      </c>
      <c r="H732" s="360"/>
      <c r="R732" s="363"/>
    </row>
    <row r="733" spans="1:21" s="353" customFormat="1" ht="45">
      <c r="A733" s="354"/>
      <c r="C733" s="355"/>
      <c r="D733" s="374" t="s">
        <v>271</v>
      </c>
      <c r="E733" s="382" t="s">
        <v>261</v>
      </c>
      <c r="F733" s="396" t="s">
        <v>1332</v>
      </c>
      <c r="G733" s="368" t="s">
        <v>333</v>
      </c>
      <c r="H733" s="360"/>
      <c r="R733" s="363"/>
    </row>
    <row r="734" spans="1:21" s="353" customFormat="1" ht="22.5">
      <c r="A734" s="354"/>
      <c r="C734" s="355"/>
      <c r="D734" s="374" t="s">
        <v>272</v>
      </c>
      <c r="E734" s="382" t="s">
        <v>262</v>
      </c>
      <c r="F734" s="396" t="s">
        <v>390</v>
      </c>
      <c r="G734" s="398" t="s">
        <v>263</v>
      </c>
      <c r="H734" s="360"/>
      <c r="R734" s="363"/>
    </row>
    <row r="735" spans="1:21" s="353" customFormat="1" ht="22.5">
      <c r="A735" s="354"/>
      <c r="C735" s="355"/>
      <c r="D735" s="374" t="s">
        <v>273</v>
      </c>
      <c r="E735" s="382" t="s">
        <v>264</v>
      </c>
      <c r="F735" s="397" t="s">
        <v>265</v>
      </c>
      <c r="G735" s="368"/>
      <c r="H735" s="360"/>
      <c r="R735" s="363"/>
    </row>
    <row r="736" spans="1:21" s="353" customFormat="1">
      <c r="A736" s="354"/>
      <c r="C736" s="355"/>
      <c r="D736" s="359" t="str">
        <f>D735&amp;".1"</f>
        <v>4.1.1</v>
      </c>
      <c r="E736" s="383" t="s">
        <v>3</v>
      </c>
      <c r="F736" s="396" t="str">
        <f>IF(region_name="","",region_name)</f>
        <v>Орловская область</v>
      </c>
      <c r="G736" s="398" t="s">
        <v>266</v>
      </c>
      <c r="H736" s="360"/>
      <c r="R736" s="363"/>
    </row>
    <row r="737" spans="1:21" s="353" customFormat="1" ht="22.5">
      <c r="A737" s="354"/>
      <c r="C737" s="355"/>
      <c r="D737" s="374" t="s">
        <v>274</v>
      </c>
      <c r="E737" s="384" t="s">
        <v>267</v>
      </c>
      <c r="F737" s="396" t="s">
        <v>763</v>
      </c>
      <c r="G737" s="399" t="s">
        <v>268</v>
      </c>
      <c r="H737" s="360"/>
      <c r="R737" s="363"/>
    </row>
    <row r="738" spans="1:21" s="353" customFormat="1" ht="56.25">
      <c r="A738" s="354"/>
      <c r="C738" s="355"/>
      <c r="D738" s="374" t="s">
        <v>275</v>
      </c>
      <c r="E738" s="385" t="s">
        <v>269</v>
      </c>
      <c r="F738" s="396" t="s">
        <v>1460</v>
      </c>
      <c r="G738" s="392" t="s">
        <v>332</v>
      </c>
      <c r="H738" s="360"/>
      <c r="R738" s="363"/>
    </row>
    <row r="739" spans="1:21" s="357" customFormat="1">
      <c r="D739" s="394"/>
      <c r="E739" s="367"/>
      <c r="F739" s="367"/>
      <c r="G739" s="367"/>
      <c r="U739" s="365"/>
    </row>
    <row r="740" spans="1:21" s="352" customFormat="1">
      <c r="C740" s="358">
        <v>83</v>
      </c>
      <c r="D740" s="516" t="s">
        <v>244</v>
      </c>
      <c r="E740" s="517"/>
      <c r="F740" s="517"/>
      <c r="G740" s="518"/>
      <c r="U740" s="366"/>
    </row>
    <row r="741" spans="1:21" s="353" customFormat="1" ht="11.25" customHeight="1">
      <c r="A741" s="354"/>
      <c r="C741" s="355"/>
      <c r="D741" s="512" t="s">
        <v>233</v>
      </c>
      <c r="E741" s="512"/>
      <c r="F741" s="512"/>
      <c r="G741" s="513" t="s">
        <v>234</v>
      </c>
      <c r="H741" s="360"/>
      <c r="R741" s="363"/>
    </row>
    <row r="742" spans="1:21" s="353" customFormat="1" ht="11.25" customHeight="1">
      <c r="A742" s="354"/>
      <c r="C742" s="355"/>
      <c r="D742" s="376" t="s">
        <v>25</v>
      </c>
      <c r="E742" s="377" t="s">
        <v>257</v>
      </c>
      <c r="F742" s="378" t="s">
        <v>223</v>
      </c>
      <c r="G742" s="514"/>
      <c r="H742" s="360"/>
      <c r="R742" s="363"/>
    </row>
    <row r="743" spans="1:21" s="353" customFormat="1" ht="12" customHeight="1">
      <c r="A743" s="354"/>
      <c r="C743" s="355"/>
      <c r="D743" s="393" t="s">
        <v>26</v>
      </c>
      <c r="E743" s="379">
        <v>2</v>
      </c>
      <c r="F743" s="380">
        <v>3</v>
      </c>
      <c r="G743" s="381">
        <v>4</v>
      </c>
      <c r="H743" s="360"/>
      <c r="R743" s="363"/>
    </row>
    <row r="744" spans="1:21" s="353" customFormat="1">
      <c r="A744" s="354"/>
      <c r="C744" s="355"/>
      <c r="D744" s="374">
        <v>1</v>
      </c>
      <c r="E744" s="382" t="s">
        <v>259</v>
      </c>
      <c r="F744" s="396" t="str">
        <f>IF(form_up_date="","",form_up_date)</f>
        <v>09.01.2023</v>
      </c>
      <c r="G744" s="398" t="s">
        <v>260</v>
      </c>
      <c r="H744" s="360"/>
      <c r="R744" s="363"/>
    </row>
    <row r="745" spans="1:21" s="353" customFormat="1" ht="45">
      <c r="A745" s="354"/>
      <c r="C745" s="355"/>
      <c r="D745" s="374" t="s">
        <v>271</v>
      </c>
      <c r="E745" s="382" t="s">
        <v>261</v>
      </c>
      <c r="F745" s="396" t="s">
        <v>1333</v>
      </c>
      <c r="G745" s="368" t="s">
        <v>333</v>
      </c>
      <c r="H745" s="360"/>
      <c r="R745" s="363"/>
    </row>
    <row r="746" spans="1:21" s="353" customFormat="1" ht="22.5">
      <c r="A746" s="354"/>
      <c r="C746" s="355"/>
      <c r="D746" s="374" t="s">
        <v>272</v>
      </c>
      <c r="E746" s="382" t="s">
        <v>262</v>
      </c>
      <c r="F746" s="396" t="s">
        <v>390</v>
      </c>
      <c r="G746" s="398" t="s">
        <v>263</v>
      </c>
      <c r="H746" s="360"/>
      <c r="R746" s="363"/>
    </row>
    <row r="747" spans="1:21" s="353" customFormat="1" ht="22.5">
      <c r="A747" s="354"/>
      <c r="C747" s="355"/>
      <c r="D747" s="374" t="s">
        <v>273</v>
      </c>
      <c r="E747" s="382" t="s">
        <v>264</v>
      </c>
      <c r="F747" s="397" t="s">
        <v>265</v>
      </c>
      <c r="G747" s="368"/>
      <c r="H747" s="360"/>
      <c r="R747" s="363"/>
    </row>
    <row r="748" spans="1:21" s="353" customFormat="1">
      <c r="A748" s="354"/>
      <c r="C748" s="355"/>
      <c r="D748" s="359" t="str">
        <f>D747&amp;".1"</f>
        <v>4.1.1</v>
      </c>
      <c r="E748" s="383" t="s">
        <v>3</v>
      </c>
      <c r="F748" s="396" t="str">
        <f>IF(region_name="","",region_name)</f>
        <v>Орловская область</v>
      </c>
      <c r="G748" s="398" t="s">
        <v>266</v>
      </c>
      <c r="H748" s="360"/>
      <c r="R748" s="363"/>
    </row>
    <row r="749" spans="1:21" s="353" customFormat="1" ht="22.5">
      <c r="A749" s="354"/>
      <c r="C749" s="355"/>
      <c r="D749" s="374" t="s">
        <v>274</v>
      </c>
      <c r="E749" s="384" t="s">
        <v>267</v>
      </c>
      <c r="F749" s="396" t="s">
        <v>763</v>
      </c>
      <c r="G749" s="399" t="s">
        <v>268</v>
      </c>
      <c r="H749" s="360"/>
      <c r="R749" s="363"/>
    </row>
    <row r="750" spans="1:21" s="353" customFormat="1" ht="56.25">
      <c r="A750" s="354"/>
      <c r="C750" s="355"/>
      <c r="D750" s="374" t="s">
        <v>275</v>
      </c>
      <c r="E750" s="385" t="s">
        <v>269</v>
      </c>
      <c r="F750" s="396" t="s">
        <v>1460</v>
      </c>
      <c r="G750" s="392" t="s">
        <v>332</v>
      </c>
      <c r="H750" s="360"/>
      <c r="R750" s="363"/>
    </row>
    <row r="751" spans="1:21" s="357" customFormat="1">
      <c r="D751" s="394"/>
      <c r="E751" s="367"/>
      <c r="F751" s="367"/>
      <c r="G751" s="367"/>
      <c r="U751" s="365"/>
    </row>
    <row r="752" spans="1:21" s="352" customFormat="1">
      <c r="C752" s="358">
        <v>84</v>
      </c>
      <c r="D752" s="516" t="s">
        <v>244</v>
      </c>
      <c r="E752" s="517"/>
      <c r="F752" s="517"/>
      <c r="G752" s="518"/>
      <c r="U752" s="366"/>
    </row>
    <row r="753" spans="1:21" s="353" customFormat="1" ht="11.25" customHeight="1">
      <c r="A753" s="354"/>
      <c r="C753" s="355"/>
      <c r="D753" s="512" t="s">
        <v>233</v>
      </c>
      <c r="E753" s="512"/>
      <c r="F753" s="512"/>
      <c r="G753" s="513" t="s">
        <v>234</v>
      </c>
      <c r="H753" s="360"/>
      <c r="R753" s="363"/>
    </row>
    <row r="754" spans="1:21" s="353" customFormat="1" ht="11.25" customHeight="1">
      <c r="A754" s="354"/>
      <c r="C754" s="355"/>
      <c r="D754" s="376" t="s">
        <v>25</v>
      </c>
      <c r="E754" s="377" t="s">
        <v>257</v>
      </c>
      <c r="F754" s="378" t="s">
        <v>223</v>
      </c>
      <c r="G754" s="514"/>
      <c r="H754" s="360"/>
      <c r="R754" s="363"/>
    </row>
    <row r="755" spans="1:21" s="353" customFormat="1" ht="12" customHeight="1">
      <c r="A755" s="354"/>
      <c r="C755" s="355"/>
      <c r="D755" s="393" t="s">
        <v>26</v>
      </c>
      <c r="E755" s="379">
        <v>2</v>
      </c>
      <c r="F755" s="380">
        <v>3</v>
      </c>
      <c r="G755" s="381">
        <v>4</v>
      </c>
      <c r="H755" s="360"/>
      <c r="R755" s="363"/>
    </row>
    <row r="756" spans="1:21" s="353" customFormat="1">
      <c r="A756" s="354"/>
      <c r="C756" s="355"/>
      <c r="D756" s="374">
        <v>1</v>
      </c>
      <c r="E756" s="382" t="s">
        <v>259</v>
      </c>
      <c r="F756" s="396" t="str">
        <f>IF(form_up_date="","",form_up_date)</f>
        <v>09.01.2023</v>
      </c>
      <c r="G756" s="398" t="s">
        <v>260</v>
      </c>
      <c r="H756" s="360"/>
      <c r="R756" s="363"/>
    </row>
    <row r="757" spans="1:21" s="353" customFormat="1" ht="45">
      <c r="A757" s="354"/>
      <c r="C757" s="355"/>
      <c r="D757" s="374" t="s">
        <v>271</v>
      </c>
      <c r="E757" s="382" t="s">
        <v>261</v>
      </c>
      <c r="F757" s="396" t="s">
        <v>1334</v>
      </c>
      <c r="G757" s="368" t="s">
        <v>333</v>
      </c>
      <c r="H757" s="360"/>
      <c r="R757" s="363"/>
    </row>
    <row r="758" spans="1:21" s="353" customFormat="1" ht="22.5">
      <c r="A758" s="354"/>
      <c r="C758" s="355"/>
      <c r="D758" s="374" t="s">
        <v>272</v>
      </c>
      <c r="E758" s="382" t="s">
        <v>262</v>
      </c>
      <c r="F758" s="396" t="s">
        <v>390</v>
      </c>
      <c r="G758" s="398" t="s">
        <v>263</v>
      </c>
      <c r="H758" s="360"/>
      <c r="R758" s="363"/>
    </row>
    <row r="759" spans="1:21" s="353" customFormat="1" ht="22.5">
      <c r="A759" s="354"/>
      <c r="C759" s="355"/>
      <c r="D759" s="374" t="s">
        <v>273</v>
      </c>
      <c r="E759" s="382" t="s">
        <v>264</v>
      </c>
      <c r="F759" s="397" t="s">
        <v>265</v>
      </c>
      <c r="G759" s="368"/>
      <c r="H759" s="360"/>
      <c r="R759" s="363"/>
    </row>
    <row r="760" spans="1:21" s="353" customFormat="1">
      <c r="A760" s="354"/>
      <c r="C760" s="355"/>
      <c r="D760" s="359" t="str">
        <f>D759&amp;".1"</f>
        <v>4.1.1</v>
      </c>
      <c r="E760" s="383" t="s">
        <v>3</v>
      </c>
      <c r="F760" s="396" t="str">
        <f>IF(region_name="","",region_name)</f>
        <v>Орловская область</v>
      </c>
      <c r="G760" s="398" t="s">
        <v>266</v>
      </c>
      <c r="H760" s="360"/>
      <c r="R760" s="363"/>
    </row>
    <row r="761" spans="1:21" s="353" customFormat="1" ht="22.5">
      <c r="A761" s="354"/>
      <c r="C761" s="355"/>
      <c r="D761" s="374" t="s">
        <v>274</v>
      </c>
      <c r="E761" s="384" t="s">
        <v>267</v>
      </c>
      <c r="F761" s="396" t="s">
        <v>763</v>
      </c>
      <c r="G761" s="399" t="s">
        <v>268</v>
      </c>
      <c r="H761" s="360"/>
      <c r="R761" s="363"/>
    </row>
    <row r="762" spans="1:21" s="353" customFormat="1" ht="56.25">
      <c r="A762" s="354"/>
      <c r="C762" s="355"/>
      <c r="D762" s="374" t="s">
        <v>275</v>
      </c>
      <c r="E762" s="385" t="s">
        <v>269</v>
      </c>
      <c r="F762" s="396" t="s">
        <v>1460</v>
      </c>
      <c r="G762" s="392" t="s">
        <v>332</v>
      </c>
      <c r="H762" s="360"/>
      <c r="R762" s="363"/>
    </row>
    <row r="763" spans="1:21" s="357" customFormat="1">
      <c r="D763" s="394"/>
      <c r="E763" s="367"/>
      <c r="F763" s="367"/>
      <c r="G763" s="367"/>
      <c r="U763" s="365"/>
    </row>
    <row r="764" spans="1:21" s="352" customFormat="1">
      <c r="C764" s="358">
        <v>85</v>
      </c>
      <c r="D764" s="516" t="s">
        <v>244</v>
      </c>
      <c r="E764" s="517"/>
      <c r="F764" s="517"/>
      <c r="G764" s="518"/>
      <c r="U764" s="366"/>
    </row>
    <row r="765" spans="1:21" s="353" customFormat="1" ht="11.25" customHeight="1">
      <c r="A765" s="354"/>
      <c r="C765" s="355"/>
      <c r="D765" s="512" t="s">
        <v>233</v>
      </c>
      <c r="E765" s="512"/>
      <c r="F765" s="512"/>
      <c r="G765" s="513" t="s">
        <v>234</v>
      </c>
      <c r="H765" s="360"/>
      <c r="R765" s="363"/>
    </row>
    <row r="766" spans="1:21" s="353" customFormat="1" ht="11.25" customHeight="1">
      <c r="A766" s="354"/>
      <c r="C766" s="355"/>
      <c r="D766" s="376" t="s">
        <v>25</v>
      </c>
      <c r="E766" s="377" t="s">
        <v>257</v>
      </c>
      <c r="F766" s="378" t="s">
        <v>223</v>
      </c>
      <c r="G766" s="514"/>
      <c r="H766" s="360"/>
      <c r="R766" s="363"/>
    </row>
    <row r="767" spans="1:21" s="353" customFormat="1" ht="12" customHeight="1">
      <c r="A767" s="354"/>
      <c r="C767" s="355"/>
      <c r="D767" s="393" t="s">
        <v>26</v>
      </c>
      <c r="E767" s="379">
        <v>2</v>
      </c>
      <c r="F767" s="380">
        <v>3</v>
      </c>
      <c r="G767" s="381">
        <v>4</v>
      </c>
      <c r="H767" s="360"/>
      <c r="R767" s="363"/>
    </row>
    <row r="768" spans="1:21" s="353" customFormat="1">
      <c r="A768" s="354"/>
      <c r="C768" s="355"/>
      <c r="D768" s="374">
        <v>1</v>
      </c>
      <c r="E768" s="382" t="s">
        <v>259</v>
      </c>
      <c r="F768" s="396" t="str">
        <f>IF(form_up_date="","",form_up_date)</f>
        <v>09.01.2023</v>
      </c>
      <c r="G768" s="398" t="s">
        <v>260</v>
      </c>
      <c r="H768" s="360"/>
      <c r="R768" s="363"/>
    </row>
    <row r="769" spans="1:21" s="353" customFormat="1" ht="45">
      <c r="A769" s="354"/>
      <c r="C769" s="355"/>
      <c r="D769" s="374" t="s">
        <v>271</v>
      </c>
      <c r="E769" s="382" t="s">
        <v>261</v>
      </c>
      <c r="F769" s="396" t="s">
        <v>1335</v>
      </c>
      <c r="G769" s="368" t="s">
        <v>333</v>
      </c>
      <c r="H769" s="360"/>
      <c r="R769" s="363"/>
    </row>
    <row r="770" spans="1:21" s="353" customFormat="1" ht="22.5">
      <c r="A770" s="354"/>
      <c r="C770" s="355"/>
      <c r="D770" s="374" t="s">
        <v>272</v>
      </c>
      <c r="E770" s="382" t="s">
        <v>262</v>
      </c>
      <c r="F770" s="396" t="s">
        <v>390</v>
      </c>
      <c r="G770" s="398" t="s">
        <v>263</v>
      </c>
      <c r="H770" s="360"/>
      <c r="R770" s="363"/>
    </row>
    <row r="771" spans="1:21" s="353" customFormat="1" ht="22.5">
      <c r="A771" s="354"/>
      <c r="C771" s="355"/>
      <c r="D771" s="374" t="s">
        <v>273</v>
      </c>
      <c r="E771" s="382" t="s">
        <v>264</v>
      </c>
      <c r="F771" s="397" t="s">
        <v>265</v>
      </c>
      <c r="G771" s="368"/>
      <c r="H771" s="360"/>
      <c r="R771" s="363"/>
    </row>
    <row r="772" spans="1:21" s="353" customFormat="1">
      <c r="A772" s="354"/>
      <c r="C772" s="355"/>
      <c r="D772" s="359" t="str">
        <f>D771&amp;".1"</f>
        <v>4.1.1</v>
      </c>
      <c r="E772" s="383" t="s">
        <v>3</v>
      </c>
      <c r="F772" s="396" t="str">
        <f>IF(region_name="","",region_name)</f>
        <v>Орловская область</v>
      </c>
      <c r="G772" s="398" t="s">
        <v>266</v>
      </c>
      <c r="H772" s="360"/>
      <c r="R772" s="363"/>
    </row>
    <row r="773" spans="1:21" s="353" customFormat="1" ht="22.5">
      <c r="A773" s="354"/>
      <c r="C773" s="355"/>
      <c r="D773" s="374" t="s">
        <v>274</v>
      </c>
      <c r="E773" s="384" t="s">
        <v>267</v>
      </c>
      <c r="F773" s="396" t="s">
        <v>763</v>
      </c>
      <c r="G773" s="399" t="s">
        <v>268</v>
      </c>
      <c r="H773" s="360"/>
      <c r="R773" s="363"/>
    </row>
    <row r="774" spans="1:21" s="353" customFormat="1" ht="56.25">
      <c r="A774" s="354"/>
      <c r="C774" s="355"/>
      <c r="D774" s="374" t="s">
        <v>275</v>
      </c>
      <c r="E774" s="385" t="s">
        <v>269</v>
      </c>
      <c r="F774" s="396" t="s">
        <v>1460</v>
      </c>
      <c r="G774" s="392" t="s">
        <v>332</v>
      </c>
      <c r="H774" s="360"/>
      <c r="R774" s="363"/>
    </row>
    <row r="775" spans="1:21" s="357" customFormat="1">
      <c r="D775" s="394"/>
      <c r="E775" s="367"/>
      <c r="F775" s="367"/>
      <c r="G775" s="367"/>
      <c r="U775" s="365"/>
    </row>
    <row r="776" spans="1:21" s="352" customFormat="1">
      <c r="C776" s="358">
        <v>86</v>
      </c>
      <c r="D776" s="516" t="s">
        <v>244</v>
      </c>
      <c r="E776" s="517"/>
      <c r="F776" s="517"/>
      <c r="G776" s="518"/>
      <c r="U776" s="366"/>
    </row>
    <row r="777" spans="1:21" s="353" customFormat="1" ht="11.25" customHeight="1">
      <c r="A777" s="354"/>
      <c r="C777" s="355"/>
      <c r="D777" s="512" t="s">
        <v>233</v>
      </c>
      <c r="E777" s="512"/>
      <c r="F777" s="512"/>
      <c r="G777" s="513" t="s">
        <v>234</v>
      </c>
      <c r="H777" s="360"/>
      <c r="R777" s="363"/>
    </row>
    <row r="778" spans="1:21" s="353" customFormat="1" ht="11.25" customHeight="1">
      <c r="A778" s="354"/>
      <c r="C778" s="355"/>
      <c r="D778" s="376" t="s">
        <v>25</v>
      </c>
      <c r="E778" s="377" t="s">
        <v>257</v>
      </c>
      <c r="F778" s="378" t="s">
        <v>223</v>
      </c>
      <c r="G778" s="514"/>
      <c r="H778" s="360"/>
      <c r="R778" s="363"/>
    </row>
    <row r="779" spans="1:21" s="353" customFormat="1" ht="12" customHeight="1">
      <c r="A779" s="354"/>
      <c r="C779" s="355"/>
      <c r="D779" s="393" t="s">
        <v>26</v>
      </c>
      <c r="E779" s="379">
        <v>2</v>
      </c>
      <c r="F779" s="380">
        <v>3</v>
      </c>
      <c r="G779" s="381">
        <v>4</v>
      </c>
      <c r="H779" s="360"/>
      <c r="R779" s="363"/>
    </row>
    <row r="780" spans="1:21" s="353" customFormat="1">
      <c r="A780" s="354"/>
      <c r="C780" s="355"/>
      <c r="D780" s="374">
        <v>1</v>
      </c>
      <c r="E780" s="382" t="s">
        <v>259</v>
      </c>
      <c r="F780" s="396" t="str">
        <f>IF(form_up_date="","",form_up_date)</f>
        <v>09.01.2023</v>
      </c>
      <c r="G780" s="398" t="s">
        <v>260</v>
      </c>
      <c r="H780" s="360"/>
      <c r="R780" s="363"/>
    </row>
    <row r="781" spans="1:21" s="353" customFormat="1" ht="45">
      <c r="A781" s="354"/>
      <c r="C781" s="355"/>
      <c r="D781" s="374" t="s">
        <v>271</v>
      </c>
      <c r="E781" s="382" t="s">
        <v>261</v>
      </c>
      <c r="F781" s="396" t="s">
        <v>1336</v>
      </c>
      <c r="G781" s="368" t="s">
        <v>333</v>
      </c>
      <c r="H781" s="360"/>
      <c r="R781" s="363"/>
    </row>
    <row r="782" spans="1:21" s="353" customFormat="1" ht="22.5">
      <c r="A782" s="354"/>
      <c r="C782" s="355"/>
      <c r="D782" s="374" t="s">
        <v>272</v>
      </c>
      <c r="E782" s="382" t="s">
        <v>262</v>
      </c>
      <c r="F782" s="396" t="s">
        <v>390</v>
      </c>
      <c r="G782" s="398" t="s">
        <v>263</v>
      </c>
      <c r="H782" s="360"/>
      <c r="R782" s="363"/>
    </row>
    <row r="783" spans="1:21" s="353" customFormat="1" ht="22.5">
      <c r="A783" s="354"/>
      <c r="C783" s="355"/>
      <c r="D783" s="374" t="s">
        <v>273</v>
      </c>
      <c r="E783" s="382" t="s">
        <v>264</v>
      </c>
      <c r="F783" s="397" t="s">
        <v>265</v>
      </c>
      <c r="G783" s="368"/>
      <c r="H783" s="360"/>
      <c r="R783" s="363"/>
    </row>
    <row r="784" spans="1:21" s="353" customFormat="1">
      <c r="A784" s="354"/>
      <c r="C784" s="355"/>
      <c r="D784" s="359" t="str">
        <f>D783&amp;".1"</f>
        <v>4.1.1</v>
      </c>
      <c r="E784" s="383" t="s">
        <v>3</v>
      </c>
      <c r="F784" s="396" t="str">
        <f>IF(region_name="","",region_name)</f>
        <v>Орловская область</v>
      </c>
      <c r="G784" s="398" t="s">
        <v>266</v>
      </c>
      <c r="H784" s="360"/>
      <c r="R784" s="363"/>
    </row>
    <row r="785" spans="1:21" s="353" customFormat="1" ht="22.5">
      <c r="A785" s="354"/>
      <c r="C785" s="355"/>
      <c r="D785" s="374" t="s">
        <v>274</v>
      </c>
      <c r="E785" s="384" t="s">
        <v>267</v>
      </c>
      <c r="F785" s="396" t="s">
        <v>763</v>
      </c>
      <c r="G785" s="399" t="s">
        <v>268</v>
      </c>
      <c r="H785" s="360"/>
      <c r="R785" s="363"/>
    </row>
    <row r="786" spans="1:21" s="353" customFormat="1" ht="56.25">
      <c r="A786" s="354"/>
      <c r="C786" s="355"/>
      <c r="D786" s="374" t="s">
        <v>275</v>
      </c>
      <c r="E786" s="385" t="s">
        <v>269</v>
      </c>
      <c r="F786" s="396" t="s">
        <v>1460</v>
      </c>
      <c r="G786" s="392" t="s">
        <v>332</v>
      </c>
      <c r="H786" s="360"/>
      <c r="R786" s="363"/>
    </row>
    <row r="787" spans="1:21" s="357" customFormat="1">
      <c r="D787" s="394"/>
      <c r="E787" s="367"/>
      <c r="F787" s="367"/>
      <c r="G787" s="367"/>
      <c r="U787" s="365"/>
    </row>
    <row r="788" spans="1:21" s="352" customFormat="1">
      <c r="C788" s="358">
        <v>87</v>
      </c>
      <c r="D788" s="516" t="s">
        <v>244</v>
      </c>
      <c r="E788" s="517"/>
      <c r="F788" s="517"/>
      <c r="G788" s="518"/>
      <c r="U788" s="366"/>
    </row>
    <row r="789" spans="1:21" s="353" customFormat="1" ht="11.25" customHeight="1">
      <c r="A789" s="354"/>
      <c r="C789" s="355"/>
      <c r="D789" s="512" t="s">
        <v>233</v>
      </c>
      <c r="E789" s="512"/>
      <c r="F789" s="512"/>
      <c r="G789" s="513" t="s">
        <v>234</v>
      </c>
      <c r="H789" s="360"/>
      <c r="R789" s="363"/>
    </row>
    <row r="790" spans="1:21" s="353" customFormat="1" ht="11.25" customHeight="1">
      <c r="A790" s="354"/>
      <c r="C790" s="355"/>
      <c r="D790" s="376" t="s">
        <v>25</v>
      </c>
      <c r="E790" s="377" t="s">
        <v>257</v>
      </c>
      <c r="F790" s="378" t="s">
        <v>223</v>
      </c>
      <c r="G790" s="514"/>
      <c r="H790" s="360"/>
      <c r="R790" s="363"/>
    </row>
    <row r="791" spans="1:21" s="353" customFormat="1" ht="12" customHeight="1">
      <c r="A791" s="354"/>
      <c r="C791" s="355"/>
      <c r="D791" s="393" t="s">
        <v>26</v>
      </c>
      <c r="E791" s="379">
        <v>2</v>
      </c>
      <c r="F791" s="380">
        <v>3</v>
      </c>
      <c r="G791" s="381">
        <v>4</v>
      </c>
      <c r="H791" s="360"/>
      <c r="R791" s="363"/>
    </row>
    <row r="792" spans="1:21" s="353" customFormat="1">
      <c r="A792" s="354"/>
      <c r="C792" s="355"/>
      <c r="D792" s="374">
        <v>1</v>
      </c>
      <c r="E792" s="382" t="s">
        <v>259</v>
      </c>
      <c r="F792" s="396" t="str">
        <f>IF(form_up_date="","",form_up_date)</f>
        <v>09.01.2023</v>
      </c>
      <c r="G792" s="398" t="s">
        <v>260</v>
      </c>
      <c r="H792" s="360"/>
      <c r="R792" s="363"/>
    </row>
    <row r="793" spans="1:21" s="353" customFormat="1" ht="45">
      <c r="A793" s="354"/>
      <c r="C793" s="355"/>
      <c r="D793" s="374" t="s">
        <v>271</v>
      </c>
      <c r="E793" s="382" t="s">
        <v>261</v>
      </c>
      <c r="F793" s="396" t="s">
        <v>1337</v>
      </c>
      <c r="G793" s="368" t="s">
        <v>333</v>
      </c>
      <c r="H793" s="360"/>
      <c r="R793" s="363"/>
    </row>
    <row r="794" spans="1:21" s="353" customFormat="1" ht="22.5">
      <c r="A794" s="354"/>
      <c r="C794" s="355"/>
      <c r="D794" s="374" t="s">
        <v>272</v>
      </c>
      <c r="E794" s="382" t="s">
        <v>262</v>
      </c>
      <c r="F794" s="396" t="s">
        <v>390</v>
      </c>
      <c r="G794" s="398" t="s">
        <v>263</v>
      </c>
      <c r="H794" s="360"/>
      <c r="R794" s="363"/>
    </row>
    <row r="795" spans="1:21" s="353" customFormat="1" ht="22.5">
      <c r="A795" s="354"/>
      <c r="C795" s="355"/>
      <c r="D795" s="374" t="s">
        <v>273</v>
      </c>
      <c r="E795" s="382" t="s">
        <v>264</v>
      </c>
      <c r="F795" s="397" t="s">
        <v>265</v>
      </c>
      <c r="G795" s="368"/>
      <c r="H795" s="360"/>
      <c r="R795" s="363"/>
    </row>
    <row r="796" spans="1:21" s="353" customFormat="1">
      <c r="A796" s="354"/>
      <c r="C796" s="355"/>
      <c r="D796" s="359" t="str">
        <f>D795&amp;".1"</f>
        <v>4.1.1</v>
      </c>
      <c r="E796" s="383" t="s">
        <v>3</v>
      </c>
      <c r="F796" s="396" t="str">
        <f>IF(region_name="","",region_name)</f>
        <v>Орловская область</v>
      </c>
      <c r="G796" s="398" t="s">
        <v>266</v>
      </c>
      <c r="H796" s="360"/>
      <c r="R796" s="363"/>
    </row>
    <row r="797" spans="1:21" s="353" customFormat="1" ht="22.5">
      <c r="A797" s="354"/>
      <c r="C797" s="355"/>
      <c r="D797" s="374" t="s">
        <v>274</v>
      </c>
      <c r="E797" s="384" t="s">
        <v>267</v>
      </c>
      <c r="F797" s="396" t="s">
        <v>763</v>
      </c>
      <c r="G797" s="399" t="s">
        <v>268</v>
      </c>
      <c r="H797" s="360"/>
      <c r="R797" s="363"/>
    </row>
    <row r="798" spans="1:21" s="353" customFormat="1" ht="56.25">
      <c r="A798" s="354"/>
      <c r="C798" s="355"/>
      <c r="D798" s="374" t="s">
        <v>275</v>
      </c>
      <c r="E798" s="385" t="s">
        <v>269</v>
      </c>
      <c r="F798" s="396" t="s">
        <v>1460</v>
      </c>
      <c r="G798" s="392" t="s">
        <v>332</v>
      </c>
      <c r="H798" s="360"/>
      <c r="R798" s="363"/>
    </row>
    <row r="799" spans="1:21" s="357" customFormat="1">
      <c r="D799" s="394"/>
      <c r="E799" s="367"/>
      <c r="F799" s="367"/>
      <c r="G799" s="367"/>
      <c r="U799" s="365"/>
    </row>
    <row r="800" spans="1:21" s="352" customFormat="1">
      <c r="C800" s="358">
        <v>88</v>
      </c>
      <c r="D800" s="516" t="s">
        <v>244</v>
      </c>
      <c r="E800" s="517"/>
      <c r="F800" s="517"/>
      <c r="G800" s="518"/>
      <c r="U800" s="366"/>
    </row>
    <row r="801" spans="1:21" s="353" customFormat="1" ht="11.25" customHeight="1">
      <c r="A801" s="354"/>
      <c r="C801" s="355"/>
      <c r="D801" s="512" t="s">
        <v>233</v>
      </c>
      <c r="E801" s="512"/>
      <c r="F801" s="512"/>
      <c r="G801" s="513" t="s">
        <v>234</v>
      </c>
      <c r="H801" s="360"/>
      <c r="R801" s="363"/>
    </row>
    <row r="802" spans="1:21" s="353" customFormat="1" ht="11.25" customHeight="1">
      <c r="A802" s="354"/>
      <c r="C802" s="355"/>
      <c r="D802" s="376" t="s">
        <v>25</v>
      </c>
      <c r="E802" s="377" t="s">
        <v>257</v>
      </c>
      <c r="F802" s="378" t="s">
        <v>223</v>
      </c>
      <c r="G802" s="514"/>
      <c r="H802" s="360"/>
      <c r="R802" s="363"/>
    </row>
    <row r="803" spans="1:21" s="353" customFormat="1" ht="12" customHeight="1">
      <c r="A803" s="354"/>
      <c r="C803" s="355"/>
      <c r="D803" s="393" t="s">
        <v>26</v>
      </c>
      <c r="E803" s="379">
        <v>2</v>
      </c>
      <c r="F803" s="380">
        <v>3</v>
      </c>
      <c r="G803" s="381">
        <v>4</v>
      </c>
      <c r="H803" s="360"/>
      <c r="R803" s="363"/>
    </row>
    <row r="804" spans="1:21" s="353" customFormat="1">
      <c r="A804" s="354"/>
      <c r="C804" s="355"/>
      <c r="D804" s="374">
        <v>1</v>
      </c>
      <c r="E804" s="382" t="s">
        <v>259</v>
      </c>
      <c r="F804" s="396" t="str">
        <f>IF(form_up_date="","",form_up_date)</f>
        <v>09.01.2023</v>
      </c>
      <c r="G804" s="398" t="s">
        <v>260</v>
      </c>
      <c r="H804" s="360"/>
      <c r="R804" s="363"/>
    </row>
    <row r="805" spans="1:21" s="353" customFormat="1" ht="45">
      <c r="A805" s="354"/>
      <c r="C805" s="355"/>
      <c r="D805" s="374" t="s">
        <v>271</v>
      </c>
      <c r="E805" s="382" t="s">
        <v>261</v>
      </c>
      <c r="F805" s="396" t="s">
        <v>1338</v>
      </c>
      <c r="G805" s="368" t="s">
        <v>333</v>
      </c>
      <c r="H805" s="360"/>
      <c r="R805" s="363"/>
    </row>
    <row r="806" spans="1:21" s="353" customFormat="1" ht="22.5">
      <c r="A806" s="354"/>
      <c r="C806" s="355"/>
      <c r="D806" s="374" t="s">
        <v>272</v>
      </c>
      <c r="E806" s="382" t="s">
        <v>262</v>
      </c>
      <c r="F806" s="396" t="s">
        <v>390</v>
      </c>
      <c r="G806" s="398" t="s">
        <v>263</v>
      </c>
      <c r="H806" s="360"/>
      <c r="R806" s="363"/>
    </row>
    <row r="807" spans="1:21" s="353" customFormat="1" ht="22.5">
      <c r="A807" s="354"/>
      <c r="C807" s="355"/>
      <c r="D807" s="374" t="s">
        <v>273</v>
      </c>
      <c r="E807" s="382" t="s">
        <v>264</v>
      </c>
      <c r="F807" s="397" t="s">
        <v>265</v>
      </c>
      <c r="G807" s="368"/>
      <c r="H807" s="360"/>
      <c r="R807" s="363"/>
    </row>
    <row r="808" spans="1:21" s="353" customFormat="1">
      <c r="A808" s="354"/>
      <c r="C808" s="355"/>
      <c r="D808" s="359" t="str">
        <f>D807&amp;".1"</f>
        <v>4.1.1</v>
      </c>
      <c r="E808" s="383" t="s">
        <v>3</v>
      </c>
      <c r="F808" s="396" t="str">
        <f>IF(region_name="","",region_name)</f>
        <v>Орловская область</v>
      </c>
      <c r="G808" s="398" t="s">
        <v>266</v>
      </c>
      <c r="H808" s="360"/>
      <c r="R808" s="363"/>
    </row>
    <row r="809" spans="1:21" s="353" customFormat="1" ht="22.5">
      <c r="A809" s="354"/>
      <c r="C809" s="355"/>
      <c r="D809" s="374" t="s">
        <v>274</v>
      </c>
      <c r="E809" s="384" t="s">
        <v>267</v>
      </c>
      <c r="F809" s="396" t="s">
        <v>763</v>
      </c>
      <c r="G809" s="399" t="s">
        <v>268</v>
      </c>
      <c r="H809" s="360"/>
      <c r="R809" s="363"/>
    </row>
    <row r="810" spans="1:21" s="353" customFormat="1" ht="56.25">
      <c r="A810" s="354"/>
      <c r="C810" s="355"/>
      <c r="D810" s="374" t="s">
        <v>275</v>
      </c>
      <c r="E810" s="385" t="s">
        <v>269</v>
      </c>
      <c r="F810" s="396" t="s">
        <v>1460</v>
      </c>
      <c r="G810" s="392" t="s">
        <v>332</v>
      </c>
      <c r="H810" s="360"/>
      <c r="R810" s="363"/>
    </row>
    <row r="811" spans="1:21" s="357" customFormat="1">
      <c r="D811" s="394"/>
      <c r="E811" s="367"/>
      <c r="F811" s="367"/>
      <c r="G811" s="367"/>
      <c r="U811" s="365"/>
    </row>
    <row r="812" spans="1:21" s="352" customFormat="1">
      <c r="C812" s="358">
        <v>89</v>
      </c>
      <c r="D812" s="516" t="s">
        <v>244</v>
      </c>
      <c r="E812" s="517"/>
      <c r="F812" s="517"/>
      <c r="G812" s="518"/>
      <c r="U812" s="366"/>
    </row>
    <row r="813" spans="1:21" s="353" customFormat="1" ht="11.25" customHeight="1">
      <c r="A813" s="354"/>
      <c r="C813" s="355"/>
      <c r="D813" s="512" t="s">
        <v>233</v>
      </c>
      <c r="E813" s="512"/>
      <c r="F813" s="512"/>
      <c r="G813" s="513" t="s">
        <v>234</v>
      </c>
      <c r="H813" s="360"/>
      <c r="R813" s="363"/>
    </row>
    <row r="814" spans="1:21" s="353" customFormat="1" ht="11.25" customHeight="1">
      <c r="A814" s="354"/>
      <c r="C814" s="355"/>
      <c r="D814" s="376" t="s">
        <v>25</v>
      </c>
      <c r="E814" s="377" t="s">
        <v>257</v>
      </c>
      <c r="F814" s="378" t="s">
        <v>223</v>
      </c>
      <c r="G814" s="514"/>
      <c r="H814" s="360"/>
      <c r="R814" s="363"/>
    </row>
    <row r="815" spans="1:21" s="353" customFormat="1" ht="12" customHeight="1">
      <c r="A815" s="354"/>
      <c r="C815" s="355"/>
      <c r="D815" s="393" t="s">
        <v>26</v>
      </c>
      <c r="E815" s="379">
        <v>2</v>
      </c>
      <c r="F815" s="380">
        <v>3</v>
      </c>
      <c r="G815" s="381">
        <v>4</v>
      </c>
      <c r="H815" s="360"/>
      <c r="R815" s="363"/>
    </row>
    <row r="816" spans="1:21" s="353" customFormat="1">
      <c r="A816" s="354"/>
      <c r="C816" s="355"/>
      <c r="D816" s="374">
        <v>1</v>
      </c>
      <c r="E816" s="382" t="s">
        <v>259</v>
      </c>
      <c r="F816" s="396" t="str">
        <f>IF(form_up_date="","",form_up_date)</f>
        <v>09.01.2023</v>
      </c>
      <c r="G816" s="398" t="s">
        <v>260</v>
      </c>
      <c r="H816" s="360"/>
      <c r="R816" s="363"/>
    </row>
    <row r="817" spans="1:21" s="353" customFormat="1" ht="45">
      <c r="A817" s="354"/>
      <c r="C817" s="355"/>
      <c r="D817" s="374" t="s">
        <v>271</v>
      </c>
      <c r="E817" s="382" t="s">
        <v>261</v>
      </c>
      <c r="F817" s="396" t="s">
        <v>1339</v>
      </c>
      <c r="G817" s="368" t="s">
        <v>333</v>
      </c>
      <c r="H817" s="360"/>
      <c r="R817" s="363"/>
    </row>
    <row r="818" spans="1:21" s="353" customFormat="1" ht="22.5">
      <c r="A818" s="354"/>
      <c r="C818" s="355"/>
      <c r="D818" s="374" t="s">
        <v>272</v>
      </c>
      <c r="E818" s="382" t="s">
        <v>262</v>
      </c>
      <c r="F818" s="396" t="s">
        <v>390</v>
      </c>
      <c r="G818" s="398" t="s">
        <v>263</v>
      </c>
      <c r="H818" s="360"/>
      <c r="R818" s="363"/>
    </row>
    <row r="819" spans="1:21" s="353" customFormat="1" ht="22.5">
      <c r="A819" s="354"/>
      <c r="C819" s="355"/>
      <c r="D819" s="374" t="s">
        <v>273</v>
      </c>
      <c r="E819" s="382" t="s">
        <v>264</v>
      </c>
      <c r="F819" s="397" t="s">
        <v>265</v>
      </c>
      <c r="G819" s="368"/>
      <c r="H819" s="360"/>
      <c r="R819" s="363"/>
    </row>
    <row r="820" spans="1:21" s="353" customFormat="1">
      <c r="A820" s="354"/>
      <c r="C820" s="355"/>
      <c r="D820" s="359" t="str">
        <f>D819&amp;".1"</f>
        <v>4.1.1</v>
      </c>
      <c r="E820" s="383" t="s">
        <v>3</v>
      </c>
      <c r="F820" s="396" t="str">
        <f>IF(region_name="","",region_name)</f>
        <v>Орловская область</v>
      </c>
      <c r="G820" s="398" t="s">
        <v>266</v>
      </c>
      <c r="H820" s="360"/>
      <c r="R820" s="363"/>
    </row>
    <row r="821" spans="1:21" s="353" customFormat="1" ht="22.5">
      <c r="A821" s="354"/>
      <c r="C821" s="355"/>
      <c r="D821" s="374" t="s">
        <v>274</v>
      </c>
      <c r="E821" s="384" t="s">
        <v>267</v>
      </c>
      <c r="F821" s="396" t="s">
        <v>763</v>
      </c>
      <c r="G821" s="399" t="s">
        <v>268</v>
      </c>
      <c r="H821" s="360"/>
      <c r="R821" s="363"/>
    </row>
    <row r="822" spans="1:21" s="353" customFormat="1" ht="56.25">
      <c r="A822" s="354"/>
      <c r="C822" s="355"/>
      <c r="D822" s="374" t="s">
        <v>275</v>
      </c>
      <c r="E822" s="385" t="s">
        <v>269</v>
      </c>
      <c r="F822" s="396" t="s">
        <v>1460</v>
      </c>
      <c r="G822" s="392" t="s">
        <v>332</v>
      </c>
      <c r="H822" s="360"/>
      <c r="R822" s="363"/>
    </row>
    <row r="823" spans="1:21" s="357" customFormat="1">
      <c r="D823" s="394"/>
      <c r="E823" s="367"/>
      <c r="F823" s="367"/>
      <c r="G823" s="367"/>
      <c r="U823" s="365"/>
    </row>
    <row r="824" spans="1:21" s="352" customFormat="1">
      <c r="C824" s="358">
        <v>90</v>
      </c>
      <c r="D824" s="516" t="s">
        <v>244</v>
      </c>
      <c r="E824" s="517"/>
      <c r="F824" s="517"/>
      <c r="G824" s="518"/>
      <c r="U824" s="366"/>
    </row>
    <row r="825" spans="1:21" s="353" customFormat="1" ht="11.25" customHeight="1">
      <c r="A825" s="354"/>
      <c r="C825" s="355"/>
      <c r="D825" s="512" t="s">
        <v>233</v>
      </c>
      <c r="E825" s="512"/>
      <c r="F825" s="512"/>
      <c r="G825" s="513" t="s">
        <v>234</v>
      </c>
      <c r="H825" s="360"/>
      <c r="R825" s="363"/>
    </row>
    <row r="826" spans="1:21" s="353" customFormat="1" ht="11.25" customHeight="1">
      <c r="A826" s="354"/>
      <c r="C826" s="355"/>
      <c r="D826" s="376" t="s">
        <v>25</v>
      </c>
      <c r="E826" s="377" t="s">
        <v>257</v>
      </c>
      <c r="F826" s="378" t="s">
        <v>223</v>
      </c>
      <c r="G826" s="514"/>
      <c r="H826" s="360"/>
      <c r="R826" s="363"/>
    </row>
    <row r="827" spans="1:21" s="353" customFormat="1" ht="12" customHeight="1">
      <c r="A827" s="354"/>
      <c r="C827" s="355"/>
      <c r="D827" s="393" t="s">
        <v>26</v>
      </c>
      <c r="E827" s="379">
        <v>2</v>
      </c>
      <c r="F827" s="380">
        <v>3</v>
      </c>
      <c r="G827" s="381">
        <v>4</v>
      </c>
      <c r="H827" s="360"/>
      <c r="R827" s="363"/>
    </row>
    <row r="828" spans="1:21" s="353" customFormat="1">
      <c r="A828" s="354"/>
      <c r="C828" s="355"/>
      <c r="D828" s="374">
        <v>1</v>
      </c>
      <c r="E828" s="382" t="s">
        <v>259</v>
      </c>
      <c r="F828" s="396" t="str">
        <f>IF(form_up_date="","",form_up_date)</f>
        <v>09.01.2023</v>
      </c>
      <c r="G828" s="398" t="s">
        <v>260</v>
      </c>
      <c r="H828" s="360"/>
      <c r="R828" s="363"/>
    </row>
    <row r="829" spans="1:21" s="353" customFormat="1" ht="45">
      <c r="A829" s="354"/>
      <c r="C829" s="355"/>
      <c r="D829" s="374" t="s">
        <v>271</v>
      </c>
      <c r="E829" s="382" t="s">
        <v>261</v>
      </c>
      <c r="F829" s="396" t="s">
        <v>1340</v>
      </c>
      <c r="G829" s="368" t="s">
        <v>333</v>
      </c>
      <c r="H829" s="360"/>
      <c r="R829" s="363"/>
    </row>
    <row r="830" spans="1:21" s="353" customFormat="1" ht="22.5">
      <c r="A830" s="354"/>
      <c r="C830" s="355"/>
      <c r="D830" s="374" t="s">
        <v>272</v>
      </c>
      <c r="E830" s="382" t="s">
        <v>262</v>
      </c>
      <c r="F830" s="396" t="s">
        <v>390</v>
      </c>
      <c r="G830" s="398" t="s">
        <v>263</v>
      </c>
      <c r="H830" s="360"/>
      <c r="R830" s="363"/>
    </row>
    <row r="831" spans="1:21" s="353" customFormat="1" ht="22.5">
      <c r="A831" s="354"/>
      <c r="C831" s="355"/>
      <c r="D831" s="374" t="s">
        <v>273</v>
      </c>
      <c r="E831" s="382" t="s">
        <v>264</v>
      </c>
      <c r="F831" s="397" t="s">
        <v>265</v>
      </c>
      <c r="G831" s="368"/>
      <c r="H831" s="360"/>
      <c r="R831" s="363"/>
    </row>
    <row r="832" spans="1:21" s="353" customFormat="1">
      <c r="A832" s="354"/>
      <c r="C832" s="355"/>
      <c r="D832" s="359" t="str">
        <f>D831&amp;".1"</f>
        <v>4.1.1</v>
      </c>
      <c r="E832" s="383" t="s">
        <v>3</v>
      </c>
      <c r="F832" s="396" t="str">
        <f>IF(region_name="","",region_name)</f>
        <v>Орловская область</v>
      </c>
      <c r="G832" s="398" t="s">
        <v>266</v>
      </c>
      <c r="H832" s="360"/>
      <c r="R832" s="363"/>
    </row>
    <row r="833" spans="1:21" s="353" customFormat="1" ht="22.5">
      <c r="A833" s="354"/>
      <c r="C833" s="355"/>
      <c r="D833" s="374" t="s">
        <v>274</v>
      </c>
      <c r="E833" s="384" t="s">
        <v>267</v>
      </c>
      <c r="F833" s="396" t="s">
        <v>763</v>
      </c>
      <c r="G833" s="399" t="s">
        <v>268</v>
      </c>
      <c r="H833" s="360"/>
      <c r="R833" s="363"/>
    </row>
    <row r="834" spans="1:21" s="353" customFormat="1" ht="56.25">
      <c r="A834" s="354"/>
      <c r="C834" s="355"/>
      <c r="D834" s="374" t="s">
        <v>275</v>
      </c>
      <c r="E834" s="385" t="s">
        <v>269</v>
      </c>
      <c r="F834" s="396" t="s">
        <v>1460</v>
      </c>
      <c r="G834" s="392" t="s">
        <v>332</v>
      </c>
      <c r="H834" s="360"/>
      <c r="R834" s="363"/>
    </row>
    <row r="835" spans="1:21" s="357" customFormat="1">
      <c r="D835" s="394"/>
      <c r="E835" s="367"/>
      <c r="F835" s="367"/>
      <c r="G835" s="367"/>
      <c r="U835" s="365"/>
    </row>
    <row r="836" spans="1:21" s="352" customFormat="1">
      <c r="C836" s="358">
        <v>91</v>
      </c>
      <c r="D836" s="516" t="s">
        <v>244</v>
      </c>
      <c r="E836" s="517"/>
      <c r="F836" s="517"/>
      <c r="G836" s="518"/>
      <c r="U836" s="366"/>
    </row>
    <row r="837" spans="1:21" s="353" customFormat="1" ht="11.25" customHeight="1">
      <c r="A837" s="354"/>
      <c r="C837" s="355"/>
      <c r="D837" s="512" t="s">
        <v>233</v>
      </c>
      <c r="E837" s="512"/>
      <c r="F837" s="512"/>
      <c r="G837" s="513" t="s">
        <v>234</v>
      </c>
      <c r="H837" s="360"/>
      <c r="R837" s="363"/>
    </row>
    <row r="838" spans="1:21" s="353" customFormat="1" ht="11.25" customHeight="1">
      <c r="A838" s="354"/>
      <c r="C838" s="355"/>
      <c r="D838" s="376" t="s">
        <v>25</v>
      </c>
      <c r="E838" s="377" t="s">
        <v>257</v>
      </c>
      <c r="F838" s="378" t="s">
        <v>223</v>
      </c>
      <c r="G838" s="514"/>
      <c r="H838" s="360"/>
      <c r="R838" s="363"/>
    </row>
    <row r="839" spans="1:21" s="353" customFormat="1" ht="12" customHeight="1">
      <c r="A839" s="354"/>
      <c r="C839" s="355"/>
      <c r="D839" s="393" t="s">
        <v>26</v>
      </c>
      <c r="E839" s="379">
        <v>2</v>
      </c>
      <c r="F839" s="380">
        <v>3</v>
      </c>
      <c r="G839" s="381">
        <v>4</v>
      </c>
      <c r="H839" s="360"/>
      <c r="R839" s="363"/>
    </row>
    <row r="840" spans="1:21" s="353" customFormat="1">
      <c r="A840" s="354"/>
      <c r="C840" s="355"/>
      <c r="D840" s="374">
        <v>1</v>
      </c>
      <c r="E840" s="382" t="s">
        <v>259</v>
      </c>
      <c r="F840" s="396" t="str">
        <f>IF(form_up_date="","",form_up_date)</f>
        <v>09.01.2023</v>
      </c>
      <c r="G840" s="398" t="s">
        <v>260</v>
      </c>
      <c r="H840" s="360"/>
      <c r="R840" s="363"/>
    </row>
    <row r="841" spans="1:21" s="353" customFormat="1" ht="45">
      <c r="A841" s="354"/>
      <c r="C841" s="355"/>
      <c r="D841" s="374" t="s">
        <v>271</v>
      </c>
      <c r="E841" s="382" t="s">
        <v>261</v>
      </c>
      <c r="F841" s="396" t="s">
        <v>1341</v>
      </c>
      <c r="G841" s="368" t="s">
        <v>333</v>
      </c>
      <c r="H841" s="360"/>
      <c r="R841" s="363"/>
    </row>
    <row r="842" spans="1:21" s="353" customFormat="1" ht="22.5">
      <c r="A842" s="354"/>
      <c r="C842" s="355"/>
      <c r="D842" s="374" t="s">
        <v>272</v>
      </c>
      <c r="E842" s="382" t="s">
        <v>262</v>
      </c>
      <c r="F842" s="396" t="s">
        <v>390</v>
      </c>
      <c r="G842" s="398" t="s">
        <v>263</v>
      </c>
      <c r="H842" s="360"/>
      <c r="R842" s="363"/>
    </row>
    <row r="843" spans="1:21" s="353" customFormat="1" ht="22.5">
      <c r="A843" s="354"/>
      <c r="C843" s="355"/>
      <c r="D843" s="374" t="s">
        <v>273</v>
      </c>
      <c r="E843" s="382" t="s">
        <v>264</v>
      </c>
      <c r="F843" s="397" t="s">
        <v>265</v>
      </c>
      <c r="G843" s="368"/>
      <c r="H843" s="360"/>
      <c r="R843" s="363"/>
    </row>
    <row r="844" spans="1:21" s="353" customFormat="1">
      <c r="A844" s="354"/>
      <c r="C844" s="355"/>
      <c r="D844" s="359" t="str">
        <f>D843&amp;".1"</f>
        <v>4.1.1</v>
      </c>
      <c r="E844" s="383" t="s">
        <v>3</v>
      </c>
      <c r="F844" s="396" t="str">
        <f>IF(region_name="","",region_name)</f>
        <v>Орловская область</v>
      </c>
      <c r="G844" s="398" t="s">
        <v>266</v>
      </c>
      <c r="H844" s="360"/>
      <c r="R844" s="363"/>
    </row>
    <row r="845" spans="1:21" s="353" customFormat="1" ht="22.5">
      <c r="A845" s="354"/>
      <c r="C845" s="355"/>
      <c r="D845" s="374" t="s">
        <v>274</v>
      </c>
      <c r="E845" s="384" t="s">
        <v>267</v>
      </c>
      <c r="F845" s="396" t="s">
        <v>763</v>
      </c>
      <c r="G845" s="399" t="s">
        <v>268</v>
      </c>
      <c r="H845" s="360"/>
      <c r="R845" s="363"/>
    </row>
    <row r="846" spans="1:21" s="353" customFormat="1" ht="56.25">
      <c r="A846" s="354"/>
      <c r="C846" s="355"/>
      <c r="D846" s="374" t="s">
        <v>275</v>
      </c>
      <c r="E846" s="385" t="s">
        <v>269</v>
      </c>
      <c r="F846" s="396" t="s">
        <v>1460</v>
      </c>
      <c r="G846" s="392" t="s">
        <v>332</v>
      </c>
      <c r="H846" s="360"/>
      <c r="R846" s="363"/>
    </row>
    <row r="847" spans="1:21" s="357" customFormat="1">
      <c r="D847" s="394"/>
      <c r="E847" s="367"/>
      <c r="F847" s="367"/>
      <c r="G847" s="367"/>
      <c r="U847" s="365"/>
    </row>
    <row r="848" spans="1:21" s="352" customFormat="1">
      <c r="C848" s="358">
        <v>92</v>
      </c>
      <c r="D848" s="516" t="s">
        <v>244</v>
      </c>
      <c r="E848" s="517"/>
      <c r="F848" s="517"/>
      <c r="G848" s="518"/>
      <c r="U848" s="366"/>
    </row>
    <row r="849" spans="1:21" s="353" customFormat="1" ht="11.25" customHeight="1">
      <c r="A849" s="354"/>
      <c r="C849" s="355"/>
      <c r="D849" s="512" t="s">
        <v>233</v>
      </c>
      <c r="E849" s="512"/>
      <c r="F849" s="512"/>
      <c r="G849" s="513" t="s">
        <v>234</v>
      </c>
      <c r="H849" s="360"/>
      <c r="R849" s="363"/>
    </row>
    <row r="850" spans="1:21" s="353" customFormat="1" ht="11.25" customHeight="1">
      <c r="A850" s="354"/>
      <c r="C850" s="355"/>
      <c r="D850" s="376" t="s">
        <v>25</v>
      </c>
      <c r="E850" s="377" t="s">
        <v>257</v>
      </c>
      <c r="F850" s="378" t="s">
        <v>223</v>
      </c>
      <c r="G850" s="514"/>
      <c r="H850" s="360"/>
      <c r="R850" s="363"/>
    </row>
    <row r="851" spans="1:21" s="353" customFormat="1" ht="12" customHeight="1">
      <c r="A851" s="354"/>
      <c r="C851" s="355"/>
      <c r="D851" s="393" t="s">
        <v>26</v>
      </c>
      <c r="E851" s="379">
        <v>2</v>
      </c>
      <c r="F851" s="380">
        <v>3</v>
      </c>
      <c r="G851" s="381">
        <v>4</v>
      </c>
      <c r="H851" s="360"/>
      <c r="R851" s="363"/>
    </row>
    <row r="852" spans="1:21" s="353" customFormat="1">
      <c r="A852" s="354"/>
      <c r="C852" s="355"/>
      <c r="D852" s="374">
        <v>1</v>
      </c>
      <c r="E852" s="382" t="s">
        <v>259</v>
      </c>
      <c r="F852" s="396" t="str">
        <f>IF(form_up_date="","",form_up_date)</f>
        <v>09.01.2023</v>
      </c>
      <c r="G852" s="398" t="s">
        <v>260</v>
      </c>
      <c r="H852" s="360"/>
      <c r="R852" s="363"/>
    </row>
    <row r="853" spans="1:21" s="353" customFormat="1" ht="45">
      <c r="A853" s="354"/>
      <c r="C853" s="355"/>
      <c r="D853" s="374" t="s">
        <v>271</v>
      </c>
      <c r="E853" s="382" t="s">
        <v>261</v>
      </c>
      <c r="F853" s="396" t="s">
        <v>1342</v>
      </c>
      <c r="G853" s="368" t="s">
        <v>333</v>
      </c>
      <c r="H853" s="360"/>
      <c r="R853" s="363"/>
    </row>
    <row r="854" spans="1:21" s="353" customFormat="1" ht="22.5">
      <c r="A854" s="354"/>
      <c r="C854" s="355"/>
      <c r="D854" s="374" t="s">
        <v>272</v>
      </c>
      <c r="E854" s="382" t="s">
        <v>262</v>
      </c>
      <c r="F854" s="396" t="s">
        <v>390</v>
      </c>
      <c r="G854" s="398" t="s">
        <v>263</v>
      </c>
      <c r="H854" s="360"/>
      <c r="R854" s="363"/>
    </row>
    <row r="855" spans="1:21" s="353" customFormat="1" ht="22.5">
      <c r="A855" s="354"/>
      <c r="C855" s="355"/>
      <c r="D855" s="374" t="s">
        <v>273</v>
      </c>
      <c r="E855" s="382" t="s">
        <v>264</v>
      </c>
      <c r="F855" s="397" t="s">
        <v>265</v>
      </c>
      <c r="G855" s="368"/>
      <c r="H855" s="360"/>
      <c r="R855" s="363"/>
    </row>
    <row r="856" spans="1:21" s="353" customFormat="1">
      <c r="A856" s="354"/>
      <c r="C856" s="355"/>
      <c r="D856" s="359" t="str">
        <f>D855&amp;".1"</f>
        <v>4.1.1</v>
      </c>
      <c r="E856" s="383" t="s">
        <v>3</v>
      </c>
      <c r="F856" s="396" t="str">
        <f>IF(region_name="","",region_name)</f>
        <v>Орловская область</v>
      </c>
      <c r="G856" s="398" t="s">
        <v>266</v>
      </c>
      <c r="H856" s="360"/>
      <c r="R856" s="363"/>
    </row>
    <row r="857" spans="1:21" s="353" customFormat="1" ht="22.5">
      <c r="A857" s="354"/>
      <c r="C857" s="355"/>
      <c r="D857" s="374" t="s">
        <v>274</v>
      </c>
      <c r="E857" s="384" t="s">
        <v>267</v>
      </c>
      <c r="F857" s="396" t="s">
        <v>763</v>
      </c>
      <c r="G857" s="399" t="s">
        <v>268</v>
      </c>
      <c r="H857" s="360"/>
      <c r="R857" s="363"/>
    </row>
    <row r="858" spans="1:21" s="353" customFormat="1" ht="56.25">
      <c r="A858" s="354"/>
      <c r="C858" s="355"/>
      <c r="D858" s="374" t="s">
        <v>275</v>
      </c>
      <c r="E858" s="385" t="s">
        <v>269</v>
      </c>
      <c r="F858" s="396" t="s">
        <v>1460</v>
      </c>
      <c r="G858" s="392" t="s">
        <v>332</v>
      </c>
      <c r="H858" s="360"/>
      <c r="R858" s="363"/>
    </row>
    <row r="859" spans="1:21" s="357" customFormat="1">
      <c r="D859" s="394"/>
      <c r="E859" s="367"/>
      <c r="F859" s="367"/>
      <c r="G859" s="367"/>
      <c r="U859" s="365"/>
    </row>
    <row r="860" spans="1:21" s="352" customFormat="1">
      <c r="C860" s="358">
        <v>93</v>
      </c>
      <c r="D860" s="516" t="s">
        <v>244</v>
      </c>
      <c r="E860" s="517"/>
      <c r="F860" s="517"/>
      <c r="G860" s="518"/>
      <c r="U860" s="366"/>
    </row>
    <row r="861" spans="1:21" s="353" customFormat="1" ht="11.25" customHeight="1">
      <c r="A861" s="354"/>
      <c r="C861" s="355"/>
      <c r="D861" s="512" t="s">
        <v>233</v>
      </c>
      <c r="E861" s="512"/>
      <c r="F861" s="512"/>
      <c r="G861" s="513" t="s">
        <v>234</v>
      </c>
      <c r="H861" s="360"/>
      <c r="R861" s="363"/>
    </row>
    <row r="862" spans="1:21" s="353" customFormat="1" ht="11.25" customHeight="1">
      <c r="A862" s="354"/>
      <c r="C862" s="355"/>
      <c r="D862" s="376" t="s">
        <v>25</v>
      </c>
      <c r="E862" s="377" t="s">
        <v>257</v>
      </c>
      <c r="F862" s="378" t="s">
        <v>223</v>
      </c>
      <c r="G862" s="514"/>
      <c r="H862" s="360"/>
      <c r="R862" s="363"/>
    </row>
    <row r="863" spans="1:21" s="353" customFormat="1" ht="12" customHeight="1">
      <c r="A863" s="354"/>
      <c r="C863" s="355"/>
      <c r="D863" s="393" t="s">
        <v>26</v>
      </c>
      <c r="E863" s="379">
        <v>2</v>
      </c>
      <c r="F863" s="380">
        <v>3</v>
      </c>
      <c r="G863" s="381">
        <v>4</v>
      </c>
      <c r="H863" s="360"/>
      <c r="R863" s="363"/>
    </row>
    <row r="864" spans="1:21" s="353" customFormat="1">
      <c r="A864" s="354"/>
      <c r="C864" s="355"/>
      <c r="D864" s="374">
        <v>1</v>
      </c>
      <c r="E864" s="382" t="s">
        <v>259</v>
      </c>
      <c r="F864" s="396" t="str">
        <f>IF(form_up_date="","",form_up_date)</f>
        <v>09.01.2023</v>
      </c>
      <c r="G864" s="398" t="s">
        <v>260</v>
      </c>
      <c r="H864" s="360"/>
      <c r="R864" s="363"/>
    </row>
    <row r="865" spans="1:21" s="353" customFormat="1" ht="45">
      <c r="A865" s="354"/>
      <c r="C865" s="355"/>
      <c r="D865" s="374" t="s">
        <v>271</v>
      </c>
      <c r="E865" s="382" t="s">
        <v>261</v>
      </c>
      <c r="F865" s="396" t="s">
        <v>1343</v>
      </c>
      <c r="G865" s="368" t="s">
        <v>333</v>
      </c>
      <c r="H865" s="360"/>
      <c r="R865" s="363"/>
    </row>
    <row r="866" spans="1:21" s="353" customFormat="1" ht="22.5">
      <c r="A866" s="354"/>
      <c r="C866" s="355"/>
      <c r="D866" s="374" t="s">
        <v>272</v>
      </c>
      <c r="E866" s="382" t="s">
        <v>262</v>
      </c>
      <c r="F866" s="396" t="s">
        <v>390</v>
      </c>
      <c r="G866" s="398" t="s">
        <v>263</v>
      </c>
      <c r="H866" s="360"/>
      <c r="R866" s="363"/>
    </row>
    <row r="867" spans="1:21" s="353" customFormat="1" ht="22.5">
      <c r="A867" s="354"/>
      <c r="C867" s="355"/>
      <c r="D867" s="374" t="s">
        <v>273</v>
      </c>
      <c r="E867" s="382" t="s">
        <v>264</v>
      </c>
      <c r="F867" s="397" t="s">
        <v>265</v>
      </c>
      <c r="G867" s="368"/>
      <c r="H867" s="360"/>
      <c r="R867" s="363"/>
    </row>
    <row r="868" spans="1:21" s="353" customFormat="1">
      <c r="A868" s="354"/>
      <c r="C868" s="355"/>
      <c r="D868" s="359" t="str">
        <f>D867&amp;".1"</f>
        <v>4.1.1</v>
      </c>
      <c r="E868" s="383" t="s">
        <v>3</v>
      </c>
      <c r="F868" s="396" t="str">
        <f>IF(region_name="","",region_name)</f>
        <v>Орловская область</v>
      </c>
      <c r="G868" s="398" t="s">
        <v>266</v>
      </c>
      <c r="H868" s="360"/>
      <c r="R868" s="363"/>
    </row>
    <row r="869" spans="1:21" s="353" customFormat="1" ht="22.5">
      <c r="A869" s="354"/>
      <c r="C869" s="355"/>
      <c r="D869" s="374" t="s">
        <v>274</v>
      </c>
      <c r="E869" s="384" t="s">
        <v>267</v>
      </c>
      <c r="F869" s="396" t="s">
        <v>763</v>
      </c>
      <c r="G869" s="399" t="s">
        <v>268</v>
      </c>
      <c r="H869" s="360"/>
      <c r="R869" s="363"/>
    </row>
    <row r="870" spans="1:21" s="353" customFormat="1" ht="56.25">
      <c r="A870" s="354"/>
      <c r="C870" s="355"/>
      <c r="D870" s="374" t="s">
        <v>275</v>
      </c>
      <c r="E870" s="385" t="s">
        <v>269</v>
      </c>
      <c r="F870" s="396" t="s">
        <v>1460</v>
      </c>
      <c r="G870" s="392" t="s">
        <v>332</v>
      </c>
      <c r="H870" s="360"/>
      <c r="R870" s="363"/>
    </row>
    <row r="871" spans="1:21" s="357" customFormat="1">
      <c r="D871" s="394"/>
      <c r="E871" s="367"/>
      <c r="F871" s="367"/>
      <c r="G871" s="367"/>
      <c r="U871" s="365"/>
    </row>
    <row r="872" spans="1:21" s="352" customFormat="1">
      <c r="C872" s="358">
        <v>94</v>
      </c>
      <c r="D872" s="516" t="s">
        <v>244</v>
      </c>
      <c r="E872" s="517"/>
      <c r="F872" s="517"/>
      <c r="G872" s="518"/>
      <c r="U872" s="366"/>
    </row>
    <row r="873" spans="1:21" s="353" customFormat="1" ht="11.25" customHeight="1">
      <c r="A873" s="354"/>
      <c r="C873" s="355"/>
      <c r="D873" s="512" t="s">
        <v>233</v>
      </c>
      <c r="E873" s="512"/>
      <c r="F873" s="512"/>
      <c r="G873" s="513" t="s">
        <v>234</v>
      </c>
      <c r="H873" s="360"/>
      <c r="R873" s="363"/>
    </row>
    <row r="874" spans="1:21" s="353" customFormat="1" ht="11.25" customHeight="1">
      <c r="A874" s="354"/>
      <c r="C874" s="355"/>
      <c r="D874" s="376" t="s">
        <v>25</v>
      </c>
      <c r="E874" s="377" t="s">
        <v>257</v>
      </c>
      <c r="F874" s="378" t="s">
        <v>223</v>
      </c>
      <c r="G874" s="514"/>
      <c r="H874" s="360"/>
      <c r="R874" s="363"/>
    </row>
    <row r="875" spans="1:21" s="353" customFormat="1" ht="12" customHeight="1">
      <c r="A875" s="354"/>
      <c r="C875" s="355"/>
      <c r="D875" s="393" t="s">
        <v>26</v>
      </c>
      <c r="E875" s="379">
        <v>2</v>
      </c>
      <c r="F875" s="380">
        <v>3</v>
      </c>
      <c r="G875" s="381">
        <v>4</v>
      </c>
      <c r="H875" s="360"/>
      <c r="R875" s="363"/>
    </row>
    <row r="876" spans="1:21" s="353" customFormat="1">
      <c r="A876" s="354"/>
      <c r="C876" s="355"/>
      <c r="D876" s="374">
        <v>1</v>
      </c>
      <c r="E876" s="382" t="s">
        <v>259</v>
      </c>
      <c r="F876" s="396" t="str">
        <f>IF(form_up_date="","",form_up_date)</f>
        <v>09.01.2023</v>
      </c>
      <c r="G876" s="398" t="s">
        <v>260</v>
      </c>
      <c r="H876" s="360"/>
      <c r="R876" s="363"/>
    </row>
    <row r="877" spans="1:21" s="353" customFormat="1" ht="45">
      <c r="A877" s="354"/>
      <c r="C877" s="355"/>
      <c r="D877" s="374" t="s">
        <v>271</v>
      </c>
      <c r="E877" s="382" t="s">
        <v>261</v>
      </c>
      <c r="F877" s="396" t="s">
        <v>1344</v>
      </c>
      <c r="G877" s="368" t="s">
        <v>333</v>
      </c>
      <c r="H877" s="360"/>
      <c r="R877" s="363"/>
    </row>
    <row r="878" spans="1:21" s="353" customFormat="1" ht="22.5">
      <c r="A878" s="354"/>
      <c r="C878" s="355"/>
      <c r="D878" s="374" t="s">
        <v>272</v>
      </c>
      <c r="E878" s="382" t="s">
        <v>262</v>
      </c>
      <c r="F878" s="396" t="s">
        <v>390</v>
      </c>
      <c r="G878" s="398" t="s">
        <v>263</v>
      </c>
      <c r="H878" s="360"/>
      <c r="R878" s="363"/>
    </row>
    <row r="879" spans="1:21" s="353" customFormat="1" ht="22.5">
      <c r="A879" s="354"/>
      <c r="C879" s="355"/>
      <c r="D879" s="374" t="s">
        <v>273</v>
      </c>
      <c r="E879" s="382" t="s">
        <v>264</v>
      </c>
      <c r="F879" s="397" t="s">
        <v>265</v>
      </c>
      <c r="G879" s="368"/>
      <c r="H879" s="360"/>
      <c r="R879" s="363"/>
    </row>
    <row r="880" spans="1:21" s="353" customFormat="1">
      <c r="A880" s="354"/>
      <c r="C880" s="355"/>
      <c r="D880" s="359" t="str">
        <f>D879&amp;".1"</f>
        <v>4.1.1</v>
      </c>
      <c r="E880" s="383" t="s">
        <v>3</v>
      </c>
      <c r="F880" s="396" t="str">
        <f>IF(region_name="","",region_name)</f>
        <v>Орловская область</v>
      </c>
      <c r="G880" s="398" t="s">
        <v>266</v>
      </c>
      <c r="H880" s="360"/>
      <c r="R880" s="363"/>
    </row>
    <row r="881" spans="1:21" s="353" customFormat="1" ht="22.5">
      <c r="A881" s="354"/>
      <c r="C881" s="355"/>
      <c r="D881" s="374" t="s">
        <v>274</v>
      </c>
      <c r="E881" s="384" t="s">
        <v>267</v>
      </c>
      <c r="F881" s="396" t="s">
        <v>763</v>
      </c>
      <c r="G881" s="399" t="s">
        <v>268</v>
      </c>
      <c r="H881" s="360"/>
      <c r="R881" s="363"/>
    </row>
    <row r="882" spans="1:21" s="353" customFormat="1" ht="56.25">
      <c r="A882" s="354"/>
      <c r="C882" s="355"/>
      <c r="D882" s="374" t="s">
        <v>275</v>
      </c>
      <c r="E882" s="385" t="s">
        <v>269</v>
      </c>
      <c r="F882" s="396" t="s">
        <v>1460</v>
      </c>
      <c r="G882" s="392" t="s">
        <v>332</v>
      </c>
      <c r="H882" s="360"/>
      <c r="R882" s="363"/>
    </row>
    <row r="883" spans="1:21" s="357" customFormat="1">
      <c r="D883" s="394"/>
      <c r="E883" s="367"/>
      <c r="F883" s="367"/>
      <c r="G883" s="367"/>
      <c r="U883" s="365"/>
    </row>
    <row r="884" spans="1:21" s="352" customFormat="1">
      <c r="C884" s="358">
        <v>95</v>
      </c>
      <c r="D884" s="516" t="s">
        <v>244</v>
      </c>
      <c r="E884" s="517"/>
      <c r="F884" s="517"/>
      <c r="G884" s="518"/>
      <c r="U884" s="366"/>
    </row>
    <row r="885" spans="1:21" s="353" customFormat="1" ht="11.25" customHeight="1">
      <c r="A885" s="354"/>
      <c r="C885" s="355"/>
      <c r="D885" s="512" t="s">
        <v>233</v>
      </c>
      <c r="E885" s="512"/>
      <c r="F885" s="512"/>
      <c r="G885" s="513" t="s">
        <v>234</v>
      </c>
      <c r="H885" s="360"/>
      <c r="R885" s="363"/>
    </row>
    <row r="886" spans="1:21" s="353" customFormat="1" ht="11.25" customHeight="1">
      <c r="A886" s="354"/>
      <c r="C886" s="355"/>
      <c r="D886" s="376" t="s">
        <v>25</v>
      </c>
      <c r="E886" s="377" t="s">
        <v>257</v>
      </c>
      <c r="F886" s="378" t="s">
        <v>223</v>
      </c>
      <c r="G886" s="514"/>
      <c r="H886" s="360"/>
      <c r="R886" s="363"/>
    </row>
    <row r="887" spans="1:21" s="353" customFormat="1" ht="12" customHeight="1">
      <c r="A887" s="354"/>
      <c r="C887" s="355"/>
      <c r="D887" s="393" t="s">
        <v>26</v>
      </c>
      <c r="E887" s="379">
        <v>2</v>
      </c>
      <c r="F887" s="380">
        <v>3</v>
      </c>
      <c r="G887" s="381">
        <v>4</v>
      </c>
      <c r="H887" s="360"/>
      <c r="R887" s="363"/>
    </row>
    <row r="888" spans="1:21" s="353" customFormat="1">
      <c r="A888" s="354"/>
      <c r="C888" s="355"/>
      <c r="D888" s="374">
        <v>1</v>
      </c>
      <c r="E888" s="382" t="s">
        <v>259</v>
      </c>
      <c r="F888" s="396" t="str">
        <f>IF(form_up_date="","",form_up_date)</f>
        <v>09.01.2023</v>
      </c>
      <c r="G888" s="398" t="s">
        <v>260</v>
      </c>
      <c r="H888" s="360"/>
      <c r="R888" s="363"/>
    </row>
    <row r="889" spans="1:21" s="353" customFormat="1" ht="45">
      <c r="A889" s="354"/>
      <c r="C889" s="355"/>
      <c r="D889" s="374" t="s">
        <v>271</v>
      </c>
      <c r="E889" s="382" t="s">
        <v>261</v>
      </c>
      <c r="F889" s="396" t="s">
        <v>1345</v>
      </c>
      <c r="G889" s="368" t="s">
        <v>333</v>
      </c>
      <c r="H889" s="360"/>
      <c r="R889" s="363"/>
    </row>
    <row r="890" spans="1:21" s="353" customFormat="1" ht="22.5">
      <c r="A890" s="354"/>
      <c r="C890" s="355"/>
      <c r="D890" s="374" t="s">
        <v>272</v>
      </c>
      <c r="E890" s="382" t="s">
        <v>262</v>
      </c>
      <c r="F890" s="396" t="s">
        <v>390</v>
      </c>
      <c r="G890" s="398" t="s">
        <v>263</v>
      </c>
      <c r="H890" s="360"/>
      <c r="R890" s="363"/>
    </row>
    <row r="891" spans="1:21" s="353" customFormat="1" ht="22.5">
      <c r="A891" s="354"/>
      <c r="C891" s="355"/>
      <c r="D891" s="374" t="s">
        <v>273</v>
      </c>
      <c r="E891" s="382" t="s">
        <v>264</v>
      </c>
      <c r="F891" s="397" t="s">
        <v>265</v>
      </c>
      <c r="G891" s="368"/>
      <c r="H891" s="360"/>
      <c r="R891" s="363"/>
    </row>
    <row r="892" spans="1:21" s="353" customFormat="1">
      <c r="A892" s="354"/>
      <c r="C892" s="355"/>
      <c r="D892" s="359" t="str">
        <f>D891&amp;".1"</f>
        <v>4.1.1</v>
      </c>
      <c r="E892" s="383" t="s">
        <v>3</v>
      </c>
      <c r="F892" s="396" t="str">
        <f>IF(region_name="","",region_name)</f>
        <v>Орловская область</v>
      </c>
      <c r="G892" s="398" t="s">
        <v>266</v>
      </c>
      <c r="H892" s="360"/>
      <c r="R892" s="363"/>
    </row>
    <row r="893" spans="1:21" s="353" customFormat="1" ht="22.5">
      <c r="A893" s="354"/>
      <c r="C893" s="355"/>
      <c r="D893" s="374" t="s">
        <v>274</v>
      </c>
      <c r="E893" s="384" t="s">
        <v>267</v>
      </c>
      <c r="F893" s="396" t="s">
        <v>763</v>
      </c>
      <c r="G893" s="399" t="s">
        <v>268</v>
      </c>
      <c r="H893" s="360"/>
      <c r="R893" s="363"/>
    </row>
    <row r="894" spans="1:21" s="353" customFormat="1" ht="56.25">
      <c r="A894" s="354"/>
      <c r="C894" s="355"/>
      <c r="D894" s="374" t="s">
        <v>275</v>
      </c>
      <c r="E894" s="385" t="s">
        <v>269</v>
      </c>
      <c r="F894" s="396" t="s">
        <v>1460</v>
      </c>
      <c r="G894" s="392" t="s">
        <v>332</v>
      </c>
      <c r="H894" s="360"/>
      <c r="R894" s="363"/>
    </row>
    <row r="895" spans="1:21" s="357" customFormat="1">
      <c r="D895" s="394"/>
      <c r="E895" s="367"/>
      <c r="F895" s="367"/>
      <c r="G895" s="367"/>
      <c r="U895" s="365"/>
    </row>
    <row r="896" spans="1:21" s="352" customFormat="1">
      <c r="C896" s="358">
        <v>96</v>
      </c>
      <c r="D896" s="516" t="s">
        <v>244</v>
      </c>
      <c r="E896" s="517"/>
      <c r="F896" s="517"/>
      <c r="G896" s="518"/>
      <c r="U896" s="366"/>
    </row>
    <row r="897" spans="1:21" s="353" customFormat="1" ht="11.25" customHeight="1">
      <c r="A897" s="354"/>
      <c r="C897" s="355"/>
      <c r="D897" s="512" t="s">
        <v>233</v>
      </c>
      <c r="E897" s="512"/>
      <c r="F897" s="512"/>
      <c r="G897" s="513" t="s">
        <v>234</v>
      </c>
      <c r="H897" s="360"/>
      <c r="R897" s="363"/>
    </row>
    <row r="898" spans="1:21" s="353" customFormat="1" ht="11.25" customHeight="1">
      <c r="A898" s="354"/>
      <c r="C898" s="355"/>
      <c r="D898" s="376" t="s">
        <v>25</v>
      </c>
      <c r="E898" s="377" t="s">
        <v>257</v>
      </c>
      <c r="F898" s="378" t="s">
        <v>223</v>
      </c>
      <c r="G898" s="514"/>
      <c r="H898" s="360"/>
      <c r="R898" s="363"/>
    </row>
    <row r="899" spans="1:21" s="353" customFormat="1" ht="12" customHeight="1">
      <c r="A899" s="354"/>
      <c r="C899" s="355"/>
      <c r="D899" s="393" t="s">
        <v>26</v>
      </c>
      <c r="E899" s="379">
        <v>2</v>
      </c>
      <c r="F899" s="380">
        <v>3</v>
      </c>
      <c r="G899" s="381">
        <v>4</v>
      </c>
      <c r="H899" s="360"/>
      <c r="R899" s="363"/>
    </row>
    <row r="900" spans="1:21" s="353" customFormat="1">
      <c r="A900" s="354"/>
      <c r="C900" s="355"/>
      <c r="D900" s="374">
        <v>1</v>
      </c>
      <c r="E900" s="382" t="s">
        <v>259</v>
      </c>
      <c r="F900" s="396" t="str">
        <f>IF(form_up_date="","",form_up_date)</f>
        <v>09.01.2023</v>
      </c>
      <c r="G900" s="398" t="s">
        <v>260</v>
      </c>
      <c r="H900" s="360"/>
      <c r="R900" s="363"/>
    </row>
    <row r="901" spans="1:21" s="353" customFormat="1" ht="45">
      <c r="A901" s="354"/>
      <c r="C901" s="355"/>
      <c r="D901" s="374" t="s">
        <v>271</v>
      </c>
      <c r="E901" s="382" t="s">
        <v>261</v>
      </c>
      <c r="F901" s="396" t="s">
        <v>1346</v>
      </c>
      <c r="G901" s="368" t="s">
        <v>333</v>
      </c>
      <c r="H901" s="360"/>
      <c r="R901" s="363"/>
    </row>
    <row r="902" spans="1:21" s="353" customFormat="1" ht="22.5">
      <c r="A902" s="354"/>
      <c r="C902" s="355"/>
      <c r="D902" s="374" t="s">
        <v>272</v>
      </c>
      <c r="E902" s="382" t="s">
        <v>262</v>
      </c>
      <c r="F902" s="396" t="s">
        <v>390</v>
      </c>
      <c r="G902" s="398" t="s">
        <v>263</v>
      </c>
      <c r="H902" s="360"/>
      <c r="R902" s="363"/>
    </row>
    <row r="903" spans="1:21" s="353" customFormat="1" ht="22.5">
      <c r="A903" s="354"/>
      <c r="C903" s="355"/>
      <c r="D903" s="374" t="s">
        <v>273</v>
      </c>
      <c r="E903" s="382" t="s">
        <v>264</v>
      </c>
      <c r="F903" s="397" t="s">
        <v>265</v>
      </c>
      <c r="G903" s="368"/>
      <c r="H903" s="360"/>
      <c r="R903" s="363"/>
    </row>
    <row r="904" spans="1:21" s="353" customFormat="1">
      <c r="A904" s="354"/>
      <c r="C904" s="355"/>
      <c r="D904" s="359" t="str">
        <f>D903&amp;".1"</f>
        <v>4.1.1</v>
      </c>
      <c r="E904" s="383" t="s">
        <v>3</v>
      </c>
      <c r="F904" s="396" t="str">
        <f>IF(region_name="","",region_name)</f>
        <v>Орловская область</v>
      </c>
      <c r="G904" s="398" t="s">
        <v>266</v>
      </c>
      <c r="H904" s="360"/>
      <c r="R904" s="363"/>
    </row>
    <row r="905" spans="1:21" s="353" customFormat="1" ht="22.5">
      <c r="A905" s="354"/>
      <c r="C905" s="355"/>
      <c r="D905" s="374" t="s">
        <v>274</v>
      </c>
      <c r="E905" s="384" t="s">
        <v>267</v>
      </c>
      <c r="F905" s="396" t="s">
        <v>763</v>
      </c>
      <c r="G905" s="399" t="s">
        <v>268</v>
      </c>
      <c r="H905" s="360"/>
      <c r="R905" s="363"/>
    </row>
    <row r="906" spans="1:21" s="353" customFormat="1" ht="56.25">
      <c r="A906" s="354"/>
      <c r="C906" s="355"/>
      <c r="D906" s="374" t="s">
        <v>275</v>
      </c>
      <c r="E906" s="385" t="s">
        <v>269</v>
      </c>
      <c r="F906" s="396" t="s">
        <v>1460</v>
      </c>
      <c r="G906" s="392" t="s">
        <v>332</v>
      </c>
      <c r="H906" s="360"/>
      <c r="R906" s="363"/>
    </row>
    <row r="907" spans="1:21" s="357" customFormat="1">
      <c r="D907" s="394"/>
      <c r="E907" s="367"/>
      <c r="F907" s="367"/>
      <c r="G907" s="367"/>
      <c r="U907" s="365"/>
    </row>
    <row r="908" spans="1:21" s="352" customFormat="1">
      <c r="C908" s="358">
        <v>97</v>
      </c>
      <c r="D908" s="516" t="s">
        <v>244</v>
      </c>
      <c r="E908" s="517"/>
      <c r="F908" s="517"/>
      <c r="G908" s="518"/>
      <c r="U908" s="366"/>
    </row>
    <row r="909" spans="1:21" s="353" customFormat="1" ht="11.25" customHeight="1">
      <c r="A909" s="354"/>
      <c r="C909" s="355"/>
      <c r="D909" s="512" t="s">
        <v>233</v>
      </c>
      <c r="E909" s="512"/>
      <c r="F909" s="512"/>
      <c r="G909" s="513" t="s">
        <v>234</v>
      </c>
      <c r="H909" s="360"/>
      <c r="R909" s="363"/>
    </row>
    <row r="910" spans="1:21" s="353" customFormat="1" ht="11.25" customHeight="1">
      <c r="A910" s="354"/>
      <c r="C910" s="355"/>
      <c r="D910" s="376" t="s">
        <v>25</v>
      </c>
      <c r="E910" s="377" t="s">
        <v>257</v>
      </c>
      <c r="F910" s="378" t="s">
        <v>223</v>
      </c>
      <c r="G910" s="514"/>
      <c r="H910" s="360"/>
      <c r="R910" s="363"/>
    </row>
    <row r="911" spans="1:21" s="353" customFormat="1" ht="12" customHeight="1">
      <c r="A911" s="354"/>
      <c r="C911" s="355"/>
      <c r="D911" s="393" t="s">
        <v>26</v>
      </c>
      <c r="E911" s="379">
        <v>2</v>
      </c>
      <c r="F911" s="380">
        <v>3</v>
      </c>
      <c r="G911" s="381">
        <v>4</v>
      </c>
      <c r="H911" s="360"/>
      <c r="R911" s="363"/>
    </row>
    <row r="912" spans="1:21" s="353" customFormat="1">
      <c r="A912" s="354"/>
      <c r="C912" s="355"/>
      <c r="D912" s="374">
        <v>1</v>
      </c>
      <c r="E912" s="382" t="s">
        <v>259</v>
      </c>
      <c r="F912" s="396" t="str">
        <f>IF(form_up_date="","",form_up_date)</f>
        <v>09.01.2023</v>
      </c>
      <c r="G912" s="398" t="s">
        <v>260</v>
      </c>
      <c r="H912" s="360"/>
      <c r="R912" s="363"/>
    </row>
    <row r="913" spans="1:21" s="353" customFormat="1" ht="45">
      <c r="A913" s="354"/>
      <c r="C913" s="355"/>
      <c r="D913" s="374" t="s">
        <v>271</v>
      </c>
      <c r="E913" s="382" t="s">
        <v>261</v>
      </c>
      <c r="F913" s="396" t="s">
        <v>1347</v>
      </c>
      <c r="G913" s="368" t="s">
        <v>333</v>
      </c>
      <c r="H913" s="360"/>
      <c r="R913" s="363"/>
    </row>
    <row r="914" spans="1:21" s="353" customFormat="1" ht="22.5">
      <c r="A914" s="354"/>
      <c r="C914" s="355"/>
      <c r="D914" s="374" t="s">
        <v>272</v>
      </c>
      <c r="E914" s="382" t="s">
        <v>262</v>
      </c>
      <c r="F914" s="396" t="s">
        <v>390</v>
      </c>
      <c r="G914" s="398" t="s">
        <v>263</v>
      </c>
      <c r="H914" s="360"/>
      <c r="R914" s="363"/>
    </row>
    <row r="915" spans="1:21" s="353" customFormat="1" ht="22.5">
      <c r="A915" s="354"/>
      <c r="C915" s="355"/>
      <c r="D915" s="374" t="s">
        <v>273</v>
      </c>
      <c r="E915" s="382" t="s">
        <v>264</v>
      </c>
      <c r="F915" s="397" t="s">
        <v>265</v>
      </c>
      <c r="G915" s="368"/>
      <c r="H915" s="360"/>
      <c r="R915" s="363"/>
    </row>
    <row r="916" spans="1:21" s="353" customFormat="1">
      <c r="A916" s="354"/>
      <c r="C916" s="355"/>
      <c r="D916" s="359" t="str">
        <f>D915&amp;".1"</f>
        <v>4.1.1</v>
      </c>
      <c r="E916" s="383" t="s">
        <v>3</v>
      </c>
      <c r="F916" s="396" t="str">
        <f>IF(region_name="","",region_name)</f>
        <v>Орловская область</v>
      </c>
      <c r="G916" s="398" t="s">
        <v>266</v>
      </c>
      <c r="H916" s="360"/>
      <c r="R916" s="363"/>
    </row>
    <row r="917" spans="1:21" s="353" customFormat="1" ht="22.5">
      <c r="A917" s="354"/>
      <c r="C917" s="355"/>
      <c r="D917" s="374" t="s">
        <v>274</v>
      </c>
      <c r="E917" s="384" t="s">
        <v>267</v>
      </c>
      <c r="F917" s="396" t="s">
        <v>763</v>
      </c>
      <c r="G917" s="399" t="s">
        <v>268</v>
      </c>
      <c r="H917" s="360"/>
      <c r="R917" s="363"/>
    </row>
    <row r="918" spans="1:21" s="353" customFormat="1" ht="56.25">
      <c r="A918" s="354"/>
      <c r="C918" s="355"/>
      <c r="D918" s="374" t="s">
        <v>275</v>
      </c>
      <c r="E918" s="385" t="s">
        <v>269</v>
      </c>
      <c r="F918" s="396" t="s">
        <v>1460</v>
      </c>
      <c r="G918" s="392" t="s">
        <v>332</v>
      </c>
      <c r="H918" s="360"/>
      <c r="R918" s="363"/>
    </row>
    <row r="919" spans="1:21" s="357" customFormat="1">
      <c r="D919" s="394"/>
      <c r="E919" s="367"/>
      <c r="F919" s="367"/>
      <c r="G919" s="367"/>
      <c r="U919" s="365"/>
    </row>
    <row r="920" spans="1:21" s="352" customFormat="1">
      <c r="C920" s="358">
        <v>98</v>
      </c>
      <c r="D920" s="516" t="s">
        <v>244</v>
      </c>
      <c r="E920" s="517"/>
      <c r="F920" s="517"/>
      <c r="G920" s="518"/>
      <c r="U920" s="366"/>
    </row>
    <row r="921" spans="1:21" s="353" customFormat="1" ht="11.25" customHeight="1">
      <c r="A921" s="354"/>
      <c r="C921" s="355"/>
      <c r="D921" s="512" t="s">
        <v>233</v>
      </c>
      <c r="E921" s="512"/>
      <c r="F921" s="512"/>
      <c r="G921" s="513" t="s">
        <v>234</v>
      </c>
      <c r="H921" s="360"/>
      <c r="R921" s="363"/>
    </row>
    <row r="922" spans="1:21" s="353" customFormat="1" ht="11.25" customHeight="1">
      <c r="A922" s="354"/>
      <c r="C922" s="355"/>
      <c r="D922" s="376" t="s">
        <v>25</v>
      </c>
      <c r="E922" s="377" t="s">
        <v>257</v>
      </c>
      <c r="F922" s="378" t="s">
        <v>223</v>
      </c>
      <c r="G922" s="514"/>
      <c r="H922" s="360"/>
      <c r="R922" s="363"/>
    </row>
    <row r="923" spans="1:21" s="353" customFormat="1" ht="12" customHeight="1">
      <c r="A923" s="354"/>
      <c r="C923" s="355"/>
      <c r="D923" s="393" t="s">
        <v>26</v>
      </c>
      <c r="E923" s="379">
        <v>2</v>
      </c>
      <c r="F923" s="380">
        <v>3</v>
      </c>
      <c r="G923" s="381">
        <v>4</v>
      </c>
      <c r="H923" s="360"/>
      <c r="R923" s="363"/>
    </row>
    <row r="924" spans="1:21" s="353" customFormat="1">
      <c r="A924" s="354"/>
      <c r="C924" s="355"/>
      <c r="D924" s="374">
        <v>1</v>
      </c>
      <c r="E924" s="382" t="s">
        <v>259</v>
      </c>
      <c r="F924" s="396" t="str">
        <f>IF(form_up_date="","",form_up_date)</f>
        <v>09.01.2023</v>
      </c>
      <c r="G924" s="398" t="s">
        <v>260</v>
      </c>
      <c r="H924" s="360"/>
      <c r="R924" s="363"/>
    </row>
    <row r="925" spans="1:21" s="353" customFormat="1" ht="45">
      <c r="A925" s="354"/>
      <c r="C925" s="355"/>
      <c r="D925" s="374" t="s">
        <v>271</v>
      </c>
      <c r="E925" s="382" t="s">
        <v>261</v>
      </c>
      <c r="F925" s="396" t="s">
        <v>1348</v>
      </c>
      <c r="G925" s="368" t="s">
        <v>333</v>
      </c>
      <c r="H925" s="360"/>
      <c r="R925" s="363"/>
    </row>
    <row r="926" spans="1:21" s="353" customFormat="1" ht="22.5">
      <c r="A926" s="354"/>
      <c r="C926" s="355"/>
      <c r="D926" s="374" t="s">
        <v>272</v>
      </c>
      <c r="E926" s="382" t="s">
        <v>262</v>
      </c>
      <c r="F926" s="396" t="s">
        <v>390</v>
      </c>
      <c r="G926" s="398" t="s">
        <v>263</v>
      </c>
      <c r="H926" s="360"/>
      <c r="R926" s="363"/>
    </row>
    <row r="927" spans="1:21" s="353" customFormat="1" ht="22.5">
      <c r="A927" s="354"/>
      <c r="C927" s="355"/>
      <c r="D927" s="374" t="s">
        <v>273</v>
      </c>
      <c r="E927" s="382" t="s">
        <v>264</v>
      </c>
      <c r="F927" s="397" t="s">
        <v>265</v>
      </c>
      <c r="G927" s="368"/>
      <c r="H927" s="360"/>
      <c r="R927" s="363"/>
    </row>
    <row r="928" spans="1:21" s="353" customFormat="1">
      <c r="A928" s="354"/>
      <c r="C928" s="355"/>
      <c r="D928" s="359" t="str">
        <f>D927&amp;".1"</f>
        <v>4.1.1</v>
      </c>
      <c r="E928" s="383" t="s">
        <v>3</v>
      </c>
      <c r="F928" s="396" t="str">
        <f>IF(region_name="","",region_name)</f>
        <v>Орловская область</v>
      </c>
      <c r="G928" s="398" t="s">
        <v>266</v>
      </c>
      <c r="H928" s="360"/>
      <c r="R928" s="363"/>
    </row>
    <row r="929" spans="1:21" s="353" customFormat="1" ht="22.5">
      <c r="A929" s="354"/>
      <c r="C929" s="355"/>
      <c r="D929" s="374" t="s">
        <v>274</v>
      </c>
      <c r="E929" s="384" t="s">
        <v>267</v>
      </c>
      <c r="F929" s="396" t="s">
        <v>763</v>
      </c>
      <c r="G929" s="399" t="s">
        <v>268</v>
      </c>
      <c r="H929" s="360"/>
      <c r="R929" s="363"/>
    </row>
    <row r="930" spans="1:21" s="353" customFormat="1" ht="56.25">
      <c r="A930" s="354"/>
      <c r="C930" s="355"/>
      <c r="D930" s="374" t="s">
        <v>275</v>
      </c>
      <c r="E930" s="385" t="s">
        <v>269</v>
      </c>
      <c r="F930" s="396" t="s">
        <v>1460</v>
      </c>
      <c r="G930" s="392" t="s">
        <v>332</v>
      </c>
      <c r="H930" s="360"/>
      <c r="R930" s="363"/>
    </row>
    <row r="931" spans="1:21" s="357" customFormat="1">
      <c r="D931" s="394"/>
      <c r="E931" s="367"/>
      <c r="F931" s="367"/>
      <c r="G931" s="367"/>
      <c r="U931" s="365"/>
    </row>
    <row r="932" spans="1:21" s="352" customFormat="1">
      <c r="C932" s="358">
        <v>99</v>
      </c>
      <c r="D932" s="516" t="s">
        <v>244</v>
      </c>
      <c r="E932" s="517"/>
      <c r="F932" s="517"/>
      <c r="G932" s="518"/>
      <c r="U932" s="366"/>
    </row>
    <row r="933" spans="1:21" s="353" customFormat="1" ht="11.25" customHeight="1">
      <c r="A933" s="354"/>
      <c r="C933" s="355"/>
      <c r="D933" s="512" t="s">
        <v>233</v>
      </c>
      <c r="E933" s="512"/>
      <c r="F933" s="512"/>
      <c r="G933" s="513" t="s">
        <v>234</v>
      </c>
      <c r="H933" s="360"/>
      <c r="R933" s="363"/>
    </row>
    <row r="934" spans="1:21" s="353" customFormat="1" ht="11.25" customHeight="1">
      <c r="A934" s="354"/>
      <c r="C934" s="355"/>
      <c r="D934" s="376" t="s">
        <v>25</v>
      </c>
      <c r="E934" s="377" t="s">
        <v>257</v>
      </c>
      <c r="F934" s="378" t="s">
        <v>223</v>
      </c>
      <c r="G934" s="514"/>
      <c r="H934" s="360"/>
      <c r="R934" s="363"/>
    </row>
    <row r="935" spans="1:21" s="353" customFormat="1" ht="12" customHeight="1">
      <c r="A935" s="354"/>
      <c r="C935" s="355"/>
      <c r="D935" s="393" t="s">
        <v>26</v>
      </c>
      <c r="E935" s="379">
        <v>2</v>
      </c>
      <c r="F935" s="380">
        <v>3</v>
      </c>
      <c r="G935" s="381">
        <v>4</v>
      </c>
      <c r="H935" s="360"/>
      <c r="R935" s="363"/>
    </row>
    <row r="936" spans="1:21" s="353" customFormat="1">
      <c r="A936" s="354"/>
      <c r="C936" s="355"/>
      <c r="D936" s="374">
        <v>1</v>
      </c>
      <c r="E936" s="382" t="s">
        <v>259</v>
      </c>
      <c r="F936" s="396" t="str">
        <f>IF(form_up_date="","",form_up_date)</f>
        <v>09.01.2023</v>
      </c>
      <c r="G936" s="398" t="s">
        <v>260</v>
      </c>
      <c r="H936" s="360"/>
      <c r="R936" s="363"/>
    </row>
    <row r="937" spans="1:21" s="353" customFormat="1" ht="45">
      <c r="A937" s="354"/>
      <c r="C937" s="355"/>
      <c r="D937" s="374" t="s">
        <v>271</v>
      </c>
      <c r="E937" s="382" t="s">
        <v>261</v>
      </c>
      <c r="F937" s="396" t="s">
        <v>1349</v>
      </c>
      <c r="G937" s="368" t="s">
        <v>333</v>
      </c>
      <c r="H937" s="360"/>
      <c r="R937" s="363"/>
    </row>
    <row r="938" spans="1:21" s="353" customFormat="1" ht="22.5">
      <c r="A938" s="354"/>
      <c r="C938" s="355"/>
      <c r="D938" s="374" t="s">
        <v>272</v>
      </c>
      <c r="E938" s="382" t="s">
        <v>262</v>
      </c>
      <c r="F938" s="396" t="s">
        <v>390</v>
      </c>
      <c r="G938" s="398" t="s">
        <v>263</v>
      </c>
      <c r="H938" s="360"/>
      <c r="R938" s="363"/>
    </row>
    <row r="939" spans="1:21" s="353" customFormat="1" ht="22.5">
      <c r="A939" s="354"/>
      <c r="C939" s="355"/>
      <c r="D939" s="374" t="s">
        <v>273</v>
      </c>
      <c r="E939" s="382" t="s">
        <v>264</v>
      </c>
      <c r="F939" s="397" t="s">
        <v>265</v>
      </c>
      <c r="G939" s="368"/>
      <c r="H939" s="360"/>
      <c r="R939" s="363"/>
    </row>
    <row r="940" spans="1:21" s="353" customFormat="1">
      <c r="A940" s="354"/>
      <c r="C940" s="355"/>
      <c r="D940" s="359" t="str">
        <f>D939&amp;".1"</f>
        <v>4.1.1</v>
      </c>
      <c r="E940" s="383" t="s">
        <v>3</v>
      </c>
      <c r="F940" s="396" t="str">
        <f>IF(region_name="","",region_name)</f>
        <v>Орловская область</v>
      </c>
      <c r="G940" s="398" t="s">
        <v>266</v>
      </c>
      <c r="H940" s="360"/>
      <c r="R940" s="363"/>
    </row>
    <row r="941" spans="1:21" s="353" customFormat="1" ht="22.5">
      <c r="A941" s="354"/>
      <c r="C941" s="355"/>
      <c r="D941" s="374" t="s">
        <v>274</v>
      </c>
      <c r="E941" s="384" t="s">
        <v>267</v>
      </c>
      <c r="F941" s="396" t="s">
        <v>763</v>
      </c>
      <c r="G941" s="399" t="s">
        <v>268</v>
      </c>
      <c r="H941" s="360"/>
      <c r="R941" s="363"/>
    </row>
    <row r="942" spans="1:21" s="353" customFormat="1" ht="56.25">
      <c r="A942" s="354"/>
      <c r="C942" s="355"/>
      <c r="D942" s="374" t="s">
        <v>275</v>
      </c>
      <c r="E942" s="385" t="s">
        <v>269</v>
      </c>
      <c r="F942" s="396" t="s">
        <v>1460</v>
      </c>
      <c r="G942" s="392" t="s">
        <v>332</v>
      </c>
      <c r="H942" s="360"/>
      <c r="R942" s="363"/>
    </row>
    <row r="943" spans="1:21" s="357" customFormat="1">
      <c r="D943" s="394"/>
      <c r="E943" s="367"/>
      <c r="F943" s="367"/>
      <c r="G943" s="367"/>
      <c r="U943" s="365"/>
    </row>
    <row r="944" spans="1:21" s="352" customFormat="1">
      <c r="C944" s="358">
        <v>100</v>
      </c>
      <c r="D944" s="516" t="s">
        <v>244</v>
      </c>
      <c r="E944" s="517"/>
      <c r="F944" s="517"/>
      <c r="G944" s="518"/>
      <c r="U944" s="366"/>
    </row>
    <row r="945" spans="1:21" s="353" customFormat="1" ht="11.25" customHeight="1">
      <c r="A945" s="354"/>
      <c r="C945" s="355"/>
      <c r="D945" s="512" t="s">
        <v>233</v>
      </c>
      <c r="E945" s="512"/>
      <c r="F945" s="512"/>
      <c r="G945" s="513" t="s">
        <v>234</v>
      </c>
      <c r="H945" s="360"/>
      <c r="R945" s="363"/>
    </row>
    <row r="946" spans="1:21" s="353" customFormat="1" ht="11.25" customHeight="1">
      <c r="A946" s="354"/>
      <c r="C946" s="355"/>
      <c r="D946" s="376" t="s">
        <v>25</v>
      </c>
      <c r="E946" s="377" t="s">
        <v>257</v>
      </c>
      <c r="F946" s="378" t="s">
        <v>223</v>
      </c>
      <c r="G946" s="514"/>
      <c r="H946" s="360"/>
      <c r="R946" s="363"/>
    </row>
    <row r="947" spans="1:21" s="353" customFormat="1" ht="12" customHeight="1">
      <c r="A947" s="354"/>
      <c r="C947" s="355"/>
      <c r="D947" s="393" t="s">
        <v>26</v>
      </c>
      <c r="E947" s="379">
        <v>2</v>
      </c>
      <c r="F947" s="380">
        <v>3</v>
      </c>
      <c r="G947" s="381">
        <v>4</v>
      </c>
      <c r="H947" s="360"/>
      <c r="R947" s="363"/>
    </row>
    <row r="948" spans="1:21" s="353" customFormat="1">
      <c r="A948" s="354"/>
      <c r="C948" s="355"/>
      <c r="D948" s="374">
        <v>1</v>
      </c>
      <c r="E948" s="382" t="s">
        <v>259</v>
      </c>
      <c r="F948" s="396" t="str">
        <f>IF(form_up_date="","",form_up_date)</f>
        <v>09.01.2023</v>
      </c>
      <c r="G948" s="398" t="s">
        <v>260</v>
      </c>
      <c r="H948" s="360"/>
      <c r="R948" s="363"/>
    </row>
    <row r="949" spans="1:21" s="353" customFormat="1" ht="45">
      <c r="A949" s="354"/>
      <c r="C949" s="355"/>
      <c r="D949" s="374" t="s">
        <v>271</v>
      </c>
      <c r="E949" s="382" t="s">
        <v>261</v>
      </c>
      <c r="F949" s="396" t="s">
        <v>1350</v>
      </c>
      <c r="G949" s="368" t="s">
        <v>333</v>
      </c>
      <c r="H949" s="360"/>
      <c r="R949" s="363"/>
    </row>
    <row r="950" spans="1:21" s="353" customFormat="1" ht="22.5">
      <c r="A950" s="354"/>
      <c r="C950" s="355"/>
      <c r="D950" s="374" t="s">
        <v>272</v>
      </c>
      <c r="E950" s="382" t="s">
        <v>262</v>
      </c>
      <c r="F950" s="396" t="s">
        <v>390</v>
      </c>
      <c r="G950" s="398" t="s">
        <v>263</v>
      </c>
      <c r="H950" s="360"/>
      <c r="R950" s="363"/>
    </row>
    <row r="951" spans="1:21" s="353" customFormat="1" ht="22.5">
      <c r="A951" s="354"/>
      <c r="C951" s="355"/>
      <c r="D951" s="374" t="s">
        <v>273</v>
      </c>
      <c r="E951" s="382" t="s">
        <v>264</v>
      </c>
      <c r="F951" s="397" t="s">
        <v>265</v>
      </c>
      <c r="G951" s="368"/>
      <c r="H951" s="360"/>
      <c r="R951" s="363"/>
    </row>
    <row r="952" spans="1:21" s="353" customFormat="1">
      <c r="A952" s="354"/>
      <c r="C952" s="355"/>
      <c r="D952" s="359" t="str">
        <f>D951&amp;".1"</f>
        <v>4.1.1</v>
      </c>
      <c r="E952" s="383" t="s">
        <v>3</v>
      </c>
      <c r="F952" s="396" t="str">
        <f>IF(region_name="","",region_name)</f>
        <v>Орловская область</v>
      </c>
      <c r="G952" s="398" t="s">
        <v>266</v>
      </c>
      <c r="H952" s="360"/>
      <c r="R952" s="363"/>
    </row>
    <row r="953" spans="1:21" s="353" customFormat="1" ht="22.5">
      <c r="A953" s="354"/>
      <c r="C953" s="355"/>
      <c r="D953" s="374" t="s">
        <v>274</v>
      </c>
      <c r="E953" s="384" t="s">
        <v>267</v>
      </c>
      <c r="F953" s="396" t="s">
        <v>763</v>
      </c>
      <c r="G953" s="399" t="s">
        <v>268</v>
      </c>
      <c r="H953" s="360"/>
      <c r="R953" s="363"/>
    </row>
    <row r="954" spans="1:21" s="353" customFormat="1" ht="56.25">
      <c r="A954" s="354"/>
      <c r="C954" s="355"/>
      <c r="D954" s="374" t="s">
        <v>275</v>
      </c>
      <c r="E954" s="385" t="s">
        <v>269</v>
      </c>
      <c r="F954" s="396" t="s">
        <v>1460</v>
      </c>
      <c r="G954" s="392" t="s">
        <v>332</v>
      </c>
      <c r="H954" s="360"/>
      <c r="R954" s="363"/>
    </row>
    <row r="955" spans="1:21" s="357" customFormat="1">
      <c r="D955" s="394"/>
      <c r="E955" s="367"/>
      <c r="F955" s="367"/>
      <c r="G955" s="367"/>
      <c r="U955" s="365"/>
    </row>
    <row r="956" spans="1:21" s="352" customFormat="1">
      <c r="C956" s="358">
        <v>101</v>
      </c>
      <c r="D956" s="516" t="s">
        <v>244</v>
      </c>
      <c r="E956" s="517"/>
      <c r="F956" s="517"/>
      <c r="G956" s="518"/>
      <c r="U956" s="366"/>
    </row>
    <row r="957" spans="1:21" s="353" customFormat="1" ht="11.25" customHeight="1">
      <c r="A957" s="354"/>
      <c r="C957" s="355"/>
      <c r="D957" s="512" t="s">
        <v>233</v>
      </c>
      <c r="E957" s="512"/>
      <c r="F957" s="512"/>
      <c r="G957" s="513" t="s">
        <v>234</v>
      </c>
      <c r="H957" s="360"/>
      <c r="R957" s="363"/>
    </row>
    <row r="958" spans="1:21" s="353" customFormat="1" ht="11.25" customHeight="1">
      <c r="A958" s="354"/>
      <c r="C958" s="355"/>
      <c r="D958" s="376" t="s">
        <v>25</v>
      </c>
      <c r="E958" s="377" t="s">
        <v>257</v>
      </c>
      <c r="F958" s="378" t="s">
        <v>223</v>
      </c>
      <c r="G958" s="514"/>
      <c r="H958" s="360"/>
      <c r="R958" s="363"/>
    </row>
    <row r="959" spans="1:21" s="353" customFormat="1" ht="12" customHeight="1">
      <c r="A959" s="354"/>
      <c r="C959" s="355"/>
      <c r="D959" s="393" t="s">
        <v>26</v>
      </c>
      <c r="E959" s="379">
        <v>2</v>
      </c>
      <c r="F959" s="380">
        <v>3</v>
      </c>
      <c r="G959" s="381">
        <v>4</v>
      </c>
      <c r="H959" s="360"/>
      <c r="R959" s="363"/>
    </row>
    <row r="960" spans="1:21" s="353" customFormat="1">
      <c r="A960" s="354"/>
      <c r="C960" s="355"/>
      <c r="D960" s="374">
        <v>1</v>
      </c>
      <c r="E960" s="382" t="s">
        <v>259</v>
      </c>
      <c r="F960" s="396" t="str">
        <f>IF(form_up_date="","",form_up_date)</f>
        <v>09.01.2023</v>
      </c>
      <c r="G960" s="398" t="s">
        <v>260</v>
      </c>
      <c r="H960" s="360"/>
      <c r="R960" s="363"/>
    </row>
    <row r="961" spans="1:21" s="353" customFormat="1" ht="45">
      <c r="A961" s="354"/>
      <c r="C961" s="355"/>
      <c r="D961" s="374" t="s">
        <v>271</v>
      </c>
      <c r="E961" s="382" t="s">
        <v>261</v>
      </c>
      <c r="F961" s="396" t="s">
        <v>1351</v>
      </c>
      <c r="G961" s="368" t="s">
        <v>333</v>
      </c>
      <c r="H961" s="360"/>
      <c r="R961" s="363"/>
    </row>
    <row r="962" spans="1:21" s="353" customFormat="1" ht="22.5">
      <c r="A962" s="354"/>
      <c r="C962" s="355"/>
      <c r="D962" s="374" t="s">
        <v>272</v>
      </c>
      <c r="E962" s="382" t="s">
        <v>262</v>
      </c>
      <c r="F962" s="396" t="s">
        <v>390</v>
      </c>
      <c r="G962" s="398" t="s">
        <v>263</v>
      </c>
      <c r="H962" s="360"/>
      <c r="R962" s="363"/>
    </row>
    <row r="963" spans="1:21" s="353" customFormat="1" ht="22.5">
      <c r="A963" s="354"/>
      <c r="C963" s="355"/>
      <c r="D963" s="374" t="s">
        <v>273</v>
      </c>
      <c r="E963" s="382" t="s">
        <v>264</v>
      </c>
      <c r="F963" s="397" t="s">
        <v>265</v>
      </c>
      <c r="G963" s="368"/>
      <c r="H963" s="360"/>
      <c r="R963" s="363"/>
    </row>
    <row r="964" spans="1:21" s="353" customFormat="1">
      <c r="A964" s="354"/>
      <c r="C964" s="355"/>
      <c r="D964" s="359" t="str">
        <f>D963&amp;".1"</f>
        <v>4.1.1</v>
      </c>
      <c r="E964" s="383" t="s">
        <v>3</v>
      </c>
      <c r="F964" s="396" t="str">
        <f>IF(region_name="","",region_name)</f>
        <v>Орловская область</v>
      </c>
      <c r="G964" s="398" t="s">
        <v>266</v>
      </c>
      <c r="H964" s="360"/>
      <c r="R964" s="363"/>
    </row>
    <row r="965" spans="1:21" s="353" customFormat="1" ht="22.5">
      <c r="A965" s="354"/>
      <c r="C965" s="355"/>
      <c r="D965" s="374" t="s">
        <v>274</v>
      </c>
      <c r="E965" s="384" t="s">
        <v>267</v>
      </c>
      <c r="F965" s="396" t="s">
        <v>763</v>
      </c>
      <c r="G965" s="399" t="s">
        <v>268</v>
      </c>
      <c r="H965" s="360"/>
      <c r="R965" s="363"/>
    </row>
    <row r="966" spans="1:21" s="353" customFormat="1" ht="56.25">
      <c r="A966" s="354"/>
      <c r="C966" s="355"/>
      <c r="D966" s="374" t="s">
        <v>275</v>
      </c>
      <c r="E966" s="385" t="s">
        <v>269</v>
      </c>
      <c r="F966" s="396" t="s">
        <v>1460</v>
      </c>
      <c r="G966" s="392" t="s">
        <v>332</v>
      </c>
      <c r="H966" s="360"/>
      <c r="R966" s="363"/>
    </row>
    <row r="967" spans="1:21" s="357" customFormat="1">
      <c r="D967" s="394"/>
      <c r="E967" s="367"/>
      <c r="F967" s="367"/>
      <c r="G967" s="367"/>
      <c r="U967" s="365"/>
    </row>
    <row r="968" spans="1:21" s="352" customFormat="1">
      <c r="C968" s="358">
        <v>102</v>
      </c>
      <c r="D968" s="516" t="s">
        <v>244</v>
      </c>
      <c r="E968" s="517"/>
      <c r="F968" s="517"/>
      <c r="G968" s="518"/>
      <c r="U968" s="366"/>
    </row>
    <row r="969" spans="1:21" s="353" customFormat="1" ht="11.25" customHeight="1">
      <c r="A969" s="354"/>
      <c r="C969" s="355"/>
      <c r="D969" s="512" t="s">
        <v>233</v>
      </c>
      <c r="E969" s="512"/>
      <c r="F969" s="512"/>
      <c r="G969" s="513" t="s">
        <v>234</v>
      </c>
      <c r="H969" s="360"/>
      <c r="R969" s="363"/>
    </row>
    <row r="970" spans="1:21" s="353" customFormat="1" ht="11.25" customHeight="1">
      <c r="A970" s="354"/>
      <c r="C970" s="355"/>
      <c r="D970" s="376" t="s">
        <v>25</v>
      </c>
      <c r="E970" s="377" t="s">
        <v>257</v>
      </c>
      <c r="F970" s="378" t="s">
        <v>223</v>
      </c>
      <c r="G970" s="514"/>
      <c r="H970" s="360"/>
      <c r="R970" s="363"/>
    </row>
    <row r="971" spans="1:21" s="353" customFormat="1" ht="12" customHeight="1">
      <c r="A971" s="354"/>
      <c r="C971" s="355"/>
      <c r="D971" s="393" t="s">
        <v>26</v>
      </c>
      <c r="E971" s="379">
        <v>2</v>
      </c>
      <c r="F971" s="380">
        <v>3</v>
      </c>
      <c r="G971" s="381">
        <v>4</v>
      </c>
      <c r="H971" s="360"/>
      <c r="R971" s="363"/>
    </row>
    <row r="972" spans="1:21" s="353" customFormat="1">
      <c r="A972" s="354"/>
      <c r="C972" s="355"/>
      <c r="D972" s="374">
        <v>1</v>
      </c>
      <c r="E972" s="382" t="s">
        <v>259</v>
      </c>
      <c r="F972" s="396" t="str">
        <f>IF(form_up_date="","",form_up_date)</f>
        <v>09.01.2023</v>
      </c>
      <c r="G972" s="398" t="s">
        <v>260</v>
      </c>
      <c r="H972" s="360"/>
      <c r="R972" s="363"/>
    </row>
    <row r="973" spans="1:21" s="353" customFormat="1" ht="45">
      <c r="A973" s="354"/>
      <c r="C973" s="355"/>
      <c r="D973" s="374" t="s">
        <v>271</v>
      </c>
      <c r="E973" s="382" t="s">
        <v>261</v>
      </c>
      <c r="F973" s="396" t="s">
        <v>1352</v>
      </c>
      <c r="G973" s="368" t="s">
        <v>333</v>
      </c>
      <c r="H973" s="360"/>
      <c r="R973" s="363"/>
    </row>
    <row r="974" spans="1:21" s="353" customFormat="1" ht="22.5">
      <c r="A974" s="354"/>
      <c r="C974" s="355"/>
      <c r="D974" s="374" t="s">
        <v>272</v>
      </c>
      <c r="E974" s="382" t="s">
        <v>262</v>
      </c>
      <c r="F974" s="396" t="s">
        <v>390</v>
      </c>
      <c r="G974" s="398" t="s">
        <v>263</v>
      </c>
      <c r="H974" s="360"/>
      <c r="R974" s="363"/>
    </row>
    <row r="975" spans="1:21" s="353" customFormat="1" ht="22.5">
      <c r="A975" s="354"/>
      <c r="C975" s="355"/>
      <c r="D975" s="374" t="s">
        <v>273</v>
      </c>
      <c r="E975" s="382" t="s">
        <v>264</v>
      </c>
      <c r="F975" s="397" t="s">
        <v>265</v>
      </c>
      <c r="G975" s="368"/>
      <c r="H975" s="360"/>
      <c r="R975" s="363"/>
    </row>
    <row r="976" spans="1:21" s="353" customFormat="1">
      <c r="A976" s="354"/>
      <c r="C976" s="355"/>
      <c r="D976" s="359" t="str">
        <f>D975&amp;".1"</f>
        <v>4.1.1</v>
      </c>
      <c r="E976" s="383" t="s">
        <v>3</v>
      </c>
      <c r="F976" s="396" t="str">
        <f>IF(region_name="","",region_name)</f>
        <v>Орловская область</v>
      </c>
      <c r="G976" s="398" t="s">
        <v>266</v>
      </c>
      <c r="H976" s="360"/>
      <c r="R976" s="363"/>
    </row>
    <row r="977" spans="1:21" s="353" customFormat="1" ht="22.5">
      <c r="A977" s="354"/>
      <c r="C977" s="355"/>
      <c r="D977" s="374" t="s">
        <v>274</v>
      </c>
      <c r="E977" s="384" t="s">
        <v>267</v>
      </c>
      <c r="F977" s="396" t="s">
        <v>763</v>
      </c>
      <c r="G977" s="399" t="s">
        <v>268</v>
      </c>
      <c r="H977" s="360"/>
      <c r="R977" s="363"/>
    </row>
    <row r="978" spans="1:21" s="353" customFormat="1" ht="56.25">
      <c r="A978" s="354"/>
      <c r="C978" s="355"/>
      <c r="D978" s="374" t="s">
        <v>275</v>
      </c>
      <c r="E978" s="385" t="s">
        <v>269</v>
      </c>
      <c r="F978" s="396" t="s">
        <v>1460</v>
      </c>
      <c r="G978" s="392" t="s">
        <v>332</v>
      </c>
      <c r="H978" s="360"/>
      <c r="R978" s="363"/>
    </row>
    <row r="979" spans="1:21" s="357" customFormat="1">
      <c r="D979" s="394"/>
      <c r="E979" s="367"/>
      <c r="F979" s="367"/>
      <c r="G979" s="367"/>
      <c r="U979" s="365"/>
    </row>
    <row r="980" spans="1:21" s="352" customFormat="1">
      <c r="C980" s="358">
        <v>103</v>
      </c>
      <c r="D980" s="516" t="s">
        <v>244</v>
      </c>
      <c r="E980" s="517"/>
      <c r="F980" s="517"/>
      <c r="G980" s="518"/>
      <c r="U980" s="366"/>
    </row>
    <row r="981" spans="1:21" s="353" customFormat="1" ht="11.25" customHeight="1">
      <c r="A981" s="354"/>
      <c r="C981" s="355"/>
      <c r="D981" s="512" t="s">
        <v>233</v>
      </c>
      <c r="E981" s="512"/>
      <c r="F981" s="512"/>
      <c r="G981" s="513" t="s">
        <v>234</v>
      </c>
      <c r="H981" s="360"/>
      <c r="R981" s="363"/>
    </row>
    <row r="982" spans="1:21" s="353" customFormat="1" ht="11.25" customHeight="1">
      <c r="A982" s="354"/>
      <c r="C982" s="355"/>
      <c r="D982" s="376" t="s">
        <v>25</v>
      </c>
      <c r="E982" s="377" t="s">
        <v>257</v>
      </c>
      <c r="F982" s="378" t="s">
        <v>223</v>
      </c>
      <c r="G982" s="514"/>
      <c r="H982" s="360"/>
      <c r="R982" s="363"/>
    </row>
    <row r="983" spans="1:21" s="353" customFormat="1" ht="12" customHeight="1">
      <c r="A983" s="354"/>
      <c r="C983" s="355"/>
      <c r="D983" s="393" t="s">
        <v>26</v>
      </c>
      <c r="E983" s="379">
        <v>2</v>
      </c>
      <c r="F983" s="380">
        <v>3</v>
      </c>
      <c r="G983" s="381">
        <v>4</v>
      </c>
      <c r="H983" s="360"/>
      <c r="R983" s="363"/>
    </row>
    <row r="984" spans="1:21" s="353" customFormat="1">
      <c r="A984" s="354"/>
      <c r="C984" s="355"/>
      <c r="D984" s="374">
        <v>1</v>
      </c>
      <c r="E984" s="382" t="s">
        <v>259</v>
      </c>
      <c r="F984" s="396" t="str">
        <f>IF(form_up_date="","",form_up_date)</f>
        <v>09.01.2023</v>
      </c>
      <c r="G984" s="398" t="s">
        <v>260</v>
      </c>
      <c r="H984" s="360"/>
      <c r="R984" s="363"/>
    </row>
    <row r="985" spans="1:21" s="353" customFormat="1" ht="45">
      <c r="A985" s="354"/>
      <c r="C985" s="355"/>
      <c r="D985" s="374" t="s">
        <v>271</v>
      </c>
      <c r="E985" s="382" t="s">
        <v>261</v>
      </c>
      <c r="F985" s="396" t="s">
        <v>1353</v>
      </c>
      <c r="G985" s="368" t="s">
        <v>333</v>
      </c>
      <c r="H985" s="360"/>
      <c r="R985" s="363"/>
    </row>
    <row r="986" spans="1:21" s="353" customFormat="1" ht="22.5">
      <c r="A986" s="354"/>
      <c r="C986" s="355"/>
      <c r="D986" s="374" t="s">
        <v>272</v>
      </c>
      <c r="E986" s="382" t="s">
        <v>262</v>
      </c>
      <c r="F986" s="396" t="s">
        <v>390</v>
      </c>
      <c r="G986" s="398" t="s">
        <v>263</v>
      </c>
      <c r="H986" s="360"/>
      <c r="R986" s="363"/>
    </row>
    <row r="987" spans="1:21" s="353" customFormat="1" ht="22.5">
      <c r="A987" s="354"/>
      <c r="C987" s="355"/>
      <c r="D987" s="374" t="s">
        <v>273</v>
      </c>
      <c r="E987" s="382" t="s">
        <v>264</v>
      </c>
      <c r="F987" s="397" t="s">
        <v>265</v>
      </c>
      <c r="G987" s="368"/>
      <c r="H987" s="360"/>
      <c r="R987" s="363"/>
    </row>
    <row r="988" spans="1:21" s="353" customFormat="1">
      <c r="A988" s="354"/>
      <c r="C988" s="355"/>
      <c r="D988" s="359" t="str">
        <f>D987&amp;".1"</f>
        <v>4.1.1</v>
      </c>
      <c r="E988" s="383" t="s">
        <v>3</v>
      </c>
      <c r="F988" s="396" t="str">
        <f>IF(region_name="","",region_name)</f>
        <v>Орловская область</v>
      </c>
      <c r="G988" s="398" t="s">
        <v>266</v>
      </c>
      <c r="H988" s="360"/>
      <c r="R988" s="363"/>
    </row>
    <row r="989" spans="1:21" s="353" customFormat="1" ht="22.5">
      <c r="A989" s="354"/>
      <c r="C989" s="355"/>
      <c r="D989" s="374" t="s">
        <v>274</v>
      </c>
      <c r="E989" s="384" t="s">
        <v>267</v>
      </c>
      <c r="F989" s="396" t="s">
        <v>763</v>
      </c>
      <c r="G989" s="399" t="s">
        <v>268</v>
      </c>
      <c r="H989" s="360"/>
      <c r="R989" s="363"/>
    </row>
    <row r="990" spans="1:21" s="353" customFormat="1" ht="56.25">
      <c r="A990" s="354"/>
      <c r="C990" s="355"/>
      <c r="D990" s="374" t="s">
        <v>275</v>
      </c>
      <c r="E990" s="385" t="s">
        <v>269</v>
      </c>
      <c r="F990" s="396" t="s">
        <v>1460</v>
      </c>
      <c r="G990" s="392" t="s">
        <v>332</v>
      </c>
      <c r="H990" s="360"/>
      <c r="R990" s="363"/>
    </row>
    <row r="991" spans="1:21" s="357" customFormat="1">
      <c r="D991" s="394"/>
      <c r="E991" s="367"/>
      <c r="F991" s="367"/>
      <c r="G991" s="367"/>
      <c r="U991" s="365"/>
    </row>
    <row r="992" spans="1:21" s="352" customFormat="1">
      <c r="C992" s="358">
        <v>104</v>
      </c>
      <c r="D992" s="516" t="s">
        <v>244</v>
      </c>
      <c r="E992" s="517"/>
      <c r="F992" s="517"/>
      <c r="G992" s="518"/>
      <c r="U992" s="366"/>
    </row>
    <row r="993" spans="1:21" s="353" customFormat="1" ht="11.25" customHeight="1">
      <c r="A993" s="354"/>
      <c r="C993" s="355"/>
      <c r="D993" s="512" t="s">
        <v>233</v>
      </c>
      <c r="E993" s="512"/>
      <c r="F993" s="512"/>
      <c r="G993" s="513" t="s">
        <v>234</v>
      </c>
      <c r="H993" s="360"/>
      <c r="R993" s="363"/>
    </row>
    <row r="994" spans="1:21" s="353" customFormat="1" ht="11.25" customHeight="1">
      <c r="A994" s="354"/>
      <c r="C994" s="355"/>
      <c r="D994" s="376" t="s">
        <v>25</v>
      </c>
      <c r="E994" s="377" t="s">
        <v>257</v>
      </c>
      <c r="F994" s="378" t="s">
        <v>223</v>
      </c>
      <c r="G994" s="514"/>
      <c r="H994" s="360"/>
      <c r="R994" s="363"/>
    </row>
    <row r="995" spans="1:21" s="353" customFormat="1" ht="12" customHeight="1">
      <c r="A995" s="354"/>
      <c r="C995" s="355"/>
      <c r="D995" s="393" t="s">
        <v>26</v>
      </c>
      <c r="E995" s="379">
        <v>2</v>
      </c>
      <c r="F995" s="380">
        <v>3</v>
      </c>
      <c r="G995" s="381">
        <v>4</v>
      </c>
      <c r="H995" s="360"/>
      <c r="R995" s="363"/>
    </row>
    <row r="996" spans="1:21" s="353" customFormat="1">
      <c r="A996" s="354"/>
      <c r="C996" s="355"/>
      <c r="D996" s="374">
        <v>1</v>
      </c>
      <c r="E996" s="382" t="s">
        <v>259</v>
      </c>
      <c r="F996" s="396" t="str">
        <f>IF(form_up_date="","",form_up_date)</f>
        <v>09.01.2023</v>
      </c>
      <c r="G996" s="398" t="s">
        <v>260</v>
      </c>
      <c r="H996" s="360"/>
      <c r="R996" s="363"/>
    </row>
    <row r="997" spans="1:21" s="353" customFormat="1" ht="45">
      <c r="A997" s="354"/>
      <c r="C997" s="355"/>
      <c r="D997" s="374" t="s">
        <v>271</v>
      </c>
      <c r="E997" s="382" t="s">
        <v>261</v>
      </c>
      <c r="F997" s="396" t="s">
        <v>1354</v>
      </c>
      <c r="G997" s="368" t="s">
        <v>333</v>
      </c>
      <c r="H997" s="360"/>
      <c r="R997" s="363"/>
    </row>
    <row r="998" spans="1:21" s="353" customFormat="1" ht="22.5">
      <c r="A998" s="354"/>
      <c r="C998" s="355"/>
      <c r="D998" s="374" t="s">
        <v>272</v>
      </c>
      <c r="E998" s="382" t="s">
        <v>262</v>
      </c>
      <c r="F998" s="396" t="s">
        <v>390</v>
      </c>
      <c r="G998" s="398" t="s">
        <v>263</v>
      </c>
      <c r="H998" s="360"/>
      <c r="R998" s="363"/>
    </row>
    <row r="999" spans="1:21" s="353" customFormat="1" ht="22.5">
      <c r="A999" s="354"/>
      <c r="C999" s="355"/>
      <c r="D999" s="374" t="s">
        <v>273</v>
      </c>
      <c r="E999" s="382" t="s">
        <v>264</v>
      </c>
      <c r="F999" s="397" t="s">
        <v>265</v>
      </c>
      <c r="G999" s="368"/>
      <c r="H999" s="360"/>
      <c r="R999" s="363"/>
    </row>
    <row r="1000" spans="1:21" s="353" customFormat="1">
      <c r="A1000" s="354"/>
      <c r="C1000" s="355"/>
      <c r="D1000" s="359" t="str">
        <f>D999&amp;".1"</f>
        <v>4.1.1</v>
      </c>
      <c r="E1000" s="383" t="s">
        <v>3</v>
      </c>
      <c r="F1000" s="396" t="str">
        <f>IF(region_name="","",region_name)</f>
        <v>Орловская область</v>
      </c>
      <c r="G1000" s="398" t="s">
        <v>266</v>
      </c>
      <c r="H1000" s="360"/>
      <c r="R1000" s="363"/>
    </row>
    <row r="1001" spans="1:21" s="353" customFormat="1" ht="22.5">
      <c r="A1001" s="354"/>
      <c r="C1001" s="355"/>
      <c r="D1001" s="374" t="s">
        <v>274</v>
      </c>
      <c r="E1001" s="384" t="s">
        <v>267</v>
      </c>
      <c r="F1001" s="396" t="s">
        <v>763</v>
      </c>
      <c r="G1001" s="399" t="s">
        <v>268</v>
      </c>
      <c r="H1001" s="360"/>
      <c r="R1001" s="363"/>
    </row>
    <row r="1002" spans="1:21" s="353" customFormat="1" ht="56.25">
      <c r="A1002" s="354"/>
      <c r="C1002" s="355"/>
      <c r="D1002" s="374" t="s">
        <v>275</v>
      </c>
      <c r="E1002" s="385" t="s">
        <v>269</v>
      </c>
      <c r="F1002" s="396" t="s">
        <v>1460</v>
      </c>
      <c r="G1002" s="392" t="s">
        <v>332</v>
      </c>
      <c r="H1002" s="360"/>
      <c r="R1002" s="363"/>
    </row>
    <row r="1003" spans="1:21" s="357" customFormat="1">
      <c r="D1003" s="394"/>
      <c r="E1003" s="367"/>
      <c r="F1003" s="367"/>
      <c r="G1003" s="367"/>
      <c r="U1003" s="365"/>
    </row>
    <row r="1004" spans="1:21" s="352" customFormat="1">
      <c r="C1004" s="358">
        <v>105</v>
      </c>
      <c r="D1004" s="516" t="s">
        <v>244</v>
      </c>
      <c r="E1004" s="517"/>
      <c r="F1004" s="517"/>
      <c r="G1004" s="518"/>
      <c r="U1004" s="366"/>
    </row>
    <row r="1005" spans="1:21" s="353" customFormat="1" ht="11.25" customHeight="1">
      <c r="A1005" s="354"/>
      <c r="C1005" s="355"/>
      <c r="D1005" s="512" t="s">
        <v>233</v>
      </c>
      <c r="E1005" s="512"/>
      <c r="F1005" s="512"/>
      <c r="G1005" s="513" t="s">
        <v>234</v>
      </c>
      <c r="H1005" s="360"/>
      <c r="R1005" s="363"/>
    </row>
    <row r="1006" spans="1:21" s="353" customFormat="1" ht="11.25" customHeight="1">
      <c r="A1006" s="354"/>
      <c r="C1006" s="355"/>
      <c r="D1006" s="376" t="s">
        <v>25</v>
      </c>
      <c r="E1006" s="377" t="s">
        <v>257</v>
      </c>
      <c r="F1006" s="378" t="s">
        <v>223</v>
      </c>
      <c r="G1006" s="514"/>
      <c r="H1006" s="360"/>
      <c r="R1006" s="363"/>
    </row>
    <row r="1007" spans="1:21" s="353" customFormat="1" ht="12" customHeight="1">
      <c r="A1007" s="354"/>
      <c r="C1007" s="355"/>
      <c r="D1007" s="393" t="s">
        <v>26</v>
      </c>
      <c r="E1007" s="379">
        <v>2</v>
      </c>
      <c r="F1007" s="380">
        <v>3</v>
      </c>
      <c r="G1007" s="381">
        <v>4</v>
      </c>
      <c r="H1007" s="360"/>
      <c r="R1007" s="363"/>
    </row>
    <row r="1008" spans="1:21" s="353" customFormat="1">
      <c r="A1008" s="354"/>
      <c r="C1008" s="355"/>
      <c r="D1008" s="374">
        <v>1</v>
      </c>
      <c r="E1008" s="382" t="s">
        <v>259</v>
      </c>
      <c r="F1008" s="396" t="str">
        <f>IF(form_up_date="","",form_up_date)</f>
        <v>09.01.2023</v>
      </c>
      <c r="G1008" s="398" t="s">
        <v>260</v>
      </c>
      <c r="H1008" s="360"/>
      <c r="R1008" s="363"/>
    </row>
    <row r="1009" spans="1:21" s="353" customFormat="1" ht="45">
      <c r="A1009" s="354"/>
      <c r="C1009" s="355"/>
      <c r="D1009" s="374" t="s">
        <v>271</v>
      </c>
      <c r="E1009" s="382" t="s">
        <v>261</v>
      </c>
      <c r="F1009" s="396" t="s">
        <v>1355</v>
      </c>
      <c r="G1009" s="368" t="s">
        <v>333</v>
      </c>
      <c r="H1009" s="360"/>
      <c r="R1009" s="363"/>
    </row>
    <row r="1010" spans="1:21" s="353" customFormat="1" ht="22.5">
      <c r="A1010" s="354"/>
      <c r="C1010" s="355"/>
      <c r="D1010" s="374" t="s">
        <v>272</v>
      </c>
      <c r="E1010" s="382" t="s">
        <v>262</v>
      </c>
      <c r="F1010" s="396" t="s">
        <v>390</v>
      </c>
      <c r="G1010" s="398" t="s">
        <v>263</v>
      </c>
      <c r="H1010" s="360"/>
      <c r="R1010" s="363"/>
    </row>
    <row r="1011" spans="1:21" s="353" customFormat="1" ht="22.5">
      <c r="A1011" s="354"/>
      <c r="C1011" s="355"/>
      <c r="D1011" s="374" t="s">
        <v>273</v>
      </c>
      <c r="E1011" s="382" t="s">
        <v>264</v>
      </c>
      <c r="F1011" s="397" t="s">
        <v>265</v>
      </c>
      <c r="G1011" s="368"/>
      <c r="H1011" s="360"/>
      <c r="R1011" s="363"/>
    </row>
    <row r="1012" spans="1:21" s="353" customFormat="1">
      <c r="A1012" s="354"/>
      <c r="C1012" s="355"/>
      <c r="D1012" s="359" t="str">
        <f>D1011&amp;".1"</f>
        <v>4.1.1</v>
      </c>
      <c r="E1012" s="383" t="s">
        <v>3</v>
      </c>
      <c r="F1012" s="396" t="str">
        <f>IF(region_name="","",region_name)</f>
        <v>Орловская область</v>
      </c>
      <c r="G1012" s="398" t="s">
        <v>266</v>
      </c>
      <c r="H1012" s="360"/>
      <c r="R1012" s="363"/>
    </row>
    <row r="1013" spans="1:21" s="353" customFormat="1" ht="22.5">
      <c r="A1013" s="354"/>
      <c r="C1013" s="355"/>
      <c r="D1013" s="374" t="s">
        <v>274</v>
      </c>
      <c r="E1013" s="384" t="s">
        <v>267</v>
      </c>
      <c r="F1013" s="396" t="s">
        <v>763</v>
      </c>
      <c r="G1013" s="399" t="s">
        <v>268</v>
      </c>
      <c r="H1013" s="360"/>
      <c r="R1013" s="363"/>
    </row>
    <row r="1014" spans="1:21" s="353" customFormat="1" ht="56.25">
      <c r="A1014" s="354"/>
      <c r="C1014" s="355"/>
      <c r="D1014" s="374" t="s">
        <v>275</v>
      </c>
      <c r="E1014" s="385" t="s">
        <v>269</v>
      </c>
      <c r="F1014" s="396" t="s">
        <v>1460</v>
      </c>
      <c r="G1014" s="392" t="s">
        <v>332</v>
      </c>
      <c r="H1014" s="360"/>
      <c r="R1014" s="363"/>
    </row>
    <row r="1015" spans="1:21" s="357" customFormat="1">
      <c r="D1015" s="394"/>
      <c r="E1015" s="367"/>
      <c r="F1015" s="367"/>
      <c r="G1015" s="367"/>
      <c r="U1015" s="365"/>
    </row>
    <row r="1016" spans="1:21" s="352" customFormat="1">
      <c r="C1016" s="358">
        <v>106</v>
      </c>
      <c r="D1016" s="516" t="s">
        <v>244</v>
      </c>
      <c r="E1016" s="517"/>
      <c r="F1016" s="517"/>
      <c r="G1016" s="518"/>
      <c r="U1016" s="366"/>
    </row>
    <row r="1017" spans="1:21" s="353" customFormat="1" ht="11.25" customHeight="1">
      <c r="A1017" s="354"/>
      <c r="C1017" s="355"/>
      <c r="D1017" s="512" t="s">
        <v>233</v>
      </c>
      <c r="E1017" s="512"/>
      <c r="F1017" s="512"/>
      <c r="G1017" s="513" t="s">
        <v>234</v>
      </c>
      <c r="H1017" s="360"/>
      <c r="R1017" s="363"/>
    </row>
    <row r="1018" spans="1:21" s="353" customFormat="1" ht="11.25" customHeight="1">
      <c r="A1018" s="354"/>
      <c r="C1018" s="355"/>
      <c r="D1018" s="376" t="s">
        <v>25</v>
      </c>
      <c r="E1018" s="377" t="s">
        <v>257</v>
      </c>
      <c r="F1018" s="378" t="s">
        <v>223</v>
      </c>
      <c r="G1018" s="514"/>
      <c r="H1018" s="360"/>
      <c r="R1018" s="363"/>
    </row>
    <row r="1019" spans="1:21" s="353" customFormat="1" ht="12" customHeight="1">
      <c r="A1019" s="354"/>
      <c r="C1019" s="355"/>
      <c r="D1019" s="393" t="s">
        <v>26</v>
      </c>
      <c r="E1019" s="379">
        <v>2</v>
      </c>
      <c r="F1019" s="380">
        <v>3</v>
      </c>
      <c r="G1019" s="381">
        <v>4</v>
      </c>
      <c r="H1019" s="360"/>
      <c r="R1019" s="363"/>
    </row>
    <row r="1020" spans="1:21" s="353" customFormat="1">
      <c r="A1020" s="354"/>
      <c r="C1020" s="355"/>
      <c r="D1020" s="374">
        <v>1</v>
      </c>
      <c r="E1020" s="382" t="s">
        <v>259</v>
      </c>
      <c r="F1020" s="396" t="str">
        <f>IF(form_up_date="","",form_up_date)</f>
        <v>09.01.2023</v>
      </c>
      <c r="G1020" s="398" t="s">
        <v>260</v>
      </c>
      <c r="H1020" s="360"/>
      <c r="R1020" s="363"/>
    </row>
    <row r="1021" spans="1:21" s="353" customFormat="1" ht="45">
      <c r="A1021" s="354"/>
      <c r="C1021" s="355"/>
      <c r="D1021" s="374" t="s">
        <v>271</v>
      </c>
      <c r="E1021" s="382" t="s">
        <v>261</v>
      </c>
      <c r="F1021" s="396" t="s">
        <v>1356</v>
      </c>
      <c r="G1021" s="368" t="s">
        <v>333</v>
      </c>
      <c r="H1021" s="360"/>
      <c r="R1021" s="363"/>
    </row>
    <row r="1022" spans="1:21" s="353" customFormat="1" ht="22.5">
      <c r="A1022" s="354"/>
      <c r="C1022" s="355"/>
      <c r="D1022" s="374" t="s">
        <v>272</v>
      </c>
      <c r="E1022" s="382" t="s">
        <v>262</v>
      </c>
      <c r="F1022" s="396" t="s">
        <v>390</v>
      </c>
      <c r="G1022" s="398" t="s">
        <v>263</v>
      </c>
      <c r="H1022" s="360"/>
      <c r="R1022" s="363"/>
    </row>
    <row r="1023" spans="1:21" s="353" customFormat="1" ht="22.5">
      <c r="A1023" s="354"/>
      <c r="C1023" s="355"/>
      <c r="D1023" s="374" t="s">
        <v>273</v>
      </c>
      <c r="E1023" s="382" t="s">
        <v>264</v>
      </c>
      <c r="F1023" s="397" t="s">
        <v>265</v>
      </c>
      <c r="G1023" s="368"/>
      <c r="H1023" s="360"/>
      <c r="R1023" s="363"/>
    </row>
    <row r="1024" spans="1:21" s="353" customFormat="1">
      <c r="A1024" s="354"/>
      <c r="C1024" s="355"/>
      <c r="D1024" s="359" t="str">
        <f>D1023&amp;".1"</f>
        <v>4.1.1</v>
      </c>
      <c r="E1024" s="383" t="s">
        <v>3</v>
      </c>
      <c r="F1024" s="396" t="str">
        <f>IF(region_name="","",region_name)</f>
        <v>Орловская область</v>
      </c>
      <c r="G1024" s="398" t="s">
        <v>266</v>
      </c>
      <c r="H1024" s="360"/>
      <c r="R1024" s="363"/>
    </row>
    <row r="1025" spans="1:21" s="353" customFormat="1" ht="22.5">
      <c r="A1025" s="354"/>
      <c r="C1025" s="355"/>
      <c r="D1025" s="374" t="s">
        <v>274</v>
      </c>
      <c r="E1025" s="384" t="s">
        <v>267</v>
      </c>
      <c r="F1025" s="396" t="s">
        <v>763</v>
      </c>
      <c r="G1025" s="399" t="s">
        <v>268</v>
      </c>
      <c r="H1025" s="360"/>
      <c r="R1025" s="363"/>
    </row>
    <row r="1026" spans="1:21" s="353" customFormat="1" ht="56.25">
      <c r="A1026" s="354"/>
      <c r="C1026" s="355"/>
      <c r="D1026" s="374" t="s">
        <v>275</v>
      </c>
      <c r="E1026" s="385" t="s">
        <v>269</v>
      </c>
      <c r="F1026" s="396" t="s">
        <v>1460</v>
      </c>
      <c r="G1026" s="392" t="s">
        <v>332</v>
      </c>
      <c r="H1026" s="360"/>
      <c r="R1026" s="363"/>
    </row>
    <row r="1027" spans="1:21" s="357" customFormat="1">
      <c r="D1027" s="394"/>
      <c r="E1027" s="367"/>
      <c r="F1027" s="367"/>
      <c r="G1027" s="367"/>
      <c r="U1027" s="365"/>
    </row>
    <row r="1028" spans="1:21" s="352" customFormat="1">
      <c r="C1028" s="358">
        <v>107</v>
      </c>
      <c r="D1028" s="516" t="s">
        <v>244</v>
      </c>
      <c r="E1028" s="517"/>
      <c r="F1028" s="517"/>
      <c r="G1028" s="518"/>
      <c r="U1028" s="366"/>
    </row>
    <row r="1029" spans="1:21" s="353" customFormat="1" ht="11.25" customHeight="1">
      <c r="A1029" s="354"/>
      <c r="C1029" s="355"/>
      <c r="D1029" s="512" t="s">
        <v>233</v>
      </c>
      <c r="E1029" s="512"/>
      <c r="F1029" s="512"/>
      <c r="G1029" s="513" t="s">
        <v>234</v>
      </c>
      <c r="H1029" s="360"/>
      <c r="R1029" s="363"/>
    </row>
    <row r="1030" spans="1:21" s="353" customFormat="1" ht="11.25" customHeight="1">
      <c r="A1030" s="354"/>
      <c r="C1030" s="355"/>
      <c r="D1030" s="376" t="s">
        <v>25</v>
      </c>
      <c r="E1030" s="377" t="s">
        <v>257</v>
      </c>
      <c r="F1030" s="378" t="s">
        <v>223</v>
      </c>
      <c r="G1030" s="514"/>
      <c r="H1030" s="360"/>
      <c r="R1030" s="363"/>
    </row>
    <row r="1031" spans="1:21" s="353" customFormat="1" ht="12" customHeight="1">
      <c r="A1031" s="354"/>
      <c r="C1031" s="355"/>
      <c r="D1031" s="393" t="s">
        <v>26</v>
      </c>
      <c r="E1031" s="379">
        <v>2</v>
      </c>
      <c r="F1031" s="380">
        <v>3</v>
      </c>
      <c r="G1031" s="381">
        <v>4</v>
      </c>
      <c r="H1031" s="360"/>
      <c r="R1031" s="363"/>
    </row>
    <row r="1032" spans="1:21" s="353" customFormat="1">
      <c r="A1032" s="354"/>
      <c r="C1032" s="355"/>
      <c r="D1032" s="374">
        <v>1</v>
      </c>
      <c r="E1032" s="382" t="s">
        <v>259</v>
      </c>
      <c r="F1032" s="396" t="str">
        <f>IF(form_up_date="","",form_up_date)</f>
        <v>09.01.2023</v>
      </c>
      <c r="G1032" s="398" t="s">
        <v>260</v>
      </c>
      <c r="H1032" s="360"/>
      <c r="R1032" s="363"/>
    </row>
    <row r="1033" spans="1:21" s="353" customFormat="1" ht="45">
      <c r="A1033" s="354"/>
      <c r="C1033" s="355"/>
      <c r="D1033" s="374" t="s">
        <v>271</v>
      </c>
      <c r="E1033" s="382" t="s">
        <v>261</v>
      </c>
      <c r="F1033" s="396" t="s">
        <v>1357</v>
      </c>
      <c r="G1033" s="368" t="s">
        <v>333</v>
      </c>
      <c r="H1033" s="360"/>
      <c r="R1033" s="363"/>
    </row>
    <row r="1034" spans="1:21" s="353" customFormat="1" ht="22.5">
      <c r="A1034" s="354"/>
      <c r="C1034" s="355"/>
      <c r="D1034" s="374" t="s">
        <v>272</v>
      </c>
      <c r="E1034" s="382" t="s">
        <v>262</v>
      </c>
      <c r="F1034" s="396" t="s">
        <v>390</v>
      </c>
      <c r="G1034" s="398" t="s">
        <v>263</v>
      </c>
      <c r="H1034" s="360"/>
      <c r="R1034" s="363"/>
    </row>
    <row r="1035" spans="1:21" s="353" customFormat="1" ht="22.5">
      <c r="A1035" s="354"/>
      <c r="C1035" s="355"/>
      <c r="D1035" s="374" t="s">
        <v>273</v>
      </c>
      <c r="E1035" s="382" t="s">
        <v>264</v>
      </c>
      <c r="F1035" s="397" t="s">
        <v>265</v>
      </c>
      <c r="G1035" s="368"/>
      <c r="H1035" s="360"/>
      <c r="R1035" s="363"/>
    </row>
    <row r="1036" spans="1:21" s="353" customFormat="1">
      <c r="A1036" s="354"/>
      <c r="C1036" s="355"/>
      <c r="D1036" s="359" t="str">
        <f>D1035&amp;".1"</f>
        <v>4.1.1</v>
      </c>
      <c r="E1036" s="383" t="s">
        <v>3</v>
      </c>
      <c r="F1036" s="396" t="str">
        <f>IF(region_name="","",region_name)</f>
        <v>Орловская область</v>
      </c>
      <c r="G1036" s="398" t="s">
        <v>266</v>
      </c>
      <c r="H1036" s="360"/>
      <c r="R1036" s="363"/>
    </row>
    <row r="1037" spans="1:21" s="353" customFormat="1" ht="22.5">
      <c r="A1037" s="354"/>
      <c r="C1037" s="355"/>
      <c r="D1037" s="374" t="s">
        <v>274</v>
      </c>
      <c r="E1037" s="384" t="s">
        <v>267</v>
      </c>
      <c r="F1037" s="396" t="s">
        <v>763</v>
      </c>
      <c r="G1037" s="399" t="s">
        <v>268</v>
      </c>
      <c r="H1037" s="360"/>
      <c r="R1037" s="363"/>
    </row>
    <row r="1038" spans="1:21" s="353" customFormat="1" ht="56.25">
      <c r="A1038" s="354"/>
      <c r="C1038" s="355"/>
      <c r="D1038" s="374" t="s">
        <v>275</v>
      </c>
      <c r="E1038" s="385" t="s">
        <v>269</v>
      </c>
      <c r="F1038" s="396" t="s">
        <v>1460</v>
      </c>
      <c r="G1038" s="392" t="s">
        <v>332</v>
      </c>
      <c r="H1038" s="360"/>
      <c r="R1038" s="363"/>
    </row>
    <row r="1039" spans="1:21" s="357" customFormat="1">
      <c r="D1039" s="394"/>
      <c r="E1039" s="367"/>
      <c r="F1039" s="367"/>
      <c r="G1039" s="367"/>
      <c r="U1039" s="365"/>
    </row>
    <row r="1040" spans="1:21" s="352" customFormat="1">
      <c r="C1040" s="358">
        <v>108</v>
      </c>
      <c r="D1040" s="516" t="s">
        <v>244</v>
      </c>
      <c r="E1040" s="517"/>
      <c r="F1040" s="517"/>
      <c r="G1040" s="518"/>
      <c r="U1040" s="366"/>
    </row>
    <row r="1041" spans="1:21" s="353" customFormat="1" ht="11.25" customHeight="1">
      <c r="A1041" s="354"/>
      <c r="C1041" s="355"/>
      <c r="D1041" s="512" t="s">
        <v>233</v>
      </c>
      <c r="E1041" s="512"/>
      <c r="F1041" s="512"/>
      <c r="G1041" s="513" t="s">
        <v>234</v>
      </c>
      <c r="H1041" s="360"/>
      <c r="R1041" s="363"/>
    </row>
    <row r="1042" spans="1:21" s="353" customFormat="1" ht="11.25" customHeight="1">
      <c r="A1042" s="354"/>
      <c r="C1042" s="355"/>
      <c r="D1042" s="376" t="s">
        <v>25</v>
      </c>
      <c r="E1042" s="377" t="s">
        <v>257</v>
      </c>
      <c r="F1042" s="378" t="s">
        <v>223</v>
      </c>
      <c r="G1042" s="514"/>
      <c r="H1042" s="360"/>
      <c r="R1042" s="363"/>
    </row>
    <row r="1043" spans="1:21" s="353" customFormat="1" ht="12" customHeight="1">
      <c r="A1043" s="354"/>
      <c r="C1043" s="355"/>
      <c r="D1043" s="393" t="s">
        <v>26</v>
      </c>
      <c r="E1043" s="379">
        <v>2</v>
      </c>
      <c r="F1043" s="380">
        <v>3</v>
      </c>
      <c r="G1043" s="381">
        <v>4</v>
      </c>
      <c r="H1043" s="360"/>
      <c r="R1043" s="363"/>
    </row>
    <row r="1044" spans="1:21" s="353" customFormat="1">
      <c r="A1044" s="354"/>
      <c r="C1044" s="355"/>
      <c r="D1044" s="374">
        <v>1</v>
      </c>
      <c r="E1044" s="382" t="s">
        <v>259</v>
      </c>
      <c r="F1044" s="396" t="str">
        <f>IF(form_up_date="","",form_up_date)</f>
        <v>09.01.2023</v>
      </c>
      <c r="G1044" s="398" t="s">
        <v>260</v>
      </c>
      <c r="H1044" s="360"/>
      <c r="R1044" s="363"/>
    </row>
    <row r="1045" spans="1:21" s="353" customFormat="1" ht="45">
      <c r="A1045" s="354"/>
      <c r="C1045" s="355"/>
      <c r="D1045" s="374" t="s">
        <v>271</v>
      </c>
      <c r="E1045" s="382" t="s">
        <v>261</v>
      </c>
      <c r="F1045" s="396" t="s">
        <v>1358</v>
      </c>
      <c r="G1045" s="368" t="s">
        <v>333</v>
      </c>
      <c r="H1045" s="360"/>
      <c r="R1045" s="363"/>
    </row>
    <row r="1046" spans="1:21" s="353" customFormat="1" ht="22.5">
      <c r="A1046" s="354"/>
      <c r="C1046" s="355"/>
      <c r="D1046" s="374" t="s">
        <v>272</v>
      </c>
      <c r="E1046" s="382" t="s">
        <v>262</v>
      </c>
      <c r="F1046" s="396" t="s">
        <v>390</v>
      </c>
      <c r="G1046" s="398" t="s">
        <v>263</v>
      </c>
      <c r="H1046" s="360"/>
      <c r="R1046" s="363"/>
    </row>
    <row r="1047" spans="1:21" s="353" customFormat="1" ht="22.5">
      <c r="A1047" s="354"/>
      <c r="C1047" s="355"/>
      <c r="D1047" s="374" t="s">
        <v>273</v>
      </c>
      <c r="E1047" s="382" t="s">
        <v>264</v>
      </c>
      <c r="F1047" s="397" t="s">
        <v>265</v>
      </c>
      <c r="G1047" s="368"/>
      <c r="H1047" s="360"/>
      <c r="R1047" s="363"/>
    </row>
    <row r="1048" spans="1:21" s="353" customFormat="1">
      <c r="A1048" s="354"/>
      <c r="C1048" s="355"/>
      <c r="D1048" s="359" t="str">
        <f>D1047&amp;".1"</f>
        <v>4.1.1</v>
      </c>
      <c r="E1048" s="383" t="s">
        <v>3</v>
      </c>
      <c r="F1048" s="396" t="str">
        <f>IF(region_name="","",region_name)</f>
        <v>Орловская область</v>
      </c>
      <c r="G1048" s="398" t="s">
        <v>266</v>
      </c>
      <c r="H1048" s="360"/>
      <c r="R1048" s="363"/>
    </row>
    <row r="1049" spans="1:21" s="353" customFormat="1" ht="22.5">
      <c r="A1049" s="354"/>
      <c r="C1049" s="355"/>
      <c r="D1049" s="374" t="s">
        <v>274</v>
      </c>
      <c r="E1049" s="384" t="s">
        <v>267</v>
      </c>
      <c r="F1049" s="396" t="s">
        <v>763</v>
      </c>
      <c r="G1049" s="399" t="s">
        <v>268</v>
      </c>
      <c r="H1049" s="360"/>
      <c r="R1049" s="363"/>
    </row>
    <row r="1050" spans="1:21" s="353" customFormat="1" ht="56.25">
      <c r="A1050" s="354"/>
      <c r="C1050" s="355"/>
      <c r="D1050" s="374" t="s">
        <v>275</v>
      </c>
      <c r="E1050" s="385" t="s">
        <v>269</v>
      </c>
      <c r="F1050" s="396" t="s">
        <v>1460</v>
      </c>
      <c r="G1050" s="392" t="s">
        <v>332</v>
      </c>
      <c r="H1050" s="360"/>
      <c r="R1050" s="363"/>
    </row>
    <row r="1051" spans="1:21" s="357" customFormat="1">
      <c r="D1051" s="394"/>
      <c r="E1051" s="367"/>
      <c r="F1051" s="367"/>
      <c r="G1051" s="367"/>
      <c r="U1051" s="365"/>
    </row>
    <row r="1052" spans="1:21" s="352" customFormat="1">
      <c r="C1052" s="358">
        <v>109</v>
      </c>
      <c r="D1052" s="516" t="s">
        <v>244</v>
      </c>
      <c r="E1052" s="517"/>
      <c r="F1052" s="517"/>
      <c r="G1052" s="518"/>
      <c r="U1052" s="366"/>
    </row>
    <row r="1053" spans="1:21" s="353" customFormat="1" ht="11.25" customHeight="1">
      <c r="A1053" s="354"/>
      <c r="C1053" s="355"/>
      <c r="D1053" s="512" t="s">
        <v>233</v>
      </c>
      <c r="E1053" s="512"/>
      <c r="F1053" s="512"/>
      <c r="G1053" s="513" t="s">
        <v>234</v>
      </c>
      <c r="H1053" s="360"/>
      <c r="R1053" s="363"/>
    </row>
    <row r="1054" spans="1:21" s="353" customFormat="1" ht="11.25" customHeight="1">
      <c r="A1054" s="354"/>
      <c r="C1054" s="355"/>
      <c r="D1054" s="376" t="s">
        <v>25</v>
      </c>
      <c r="E1054" s="377" t="s">
        <v>257</v>
      </c>
      <c r="F1054" s="378" t="s">
        <v>223</v>
      </c>
      <c r="G1054" s="514"/>
      <c r="H1054" s="360"/>
      <c r="R1054" s="363"/>
    </row>
    <row r="1055" spans="1:21" s="353" customFormat="1" ht="12" customHeight="1">
      <c r="A1055" s="354"/>
      <c r="C1055" s="355"/>
      <c r="D1055" s="393" t="s">
        <v>26</v>
      </c>
      <c r="E1055" s="379">
        <v>2</v>
      </c>
      <c r="F1055" s="380">
        <v>3</v>
      </c>
      <c r="G1055" s="381">
        <v>4</v>
      </c>
      <c r="H1055" s="360"/>
      <c r="R1055" s="363"/>
    </row>
    <row r="1056" spans="1:21" s="353" customFormat="1">
      <c r="A1056" s="354"/>
      <c r="C1056" s="355"/>
      <c r="D1056" s="374">
        <v>1</v>
      </c>
      <c r="E1056" s="382" t="s">
        <v>259</v>
      </c>
      <c r="F1056" s="396" t="str">
        <f>IF(form_up_date="","",form_up_date)</f>
        <v>09.01.2023</v>
      </c>
      <c r="G1056" s="398" t="s">
        <v>260</v>
      </c>
      <c r="H1056" s="360"/>
      <c r="R1056" s="363"/>
    </row>
    <row r="1057" spans="1:21" s="353" customFormat="1" ht="45">
      <c r="A1057" s="354"/>
      <c r="C1057" s="355"/>
      <c r="D1057" s="374" t="s">
        <v>271</v>
      </c>
      <c r="E1057" s="382" t="s">
        <v>261</v>
      </c>
      <c r="F1057" s="396" t="s">
        <v>1359</v>
      </c>
      <c r="G1057" s="368" t="s">
        <v>333</v>
      </c>
      <c r="H1057" s="360"/>
      <c r="R1057" s="363"/>
    </row>
    <row r="1058" spans="1:21" s="353" customFormat="1" ht="22.5">
      <c r="A1058" s="354"/>
      <c r="C1058" s="355"/>
      <c r="D1058" s="374" t="s">
        <v>272</v>
      </c>
      <c r="E1058" s="382" t="s">
        <v>262</v>
      </c>
      <c r="F1058" s="396" t="s">
        <v>390</v>
      </c>
      <c r="G1058" s="398" t="s">
        <v>263</v>
      </c>
      <c r="H1058" s="360"/>
      <c r="R1058" s="363"/>
    </row>
    <row r="1059" spans="1:21" s="353" customFormat="1" ht="22.5">
      <c r="A1059" s="354"/>
      <c r="C1059" s="355"/>
      <c r="D1059" s="374" t="s">
        <v>273</v>
      </c>
      <c r="E1059" s="382" t="s">
        <v>264</v>
      </c>
      <c r="F1059" s="397" t="s">
        <v>265</v>
      </c>
      <c r="G1059" s="368"/>
      <c r="H1059" s="360"/>
      <c r="R1059" s="363"/>
    </row>
    <row r="1060" spans="1:21" s="353" customFormat="1">
      <c r="A1060" s="354"/>
      <c r="C1060" s="355"/>
      <c r="D1060" s="359" t="str">
        <f>D1059&amp;".1"</f>
        <v>4.1.1</v>
      </c>
      <c r="E1060" s="383" t="s">
        <v>3</v>
      </c>
      <c r="F1060" s="396" t="str">
        <f>IF(region_name="","",region_name)</f>
        <v>Орловская область</v>
      </c>
      <c r="G1060" s="398" t="s">
        <v>266</v>
      </c>
      <c r="H1060" s="360"/>
      <c r="R1060" s="363"/>
    </row>
    <row r="1061" spans="1:21" s="353" customFormat="1" ht="22.5">
      <c r="A1061" s="354"/>
      <c r="C1061" s="355"/>
      <c r="D1061" s="374" t="s">
        <v>274</v>
      </c>
      <c r="E1061" s="384" t="s">
        <v>267</v>
      </c>
      <c r="F1061" s="396" t="s">
        <v>763</v>
      </c>
      <c r="G1061" s="399" t="s">
        <v>268</v>
      </c>
      <c r="H1061" s="360"/>
      <c r="R1061" s="363"/>
    </row>
    <row r="1062" spans="1:21" s="353" customFormat="1" ht="56.25">
      <c r="A1062" s="354"/>
      <c r="C1062" s="355"/>
      <c r="D1062" s="374" t="s">
        <v>275</v>
      </c>
      <c r="E1062" s="385" t="s">
        <v>269</v>
      </c>
      <c r="F1062" s="396" t="s">
        <v>1460</v>
      </c>
      <c r="G1062" s="392" t="s">
        <v>332</v>
      </c>
      <c r="H1062" s="360"/>
      <c r="R1062" s="363"/>
    </row>
    <row r="1063" spans="1:21" s="357" customFormat="1">
      <c r="D1063" s="394"/>
      <c r="E1063" s="367"/>
      <c r="F1063" s="367"/>
      <c r="G1063" s="367"/>
      <c r="U1063" s="365"/>
    </row>
    <row r="1064" spans="1:21" s="352" customFormat="1">
      <c r="C1064" s="358">
        <v>110</v>
      </c>
      <c r="D1064" s="516" t="s">
        <v>244</v>
      </c>
      <c r="E1064" s="517"/>
      <c r="F1064" s="517"/>
      <c r="G1064" s="518"/>
      <c r="U1064" s="366"/>
    </row>
    <row r="1065" spans="1:21" s="353" customFormat="1" ht="11.25" customHeight="1">
      <c r="A1065" s="354"/>
      <c r="C1065" s="355"/>
      <c r="D1065" s="512" t="s">
        <v>233</v>
      </c>
      <c r="E1065" s="512"/>
      <c r="F1065" s="512"/>
      <c r="G1065" s="513" t="s">
        <v>234</v>
      </c>
      <c r="H1065" s="360"/>
      <c r="R1065" s="363"/>
    </row>
    <row r="1066" spans="1:21" s="353" customFormat="1" ht="11.25" customHeight="1">
      <c r="A1066" s="354"/>
      <c r="C1066" s="355"/>
      <c r="D1066" s="376" t="s">
        <v>25</v>
      </c>
      <c r="E1066" s="377" t="s">
        <v>257</v>
      </c>
      <c r="F1066" s="378" t="s">
        <v>223</v>
      </c>
      <c r="G1066" s="514"/>
      <c r="H1066" s="360"/>
      <c r="R1066" s="363"/>
    </row>
    <row r="1067" spans="1:21" s="353" customFormat="1" ht="12" customHeight="1">
      <c r="A1067" s="354"/>
      <c r="C1067" s="355"/>
      <c r="D1067" s="393" t="s">
        <v>26</v>
      </c>
      <c r="E1067" s="379">
        <v>2</v>
      </c>
      <c r="F1067" s="380">
        <v>3</v>
      </c>
      <c r="G1067" s="381">
        <v>4</v>
      </c>
      <c r="H1067" s="360"/>
      <c r="R1067" s="363"/>
    </row>
    <row r="1068" spans="1:21" s="353" customFormat="1">
      <c r="A1068" s="354"/>
      <c r="C1068" s="355"/>
      <c r="D1068" s="374">
        <v>1</v>
      </c>
      <c r="E1068" s="382" t="s">
        <v>259</v>
      </c>
      <c r="F1068" s="396" t="str">
        <f>IF(form_up_date="","",form_up_date)</f>
        <v>09.01.2023</v>
      </c>
      <c r="G1068" s="398" t="s">
        <v>260</v>
      </c>
      <c r="H1068" s="360"/>
      <c r="R1068" s="363"/>
    </row>
    <row r="1069" spans="1:21" s="353" customFormat="1" ht="45">
      <c r="A1069" s="354"/>
      <c r="C1069" s="355"/>
      <c r="D1069" s="374" t="s">
        <v>271</v>
      </c>
      <c r="E1069" s="382" t="s">
        <v>261</v>
      </c>
      <c r="F1069" s="396" t="s">
        <v>1360</v>
      </c>
      <c r="G1069" s="368" t="s">
        <v>333</v>
      </c>
      <c r="H1069" s="360"/>
      <c r="R1069" s="363"/>
    </row>
    <row r="1070" spans="1:21" s="353" customFormat="1" ht="22.5">
      <c r="A1070" s="354"/>
      <c r="C1070" s="355"/>
      <c r="D1070" s="374" t="s">
        <v>272</v>
      </c>
      <c r="E1070" s="382" t="s">
        <v>262</v>
      </c>
      <c r="F1070" s="396" t="s">
        <v>390</v>
      </c>
      <c r="G1070" s="398" t="s">
        <v>263</v>
      </c>
      <c r="H1070" s="360"/>
      <c r="R1070" s="363"/>
    </row>
    <row r="1071" spans="1:21" s="353" customFormat="1" ht="22.5">
      <c r="A1071" s="354"/>
      <c r="C1071" s="355"/>
      <c r="D1071" s="374" t="s">
        <v>273</v>
      </c>
      <c r="E1071" s="382" t="s">
        <v>264</v>
      </c>
      <c r="F1071" s="397" t="s">
        <v>265</v>
      </c>
      <c r="G1071" s="368"/>
      <c r="H1071" s="360"/>
      <c r="R1071" s="363"/>
    </row>
    <row r="1072" spans="1:21" s="353" customFormat="1">
      <c r="A1072" s="354"/>
      <c r="C1072" s="355"/>
      <c r="D1072" s="359" t="str">
        <f>D1071&amp;".1"</f>
        <v>4.1.1</v>
      </c>
      <c r="E1072" s="383" t="s">
        <v>3</v>
      </c>
      <c r="F1072" s="396" t="str">
        <f>IF(region_name="","",region_name)</f>
        <v>Орловская область</v>
      </c>
      <c r="G1072" s="398" t="s">
        <v>266</v>
      </c>
      <c r="H1072" s="360"/>
      <c r="R1072" s="363"/>
    </row>
    <row r="1073" spans="1:21" s="353" customFormat="1" ht="22.5">
      <c r="A1073" s="354"/>
      <c r="C1073" s="355"/>
      <c r="D1073" s="374" t="s">
        <v>274</v>
      </c>
      <c r="E1073" s="384" t="s">
        <v>267</v>
      </c>
      <c r="F1073" s="396" t="s">
        <v>763</v>
      </c>
      <c r="G1073" s="399" t="s">
        <v>268</v>
      </c>
      <c r="H1073" s="360"/>
      <c r="R1073" s="363"/>
    </row>
    <row r="1074" spans="1:21" s="353" customFormat="1" ht="56.25">
      <c r="A1074" s="354"/>
      <c r="C1074" s="355"/>
      <c r="D1074" s="374" t="s">
        <v>275</v>
      </c>
      <c r="E1074" s="385" t="s">
        <v>269</v>
      </c>
      <c r="F1074" s="396" t="s">
        <v>1460</v>
      </c>
      <c r="G1074" s="392" t="s">
        <v>332</v>
      </c>
      <c r="H1074" s="360"/>
      <c r="R1074" s="363"/>
    </row>
    <row r="1075" spans="1:21" s="357" customFormat="1">
      <c r="D1075" s="394"/>
      <c r="E1075" s="367"/>
      <c r="F1075" s="367"/>
      <c r="G1075" s="367"/>
      <c r="U1075" s="365"/>
    </row>
    <row r="1076" spans="1:21" s="352" customFormat="1">
      <c r="C1076" s="358">
        <v>111</v>
      </c>
      <c r="D1076" s="516" t="s">
        <v>244</v>
      </c>
      <c r="E1076" s="517"/>
      <c r="F1076" s="517"/>
      <c r="G1076" s="518"/>
      <c r="U1076" s="366"/>
    </row>
    <row r="1077" spans="1:21" s="353" customFormat="1" ht="11.25" customHeight="1">
      <c r="A1077" s="354"/>
      <c r="C1077" s="355"/>
      <c r="D1077" s="512" t="s">
        <v>233</v>
      </c>
      <c r="E1077" s="512"/>
      <c r="F1077" s="512"/>
      <c r="G1077" s="513" t="s">
        <v>234</v>
      </c>
      <c r="H1077" s="360"/>
      <c r="R1077" s="363"/>
    </row>
    <row r="1078" spans="1:21" s="353" customFormat="1" ht="11.25" customHeight="1">
      <c r="A1078" s="354"/>
      <c r="C1078" s="355"/>
      <c r="D1078" s="376" t="s">
        <v>25</v>
      </c>
      <c r="E1078" s="377" t="s">
        <v>257</v>
      </c>
      <c r="F1078" s="378" t="s">
        <v>223</v>
      </c>
      <c r="G1078" s="514"/>
      <c r="H1078" s="360"/>
      <c r="R1078" s="363"/>
    </row>
    <row r="1079" spans="1:21" s="353" customFormat="1" ht="12" customHeight="1">
      <c r="A1079" s="354"/>
      <c r="C1079" s="355"/>
      <c r="D1079" s="393" t="s">
        <v>26</v>
      </c>
      <c r="E1079" s="379">
        <v>2</v>
      </c>
      <c r="F1079" s="380">
        <v>3</v>
      </c>
      <c r="G1079" s="381">
        <v>4</v>
      </c>
      <c r="H1079" s="360"/>
      <c r="R1079" s="363"/>
    </row>
    <row r="1080" spans="1:21" s="353" customFormat="1">
      <c r="A1080" s="354"/>
      <c r="C1080" s="355"/>
      <c r="D1080" s="374">
        <v>1</v>
      </c>
      <c r="E1080" s="382" t="s">
        <v>259</v>
      </c>
      <c r="F1080" s="396" t="str">
        <f>IF(form_up_date="","",form_up_date)</f>
        <v>09.01.2023</v>
      </c>
      <c r="G1080" s="398" t="s">
        <v>260</v>
      </c>
      <c r="H1080" s="360"/>
      <c r="R1080" s="363"/>
    </row>
    <row r="1081" spans="1:21" s="353" customFormat="1" ht="45">
      <c r="A1081" s="354"/>
      <c r="C1081" s="355"/>
      <c r="D1081" s="374" t="s">
        <v>271</v>
      </c>
      <c r="E1081" s="382" t="s">
        <v>261</v>
      </c>
      <c r="F1081" s="396" t="s">
        <v>1361</v>
      </c>
      <c r="G1081" s="368" t="s">
        <v>333</v>
      </c>
      <c r="H1081" s="360"/>
      <c r="R1081" s="363"/>
    </row>
    <row r="1082" spans="1:21" s="353" customFormat="1" ht="22.5">
      <c r="A1082" s="354"/>
      <c r="C1082" s="355"/>
      <c r="D1082" s="374" t="s">
        <v>272</v>
      </c>
      <c r="E1082" s="382" t="s">
        <v>262</v>
      </c>
      <c r="F1082" s="396" t="s">
        <v>390</v>
      </c>
      <c r="G1082" s="398" t="s">
        <v>263</v>
      </c>
      <c r="H1082" s="360"/>
      <c r="R1082" s="363"/>
    </row>
    <row r="1083" spans="1:21" s="353" customFormat="1" ht="22.5">
      <c r="A1083" s="354"/>
      <c r="C1083" s="355"/>
      <c r="D1083" s="374" t="s">
        <v>273</v>
      </c>
      <c r="E1083" s="382" t="s">
        <v>264</v>
      </c>
      <c r="F1083" s="397" t="s">
        <v>265</v>
      </c>
      <c r="G1083" s="368"/>
      <c r="H1083" s="360"/>
      <c r="R1083" s="363"/>
    </row>
    <row r="1084" spans="1:21" s="353" customFormat="1">
      <c r="A1084" s="354"/>
      <c r="C1084" s="355"/>
      <c r="D1084" s="359" t="str">
        <f>D1083&amp;".1"</f>
        <v>4.1.1</v>
      </c>
      <c r="E1084" s="383" t="s">
        <v>3</v>
      </c>
      <c r="F1084" s="396" t="str">
        <f>IF(region_name="","",region_name)</f>
        <v>Орловская область</v>
      </c>
      <c r="G1084" s="398" t="s">
        <v>266</v>
      </c>
      <c r="H1084" s="360"/>
      <c r="R1084" s="363"/>
    </row>
    <row r="1085" spans="1:21" s="353" customFormat="1" ht="22.5">
      <c r="A1085" s="354"/>
      <c r="C1085" s="355"/>
      <c r="D1085" s="374" t="s">
        <v>274</v>
      </c>
      <c r="E1085" s="384" t="s">
        <v>267</v>
      </c>
      <c r="F1085" s="396" t="s">
        <v>763</v>
      </c>
      <c r="G1085" s="399" t="s">
        <v>268</v>
      </c>
      <c r="H1085" s="360"/>
      <c r="R1085" s="363"/>
    </row>
    <row r="1086" spans="1:21" s="353" customFormat="1" ht="56.25">
      <c r="A1086" s="354"/>
      <c r="C1086" s="355"/>
      <c r="D1086" s="374" t="s">
        <v>275</v>
      </c>
      <c r="E1086" s="385" t="s">
        <v>269</v>
      </c>
      <c r="F1086" s="396" t="s">
        <v>1460</v>
      </c>
      <c r="G1086" s="392" t="s">
        <v>332</v>
      </c>
      <c r="H1086" s="360"/>
      <c r="R1086" s="363"/>
    </row>
    <row r="1087" spans="1:21" s="357" customFormat="1">
      <c r="D1087" s="394"/>
      <c r="E1087" s="367"/>
      <c r="F1087" s="367"/>
      <c r="G1087" s="367"/>
      <c r="U1087" s="365"/>
    </row>
    <row r="1088" spans="1:21" s="352" customFormat="1">
      <c r="C1088" s="358">
        <v>112</v>
      </c>
      <c r="D1088" s="516" t="s">
        <v>244</v>
      </c>
      <c r="E1088" s="517"/>
      <c r="F1088" s="517"/>
      <c r="G1088" s="518"/>
      <c r="U1088" s="366"/>
    </row>
    <row r="1089" spans="1:21" s="353" customFormat="1" ht="11.25" customHeight="1">
      <c r="A1089" s="354"/>
      <c r="C1089" s="355"/>
      <c r="D1089" s="512" t="s">
        <v>233</v>
      </c>
      <c r="E1089" s="512"/>
      <c r="F1089" s="512"/>
      <c r="G1089" s="513" t="s">
        <v>234</v>
      </c>
      <c r="H1089" s="360"/>
      <c r="R1089" s="363"/>
    </row>
    <row r="1090" spans="1:21" s="353" customFormat="1" ht="11.25" customHeight="1">
      <c r="A1090" s="354"/>
      <c r="C1090" s="355"/>
      <c r="D1090" s="376" t="s">
        <v>25</v>
      </c>
      <c r="E1090" s="377" t="s">
        <v>257</v>
      </c>
      <c r="F1090" s="378" t="s">
        <v>223</v>
      </c>
      <c r="G1090" s="514"/>
      <c r="H1090" s="360"/>
      <c r="R1090" s="363"/>
    </row>
    <row r="1091" spans="1:21" s="353" customFormat="1" ht="12" customHeight="1">
      <c r="A1091" s="354"/>
      <c r="C1091" s="355"/>
      <c r="D1091" s="393" t="s">
        <v>26</v>
      </c>
      <c r="E1091" s="379">
        <v>2</v>
      </c>
      <c r="F1091" s="380">
        <v>3</v>
      </c>
      <c r="G1091" s="381">
        <v>4</v>
      </c>
      <c r="H1091" s="360"/>
      <c r="R1091" s="363"/>
    </row>
    <row r="1092" spans="1:21" s="353" customFormat="1">
      <c r="A1092" s="354"/>
      <c r="C1092" s="355"/>
      <c r="D1092" s="374">
        <v>1</v>
      </c>
      <c r="E1092" s="382" t="s">
        <v>259</v>
      </c>
      <c r="F1092" s="396" t="str">
        <f>IF(form_up_date="","",form_up_date)</f>
        <v>09.01.2023</v>
      </c>
      <c r="G1092" s="398" t="s">
        <v>260</v>
      </c>
      <c r="H1092" s="360"/>
      <c r="R1092" s="363"/>
    </row>
    <row r="1093" spans="1:21" s="353" customFormat="1" ht="45">
      <c r="A1093" s="354"/>
      <c r="C1093" s="355"/>
      <c r="D1093" s="374" t="s">
        <v>271</v>
      </c>
      <c r="E1093" s="382" t="s">
        <v>261</v>
      </c>
      <c r="F1093" s="396" t="s">
        <v>1362</v>
      </c>
      <c r="G1093" s="368" t="s">
        <v>333</v>
      </c>
      <c r="H1093" s="360"/>
      <c r="R1093" s="363"/>
    </row>
    <row r="1094" spans="1:21" s="353" customFormat="1" ht="22.5">
      <c r="A1094" s="354"/>
      <c r="C1094" s="355"/>
      <c r="D1094" s="374" t="s">
        <v>272</v>
      </c>
      <c r="E1094" s="382" t="s">
        <v>262</v>
      </c>
      <c r="F1094" s="396" t="s">
        <v>390</v>
      </c>
      <c r="G1094" s="398" t="s">
        <v>263</v>
      </c>
      <c r="H1094" s="360"/>
      <c r="R1094" s="363"/>
    </row>
    <row r="1095" spans="1:21" s="353" customFormat="1" ht="22.5">
      <c r="A1095" s="354"/>
      <c r="C1095" s="355"/>
      <c r="D1095" s="374" t="s">
        <v>273</v>
      </c>
      <c r="E1095" s="382" t="s">
        <v>264</v>
      </c>
      <c r="F1095" s="397" t="s">
        <v>265</v>
      </c>
      <c r="G1095" s="368"/>
      <c r="H1095" s="360"/>
      <c r="R1095" s="363"/>
    </row>
    <row r="1096" spans="1:21" s="353" customFormat="1">
      <c r="A1096" s="354"/>
      <c r="C1096" s="355"/>
      <c r="D1096" s="359" t="str">
        <f>D1095&amp;".1"</f>
        <v>4.1.1</v>
      </c>
      <c r="E1096" s="383" t="s">
        <v>3</v>
      </c>
      <c r="F1096" s="396" t="str">
        <f>IF(region_name="","",region_name)</f>
        <v>Орловская область</v>
      </c>
      <c r="G1096" s="398" t="s">
        <v>266</v>
      </c>
      <c r="H1096" s="360"/>
      <c r="R1096" s="363"/>
    </row>
    <row r="1097" spans="1:21" s="353" customFormat="1" ht="22.5">
      <c r="A1097" s="354"/>
      <c r="C1097" s="355"/>
      <c r="D1097" s="374" t="s">
        <v>274</v>
      </c>
      <c r="E1097" s="384" t="s">
        <v>267</v>
      </c>
      <c r="F1097" s="396" t="s">
        <v>763</v>
      </c>
      <c r="G1097" s="399" t="s">
        <v>268</v>
      </c>
      <c r="H1097" s="360"/>
      <c r="R1097" s="363"/>
    </row>
    <row r="1098" spans="1:21" s="353" customFormat="1" ht="56.25">
      <c r="A1098" s="354"/>
      <c r="C1098" s="355"/>
      <c r="D1098" s="374" t="s">
        <v>275</v>
      </c>
      <c r="E1098" s="385" t="s">
        <v>269</v>
      </c>
      <c r="F1098" s="396" t="s">
        <v>1460</v>
      </c>
      <c r="G1098" s="392" t="s">
        <v>332</v>
      </c>
      <c r="H1098" s="360"/>
      <c r="R1098" s="363"/>
    </row>
    <row r="1099" spans="1:21" s="357" customFormat="1">
      <c r="D1099" s="394"/>
      <c r="E1099" s="367"/>
      <c r="F1099" s="367"/>
      <c r="G1099" s="367"/>
      <c r="U1099" s="365"/>
    </row>
    <row r="1100" spans="1:21" s="352" customFormat="1">
      <c r="C1100" s="358">
        <v>113</v>
      </c>
      <c r="D1100" s="516" t="s">
        <v>244</v>
      </c>
      <c r="E1100" s="517"/>
      <c r="F1100" s="517"/>
      <c r="G1100" s="518"/>
      <c r="U1100" s="366"/>
    </row>
    <row r="1101" spans="1:21" s="353" customFormat="1" ht="11.25" customHeight="1">
      <c r="A1101" s="354"/>
      <c r="C1101" s="355"/>
      <c r="D1101" s="512" t="s">
        <v>233</v>
      </c>
      <c r="E1101" s="512"/>
      <c r="F1101" s="512"/>
      <c r="G1101" s="513" t="s">
        <v>234</v>
      </c>
      <c r="H1101" s="360"/>
      <c r="R1101" s="363"/>
    </row>
    <row r="1102" spans="1:21" s="353" customFormat="1" ht="11.25" customHeight="1">
      <c r="A1102" s="354"/>
      <c r="C1102" s="355"/>
      <c r="D1102" s="376" t="s">
        <v>25</v>
      </c>
      <c r="E1102" s="377" t="s">
        <v>257</v>
      </c>
      <c r="F1102" s="378" t="s">
        <v>223</v>
      </c>
      <c r="G1102" s="514"/>
      <c r="H1102" s="360"/>
      <c r="R1102" s="363"/>
    </row>
    <row r="1103" spans="1:21" s="353" customFormat="1" ht="12" customHeight="1">
      <c r="A1103" s="354"/>
      <c r="C1103" s="355"/>
      <c r="D1103" s="393" t="s">
        <v>26</v>
      </c>
      <c r="E1103" s="379">
        <v>2</v>
      </c>
      <c r="F1103" s="380">
        <v>3</v>
      </c>
      <c r="G1103" s="381">
        <v>4</v>
      </c>
      <c r="H1103" s="360"/>
      <c r="R1103" s="363"/>
    </row>
    <row r="1104" spans="1:21" s="353" customFormat="1">
      <c r="A1104" s="354"/>
      <c r="C1104" s="355"/>
      <c r="D1104" s="374">
        <v>1</v>
      </c>
      <c r="E1104" s="382" t="s">
        <v>259</v>
      </c>
      <c r="F1104" s="396" t="str">
        <f>IF(form_up_date="","",form_up_date)</f>
        <v>09.01.2023</v>
      </c>
      <c r="G1104" s="398" t="s">
        <v>260</v>
      </c>
      <c r="H1104" s="360"/>
      <c r="R1104" s="363"/>
    </row>
    <row r="1105" spans="1:21" s="353" customFormat="1" ht="45">
      <c r="A1105" s="354"/>
      <c r="C1105" s="355"/>
      <c r="D1105" s="374" t="s">
        <v>271</v>
      </c>
      <c r="E1105" s="382" t="s">
        <v>261</v>
      </c>
      <c r="F1105" s="396" t="s">
        <v>1363</v>
      </c>
      <c r="G1105" s="368" t="s">
        <v>333</v>
      </c>
      <c r="H1105" s="360"/>
      <c r="R1105" s="363"/>
    </row>
    <row r="1106" spans="1:21" s="353" customFormat="1" ht="22.5">
      <c r="A1106" s="354"/>
      <c r="C1106" s="355"/>
      <c r="D1106" s="374" t="s">
        <v>272</v>
      </c>
      <c r="E1106" s="382" t="s">
        <v>262</v>
      </c>
      <c r="F1106" s="396" t="s">
        <v>390</v>
      </c>
      <c r="G1106" s="398" t="s">
        <v>263</v>
      </c>
      <c r="H1106" s="360"/>
      <c r="R1106" s="363"/>
    </row>
    <row r="1107" spans="1:21" s="353" customFormat="1" ht="22.5">
      <c r="A1107" s="354"/>
      <c r="C1107" s="355"/>
      <c r="D1107" s="374" t="s">
        <v>273</v>
      </c>
      <c r="E1107" s="382" t="s">
        <v>264</v>
      </c>
      <c r="F1107" s="397" t="s">
        <v>265</v>
      </c>
      <c r="G1107" s="368"/>
      <c r="H1107" s="360"/>
      <c r="R1107" s="363"/>
    </row>
    <row r="1108" spans="1:21" s="353" customFormat="1">
      <c r="A1108" s="354"/>
      <c r="C1108" s="355"/>
      <c r="D1108" s="359" t="str">
        <f>D1107&amp;".1"</f>
        <v>4.1.1</v>
      </c>
      <c r="E1108" s="383" t="s">
        <v>3</v>
      </c>
      <c r="F1108" s="396" t="str">
        <f>IF(region_name="","",region_name)</f>
        <v>Орловская область</v>
      </c>
      <c r="G1108" s="398" t="s">
        <v>266</v>
      </c>
      <c r="H1108" s="360"/>
      <c r="R1108" s="363"/>
    </row>
    <row r="1109" spans="1:21" s="353" customFormat="1" ht="22.5">
      <c r="A1109" s="354"/>
      <c r="C1109" s="355"/>
      <c r="D1109" s="374" t="s">
        <v>274</v>
      </c>
      <c r="E1109" s="384" t="s">
        <v>267</v>
      </c>
      <c r="F1109" s="396" t="s">
        <v>763</v>
      </c>
      <c r="G1109" s="399" t="s">
        <v>268</v>
      </c>
      <c r="H1109" s="360"/>
      <c r="R1109" s="363"/>
    </row>
    <row r="1110" spans="1:21" s="353" customFormat="1" ht="56.25">
      <c r="A1110" s="354"/>
      <c r="C1110" s="355"/>
      <c r="D1110" s="374" t="s">
        <v>275</v>
      </c>
      <c r="E1110" s="385" t="s">
        <v>269</v>
      </c>
      <c r="F1110" s="396" t="s">
        <v>1460</v>
      </c>
      <c r="G1110" s="392" t="s">
        <v>332</v>
      </c>
      <c r="H1110" s="360"/>
      <c r="R1110" s="363"/>
    </row>
    <row r="1111" spans="1:21" s="357" customFormat="1">
      <c r="D1111" s="394"/>
      <c r="E1111" s="367"/>
      <c r="F1111" s="367"/>
      <c r="G1111" s="367"/>
      <c r="U1111" s="365"/>
    </row>
    <row r="1112" spans="1:21" s="352" customFormat="1">
      <c r="C1112" s="358">
        <v>114</v>
      </c>
      <c r="D1112" s="516" t="s">
        <v>244</v>
      </c>
      <c r="E1112" s="517"/>
      <c r="F1112" s="517"/>
      <c r="G1112" s="518"/>
      <c r="U1112" s="366"/>
    </row>
    <row r="1113" spans="1:21" s="353" customFormat="1" ht="11.25" customHeight="1">
      <c r="A1113" s="354"/>
      <c r="C1113" s="355"/>
      <c r="D1113" s="512" t="s">
        <v>233</v>
      </c>
      <c r="E1113" s="512"/>
      <c r="F1113" s="512"/>
      <c r="G1113" s="513" t="s">
        <v>234</v>
      </c>
      <c r="H1113" s="360"/>
      <c r="R1113" s="363"/>
    </row>
    <row r="1114" spans="1:21" s="353" customFormat="1" ht="11.25" customHeight="1">
      <c r="A1114" s="354"/>
      <c r="C1114" s="355"/>
      <c r="D1114" s="376" t="s">
        <v>25</v>
      </c>
      <c r="E1114" s="377" t="s">
        <v>257</v>
      </c>
      <c r="F1114" s="378" t="s">
        <v>223</v>
      </c>
      <c r="G1114" s="514"/>
      <c r="H1114" s="360"/>
      <c r="R1114" s="363"/>
    </row>
    <row r="1115" spans="1:21" s="353" customFormat="1" ht="12" customHeight="1">
      <c r="A1115" s="354"/>
      <c r="C1115" s="355"/>
      <c r="D1115" s="393" t="s">
        <v>26</v>
      </c>
      <c r="E1115" s="379">
        <v>2</v>
      </c>
      <c r="F1115" s="380">
        <v>3</v>
      </c>
      <c r="G1115" s="381">
        <v>4</v>
      </c>
      <c r="H1115" s="360"/>
      <c r="R1115" s="363"/>
    </row>
    <row r="1116" spans="1:21" s="353" customFormat="1">
      <c r="A1116" s="354"/>
      <c r="C1116" s="355"/>
      <c r="D1116" s="374">
        <v>1</v>
      </c>
      <c r="E1116" s="382" t="s">
        <v>259</v>
      </c>
      <c r="F1116" s="396" t="str">
        <f>IF(form_up_date="","",form_up_date)</f>
        <v>09.01.2023</v>
      </c>
      <c r="G1116" s="398" t="s">
        <v>260</v>
      </c>
      <c r="H1116" s="360"/>
      <c r="R1116" s="363"/>
    </row>
    <row r="1117" spans="1:21" s="353" customFormat="1" ht="45">
      <c r="A1117" s="354"/>
      <c r="C1117" s="355"/>
      <c r="D1117" s="374" t="s">
        <v>271</v>
      </c>
      <c r="E1117" s="382" t="s">
        <v>261</v>
      </c>
      <c r="F1117" s="396" t="s">
        <v>1364</v>
      </c>
      <c r="G1117" s="368" t="s">
        <v>333</v>
      </c>
      <c r="H1117" s="360"/>
      <c r="R1117" s="363"/>
    </row>
    <row r="1118" spans="1:21" s="353" customFormat="1" ht="22.5">
      <c r="A1118" s="354"/>
      <c r="C1118" s="355"/>
      <c r="D1118" s="374" t="s">
        <v>272</v>
      </c>
      <c r="E1118" s="382" t="s">
        <v>262</v>
      </c>
      <c r="F1118" s="396" t="s">
        <v>390</v>
      </c>
      <c r="G1118" s="398" t="s">
        <v>263</v>
      </c>
      <c r="H1118" s="360"/>
      <c r="R1118" s="363"/>
    </row>
    <row r="1119" spans="1:21" s="353" customFormat="1" ht="22.5">
      <c r="A1119" s="354"/>
      <c r="C1119" s="355"/>
      <c r="D1119" s="374" t="s">
        <v>273</v>
      </c>
      <c r="E1119" s="382" t="s">
        <v>264</v>
      </c>
      <c r="F1119" s="397" t="s">
        <v>265</v>
      </c>
      <c r="G1119" s="368"/>
      <c r="H1119" s="360"/>
      <c r="R1119" s="363"/>
    </row>
    <row r="1120" spans="1:21" s="353" customFormat="1">
      <c r="A1120" s="354"/>
      <c r="C1120" s="355"/>
      <c r="D1120" s="359" t="str">
        <f>D1119&amp;".1"</f>
        <v>4.1.1</v>
      </c>
      <c r="E1120" s="383" t="s">
        <v>3</v>
      </c>
      <c r="F1120" s="396" t="str">
        <f>IF(region_name="","",region_name)</f>
        <v>Орловская область</v>
      </c>
      <c r="G1120" s="398" t="s">
        <v>266</v>
      </c>
      <c r="H1120" s="360"/>
      <c r="R1120" s="363"/>
    </row>
    <row r="1121" spans="1:21" s="353" customFormat="1" ht="22.5">
      <c r="A1121" s="354"/>
      <c r="C1121" s="355"/>
      <c r="D1121" s="374" t="s">
        <v>274</v>
      </c>
      <c r="E1121" s="384" t="s">
        <v>267</v>
      </c>
      <c r="F1121" s="396" t="s">
        <v>763</v>
      </c>
      <c r="G1121" s="399" t="s">
        <v>268</v>
      </c>
      <c r="H1121" s="360"/>
      <c r="R1121" s="363"/>
    </row>
    <row r="1122" spans="1:21" s="353" customFormat="1" ht="56.25">
      <c r="A1122" s="354"/>
      <c r="C1122" s="355"/>
      <c r="D1122" s="374" t="s">
        <v>275</v>
      </c>
      <c r="E1122" s="385" t="s">
        <v>269</v>
      </c>
      <c r="F1122" s="396" t="s">
        <v>1460</v>
      </c>
      <c r="G1122" s="392" t="s">
        <v>332</v>
      </c>
      <c r="H1122" s="360"/>
      <c r="R1122" s="363"/>
    </row>
    <row r="1123" spans="1:21" s="357" customFormat="1">
      <c r="D1123" s="394"/>
      <c r="E1123" s="367"/>
      <c r="F1123" s="367"/>
      <c r="G1123" s="367"/>
      <c r="U1123" s="365"/>
    </row>
    <row r="1124" spans="1:21" s="352" customFormat="1">
      <c r="C1124" s="358">
        <v>115</v>
      </c>
      <c r="D1124" s="516" t="s">
        <v>244</v>
      </c>
      <c r="E1124" s="517"/>
      <c r="F1124" s="517"/>
      <c r="G1124" s="518"/>
      <c r="U1124" s="366"/>
    </row>
    <row r="1125" spans="1:21" s="353" customFormat="1" ht="11.25" customHeight="1">
      <c r="A1125" s="354"/>
      <c r="C1125" s="355"/>
      <c r="D1125" s="512" t="s">
        <v>233</v>
      </c>
      <c r="E1125" s="512"/>
      <c r="F1125" s="512"/>
      <c r="G1125" s="513" t="s">
        <v>234</v>
      </c>
      <c r="H1125" s="360"/>
      <c r="R1125" s="363"/>
    </row>
    <row r="1126" spans="1:21" s="353" customFormat="1" ht="11.25" customHeight="1">
      <c r="A1126" s="354"/>
      <c r="C1126" s="355"/>
      <c r="D1126" s="376" t="s">
        <v>25</v>
      </c>
      <c r="E1126" s="377" t="s">
        <v>257</v>
      </c>
      <c r="F1126" s="378" t="s">
        <v>223</v>
      </c>
      <c r="G1126" s="514"/>
      <c r="H1126" s="360"/>
      <c r="R1126" s="363"/>
    </row>
    <row r="1127" spans="1:21" s="353" customFormat="1" ht="12" customHeight="1">
      <c r="A1127" s="354"/>
      <c r="C1127" s="355"/>
      <c r="D1127" s="393" t="s">
        <v>26</v>
      </c>
      <c r="E1127" s="379">
        <v>2</v>
      </c>
      <c r="F1127" s="380">
        <v>3</v>
      </c>
      <c r="G1127" s="381">
        <v>4</v>
      </c>
      <c r="H1127" s="360"/>
      <c r="R1127" s="363"/>
    </row>
    <row r="1128" spans="1:21" s="353" customFormat="1">
      <c r="A1128" s="354"/>
      <c r="C1128" s="355"/>
      <c r="D1128" s="374">
        <v>1</v>
      </c>
      <c r="E1128" s="382" t="s">
        <v>259</v>
      </c>
      <c r="F1128" s="396" t="str">
        <f>IF(form_up_date="","",form_up_date)</f>
        <v>09.01.2023</v>
      </c>
      <c r="G1128" s="398" t="s">
        <v>260</v>
      </c>
      <c r="H1128" s="360"/>
      <c r="R1128" s="363"/>
    </row>
    <row r="1129" spans="1:21" s="353" customFormat="1" ht="45">
      <c r="A1129" s="354"/>
      <c r="C1129" s="355"/>
      <c r="D1129" s="374" t="s">
        <v>271</v>
      </c>
      <c r="E1129" s="382" t="s">
        <v>261</v>
      </c>
      <c r="F1129" s="396" t="s">
        <v>1365</v>
      </c>
      <c r="G1129" s="368" t="s">
        <v>333</v>
      </c>
      <c r="H1129" s="360"/>
      <c r="R1129" s="363"/>
    </row>
    <row r="1130" spans="1:21" s="353" customFormat="1" ht="22.5">
      <c r="A1130" s="354"/>
      <c r="C1130" s="355"/>
      <c r="D1130" s="374" t="s">
        <v>272</v>
      </c>
      <c r="E1130" s="382" t="s">
        <v>262</v>
      </c>
      <c r="F1130" s="396" t="s">
        <v>390</v>
      </c>
      <c r="G1130" s="398" t="s">
        <v>263</v>
      </c>
      <c r="H1130" s="360"/>
      <c r="R1130" s="363"/>
    </row>
    <row r="1131" spans="1:21" s="353" customFormat="1" ht="22.5">
      <c r="A1131" s="354"/>
      <c r="C1131" s="355"/>
      <c r="D1131" s="374" t="s">
        <v>273</v>
      </c>
      <c r="E1131" s="382" t="s">
        <v>264</v>
      </c>
      <c r="F1131" s="397" t="s">
        <v>265</v>
      </c>
      <c r="G1131" s="368"/>
      <c r="H1131" s="360"/>
      <c r="R1131" s="363"/>
    </row>
    <row r="1132" spans="1:21" s="353" customFormat="1">
      <c r="A1132" s="354"/>
      <c r="C1132" s="355"/>
      <c r="D1132" s="359" t="str">
        <f>D1131&amp;".1"</f>
        <v>4.1.1</v>
      </c>
      <c r="E1132" s="383" t="s">
        <v>3</v>
      </c>
      <c r="F1132" s="396" t="str">
        <f>IF(region_name="","",region_name)</f>
        <v>Орловская область</v>
      </c>
      <c r="G1132" s="398" t="s">
        <v>266</v>
      </c>
      <c r="H1132" s="360"/>
      <c r="R1132" s="363"/>
    </row>
    <row r="1133" spans="1:21" s="353" customFormat="1" ht="22.5">
      <c r="A1133" s="354"/>
      <c r="C1133" s="355"/>
      <c r="D1133" s="374" t="s">
        <v>274</v>
      </c>
      <c r="E1133" s="384" t="s">
        <v>267</v>
      </c>
      <c r="F1133" s="396" t="s">
        <v>763</v>
      </c>
      <c r="G1133" s="399" t="s">
        <v>268</v>
      </c>
      <c r="H1133" s="360"/>
      <c r="R1133" s="363"/>
    </row>
    <row r="1134" spans="1:21" s="353" customFormat="1" ht="56.25">
      <c r="A1134" s="354"/>
      <c r="C1134" s="355"/>
      <c r="D1134" s="374" t="s">
        <v>275</v>
      </c>
      <c r="E1134" s="385" t="s">
        <v>269</v>
      </c>
      <c r="F1134" s="396" t="s">
        <v>1460</v>
      </c>
      <c r="G1134" s="392" t="s">
        <v>332</v>
      </c>
      <c r="H1134" s="360"/>
      <c r="R1134" s="363"/>
    </row>
    <row r="1135" spans="1:21">
      <c r="A1135" s="15"/>
      <c r="D1135" s="241"/>
      <c r="E1135" s="242"/>
      <c r="F1135" s="243"/>
      <c r="G1135" s="244"/>
    </row>
    <row r="1136" spans="1:21">
      <c r="A1136" s="15"/>
      <c r="D1136" s="245"/>
      <c r="E1136" s="515" t="s">
        <v>270</v>
      </c>
      <c r="F1136" s="515"/>
      <c r="G1136" s="246"/>
    </row>
  </sheetData>
  <sheetProtection algorithmName="SHA-512" hashValue="rX6KaaNr3HodIZRh8W9HjJjU6rymxJN6yJ64XXjeX2bEZqlS1wCSJBlrRFBbUlUaRSLCFCuHXGLLCImp+oF/FA==" saltValue="qeHXLUcgGGUR5RrlFNX0Bw==" spinCount="100000" sheet="1" objects="1" scenarios="1" formatColumns="0" formatRows="0"/>
  <mergeCells count="285">
    <mergeCell ref="D57:F57"/>
    <mergeCell ref="G57:G58"/>
    <mergeCell ref="D68:G68"/>
    <mergeCell ref="D69:F69"/>
    <mergeCell ref="G69:G70"/>
    <mergeCell ref="E1136:F1136"/>
    <mergeCell ref="D5:G5"/>
    <mergeCell ref="D6:G6"/>
    <mergeCell ref="D8:G8"/>
    <mergeCell ref="D9:F9"/>
    <mergeCell ref="G9:G10"/>
    <mergeCell ref="D20:G20"/>
    <mergeCell ref="D21:F21"/>
    <mergeCell ref="G21:G22"/>
    <mergeCell ref="D32:G32"/>
    <mergeCell ref="D33:F33"/>
    <mergeCell ref="G33:G34"/>
    <mergeCell ref="D44:G44"/>
    <mergeCell ref="D45:F45"/>
    <mergeCell ref="G45:G46"/>
    <mergeCell ref="D56:G56"/>
    <mergeCell ref="D104:G104"/>
    <mergeCell ref="D105:F105"/>
    <mergeCell ref="G105:G106"/>
    <mergeCell ref="D116:G116"/>
    <mergeCell ref="D117:F117"/>
    <mergeCell ref="G117:G118"/>
    <mergeCell ref="D80:G80"/>
    <mergeCell ref="D81:F81"/>
    <mergeCell ref="G81:G82"/>
    <mergeCell ref="D92:G92"/>
    <mergeCell ref="D93:F93"/>
    <mergeCell ref="G93:G94"/>
    <mergeCell ref="D152:G152"/>
    <mergeCell ref="D153:F153"/>
    <mergeCell ref="G153:G154"/>
    <mergeCell ref="D164:G164"/>
    <mergeCell ref="D165:F165"/>
    <mergeCell ref="G165:G166"/>
    <mergeCell ref="D128:G128"/>
    <mergeCell ref="D129:F129"/>
    <mergeCell ref="G129:G130"/>
    <mergeCell ref="D140:G140"/>
    <mergeCell ref="D141:F141"/>
    <mergeCell ref="G141:G142"/>
    <mergeCell ref="D200:G200"/>
    <mergeCell ref="D201:F201"/>
    <mergeCell ref="G201:G202"/>
    <mergeCell ref="D212:G212"/>
    <mergeCell ref="D213:F213"/>
    <mergeCell ref="G213:G214"/>
    <mergeCell ref="D176:G176"/>
    <mergeCell ref="D177:F177"/>
    <mergeCell ref="G177:G178"/>
    <mergeCell ref="D188:G188"/>
    <mergeCell ref="D189:F189"/>
    <mergeCell ref="G189:G190"/>
    <mergeCell ref="D248:G248"/>
    <mergeCell ref="D249:F249"/>
    <mergeCell ref="G249:G250"/>
    <mergeCell ref="D260:G260"/>
    <mergeCell ref="D261:F261"/>
    <mergeCell ref="G261:G262"/>
    <mergeCell ref="D224:G224"/>
    <mergeCell ref="D225:F225"/>
    <mergeCell ref="G225:G226"/>
    <mergeCell ref="D236:G236"/>
    <mergeCell ref="D237:F237"/>
    <mergeCell ref="G237:G238"/>
    <mergeCell ref="D296:G296"/>
    <mergeCell ref="D297:F297"/>
    <mergeCell ref="G297:G298"/>
    <mergeCell ref="D308:G308"/>
    <mergeCell ref="D309:F309"/>
    <mergeCell ref="G309:G310"/>
    <mergeCell ref="D272:G272"/>
    <mergeCell ref="D273:F273"/>
    <mergeCell ref="G273:G274"/>
    <mergeCell ref="D284:G284"/>
    <mergeCell ref="D285:F285"/>
    <mergeCell ref="G285:G286"/>
    <mergeCell ref="D344:G344"/>
    <mergeCell ref="D345:F345"/>
    <mergeCell ref="G345:G346"/>
    <mergeCell ref="D356:G356"/>
    <mergeCell ref="D357:F357"/>
    <mergeCell ref="G357:G358"/>
    <mergeCell ref="D320:G320"/>
    <mergeCell ref="D321:F321"/>
    <mergeCell ref="G321:G322"/>
    <mergeCell ref="D332:G332"/>
    <mergeCell ref="D333:F333"/>
    <mergeCell ref="G333:G334"/>
    <mergeCell ref="D392:G392"/>
    <mergeCell ref="D393:F393"/>
    <mergeCell ref="G393:G394"/>
    <mergeCell ref="D404:G404"/>
    <mergeCell ref="D405:F405"/>
    <mergeCell ref="G405:G406"/>
    <mergeCell ref="D368:G368"/>
    <mergeCell ref="D369:F369"/>
    <mergeCell ref="G369:G370"/>
    <mergeCell ref="D380:G380"/>
    <mergeCell ref="D381:F381"/>
    <mergeCell ref="G381:G382"/>
    <mergeCell ref="D440:G440"/>
    <mergeCell ref="D441:F441"/>
    <mergeCell ref="G441:G442"/>
    <mergeCell ref="D452:G452"/>
    <mergeCell ref="D453:F453"/>
    <mergeCell ref="G453:G454"/>
    <mergeCell ref="D416:G416"/>
    <mergeCell ref="D417:F417"/>
    <mergeCell ref="G417:G418"/>
    <mergeCell ref="D428:G428"/>
    <mergeCell ref="D429:F429"/>
    <mergeCell ref="G429:G430"/>
    <mergeCell ref="D488:G488"/>
    <mergeCell ref="D489:F489"/>
    <mergeCell ref="G489:G490"/>
    <mergeCell ref="D500:G500"/>
    <mergeCell ref="D501:F501"/>
    <mergeCell ref="G501:G502"/>
    <mergeCell ref="D464:G464"/>
    <mergeCell ref="D465:F465"/>
    <mergeCell ref="G465:G466"/>
    <mergeCell ref="D476:G476"/>
    <mergeCell ref="D477:F477"/>
    <mergeCell ref="G477:G478"/>
    <mergeCell ref="D536:G536"/>
    <mergeCell ref="D537:F537"/>
    <mergeCell ref="G537:G538"/>
    <mergeCell ref="D548:G548"/>
    <mergeCell ref="D549:F549"/>
    <mergeCell ref="G549:G550"/>
    <mergeCell ref="D512:G512"/>
    <mergeCell ref="D513:F513"/>
    <mergeCell ref="G513:G514"/>
    <mergeCell ref="D524:G524"/>
    <mergeCell ref="D525:F525"/>
    <mergeCell ref="G525:G526"/>
    <mergeCell ref="D584:G584"/>
    <mergeCell ref="D585:F585"/>
    <mergeCell ref="G585:G586"/>
    <mergeCell ref="D596:G596"/>
    <mergeCell ref="D597:F597"/>
    <mergeCell ref="G597:G598"/>
    <mergeCell ref="D560:G560"/>
    <mergeCell ref="D561:F561"/>
    <mergeCell ref="G561:G562"/>
    <mergeCell ref="D572:G572"/>
    <mergeCell ref="D573:F573"/>
    <mergeCell ref="G573:G574"/>
    <mergeCell ref="D632:G632"/>
    <mergeCell ref="D633:F633"/>
    <mergeCell ref="G633:G634"/>
    <mergeCell ref="D644:G644"/>
    <mergeCell ref="D645:F645"/>
    <mergeCell ref="G645:G646"/>
    <mergeCell ref="D608:G608"/>
    <mergeCell ref="D609:F609"/>
    <mergeCell ref="G609:G610"/>
    <mergeCell ref="D620:G620"/>
    <mergeCell ref="D621:F621"/>
    <mergeCell ref="G621:G622"/>
    <mergeCell ref="D680:G680"/>
    <mergeCell ref="D681:F681"/>
    <mergeCell ref="G681:G682"/>
    <mergeCell ref="D692:G692"/>
    <mergeCell ref="D693:F693"/>
    <mergeCell ref="G693:G694"/>
    <mergeCell ref="D656:G656"/>
    <mergeCell ref="D657:F657"/>
    <mergeCell ref="G657:G658"/>
    <mergeCell ref="D668:G668"/>
    <mergeCell ref="D669:F669"/>
    <mergeCell ref="G669:G670"/>
    <mergeCell ref="D728:G728"/>
    <mergeCell ref="D729:F729"/>
    <mergeCell ref="G729:G730"/>
    <mergeCell ref="D740:G740"/>
    <mergeCell ref="D741:F741"/>
    <mergeCell ref="G741:G742"/>
    <mergeCell ref="D704:G704"/>
    <mergeCell ref="D705:F705"/>
    <mergeCell ref="G705:G706"/>
    <mergeCell ref="D716:G716"/>
    <mergeCell ref="D717:F717"/>
    <mergeCell ref="G717:G718"/>
    <mergeCell ref="D776:G776"/>
    <mergeCell ref="D777:F777"/>
    <mergeCell ref="G777:G778"/>
    <mergeCell ref="D788:G788"/>
    <mergeCell ref="D789:F789"/>
    <mergeCell ref="G789:G790"/>
    <mergeCell ref="D752:G752"/>
    <mergeCell ref="D753:F753"/>
    <mergeCell ref="G753:G754"/>
    <mergeCell ref="D764:G764"/>
    <mergeCell ref="D765:F765"/>
    <mergeCell ref="G765:G766"/>
    <mergeCell ref="D824:G824"/>
    <mergeCell ref="D825:F825"/>
    <mergeCell ref="G825:G826"/>
    <mergeCell ref="D836:G836"/>
    <mergeCell ref="D837:F837"/>
    <mergeCell ref="G837:G838"/>
    <mergeCell ref="D800:G800"/>
    <mergeCell ref="D801:F801"/>
    <mergeCell ref="G801:G802"/>
    <mergeCell ref="D812:G812"/>
    <mergeCell ref="D813:F813"/>
    <mergeCell ref="G813:G814"/>
    <mergeCell ref="D872:G872"/>
    <mergeCell ref="D873:F873"/>
    <mergeCell ref="G873:G874"/>
    <mergeCell ref="D884:G884"/>
    <mergeCell ref="D885:F885"/>
    <mergeCell ref="G885:G886"/>
    <mergeCell ref="D848:G848"/>
    <mergeCell ref="D849:F849"/>
    <mergeCell ref="G849:G850"/>
    <mergeCell ref="D860:G860"/>
    <mergeCell ref="D861:F861"/>
    <mergeCell ref="G861:G862"/>
    <mergeCell ref="D920:G920"/>
    <mergeCell ref="D921:F921"/>
    <mergeCell ref="G921:G922"/>
    <mergeCell ref="D932:G932"/>
    <mergeCell ref="D933:F933"/>
    <mergeCell ref="G933:G934"/>
    <mergeCell ref="D896:G896"/>
    <mergeCell ref="D897:F897"/>
    <mergeCell ref="G897:G898"/>
    <mergeCell ref="D908:G908"/>
    <mergeCell ref="D909:F909"/>
    <mergeCell ref="G909:G910"/>
    <mergeCell ref="D968:G968"/>
    <mergeCell ref="D969:F969"/>
    <mergeCell ref="G969:G970"/>
    <mergeCell ref="D980:G980"/>
    <mergeCell ref="D981:F981"/>
    <mergeCell ref="G981:G982"/>
    <mergeCell ref="D944:G944"/>
    <mergeCell ref="D945:F945"/>
    <mergeCell ref="G945:G946"/>
    <mergeCell ref="D956:G956"/>
    <mergeCell ref="D957:F957"/>
    <mergeCell ref="G957:G958"/>
    <mergeCell ref="D1016:G1016"/>
    <mergeCell ref="D1017:F1017"/>
    <mergeCell ref="G1017:G1018"/>
    <mergeCell ref="D1028:G1028"/>
    <mergeCell ref="D1029:F1029"/>
    <mergeCell ref="G1029:G1030"/>
    <mergeCell ref="D992:G992"/>
    <mergeCell ref="D993:F993"/>
    <mergeCell ref="G993:G994"/>
    <mergeCell ref="D1004:G1004"/>
    <mergeCell ref="D1005:F1005"/>
    <mergeCell ref="G1005:G1006"/>
    <mergeCell ref="D1064:G1064"/>
    <mergeCell ref="D1065:F1065"/>
    <mergeCell ref="G1065:G1066"/>
    <mergeCell ref="D1076:G1076"/>
    <mergeCell ref="D1077:F1077"/>
    <mergeCell ref="G1077:G1078"/>
    <mergeCell ref="D1040:G1040"/>
    <mergeCell ref="D1041:F1041"/>
    <mergeCell ref="G1041:G1042"/>
    <mergeCell ref="D1052:G1052"/>
    <mergeCell ref="D1053:F1053"/>
    <mergeCell ref="G1053:G1054"/>
    <mergeCell ref="D1112:G1112"/>
    <mergeCell ref="D1113:F1113"/>
    <mergeCell ref="G1113:G1114"/>
    <mergeCell ref="D1124:G1124"/>
    <mergeCell ref="D1125:F1125"/>
    <mergeCell ref="G1125:G1126"/>
    <mergeCell ref="D1088:G1088"/>
    <mergeCell ref="D1089:F1089"/>
    <mergeCell ref="G1089:G1090"/>
    <mergeCell ref="D1100:G1100"/>
    <mergeCell ref="D1101:F1101"/>
    <mergeCell ref="G1101:G1102"/>
  </mergeCells>
  <dataValidations count="1">
    <dataValidation type="textLength" operator="lessThanOrEqual" allowBlank="1" showInputMessage="1" showErrorMessage="1" errorTitle="Ошибка" error="Допускается ввод не более 900 символов!" sqref="G1135:G1136" xr:uid="{00000000-0002-0000-0600-000000000000}">
      <formula1>900</formula1>
    </dataValidation>
  </dataValidations>
  <pageMargins left="0.7" right="0.7" top="0.75" bottom="0.75" header="0.3" footer="0.3"/>
  <pageSetup paperSize="9" orientation="portrait" horizontalDpi="4294967293" verticalDpi="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01">
    <pageSetUpPr fitToPage="1"/>
  </sheetPr>
  <dimension ref="A1:DG111"/>
  <sheetViews>
    <sheetView showGridLines="0" topLeftCell="E105" zoomScaleNormal="100" workbookViewId="0">
      <pane xSplit="1" topLeftCell="CS1" activePane="topRight" state="frozen"/>
      <selection activeCell="E4" sqref="E4"/>
      <selection pane="topRight" activeCell="CV118" sqref="CV118"/>
    </sheetView>
  </sheetViews>
  <sheetFormatPr defaultColWidth="10.5703125" defaultRowHeight="15"/>
  <cols>
    <col min="1" max="1" width="9.140625" style="27" hidden="1" customWidth="1"/>
    <col min="2" max="2" width="9.140625" style="15" hidden="1" customWidth="1"/>
    <col min="3" max="3" width="4.7109375" style="32" customWidth="1"/>
    <col min="4" max="4" width="6.28515625" style="15" hidden="1" customWidth="1"/>
    <col min="5" max="5" width="36.7109375" style="15" customWidth="1"/>
    <col min="6" max="6" width="9.5703125" style="15" customWidth="1"/>
    <col min="7" max="7" width="40.7109375" style="15" customWidth="1"/>
    <col min="8" max="100" width="40.7109375" style="353" customWidth="1"/>
    <col min="101" max="101" width="93.42578125" style="134" customWidth="1"/>
    <col min="102" max="110" width="10.5703125" style="15"/>
    <col min="111" max="111" width="10.5703125" style="174"/>
    <col min="112" max="16384" width="10.5703125" style="15"/>
  </cols>
  <sheetData>
    <row r="1" spans="1:111" s="134" customFormat="1" ht="15" hidden="1" customHeight="1">
      <c r="C1" s="165"/>
      <c r="G1" s="134">
        <v>4</v>
      </c>
      <c r="H1" s="360">
        <v>5</v>
      </c>
      <c r="I1" s="360">
        <v>6</v>
      </c>
      <c r="J1" s="360">
        <v>7</v>
      </c>
      <c r="K1" s="360">
        <v>8</v>
      </c>
      <c r="L1" s="360">
        <v>9</v>
      </c>
      <c r="M1" s="360">
        <v>10</v>
      </c>
      <c r="N1" s="360">
        <v>11</v>
      </c>
      <c r="O1" s="360">
        <v>12</v>
      </c>
      <c r="P1" s="360">
        <v>13</v>
      </c>
      <c r="Q1" s="360">
        <v>14</v>
      </c>
      <c r="R1" s="360">
        <v>15</v>
      </c>
      <c r="S1" s="360">
        <v>16</v>
      </c>
      <c r="T1" s="360">
        <v>17</v>
      </c>
      <c r="U1" s="360">
        <v>18</v>
      </c>
      <c r="V1" s="360">
        <v>19</v>
      </c>
      <c r="W1" s="360">
        <v>20</v>
      </c>
      <c r="X1" s="360">
        <v>21</v>
      </c>
      <c r="Y1" s="360">
        <v>22</v>
      </c>
      <c r="Z1" s="360">
        <v>23</v>
      </c>
      <c r="AA1" s="360">
        <v>24</v>
      </c>
      <c r="AB1" s="360">
        <v>25</v>
      </c>
      <c r="AC1" s="360">
        <v>26</v>
      </c>
      <c r="AD1" s="360">
        <v>27</v>
      </c>
      <c r="AE1" s="360">
        <v>28</v>
      </c>
      <c r="AF1" s="360">
        <v>29</v>
      </c>
      <c r="AG1" s="360">
        <v>30</v>
      </c>
      <c r="AH1" s="360">
        <v>31</v>
      </c>
      <c r="AI1" s="360">
        <v>32</v>
      </c>
      <c r="AJ1" s="360">
        <v>33</v>
      </c>
      <c r="AK1" s="360">
        <v>34</v>
      </c>
      <c r="AL1" s="360">
        <v>35</v>
      </c>
      <c r="AM1" s="360">
        <v>36</v>
      </c>
      <c r="AN1" s="360">
        <v>37</v>
      </c>
      <c r="AO1" s="360">
        <v>38</v>
      </c>
      <c r="AP1" s="360">
        <v>39</v>
      </c>
      <c r="AQ1" s="360">
        <v>40</v>
      </c>
      <c r="AR1" s="360">
        <v>41</v>
      </c>
      <c r="AS1" s="360">
        <v>42</v>
      </c>
      <c r="AT1" s="360">
        <v>43</v>
      </c>
      <c r="AU1" s="360">
        <v>44</v>
      </c>
      <c r="AV1" s="360">
        <v>45</v>
      </c>
      <c r="AW1" s="360">
        <v>46</v>
      </c>
      <c r="AX1" s="360">
        <v>47</v>
      </c>
      <c r="AY1" s="360">
        <v>48</v>
      </c>
      <c r="AZ1" s="360">
        <v>49</v>
      </c>
      <c r="BA1" s="360">
        <v>50</v>
      </c>
      <c r="BB1" s="360">
        <v>51</v>
      </c>
      <c r="BC1" s="360">
        <v>52</v>
      </c>
      <c r="BD1" s="360">
        <v>53</v>
      </c>
      <c r="BE1" s="360">
        <v>54</v>
      </c>
      <c r="BF1" s="360">
        <v>55</v>
      </c>
      <c r="BG1" s="360">
        <v>56</v>
      </c>
      <c r="BH1" s="360">
        <v>57</v>
      </c>
      <c r="BI1" s="360">
        <v>58</v>
      </c>
      <c r="BJ1" s="360">
        <v>59</v>
      </c>
      <c r="BK1" s="360">
        <v>60</v>
      </c>
      <c r="BL1" s="360">
        <v>61</v>
      </c>
      <c r="BM1" s="360">
        <v>62</v>
      </c>
      <c r="BN1" s="360">
        <v>63</v>
      </c>
      <c r="BO1" s="360">
        <v>64</v>
      </c>
      <c r="BP1" s="360">
        <v>65</v>
      </c>
      <c r="BQ1" s="360">
        <v>66</v>
      </c>
      <c r="BR1" s="360">
        <v>67</v>
      </c>
      <c r="BS1" s="360">
        <v>68</v>
      </c>
      <c r="BT1" s="360">
        <v>69</v>
      </c>
      <c r="BU1" s="360">
        <v>70</v>
      </c>
      <c r="BV1" s="360">
        <v>71</v>
      </c>
      <c r="BW1" s="360">
        <v>72</v>
      </c>
      <c r="BX1" s="360">
        <v>73</v>
      </c>
      <c r="BY1" s="360">
        <v>74</v>
      </c>
      <c r="BZ1" s="360">
        <v>75</v>
      </c>
      <c r="CA1" s="360">
        <v>76</v>
      </c>
      <c r="CB1" s="360">
        <v>77</v>
      </c>
      <c r="CC1" s="360">
        <v>78</v>
      </c>
      <c r="CD1" s="360">
        <v>79</v>
      </c>
      <c r="CE1" s="360">
        <v>80</v>
      </c>
      <c r="CF1" s="360">
        <v>81</v>
      </c>
      <c r="CG1" s="360">
        <v>82</v>
      </c>
      <c r="CH1" s="360">
        <v>83</v>
      </c>
      <c r="CI1" s="360">
        <v>84</v>
      </c>
      <c r="CJ1" s="360">
        <v>85</v>
      </c>
      <c r="CK1" s="360">
        <v>86</v>
      </c>
      <c r="CL1" s="360">
        <v>87</v>
      </c>
      <c r="CM1" s="360">
        <v>88</v>
      </c>
      <c r="CN1" s="360">
        <v>89</v>
      </c>
      <c r="CO1" s="360">
        <v>90</v>
      </c>
      <c r="CP1" s="360">
        <v>91</v>
      </c>
      <c r="CQ1" s="360">
        <v>92</v>
      </c>
      <c r="CR1" s="360">
        <v>93</v>
      </c>
      <c r="CS1" s="360">
        <v>94</v>
      </c>
      <c r="CT1" s="360">
        <v>95</v>
      </c>
      <c r="CU1" s="360">
        <v>96</v>
      </c>
      <c r="CV1" s="360">
        <v>97</v>
      </c>
      <c r="DG1" s="175"/>
    </row>
    <row r="2" spans="1:111" ht="56.25" hidden="1">
      <c r="D2" s="230"/>
      <c r="E2" s="253"/>
      <c r="F2" s="132" t="s">
        <v>71</v>
      </c>
      <c r="G2" s="231"/>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223" t="s">
        <v>344</v>
      </c>
    </row>
    <row r="3" spans="1:111" s="134" customFormat="1" ht="15" hidden="1" customHeight="1">
      <c r="C3" s="165"/>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60"/>
      <c r="AJ3" s="360"/>
      <c r="AK3" s="360"/>
      <c r="AL3" s="360"/>
      <c r="AM3" s="360"/>
      <c r="AN3" s="360"/>
      <c r="AO3" s="360"/>
      <c r="AP3" s="360"/>
      <c r="AQ3" s="360"/>
      <c r="AR3" s="360"/>
      <c r="AS3" s="360"/>
      <c r="AT3" s="360"/>
      <c r="AU3" s="360"/>
      <c r="AV3" s="360"/>
      <c r="AW3" s="360"/>
      <c r="AX3" s="360"/>
      <c r="AY3" s="360"/>
      <c r="AZ3" s="360"/>
      <c r="BA3" s="360"/>
      <c r="BB3" s="360"/>
      <c r="BC3" s="360"/>
      <c r="BD3" s="360"/>
      <c r="BE3" s="360"/>
      <c r="BF3" s="360"/>
      <c r="BG3" s="360"/>
      <c r="BH3" s="360"/>
      <c r="BI3" s="360"/>
      <c r="BJ3" s="360"/>
      <c r="BK3" s="360"/>
      <c r="BL3" s="360"/>
      <c r="BM3" s="360"/>
      <c r="BN3" s="360"/>
      <c r="BO3" s="360"/>
      <c r="BP3" s="360"/>
      <c r="BQ3" s="360"/>
      <c r="BR3" s="360"/>
      <c r="BS3" s="360"/>
      <c r="BT3" s="360"/>
      <c r="BU3" s="360"/>
      <c r="BV3" s="360"/>
      <c r="BW3" s="360"/>
      <c r="BX3" s="360"/>
      <c r="BY3" s="360"/>
      <c r="BZ3" s="360"/>
      <c r="CA3" s="360"/>
      <c r="CB3" s="360"/>
      <c r="CC3" s="360"/>
      <c r="CD3" s="360"/>
      <c r="CE3" s="360"/>
      <c r="CF3" s="360"/>
      <c r="CG3" s="360"/>
      <c r="CH3" s="360"/>
      <c r="CI3" s="360"/>
      <c r="CJ3" s="360"/>
      <c r="CK3" s="360"/>
      <c r="CL3" s="360"/>
      <c r="CM3" s="360"/>
      <c r="CN3" s="360"/>
      <c r="CO3" s="360"/>
      <c r="CP3" s="360"/>
      <c r="CQ3" s="360"/>
      <c r="CR3" s="360"/>
      <c r="CS3" s="360"/>
      <c r="CT3" s="360"/>
      <c r="CU3" s="360"/>
      <c r="CV3" s="360"/>
      <c r="DG3" s="175"/>
    </row>
    <row r="4" spans="1:111" ht="11.25" customHeight="1"/>
    <row r="5" spans="1:111" ht="36.75" customHeight="1">
      <c r="D5" s="519"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E5" s="519"/>
      <c r="F5" s="519"/>
      <c r="G5" s="519"/>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row>
    <row r="6" spans="1:111" ht="15" customHeight="1">
      <c r="D6" s="520" t="str">
        <f>IF(org=0,"Не определено",org)</f>
        <v>АО "Орелгортеплоэнерго"</v>
      </c>
      <c r="E6" s="520"/>
      <c r="F6" s="520"/>
      <c r="G6" s="520"/>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row>
    <row r="7" spans="1:111" ht="11.25" customHeight="1">
      <c r="G7" s="134">
        <v>22</v>
      </c>
      <c r="H7" s="360">
        <v>23</v>
      </c>
      <c r="I7" s="360">
        <v>24</v>
      </c>
      <c r="J7" s="360">
        <v>25</v>
      </c>
      <c r="K7" s="360">
        <v>26</v>
      </c>
      <c r="L7" s="360">
        <v>27</v>
      </c>
      <c r="M7" s="360">
        <v>28</v>
      </c>
      <c r="N7" s="360">
        <v>29</v>
      </c>
      <c r="O7" s="360">
        <v>30</v>
      </c>
      <c r="P7" s="360">
        <v>31</v>
      </c>
      <c r="Q7" s="360">
        <v>32</v>
      </c>
      <c r="R7" s="360">
        <v>33</v>
      </c>
      <c r="S7" s="360">
        <v>34</v>
      </c>
      <c r="T7" s="360">
        <v>35</v>
      </c>
      <c r="U7" s="360">
        <v>36</v>
      </c>
      <c r="V7" s="360">
        <v>37</v>
      </c>
      <c r="W7" s="360">
        <v>38</v>
      </c>
      <c r="X7" s="360">
        <v>39</v>
      </c>
      <c r="Y7" s="360">
        <v>40</v>
      </c>
      <c r="Z7" s="360">
        <v>41</v>
      </c>
      <c r="AA7" s="360">
        <v>42</v>
      </c>
      <c r="AB7" s="360">
        <v>43</v>
      </c>
      <c r="AC7" s="360">
        <v>44</v>
      </c>
      <c r="AD7" s="360">
        <v>45</v>
      </c>
      <c r="AE7" s="360">
        <v>46</v>
      </c>
      <c r="AF7" s="360">
        <v>47</v>
      </c>
      <c r="AG7" s="360">
        <v>48</v>
      </c>
      <c r="AH7" s="360">
        <v>49</v>
      </c>
      <c r="AI7" s="360">
        <v>50</v>
      </c>
      <c r="AJ7" s="360">
        <v>51</v>
      </c>
      <c r="AK7" s="360">
        <v>52</v>
      </c>
      <c r="AL7" s="360">
        <v>53</v>
      </c>
      <c r="AM7" s="360">
        <v>54</v>
      </c>
      <c r="AN7" s="360">
        <v>55</v>
      </c>
      <c r="AO7" s="360">
        <v>56</v>
      </c>
      <c r="AP7" s="360">
        <v>57</v>
      </c>
      <c r="AQ7" s="360">
        <v>58</v>
      </c>
      <c r="AR7" s="360">
        <v>59</v>
      </c>
      <c r="AS7" s="360">
        <v>60</v>
      </c>
      <c r="AT7" s="360">
        <v>61</v>
      </c>
      <c r="AU7" s="360">
        <v>62</v>
      </c>
      <c r="AV7" s="360">
        <v>63</v>
      </c>
      <c r="AW7" s="360">
        <v>64</v>
      </c>
      <c r="AX7" s="360">
        <v>65</v>
      </c>
      <c r="AY7" s="360">
        <v>66</v>
      </c>
      <c r="AZ7" s="360">
        <v>67</v>
      </c>
      <c r="BA7" s="360">
        <v>68</v>
      </c>
      <c r="BB7" s="360">
        <v>69</v>
      </c>
      <c r="BC7" s="360">
        <v>70</v>
      </c>
      <c r="BD7" s="360">
        <v>71</v>
      </c>
      <c r="BE7" s="360">
        <v>72</v>
      </c>
      <c r="BF7" s="360">
        <v>73</v>
      </c>
      <c r="BG7" s="360">
        <v>74</v>
      </c>
      <c r="BH7" s="360">
        <v>75</v>
      </c>
      <c r="BI7" s="360">
        <v>76</v>
      </c>
      <c r="BJ7" s="360">
        <v>77</v>
      </c>
      <c r="BK7" s="360">
        <v>78</v>
      </c>
      <c r="BL7" s="360">
        <v>79</v>
      </c>
      <c r="BM7" s="360">
        <v>80</v>
      </c>
      <c r="BN7" s="360">
        <v>81</v>
      </c>
      <c r="BO7" s="360">
        <v>82</v>
      </c>
      <c r="BP7" s="360">
        <v>83</v>
      </c>
      <c r="BQ7" s="360">
        <v>84</v>
      </c>
      <c r="BR7" s="360">
        <v>85</v>
      </c>
      <c r="BS7" s="360">
        <v>86</v>
      </c>
      <c r="BT7" s="360">
        <v>87</v>
      </c>
      <c r="BU7" s="360">
        <v>88</v>
      </c>
      <c r="BV7" s="360">
        <v>89</v>
      </c>
      <c r="BW7" s="360">
        <v>90</v>
      </c>
      <c r="BX7" s="360">
        <v>91</v>
      </c>
      <c r="BY7" s="360">
        <v>92</v>
      </c>
      <c r="BZ7" s="360">
        <v>93</v>
      </c>
      <c r="CA7" s="360">
        <v>94</v>
      </c>
      <c r="CB7" s="360">
        <v>95</v>
      </c>
      <c r="CC7" s="360">
        <v>96</v>
      </c>
      <c r="CD7" s="360">
        <v>97</v>
      </c>
      <c r="CE7" s="360">
        <v>98</v>
      </c>
      <c r="CF7" s="360">
        <v>99</v>
      </c>
      <c r="CG7" s="360">
        <v>100</v>
      </c>
      <c r="CH7" s="360">
        <v>101</v>
      </c>
      <c r="CI7" s="360">
        <v>102</v>
      </c>
      <c r="CJ7" s="360">
        <v>103</v>
      </c>
      <c r="CK7" s="360">
        <v>104</v>
      </c>
      <c r="CL7" s="360">
        <v>105</v>
      </c>
      <c r="CM7" s="360">
        <v>106</v>
      </c>
      <c r="CN7" s="360">
        <v>107</v>
      </c>
      <c r="CO7" s="360">
        <v>108</v>
      </c>
      <c r="CP7" s="360">
        <v>109</v>
      </c>
      <c r="CQ7" s="360">
        <v>110</v>
      </c>
      <c r="CR7" s="360">
        <v>111</v>
      </c>
      <c r="CS7" s="360">
        <v>112</v>
      </c>
      <c r="CT7" s="360">
        <v>113</v>
      </c>
      <c r="CU7" s="360">
        <v>114</v>
      </c>
      <c r="CV7" s="360">
        <v>115</v>
      </c>
    </row>
    <row r="8" spans="1:111" ht="112.5">
      <c r="D8" s="524" t="s">
        <v>25</v>
      </c>
      <c r="E8" s="525" t="s">
        <v>257</v>
      </c>
      <c r="F8" s="525" t="s">
        <v>159</v>
      </c>
      <c r="G8" s="225" t="s">
        <v>1366</v>
      </c>
      <c r="H8" s="370" t="s">
        <v>1367</v>
      </c>
      <c r="I8" s="370" t="s">
        <v>1368</v>
      </c>
      <c r="J8" s="370" t="s">
        <v>1369</v>
      </c>
      <c r="K8" s="370" t="s">
        <v>1370</v>
      </c>
      <c r="L8" s="370" t="s">
        <v>1371</v>
      </c>
      <c r="M8" s="370" t="s">
        <v>1372</v>
      </c>
      <c r="N8" s="370" t="s">
        <v>1373</v>
      </c>
      <c r="O8" s="370" t="s">
        <v>1374</v>
      </c>
      <c r="P8" s="370" t="s">
        <v>1375</v>
      </c>
      <c r="Q8" s="370" t="s">
        <v>1376</v>
      </c>
      <c r="R8" s="370" t="s">
        <v>1377</v>
      </c>
      <c r="S8" s="370" t="s">
        <v>1378</v>
      </c>
      <c r="T8" s="370" t="s">
        <v>1379</v>
      </c>
      <c r="U8" s="370" t="s">
        <v>1380</v>
      </c>
      <c r="V8" s="370" t="s">
        <v>1381</v>
      </c>
      <c r="W8" s="370" t="s">
        <v>1382</v>
      </c>
      <c r="X8" s="370" t="s">
        <v>1383</v>
      </c>
      <c r="Y8" s="370" t="s">
        <v>1384</v>
      </c>
      <c r="Z8" s="370" t="s">
        <v>1385</v>
      </c>
      <c r="AA8" s="370" t="s">
        <v>1386</v>
      </c>
      <c r="AB8" s="370" t="s">
        <v>1387</v>
      </c>
      <c r="AC8" s="370" t="s">
        <v>1388</v>
      </c>
      <c r="AD8" s="370" t="s">
        <v>1389</v>
      </c>
      <c r="AE8" s="370" t="s">
        <v>1390</v>
      </c>
      <c r="AF8" s="370" t="s">
        <v>1391</v>
      </c>
      <c r="AG8" s="370" t="s">
        <v>1392</v>
      </c>
      <c r="AH8" s="370" t="s">
        <v>1393</v>
      </c>
      <c r="AI8" s="370" t="s">
        <v>1394</v>
      </c>
      <c r="AJ8" s="370" t="s">
        <v>1395</v>
      </c>
      <c r="AK8" s="370" t="s">
        <v>1396</v>
      </c>
      <c r="AL8" s="370" t="s">
        <v>1397</v>
      </c>
      <c r="AM8" s="370" t="s">
        <v>1398</v>
      </c>
      <c r="AN8" s="370" t="s">
        <v>1399</v>
      </c>
      <c r="AO8" s="370" t="s">
        <v>1400</v>
      </c>
      <c r="AP8" s="370" t="s">
        <v>1401</v>
      </c>
      <c r="AQ8" s="370" t="s">
        <v>1402</v>
      </c>
      <c r="AR8" s="370" t="s">
        <v>1403</v>
      </c>
      <c r="AS8" s="370" t="s">
        <v>1404</v>
      </c>
      <c r="AT8" s="370" t="s">
        <v>1405</v>
      </c>
      <c r="AU8" s="370" t="s">
        <v>1406</v>
      </c>
      <c r="AV8" s="370" t="s">
        <v>1407</v>
      </c>
      <c r="AW8" s="370" t="s">
        <v>1408</v>
      </c>
      <c r="AX8" s="370" t="s">
        <v>1409</v>
      </c>
      <c r="AY8" s="370" t="s">
        <v>1410</v>
      </c>
      <c r="AZ8" s="370" t="s">
        <v>1411</v>
      </c>
      <c r="BA8" s="370" t="s">
        <v>1412</v>
      </c>
      <c r="BB8" s="370" t="s">
        <v>1413</v>
      </c>
      <c r="BC8" s="370" t="s">
        <v>1414</v>
      </c>
      <c r="BD8" s="370" t="s">
        <v>1415</v>
      </c>
      <c r="BE8" s="370" t="s">
        <v>1416</v>
      </c>
      <c r="BF8" s="370" t="s">
        <v>1417</v>
      </c>
      <c r="BG8" s="370" t="s">
        <v>1418</v>
      </c>
      <c r="BH8" s="370" t="s">
        <v>1419</v>
      </c>
      <c r="BI8" s="370" t="s">
        <v>1420</v>
      </c>
      <c r="BJ8" s="370" t="s">
        <v>1421</v>
      </c>
      <c r="BK8" s="370" t="s">
        <v>1422</v>
      </c>
      <c r="BL8" s="370" t="s">
        <v>1423</v>
      </c>
      <c r="BM8" s="370" t="s">
        <v>1424</v>
      </c>
      <c r="BN8" s="370" t="s">
        <v>1425</v>
      </c>
      <c r="BO8" s="370" t="s">
        <v>1426</v>
      </c>
      <c r="BP8" s="370" t="s">
        <v>1427</v>
      </c>
      <c r="BQ8" s="370" t="s">
        <v>1428</v>
      </c>
      <c r="BR8" s="370" t="s">
        <v>1429</v>
      </c>
      <c r="BS8" s="370" t="s">
        <v>1430</v>
      </c>
      <c r="BT8" s="370" t="s">
        <v>1431</v>
      </c>
      <c r="BU8" s="370" t="s">
        <v>1432</v>
      </c>
      <c r="BV8" s="370" t="s">
        <v>1433</v>
      </c>
      <c r="BW8" s="370" t="s">
        <v>1434</v>
      </c>
      <c r="BX8" s="370" t="s">
        <v>1435</v>
      </c>
      <c r="BY8" s="370" t="s">
        <v>1436</v>
      </c>
      <c r="BZ8" s="370" t="s">
        <v>1437</v>
      </c>
      <c r="CA8" s="370" t="s">
        <v>1438</v>
      </c>
      <c r="CB8" s="370" t="s">
        <v>1439</v>
      </c>
      <c r="CC8" s="370" t="s">
        <v>1440</v>
      </c>
      <c r="CD8" s="370" t="s">
        <v>1441</v>
      </c>
      <c r="CE8" s="370" t="s">
        <v>1442</v>
      </c>
      <c r="CF8" s="370" t="s">
        <v>1443</v>
      </c>
      <c r="CG8" s="370" t="s">
        <v>1444</v>
      </c>
      <c r="CH8" s="370" t="s">
        <v>1445</v>
      </c>
      <c r="CI8" s="370" t="s">
        <v>1446</v>
      </c>
      <c r="CJ8" s="370" t="s">
        <v>1447</v>
      </c>
      <c r="CK8" s="370" t="s">
        <v>1448</v>
      </c>
      <c r="CL8" s="370" t="s">
        <v>1449</v>
      </c>
      <c r="CM8" s="370" t="s">
        <v>1450</v>
      </c>
      <c r="CN8" s="370" t="s">
        <v>1451</v>
      </c>
      <c r="CO8" s="370" t="s">
        <v>1452</v>
      </c>
      <c r="CP8" s="370" t="s">
        <v>1453</v>
      </c>
      <c r="CQ8" s="370" t="s">
        <v>1454</v>
      </c>
      <c r="CR8" s="370" t="s">
        <v>1455</v>
      </c>
      <c r="CS8" s="370" t="s">
        <v>1456</v>
      </c>
      <c r="CT8" s="370" t="s">
        <v>1457</v>
      </c>
      <c r="CU8" s="370" t="s">
        <v>1458</v>
      </c>
      <c r="CV8" s="370" t="s">
        <v>1459</v>
      </c>
      <c r="CW8" s="523" t="s">
        <v>234</v>
      </c>
    </row>
    <row r="9" spans="1:111" ht="21" customHeight="1">
      <c r="D9" s="524"/>
      <c r="E9" s="525"/>
      <c r="F9" s="525"/>
      <c r="G9" s="226" t="s">
        <v>223</v>
      </c>
      <c r="H9" s="371" t="s">
        <v>223</v>
      </c>
      <c r="I9" s="371" t="s">
        <v>223</v>
      </c>
      <c r="J9" s="371" t="s">
        <v>223</v>
      </c>
      <c r="K9" s="371" t="s">
        <v>223</v>
      </c>
      <c r="L9" s="371" t="s">
        <v>223</v>
      </c>
      <c r="M9" s="371" t="s">
        <v>223</v>
      </c>
      <c r="N9" s="371" t="s">
        <v>223</v>
      </c>
      <c r="O9" s="371" t="s">
        <v>223</v>
      </c>
      <c r="P9" s="371" t="s">
        <v>223</v>
      </c>
      <c r="Q9" s="371" t="s">
        <v>223</v>
      </c>
      <c r="R9" s="371" t="s">
        <v>223</v>
      </c>
      <c r="S9" s="371" t="s">
        <v>223</v>
      </c>
      <c r="T9" s="371" t="s">
        <v>223</v>
      </c>
      <c r="U9" s="371" t="s">
        <v>223</v>
      </c>
      <c r="V9" s="371" t="s">
        <v>223</v>
      </c>
      <c r="W9" s="371" t="s">
        <v>223</v>
      </c>
      <c r="X9" s="371" t="s">
        <v>223</v>
      </c>
      <c r="Y9" s="371" t="s">
        <v>223</v>
      </c>
      <c r="Z9" s="371" t="s">
        <v>223</v>
      </c>
      <c r="AA9" s="371" t="s">
        <v>223</v>
      </c>
      <c r="AB9" s="371" t="s">
        <v>223</v>
      </c>
      <c r="AC9" s="371" t="s">
        <v>223</v>
      </c>
      <c r="AD9" s="371" t="s">
        <v>223</v>
      </c>
      <c r="AE9" s="371" t="s">
        <v>223</v>
      </c>
      <c r="AF9" s="371" t="s">
        <v>223</v>
      </c>
      <c r="AG9" s="371" t="s">
        <v>223</v>
      </c>
      <c r="AH9" s="371" t="s">
        <v>223</v>
      </c>
      <c r="AI9" s="371" t="s">
        <v>223</v>
      </c>
      <c r="AJ9" s="371" t="s">
        <v>223</v>
      </c>
      <c r="AK9" s="371" t="s">
        <v>223</v>
      </c>
      <c r="AL9" s="371" t="s">
        <v>223</v>
      </c>
      <c r="AM9" s="371" t="s">
        <v>223</v>
      </c>
      <c r="AN9" s="371" t="s">
        <v>223</v>
      </c>
      <c r="AO9" s="371" t="s">
        <v>223</v>
      </c>
      <c r="AP9" s="371" t="s">
        <v>223</v>
      </c>
      <c r="AQ9" s="371" t="s">
        <v>223</v>
      </c>
      <c r="AR9" s="371" t="s">
        <v>223</v>
      </c>
      <c r="AS9" s="371" t="s">
        <v>223</v>
      </c>
      <c r="AT9" s="371" t="s">
        <v>223</v>
      </c>
      <c r="AU9" s="371" t="s">
        <v>223</v>
      </c>
      <c r="AV9" s="371" t="s">
        <v>223</v>
      </c>
      <c r="AW9" s="371" t="s">
        <v>223</v>
      </c>
      <c r="AX9" s="371" t="s">
        <v>223</v>
      </c>
      <c r="AY9" s="371" t="s">
        <v>223</v>
      </c>
      <c r="AZ9" s="371" t="s">
        <v>223</v>
      </c>
      <c r="BA9" s="371" t="s">
        <v>223</v>
      </c>
      <c r="BB9" s="371" t="s">
        <v>223</v>
      </c>
      <c r="BC9" s="371" t="s">
        <v>223</v>
      </c>
      <c r="BD9" s="371" t="s">
        <v>223</v>
      </c>
      <c r="BE9" s="371" t="s">
        <v>223</v>
      </c>
      <c r="BF9" s="371" t="s">
        <v>223</v>
      </c>
      <c r="BG9" s="371" t="s">
        <v>223</v>
      </c>
      <c r="BH9" s="371" t="s">
        <v>223</v>
      </c>
      <c r="BI9" s="371" t="s">
        <v>223</v>
      </c>
      <c r="BJ9" s="371" t="s">
        <v>223</v>
      </c>
      <c r="BK9" s="371" t="s">
        <v>223</v>
      </c>
      <c r="BL9" s="371" t="s">
        <v>223</v>
      </c>
      <c r="BM9" s="371" t="s">
        <v>223</v>
      </c>
      <c r="BN9" s="371" t="s">
        <v>223</v>
      </c>
      <c r="BO9" s="371" t="s">
        <v>223</v>
      </c>
      <c r="BP9" s="371" t="s">
        <v>223</v>
      </c>
      <c r="BQ9" s="371" t="s">
        <v>223</v>
      </c>
      <c r="BR9" s="371" t="s">
        <v>223</v>
      </c>
      <c r="BS9" s="371" t="s">
        <v>223</v>
      </c>
      <c r="BT9" s="371" t="s">
        <v>223</v>
      </c>
      <c r="BU9" s="371" t="s">
        <v>223</v>
      </c>
      <c r="BV9" s="371" t="s">
        <v>223</v>
      </c>
      <c r="BW9" s="371" t="s">
        <v>223</v>
      </c>
      <c r="BX9" s="371" t="s">
        <v>223</v>
      </c>
      <c r="BY9" s="371" t="s">
        <v>223</v>
      </c>
      <c r="BZ9" s="371" t="s">
        <v>223</v>
      </c>
      <c r="CA9" s="371" t="s">
        <v>223</v>
      </c>
      <c r="CB9" s="371" t="s">
        <v>223</v>
      </c>
      <c r="CC9" s="371" t="s">
        <v>223</v>
      </c>
      <c r="CD9" s="371" t="s">
        <v>223</v>
      </c>
      <c r="CE9" s="371" t="s">
        <v>223</v>
      </c>
      <c r="CF9" s="371" t="s">
        <v>223</v>
      </c>
      <c r="CG9" s="371" t="s">
        <v>223</v>
      </c>
      <c r="CH9" s="371" t="s">
        <v>223</v>
      </c>
      <c r="CI9" s="371" t="s">
        <v>223</v>
      </c>
      <c r="CJ9" s="371" t="s">
        <v>223</v>
      </c>
      <c r="CK9" s="371" t="s">
        <v>223</v>
      </c>
      <c r="CL9" s="371" t="s">
        <v>223</v>
      </c>
      <c r="CM9" s="371" t="s">
        <v>223</v>
      </c>
      <c r="CN9" s="371" t="s">
        <v>223</v>
      </c>
      <c r="CO9" s="371" t="s">
        <v>223</v>
      </c>
      <c r="CP9" s="371" t="s">
        <v>223</v>
      </c>
      <c r="CQ9" s="371" t="s">
        <v>223</v>
      </c>
      <c r="CR9" s="371" t="s">
        <v>223</v>
      </c>
      <c r="CS9" s="371" t="s">
        <v>223</v>
      </c>
      <c r="CT9" s="371" t="s">
        <v>223</v>
      </c>
      <c r="CU9" s="371" t="s">
        <v>223</v>
      </c>
      <c r="CV9" s="371" t="s">
        <v>223</v>
      </c>
      <c r="CW9" s="512"/>
    </row>
    <row r="10" spans="1:111" ht="11.25" hidden="1" customHeight="1">
      <c r="D10" s="62" t="s">
        <v>26</v>
      </c>
      <c r="E10" s="62" t="s">
        <v>0</v>
      </c>
      <c r="F10" s="62" t="s">
        <v>1</v>
      </c>
      <c r="G10" s="166" t="str">
        <f t="shared" ref="G10:AL10" si="0">G1&amp;".1"</f>
        <v>4.1</v>
      </c>
      <c r="H10" s="362" t="str">
        <f t="shared" si="0"/>
        <v>5.1</v>
      </c>
      <c r="I10" s="362" t="str">
        <f t="shared" si="0"/>
        <v>6.1</v>
      </c>
      <c r="J10" s="362" t="str">
        <f t="shared" si="0"/>
        <v>7.1</v>
      </c>
      <c r="K10" s="362" t="str">
        <f t="shared" si="0"/>
        <v>8.1</v>
      </c>
      <c r="L10" s="362" t="str">
        <f t="shared" si="0"/>
        <v>9.1</v>
      </c>
      <c r="M10" s="362" t="str">
        <f t="shared" si="0"/>
        <v>10.1</v>
      </c>
      <c r="N10" s="362" t="str">
        <f t="shared" si="0"/>
        <v>11.1</v>
      </c>
      <c r="O10" s="362" t="str">
        <f t="shared" si="0"/>
        <v>12.1</v>
      </c>
      <c r="P10" s="362" t="str">
        <f t="shared" si="0"/>
        <v>13.1</v>
      </c>
      <c r="Q10" s="362" t="str">
        <f t="shared" si="0"/>
        <v>14.1</v>
      </c>
      <c r="R10" s="362" t="str">
        <f t="shared" si="0"/>
        <v>15.1</v>
      </c>
      <c r="S10" s="362" t="str">
        <f t="shared" si="0"/>
        <v>16.1</v>
      </c>
      <c r="T10" s="362" t="str">
        <f t="shared" si="0"/>
        <v>17.1</v>
      </c>
      <c r="U10" s="362" t="str">
        <f t="shared" si="0"/>
        <v>18.1</v>
      </c>
      <c r="V10" s="362" t="str">
        <f t="shared" si="0"/>
        <v>19.1</v>
      </c>
      <c r="W10" s="362" t="str">
        <f t="shared" si="0"/>
        <v>20.1</v>
      </c>
      <c r="X10" s="362" t="str">
        <f t="shared" si="0"/>
        <v>21.1</v>
      </c>
      <c r="Y10" s="362" t="str">
        <f t="shared" si="0"/>
        <v>22.1</v>
      </c>
      <c r="Z10" s="362" t="str">
        <f t="shared" si="0"/>
        <v>23.1</v>
      </c>
      <c r="AA10" s="362" t="str">
        <f t="shared" si="0"/>
        <v>24.1</v>
      </c>
      <c r="AB10" s="362" t="str">
        <f t="shared" si="0"/>
        <v>25.1</v>
      </c>
      <c r="AC10" s="362" t="str">
        <f t="shared" si="0"/>
        <v>26.1</v>
      </c>
      <c r="AD10" s="362" t="str">
        <f t="shared" si="0"/>
        <v>27.1</v>
      </c>
      <c r="AE10" s="362" t="str">
        <f t="shared" si="0"/>
        <v>28.1</v>
      </c>
      <c r="AF10" s="362" t="str">
        <f t="shared" si="0"/>
        <v>29.1</v>
      </c>
      <c r="AG10" s="362" t="str">
        <f t="shared" si="0"/>
        <v>30.1</v>
      </c>
      <c r="AH10" s="362" t="str">
        <f t="shared" si="0"/>
        <v>31.1</v>
      </c>
      <c r="AI10" s="362" t="str">
        <f t="shared" si="0"/>
        <v>32.1</v>
      </c>
      <c r="AJ10" s="362" t="str">
        <f t="shared" si="0"/>
        <v>33.1</v>
      </c>
      <c r="AK10" s="362" t="str">
        <f t="shared" si="0"/>
        <v>34.1</v>
      </c>
      <c r="AL10" s="362" t="str">
        <f t="shared" si="0"/>
        <v>35.1</v>
      </c>
      <c r="AM10" s="362" t="str">
        <f t="shared" ref="AM10:BR10" si="1">AM1&amp;".1"</f>
        <v>36.1</v>
      </c>
      <c r="AN10" s="362" t="str">
        <f t="shared" si="1"/>
        <v>37.1</v>
      </c>
      <c r="AO10" s="362" t="str">
        <f t="shared" si="1"/>
        <v>38.1</v>
      </c>
      <c r="AP10" s="362" t="str">
        <f t="shared" si="1"/>
        <v>39.1</v>
      </c>
      <c r="AQ10" s="362" t="str">
        <f t="shared" si="1"/>
        <v>40.1</v>
      </c>
      <c r="AR10" s="362" t="str">
        <f t="shared" si="1"/>
        <v>41.1</v>
      </c>
      <c r="AS10" s="362" t="str">
        <f t="shared" si="1"/>
        <v>42.1</v>
      </c>
      <c r="AT10" s="362" t="str">
        <f t="shared" si="1"/>
        <v>43.1</v>
      </c>
      <c r="AU10" s="362" t="str">
        <f t="shared" si="1"/>
        <v>44.1</v>
      </c>
      <c r="AV10" s="362" t="str">
        <f t="shared" si="1"/>
        <v>45.1</v>
      </c>
      <c r="AW10" s="362" t="str">
        <f t="shared" si="1"/>
        <v>46.1</v>
      </c>
      <c r="AX10" s="362" t="str">
        <f t="shared" si="1"/>
        <v>47.1</v>
      </c>
      <c r="AY10" s="362" t="str">
        <f t="shared" si="1"/>
        <v>48.1</v>
      </c>
      <c r="AZ10" s="362" t="str">
        <f t="shared" si="1"/>
        <v>49.1</v>
      </c>
      <c r="BA10" s="362" t="str">
        <f t="shared" si="1"/>
        <v>50.1</v>
      </c>
      <c r="BB10" s="362" t="str">
        <f t="shared" si="1"/>
        <v>51.1</v>
      </c>
      <c r="BC10" s="362" t="str">
        <f t="shared" si="1"/>
        <v>52.1</v>
      </c>
      <c r="BD10" s="362" t="str">
        <f t="shared" si="1"/>
        <v>53.1</v>
      </c>
      <c r="BE10" s="362" t="str">
        <f t="shared" si="1"/>
        <v>54.1</v>
      </c>
      <c r="BF10" s="362" t="str">
        <f t="shared" si="1"/>
        <v>55.1</v>
      </c>
      <c r="BG10" s="362" t="str">
        <f t="shared" si="1"/>
        <v>56.1</v>
      </c>
      <c r="BH10" s="362" t="str">
        <f t="shared" si="1"/>
        <v>57.1</v>
      </c>
      <c r="BI10" s="362" t="str">
        <f t="shared" si="1"/>
        <v>58.1</v>
      </c>
      <c r="BJ10" s="362" t="str">
        <f t="shared" si="1"/>
        <v>59.1</v>
      </c>
      <c r="BK10" s="362" t="str">
        <f t="shared" si="1"/>
        <v>60.1</v>
      </c>
      <c r="BL10" s="362" t="str">
        <f t="shared" si="1"/>
        <v>61.1</v>
      </c>
      <c r="BM10" s="362" t="str">
        <f t="shared" si="1"/>
        <v>62.1</v>
      </c>
      <c r="BN10" s="362" t="str">
        <f t="shared" si="1"/>
        <v>63.1</v>
      </c>
      <c r="BO10" s="362" t="str">
        <f t="shared" si="1"/>
        <v>64.1</v>
      </c>
      <c r="BP10" s="362" t="str">
        <f t="shared" si="1"/>
        <v>65.1</v>
      </c>
      <c r="BQ10" s="362" t="str">
        <f t="shared" si="1"/>
        <v>66.1</v>
      </c>
      <c r="BR10" s="362" t="str">
        <f t="shared" si="1"/>
        <v>67.1</v>
      </c>
      <c r="BS10" s="362" t="str">
        <f t="shared" ref="BS10:CV10" si="2">BS1&amp;".1"</f>
        <v>68.1</v>
      </c>
      <c r="BT10" s="362" t="str">
        <f t="shared" si="2"/>
        <v>69.1</v>
      </c>
      <c r="BU10" s="362" t="str">
        <f t="shared" si="2"/>
        <v>70.1</v>
      </c>
      <c r="BV10" s="362" t="str">
        <f t="shared" si="2"/>
        <v>71.1</v>
      </c>
      <c r="BW10" s="362" t="str">
        <f t="shared" si="2"/>
        <v>72.1</v>
      </c>
      <c r="BX10" s="362" t="str">
        <f t="shared" si="2"/>
        <v>73.1</v>
      </c>
      <c r="BY10" s="362" t="str">
        <f t="shared" si="2"/>
        <v>74.1</v>
      </c>
      <c r="BZ10" s="362" t="str">
        <f t="shared" si="2"/>
        <v>75.1</v>
      </c>
      <c r="CA10" s="362" t="str">
        <f t="shared" si="2"/>
        <v>76.1</v>
      </c>
      <c r="CB10" s="362" t="str">
        <f t="shared" si="2"/>
        <v>77.1</v>
      </c>
      <c r="CC10" s="362" t="str">
        <f t="shared" si="2"/>
        <v>78.1</v>
      </c>
      <c r="CD10" s="362" t="str">
        <f t="shared" si="2"/>
        <v>79.1</v>
      </c>
      <c r="CE10" s="362" t="str">
        <f t="shared" si="2"/>
        <v>80.1</v>
      </c>
      <c r="CF10" s="362" t="str">
        <f t="shared" si="2"/>
        <v>81.1</v>
      </c>
      <c r="CG10" s="362" t="str">
        <f t="shared" si="2"/>
        <v>82.1</v>
      </c>
      <c r="CH10" s="362" t="str">
        <f t="shared" si="2"/>
        <v>83.1</v>
      </c>
      <c r="CI10" s="362" t="str">
        <f t="shared" si="2"/>
        <v>84.1</v>
      </c>
      <c r="CJ10" s="362" t="str">
        <f t="shared" si="2"/>
        <v>85.1</v>
      </c>
      <c r="CK10" s="362" t="str">
        <f t="shared" si="2"/>
        <v>86.1</v>
      </c>
      <c r="CL10" s="362" t="str">
        <f t="shared" si="2"/>
        <v>87.1</v>
      </c>
      <c r="CM10" s="362" t="str">
        <f t="shared" si="2"/>
        <v>88.1</v>
      </c>
      <c r="CN10" s="362" t="str">
        <f t="shared" si="2"/>
        <v>89.1</v>
      </c>
      <c r="CO10" s="362" t="str">
        <f t="shared" si="2"/>
        <v>90.1</v>
      </c>
      <c r="CP10" s="362" t="str">
        <f t="shared" si="2"/>
        <v>91.1</v>
      </c>
      <c r="CQ10" s="362" t="str">
        <f t="shared" si="2"/>
        <v>92.1</v>
      </c>
      <c r="CR10" s="362" t="str">
        <f t="shared" si="2"/>
        <v>93.1</v>
      </c>
      <c r="CS10" s="362" t="str">
        <f t="shared" si="2"/>
        <v>94.1</v>
      </c>
      <c r="CT10" s="362" t="str">
        <f t="shared" si="2"/>
        <v>95.1</v>
      </c>
      <c r="CU10" s="362" t="str">
        <f t="shared" si="2"/>
        <v>96.1</v>
      </c>
      <c r="CV10" s="362" t="str">
        <f t="shared" si="2"/>
        <v>97.1</v>
      </c>
      <c r="CW10" s="223"/>
    </row>
    <row r="11" spans="1:111" ht="22.5">
      <c r="A11" s="15"/>
      <c r="C11" s="34"/>
      <c r="D11" s="132">
        <v>1</v>
      </c>
      <c r="E11" s="163" t="s">
        <v>160</v>
      </c>
      <c r="F11" s="132" t="s">
        <v>255</v>
      </c>
      <c r="G11" s="227">
        <v>0</v>
      </c>
      <c r="H11" s="372">
        <v>0</v>
      </c>
      <c r="I11" s="372">
        <v>0</v>
      </c>
      <c r="J11" s="372">
        <v>0</v>
      </c>
      <c r="K11" s="372">
        <v>0</v>
      </c>
      <c r="L11" s="372">
        <v>0</v>
      </c>
      <c r="M11" s="372">
        <v>0</v>
      </c>
      <c r="N11" s="372">
        <v>0</v>
      </c>
      <c r="O11" s="372">
        <v>0</v>
      </c>
      <c r="P11" s="372">
        <v>0</v>
      </c>
      <c r="Q11" s="372">
        <v>0</v>
      </c>
      <c r="R11" s="372">
        <v>0</v>
      </c>
      <c r="S11" s="372">
        <v>0</v>
      </c>
      <c r="T11" s="372">
        <v>0</v>
      </c>
      <c r="U11" s="372">
        <v>0</v>
      </c>
      <c r="V11" s="372">
        <v>0</v>
      </c>
      <c r="W11" s="372">
        <v>0</v>
      </c>
      <c r="X11" s="372">
        <v>0</v>
      </c>
      <c r="Y11" s="372">
        <v>0</v>
      </c>
      <c r="Z11" s="372">
        <v>0</v>
      </c>
      <c r="AA11" s="372">
        <v>0</v>
      </c>
      <c r="AB11" s="372">
        <v>0</v>
      </c>
      <c r="AC11" s="372">
        <v>0</v>
      </c>
      <c r="AD11" s="372">
        <v>0</v>
      </c>
      <c r="AE11" s="372">
        <v>0</v>
      </c>
      <c r="AF11" s="372">
        <v>0</v>
      </c>
      <c r="AG11" s="372">
        <v>0</v>
      </c>
      <c r="AH11" s="372">
        <v>0</v>
      </c>
      <c r="AI11" s="372">
        <v>0</v>
      </c>
      <c r="AJ11" s="372">
        <v>0</v>
      </c>
      <c r="AK11" s="372">
        <v>0</v>
      </c>
      <c r="AL11" s="372">
        <v>0</v>
      </c>
      <c r="AM11" s="372">
        <v>0</v>
      </c>
      <c r="AN11" s="372">
        <v>0</v>
      </c>
      <c r="AO11" s="372">
        <v>0</v>
      </c>
      <c r="AP11" s="372">
        <v>0</v>
      </c>
      <c r="AQ11" s="372">
        <v>0</v>
      </c>
      <c r="AR11" s="372">
        <v>0</v>
      </c>
      <c r="AS11" s="372">
        <v>0</v>
      </c>
      <c r="AT11" s="372">
        <v>0</v>
      </c>
      <c r="AU11" s="372">
        <v>0</v>
      </c>
      <c r="AV11" s="372">
        <v>0</v>
      </c>
      <c r="AW11" s="372">
        <v>0</v>
      </c>
      <c r="AX11" s="372">
        <v>0</v>
      </c>
      <c r="AY11" s="372">
        <v>0</v>
      </c>
      <c r="AZ11" s="372">
        <v>0</v>
      </c>
      <c r="BA11" s="372">
        <v>0</v>
      </c>
      <c r="BB11" s="372">
        <v>0</v>
      </c>
      <c r="BC11" s="372">
        <v>0</v>
      </c>
      <c r="BD11" s="372">
        <v>0</v>
      </c>
      <c r="BE11" s="372">
        <v>0</v>
      </c>
      <c r="BF11" s="372">
        <v>0</v>
      </c>
      <c r="BG11" s="372">
        <v>0</v>
      </c>
      <c r="BH11" s="372">
        <v>0</v>
      </c>
      <c r="BI11" s="372">
        <v>0</v>
      </c>
      <c r="BJ11" s="372">
        <v>0</v>
      </c>
      <c r="BK11" s="372">
        <v>0</v>
      </c>
      <c r="BL11" s="372">
        <v>0</v>
      </c>
      <c r="BM11" s="372">
        <v>0</v>
      </c>
      <c r="BN11" s="372">
        <v>0</v>
      </c>
      <c r="BO11" s="372">
        <v>0</v>
      </c>
      <c r="BP11" s="372">
        <v>0</v>
      </c>
      <c r="BQ11" s="372">
        <v>0</v>
      </c>
      <c r="BR11" s="372">
        <v>0</v>
      </c>
      <c r="BS11" s="372">
        <v>0</v>
      </c>
      <c r="BT11" s="372">
        <v>0</v>
      </c>
      <c r="BU11" s="372">
        <v>0</v>
      </c>
      <c r="BV11" s="372">
        <v>0</v>
      </c>
      <c r="BW11" s="372">
        <v>0</v>
      </c>
      <c r="BX11" s="372">
        <v>0</v>
      </c>
      <c r="BY11" s="372">
        <v>0</v>
      </c>
      <c r="BZ11" s="372">
        <v>0</v>
      </c>
      <c r="CA11" s="372">
        <v>0</v>
      </c>
      <c r="CB11" s="372">
        <v>0</v>
      </c>
      <c r="CC11" s="372">
        <v>0</v>
      </c>
      <c r="CD11" s="372">
        <v>0</v>
      </c>
      <c r="CE11" s="372">
        <v>0</v>
      </c>
      <c r="CF11" s="372">
        <v>0</v>
      </c>
      <c r="CG11" s="372">
        <v>0</v>
      </c>
      <c r="CH11" s="372">
        <v>0</v>
      </c>
      <c r="CI11" s="372">
        <v>0</v>
      </c>
      <c r="CJ11" s="372">
        <v>0</v>
      </c>
      <c r="CK11" s="372">
        <v>0</v>
      </c>
      <c r="CL11" s="372">
        <v>0</v>
      </c>
      <c r="CM11" s="372">
        <v>0</v>
      </c>
      <c r="CN11" s="372">
        <v>0</v>
      </c>
      <c r="CO11" s="372">
        <v>0</v>
      </c>
      <c r="CP11" s="372">
        <v>0</v>
      </c>
      <c r="CQ11" s="372">
        <v>0</v>
      </c>
      <c r="CR11" s="372">
        <v>0</v>
      </c>
      <c r="CS11" s="372">
        <v>0</v>
      </c>
      <c r="CT11" s="372">
        <v>0</v>
      </c>
      <c r="CU11" s="372">
        <v>0</v>
      </c>
      <c r="CV11" s="372">
        <v>0</v>
      </c>
      <c r="CW11" s="223" t="s">
        <v>341</v>
      </c>
    </row>
    <row r="12" spans="1:111" ht="22.5">
      <c r="A12" s="15"/>
      <c r="C12" s="34"/>
      <c r="D12" s="132">
        <v>2</v>
      </c>
      <c r="E12" s="164" t="s">
        <v>161</v>
      </c>
      <c r="F12" s="132" t="s">
        <v>255</v>
      </c>
      <c r="G12" s="227">
        <v>0</v>
      </c>
      <c r="H12" s="372">
        <v>0</v>
      </c>
      <c r="I12" s="372">
        <v>0</v>
      </c>
      <c r="J12" s="372">
        <v>0</v>
      </c>
      <c r="K12" s="372">
        <v>0</v>
      </c>
      <c r="L12" s="372">
        <v>0</v>
      </c>
      <c r="M12" s="372">
        <v>0</v>
      </c>
      <c r="N12" s="372">
        <v>0</v>
      </c>
      <c r="O12" s="372">
        <v>0</v>
      </c>
      <c r="P12" s="372">
        <v>0</v>
      </c>
      <c r="Q12" s="372">
        <v>0</v>
      </c>
      <c r="R12" s="372">
        <v>0</v>
      </c>
      <c r="S12" s="372">
        <v>0</v>
      </c>
      <c r="T12" s="372">
        <v>0</v>
      </c>
      <c r="U12" s="372">
        <v>0</v>
      </c>
      <c r="V12" s="372">
        <v>0</v>
      </c>
      <c r="W12" s="372">
        <v>0</v>
      </c>
      <c r="X12" s="372">
        <v>0</v>
      </c>
      <c r="Y12" s="372">
        <v>0</v>
      </c>
      <c r="Z12" s="372">
        <v>0</v>
      </c>
      <c r="AA12" s="372">
        <v>0</v>
      </c>
      <c r="AB12" s="372">
        <v>0</v>
      </c>
      <c r="AC12" s="372">
        <v>0</v>
      </c>
      <c r="AD12" s="372">
        <v>0</v>
      </c>
      <c r="AE12" s="372">
        <v>0</v>
      </c>
      <c r="AF12" s="372">
        <v>0</v>
      </c>
      <c r="AG12" s="372">
        <v>0</v>
      </c>
      <c r="AH12" s="372">
        <v>0</v>
      </c>
      <c r="AI12" s="372">
        <v>0</v>
      </c>
      <c r="AJ12" s="372">
        <v>0</v>
      </c>
      <c r="AK12" s="372">
        <v>0</v>
      </c>
      <c r="AL12" s="372">
        <v>0</v>
      </c>
      <c r="AM12" s="372">
        <v>0</v>
      </c>
      <c r="AN12" s="372">
        <v>0</v>
      </c>
      <c r="AO12" s="372">
        <v>0</v>
      </c>
      <c r="AP12" s="372">
        <v>0</v>
      </c>
      <c r="AQ12" s="372">
        <v>0</v>
      </c>
      <c r="AR12" s="372">
        <v>0</v>
      </c>
      <c r="AS12" s="372">
        <v>0</v>
      </c>
      <c r="AT12" s="372">
        <v>0</v>
      </c>
      <c r="AU12" s="372">
        <v>0</v>
      </c>
      <c r="AV12" s="372">
        <v>0</v>
      </c>
      <c r="AW12" s="372">
        <v>0</v>
      </c>
      <c r="AX12" s="372">
        <v>0</v>
      </c>
      <c r="AY12" s="372">
        <v>0</v>
      </c>
      <c r="AZ12" s="372">
        <v>0</v>
      </c>
      <c r="BA12" s="372">
        <v>0</v>
      </c>
      <c r="BB12" s="372">
        <v>0</v>
      </c>
      <c r="BC12" s="372">
        <v>0</v>
      </c>
      <c r="BD12" s="372">
        <v>0</v>
      </c>
      <c r="BE12" s="372">
        <v>0</v>
      </c>
      <c r="BF12" s="372">
        <v>0</v>
      </c>
      <c r="BG12" s="372">
        <v>0</v>
      </c>
      <c r="BH12" s="372">
        <v>0</v>
      </c>
      <c r="BI12" s="372">
        <v>0</v>
      </c>
      <c r="BJ12" s="372">
        <v>0</v>
      </c>
      <c r="BK12" s="372">
        <v>0</v>
      </c>
      <c r="BL12" s="372">
        <v>0</v>
      </c>
      <c r="BM12" s="372">
        <v>0</v>
      </c>
      <c r="BN12" s="372">
        <v>0</v>
      </c>
      <c r="BO12" s="372">
        <v>0</v>
      </c>
      <c r="BP12" s="372">
        <v>0</v>
      </c>
      <c r="BQ12" s="372">
        <v>0</v>
      </c>
      <c r="BR12" s="372">
        <v>0</v>
      </c>
      <c r="BS12" s="372">
        <v>0</v>
      </c>
      <c r="BT12" s="372">
        <v>0</v>
      </c>
      <c r="BU12" s="372">
        <v>0</v>
      </c>
      <c r="BV12" s="372">
        <v>0</v>
      </c>
      <c r="BW12" s="372">
        <v>0</v>
      </c>
      <c r="BX12" s="372">
        <v>0</v>
      </c>
      <c r="BY12" s="372">
        <v>0</v>
      </c>
      <c r="BZ12" s="372">
        <v>0</v>
      </c>
      <c r="CA12" s="372">
        <v>0</v>
      </c>
      <c r="CB12" s="372">
        <v>0</v>
      </c>
      <c r="CC12" s="372">
        <v>0</v>
      </c>
      <c r="CD12" s="372">
        <v>0</v>
      </c>
      <c r="CE12" s="372">
        <v>0</v>
      </c>
      <c r="CF12" s="372">
        <v>0</v>
      </c>
      <c r="CG12" s="372">
        <v>0</v>
      </c>
      <c r="CH12" s="372">
        <v>0</v>
      </c>
      <c r="CI12" s="372">
        <v>0</v>
      </c>
      <c r="CJ12" s="372">
        <v>0</v>
      </c>
      <c r="CK12" s="372">
        <v>0</v>
      </c>
      <c r="CL12" s="372">
        <v>0</v>
      </c>
      <c r="CM12" s="372">
        <v>0</v>
      </c>
      <c r="CN12" s="372">
        <v>0</v>
      </c>
      <c r="CO12" s="372">
        <v>0</v>
      </c>
      <c r="CP12" s="372">
        <v>0</v>
      </c>
      <c r="CQ12" s="372">
        <v>0</v>
      </c>
      <c r="CR12" s="372">
        <v>0</v>
      </c>
      <c r="CS12" s="372">
        <v>0</v>
      </c>
      <c r="CT12" s="372">
        <v>0</v>
      </c>
      <c r="CU12" s="372">
        <v>0</v>
      </c>
      <c r="CV12" s="372">
        <v>0</v>
      </c>
      <c r="CW12" s="223" t="s">
        <v>342</v>
      </c>
    </row>
    <row r="13" spans="1:111" ht="22.5">
      <c r="A13" s="15"/>
      <c r="C13" s="34"/>
      <c r="D13" s="132">
        <v>3</v>
      </c>
      <c r="E13" s="164" t="s">
        <v>171</v>
      </c>
      <c r="F13" s="132" t="s">
        <v>255</v>
      </c>
      <c r="G13" s="227">
        <v>0</v>
      </c>
      <c r="H13" s="372">
        <v>0</v>
      </c>
      <c r="I13" s="372">
        <v>0</v>
      </c>
      <c r="J13" s="372">
        <v>0</v>
      </c>
      <c r="K13" s="372">
        <v>0</v>
      </c>
      <c r="L13" s="372">
        <v>0</v>
      </c>
      <c r="M13" s="372">
        <v>0</v>
      </c>
      <c r="N13" s="372">
        <v>0</v>
      </c>
      <c r="O13" s="372">
        <v>0</v>
      </c>
      <c r="P13" s="372">
        <v>0</v>
      </c>
      <c r="Q13" s="372">
        <v>0</v>
      </c>
      <c r="R13" s="372">
        <v>0</v>
      </c>
      <c r="S13" s="372">
        <v>0</v>
      </c>
      <c r="T13" s="372">
        <v>0</v>
      </c>
      <c r="U13" s="372">
        <v>0</v>
      </c>
      <c r="V13" s="372">
        <v>0</v>
      </c>
      <c r="W13" s="372">
        <v>0</v>
      </c>
      <c r="X13" s="372">
        <v>0</v>
      </c>
      <c r="Y13" s="372">
        <v>0</v>
      </c>
      <c r="Z13" s="372">
        <v>0</v>
      </c>
      <c r="AA13" s="372">
        <v>0</v>
      </c>
      <c r="AB13" s="372">
        <v>0</v>
      </c>
      <c r="AC13" s="372">
        <v>0</v>
      </c>
      <c r="AD13" s="372">
        <v>0</v>
      </c>
      <c r="AE13" s="372">
        <v>0</v>
      </c>
      <c r="AF13" s="372">
        <v>0</v>
      </c>
      <c r="AG13" s="372">
        <v>0</v>
      </c>
      <c r="AH13" s="372">
        <v>0</v>
      </c>
      <c r="AI13" s="372">
        <v>0</v>
      </c>
      <c r="AJ13" s="372">
        <v>0</v>
      </c>
      <c r="AK13" s="372">
        <v>0</v>
      </c>
      <c r="AL13" s="372">
        <v>0</v>
      </c>
      <c r="AM13" s="372">
        <v>0</v>
      </c>
      <c r="AN13" s="372">
        <v>0</v>
      </c>
      <c r="AO13" s="372">
        <v>0</v>
      </c>
      <c r="AP13" s="372">
        <v>0</v>
      </c>
      <c r="AQ13" s="372">
        <v>0</v>
      </c>
      <c r="AR13" s="372">
        <v>0</v>
      </c>
      <c r="AS13" s="372">
        <v>0</v>
      </c>
      <c r="AT13" s="372">
        <v>0</v>
      </c>
      <c r="AU13" s="372">
        <v>0</v>
      </c>
      <c r="AV13" s="372">
        <v>0</v>
      </c>
      <c r="AW13" s="372">
        <v>0</v>
      </c>
      <c r="AX13" s="372">
        <v>0</v>
      </c>
      <c r="AY13" s="372">
        <v>0</v>
      </c>
      <c r="AZ13" s="372">
        <v>0</v>
      </c>
      <c r="BA13" s="372">
        <v>0</v>
      </c>
      <c r="BB13" s="372">
        <v>0</v>
      </c>
      <c r="BC13" s="372">
        <v>0</v>
      </c>
      <c r="BD13" s="372">
        <v>0</v>
      </c>
      <c r="BE13" s="372">
        <v>0</v>
      </c>
      <c r="BF13" s="372">
        <v>0</v>
      </c>
      <c r="BG13" s="372">
        <v>0</v>
      </c>
      <c r="BH13" s="372">
        <v>0</v>
      </c>
      <c r="BI13" s="372">
        <v>0</v>
      </c>
      <c r="BJ13" s="372">
        <v>0</v>
      </c>
      <c r="BK13" s="372">
        <v>0</v>
      </c>
      <c r="BL13" s="372">
        <v>0</v>
      </c>
      <c r="BM13" s="372">
        <v>0</v>
      </c>
      <c r="BN13" s="372">
        <v>0</v>
      </c>
      <c r="BO13" s="372">
        <v>0</v>
      </c>
      <c r="BP13" s="372">
        <v>0</v>
      </c>
      <c r="BQ13" s="372">
        <v>0</v>
      </c>
      <c r="BR13" s="372">
        <v>0</v>
      </c>
      <c r="BS13" s="372">
        <v>0</v>
      </c>
      <c r="BT13" s="372">
        <v>0</v>
      </c>
      <c r="BU13" s="372">
        <v>0</v>
      </c>
      <c r="BV13" s="372">
        <v>0</v>
      </c>
      <c r="BW13" s="372">
        <v>0</v>
      </c>
      <c r="BX13" s="372">
        <v>0</v>
      </c>
      <c r="BY13" s="372">
        <v>0</v>
      </c>
      <c r="BZ13" s="372">
        <v>0</v>
      </c>
      <c r="CA13" s="372">
        <v>0</v>
      </c>
      <c r="CB13" s="372">
        <v>0</v>
      </c>
      <c r="CC13" s="372">
        <v>0</v>
      </c>
      <c r="CD13" s="372">
        <v>0</v>
      </c>
      <c r="CE13" s="372">
        <v>0</v>
      </c>
      <c r="CF13" s="372">
        <v>0</v>
      </c>
      <c r="CG13" s="372">
        <v>0</v>
      </c>
      <c r="CH13" s="372">
        <v>0</v>
      </c>
      <c r="CI13" s="372">
        <v>0</v>
      </c>
      <c r="CJ13" s="372">
        <v>0</v>
      </c>
      <c r="CK13" s="372">
        <v>0</v>
      </c>
      <c r="CL13" s="372">
        <v>0</v>
      </c>
      <c r="CM13" s="372">
        <v>0</v>
      </c>
      <c r="CN13" s="372">
        <v>0</v>
      </c>
      <c r="CO13" s="372">
        <v>0</v>
      </c>
      <c r="CP13" s="372">
        <v>0</v>
      </c>
      <c r="CQ13" s="372">
        <v>0</v>
      </c>
      <c r="CR13" s="372">
        <v>0</v>
      </c>
      <c r="CS13" s="372">
        <v>0</v>
      </c>
      <c r="CT13" s="372">
        <v>0</v>
      </c>
      <c r="CU13" s="372">
        <v>0</v>
      </c>
      <c r="CV13" s="372">
        <v>0</v>
      </c>
      <c r="CW13" s="223" t="s">
        <v>343</v>
      </c>
    </row>
    <row r="14" spans="1:111" ht="45">
      <c r="A14" s="15"/>
      <c r="C14" s="34"/>
      <c r="D14" s="132">
        <v>4</v>
      </c>
      <c r="E14" s="164" t="s">
        <v>254</v>
      </c>
      <c r="F14" s="132" t="s">
        <v>265</v>
      </c>
      <c r="G14" s="411"/>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c r="AI14" s="411"/>
      <c r="AJ14" s="411"/>
      <c r="AK14" s="411"/>
      <c r="AL14" s="411"/>
      <c r="AM14" s="411"/>
      <c r="AN14" s="411"/>
      <c r="AO14" s="411"/>
      <c r="AP14" s="411"/>
      <c r="AQ14" s="411"/>
      <c r="AR14" s="411"/>
      <c r="AS14" s="411"/>
      <c r="AT14" s="411"/>
      <c r="AU14" s="411"/>
      <c r="AV14" s="411"/>
      <c r="AW14" s="411"/>
      <c r="AX14" s="411"/>
      <c r="AY14" s="411"/>
      <c r="AZ14" s="411"/>
      <c r="BA14" s="411"/>
      <c r="BB14" s="411"/>
      <c r="BC14" s="411"/>
      <c r="BD14" s="411"/>
      <c r="BE14" s="411"/>
      <c r="BF14" s="411"/>
      <c r="BG14" s="411"/>
      <c r="BH14" s="411"/>
      <c r="BI14" s="411"/>
      <c r="BJ14" s="411"/>
      <c r="BK14" s="411"/>
      <c r="BL14" s="411"/>
      <c r="BM14" s="411"/>
      <c r="BN14" s="411"/>
      <c r="BO14" s="411"/>
      <c r="BP14" s="411"/>
      <c r="BQ14" s="411"/>
      <c r="BR14" s="411"/>
      <c r="BS14" s="411"/>
      <c r="BT14" s="411"/>
      <c r="BU14" s="411"/>
      <c r="BV14" s="411"/>
      <c r="BW14" s="411"/>
      <c r="BX14" s="411"/>
      <c r="BY14" s="411"/>
      <c r="BZ14" s="411"/>
      <c r="CA14" s="411"/>
      <c r="CB14" s="411"/>
      <c r="CC14" s="411"/>
      <c r="CD14" s="411"/>
      <c r="CE14" s="411"/>
      <c r="CF14" s="411"/>
      <c r="CG14" s="411"/>
      <c r="CH14" s="411"/>
      <c r="CI14" s="411"/>
      <c r="CJ14" s="411"/>
      <c r="CK14" s="411"/>
      <c r="CL14" s="411"/>
      <c r="CM14" s="411"/>
      <c r="CN14" s="411"/>
      <c r="CO14" s="411"/>
      <c r="CP14" s="411"/>
      <c r="CQ14" s="411"/>
      <c r="CR14" s="411"/>
      <c r="CS14" s="411"/>
      <c r="CT14" s="411"/>
      <c r="CU14" s="411"/>
      <c r="CV14" s="411"/>
      <c r="CW14" s="223" t="s">
        <v>346</v>
      </c>
    </row>
    <row r="15" spans="1:111" ht="67.5">
      <c r="A15" s="15"/>
      <c r="C15" s="34"/>
      <c r="D15" s="132">
        <v>5</v>
      </c>
      <c r="E15" s="164" t="s">
        <v>340</v>
      </c>
      <c r="F15" s="132" t="s">
        <v>71</v>
      </c>
      <c r="G15" s="228">
        <f t="shared" ref="G15:AL15" si="3">SUM(G16:G111)</f>
        <v>0</v>
      </c>
      <c r="H15" s="373">
        <f t="shared" si="3"/>
        <v>1.069</v>
      </c>
      <c r="I15" s="373">
        <f t="shared" si="3"/>
        <v>0.89100000000000001</v>
      </c>
      <c r="J15" s="373">
        <f t="shared" si="3"/>
        <v>0.374</v>
      </c>
      <c r="K15" s="373">
        <f t="shared" si="3"/>
        <v>0</v>
      </c>
      <c r="L15" s="373">
        <f t="shared" si="3"/>
        <v>4.6440000000000001</v>
      </c>
      <c r="M15" s="373">
        <f t="shared" si="3"/>
        <v>0.159</v>
      </c>
      <c r="N15" s="373">
        <f t="shared" si="3"/>
        <v>0.38100000000000001</v>
      </c>
      <c r="O15" s="373">
        <f t="shared" si="3"/>
        <v>0</v>
      </c>
      <c r="P15" s="373">
        <f t="shared" si="3"/>
        <v>0.41499999999999998</v>
      </c>
      <c r="Q15" s="373">
        <f t="shared" si="3"/>
        <v>0.16700000000000001</v>
      </c>
      <c r="R15" s="373">
        <f t="shared" si="3"/>
        <v>0</v>
      </c>
      <c r="S15" s="373">
        <f t="shared" si="3"/>
        <v>0.16400000000000001</v>
      </c>
      <c r="T15" s="373">
        <f t="shared" si="3"/>
        <v>0.24099999999999999</v>
      </c>
      <c r="U15" s="373">
        <f t="shared" si="3"/>
        <v>0.80400000000000005</v>
      </c>
      <c r="V15" s="373">
        <f t="shared" si="3"/>
        <v>0</v>
      </c>
      <c r="W15" s="373">
        <f t="shared" si="3"/>
        <v>2.3559999999999999</v>
      </c>
      <c r="X15" s="373">
        <f t="shared" si="3"/>
        <v>0.316</v>
      </c>
      <c r="Y15" s="373">
        <f t="shared" si="3"/>
        <v>0</v>
      </c>
      <c r="Z15" s="373">
        <f t="shared" si="3"/>
        <v>0.108</v>
      </c>
      <c r="AA15" s="373">
        <f t="shared" si="3"/>
        <v>0</v>
      </c>
      <c r="AB15" s="373">
        <f t="shared" si="3"/>
        <v>0</v>
      </c>
      <c r="AC15" s="373">
        <f t="shared" si="3"/>
        <v>6.7000000000000004E-2</v>
      </c>
      <c r="AD15" s="373">
        <f t="shared" si="3"/>
        <v>0</v>
      </c>
      <c r="AE15" s="373">
        <f t="shared" si="3"/>
        <v>0</v>
      </c>
      <c r="AF15" s="373">
        <f t="shared" si="3"/>
        <v>0</v>
      </c>
      <c r="AG15" s="373">
        <f t="shared" si="3"/>
        <v>4.3999999999999997E-2</v>
      </c>
      <c r="AH15" s="373">
        <f t="shared" si="3"/>
        <v>2.8069999999999999</v>
      </c>
      <c r="AI15" s="373">
        <f t="shared" si="3"/>
        <v>0.17</v>
      </c>
      <c r="AJ15" s="373">
        <f t="shared" si="3"/>
        <v>7.77</v>
      </c>
      <c r="AK15" s="373">
        <f t="shared" si="3"/>
        <v>0.47199999999999998</v>
      </c>
      <c r="AL15" s="373">
        <f t="shared" si="3"/>
        <v>0.16700000000000001</v>
      </c>
      <c r="AM15" s="373">
        <f t="shared" ref="AM15:BR15" si="4">SUM(AM16:AM111)</f>
        <v>0.94099999999999995</v>
      </c>
      <c r="AN15" s="373">
        <f t="shared" si="4"/>
        <v>0.68500000000000005</v>
      </c>
      <c r="AO15" s="373">
        <f t="shared" si="4"/>
        <v>0.377</v>
      </c>
      <c r="AP15" s="373">
        <f t="shared" si="4"/>
        <v>2.0779999999999998</v>
      </c>
      <c r="AQ15" s="373">
        <f t="shared" si="4"/>
        <v>0.59199999999999997</v>
      </c>
      <c r="AR15" s="373">
        <f t="shared" si="4"/>
        <v>2.9000000000000001E-2</v>
      </c>
      <c r="AS15" s="373">
        <f t="shared" si="4"/>
        <v>0.28000000000000003</v>
      </c>
      <c r="AT15" s="373">
        <f t="shared" si="4"/>
        <v>0.13100000000000001</v>
      </c>
      <c r="AU15" s="373">
        <f t="shared" si="4"/>
        <v>0</v>
      </c>
      <c r="AV15" s="373">
        <f t="shared" si="4"/>
        <v>1.0249999999999999</v>
      </c>
      <c r="AW15" s="373">
        <f t="shared" si="4"/>
        <v>0.17199999999999999</v>
      </c>
      <c r="AX15" s="373">
        <f t="shared" si="4"/>
        <v>1.4139999999999999</v>
      </c>
      <c r="AY15" s="373">
        <f t="shared" si="4"/>
        <v>0.14599999999999999</v>
      </c>
      <c r="AZ15" s="373">
        <f t="shared" si="4"/>
        <v>0</v>
      </c>
      <c r="BA15" s="373">
        <f t="shared" si="4"/>
        <v>0.29599999999999999</v>
      </c>
      <c r="BB15" s="373">
        <f t="shared" si="4"/>
        <v>0.28000000000000003</v>
      </c>
      <c r="BC15" s="373">
        <f t="shared" si="4"/>
        <v>0.56000000000000005</v>
      </c>
      <c r="BD15" s="373">
        <f t="shared" si="4"/>
        <v>0</v>
      </c>
      <c r="BE15" s="373">
        <f t="shared" si="4"/>
        <v>0.55600000000000005</v>
      </c>
      <c r="BF15" s="373">
        <f t="shared" si="4"/>
        <v>0.42199999999999999</v>
      </c>
      <c r="BG15" s="373">
        <f t="shared" si="4"/>
        <v>0.79200000000000004</v>
      </c>
      <c r="BH15" s="373">
        <f t="shared" si="4"/>
        <v>0.377</v>
      </c>
      <c r="BI15" s="373">
        <f t="shared" si="4"/>
        <v>0.255</v>
      </c>
      <c r="BJ15" s="373">
        <f t="shared" si="4"/>
        <v>0.23699999999999999</v>
      </c>
      <c r="BK15" s="373">
        <f t="shared" si="4"/>
        <v>4.7859999999999996</v>
      </c>
      <c r="BL15" s="373">
        <f t="shared" si="4"/>
        <v>0.05</v>
      </c>
      <c r="BM15" s="373">
        <f t="shared" si="4"/>
        <v>0</v>
      </c>
      <c r="BN15" s="373">
        <f t="shared" si="4"/>
        <v>0</v>
      </c>
      <c r="BO15" s="373">
        <f t="shared" si="4"/>
        <v>0</v>
      </c>
      <c r="BP15" s="373">
        <f t="shared" si="4"/>
        <v>0.253</v>
      </c>
      <c r="BQ15" s="373">
        <f t="shared" si="4"/>
        <v>6.5000000000000002E-2</v>
      </c>
      <c r="BR15" s="373">
        <f t="shared" si="4"/>
        <v>0</v>
      </c>
      <c r="BS15" s="373">
        <f t="shared" ref="BS15:CX15" si="5">SUM(BS16:BS111)</f>
        <v>0</v>
      </c>
      <c r="BT15" s="373">
        <f t="shared" si="5"/>
        <v>2.52</v>
      </c>
      <c r="BU15" s="373">
        <f t="shared" si="5"/>
        <v>0.183</v>
      </c>
      <c r="BV15" s="373">
        <f t="shared" si="5"/>
        <v>1.329</v>
      </c>
      <c r="BW15" s="373">
        <f t="shared" si="5"/>
        <v>0.19600000000000001</v>
      </c>
      <c r="BX15" s="373">
        <f t="shared" si="5"/>
        <v>0</v>
      </c>
      <c r="BY15" s="373">
        <f t="shared" si="5"/>
        <v>0</v>
      </c>
      <c r="BZ15" s="373">
        <f t="shared" si="5"/>
        <v>0</v>
      </c>
      <c r="CA15" s="373">
        <f t="shared" si="5"/>
        <v>4.7E-2</v>
      </c>
      <c r="CB15" s="373">
        <f t="shared" si="5"/>
        <v>1.1619999999999999</v>
      </c>
      <c r="CC15" s="373">
        <f t="shared" si="5"/>
        <v>7.3999999999999996E-2</v>
      </c>
      <c r="CD15" s="373">
        <f t="shared" si="5"/>
        <v>0.623</v>
      </c>
      <c r="CE15" s="373">
        <f t="shared" si="5"/>
        <v>0.21</v>
      </c>
      <c r="CF15" s="373">
        <f t="shared" si="5"/>
        <v>0</v>
      </c>
      <c r="CG15" s="373">
        <f t="shared" si="5"/>
        <v>2.0249999999999999</v>
      </c>
      <c r="CH15" s="373">
        <f t="shared" si="5"/>
        <v>1.208</v>
      </c>
      <c r="CI15" s="373">
        <f t="shared" si="5"/>
        <v>0.26800000000000002</v>
      </c>
      <c r="CJ15" s="373">
        <f t="shared" si="5"/>
        <v>0.79900000000000004</v>
      </c>
      <c r="CK15" s="373">
        <f t="shared" si="5"/>
        <v>1E-3</v>
      </c>
      <c r="CL15" s="373">
        <f t="shared" si="5"/>
        <v>0.02</v>
      </c>
      <c r="CM15" s="373">
        <f t="shared" si="5"/>
        <v>0</v>
      </c>
      <c r="CN15" s="373">
        <f t="shared" si="5"/>
        <v>0.42</v>
      </c>
      <c r="CO15" s="373">
        <f t="shared" si="5"/>
        <v>1.794</v>
      </c>
      <c r="CP15" s="373">
        <f t="shared" si="5"/>
        <v>0.186</v>
      </c>
      <c r="CQ15" s="373">
        <f t="shared" si="5"/>
        <v>4.7E-2</v>
      </c>
      <c r="CR15" s="373">
        <f t="shared" si="5"/>
        <v>3.1E-2</v>
      </c>
      <c r="CS15" s="373">
        <f t="shared" si="5"/>
        <v>0</v>
      </c>
      <c r="CT15" s="373">
        <f t="shared" si="5"/>
        <v>0.151</v>
      </c>
      <c r="CU15" s="373">
        <f t="shared" si="5"/>
        <v>1.6679999999999999</v>
      </c>
      <c r="CV15" s="373">
        <f t="shared" si="5"/>
        <v>9.8000000000000004E-2</v>
      </c>
      <c r="CW15" s="223" t="s">
        <v>345</v>
      </c>
    </row>
    <row r="16" spans="1:111" ht="15" hidden="1" customHeight="1">
      <c r="D16" s="15" t="s">
        <v>256</v>
      </c>
      <c r="E16" s="162"/>
    </row>
    <row r="17" spans="1:111" ht="56.25">
      <c r="C17" s="34"/>
      <c r="D17" s="230" t="s">
        <v>283</v>
      </c>
      <c r="E17" s="395" t="s">
        <v>1272</v>
      </c>
      <c r="F17" s="132" t="s">
        <v>71</v>
      </c>
      <c r="G17" s="231">
        <v>0</v>
      </c>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75"/>
      <c r="AN17" s="375"/>
      <c r="AO17" s="375"/>
      <c r="AP17" s="375"/>
      <c r="AQ17" s="375"/>
      <c r="AR17" s="375"/>
      <c r="AS17" s="375"/>
      <c r="AT17" s="375"/>
      <c r="AU17" s="375"/>
      <c r="AV17" s="375"/>
      <c r="AW17" s="375"/>
      <c r="AX17" s="375"/>
      <c r="AY17" s="375"/>
      <c r="AZ17" s="375"/>
      <c r="BA17" s="375"/>
      <c r="BB17" s="375"/>
      <c r="BC17" s="375"/>
      <c r="BD17" s="375"/>
      <c r="BE17" s="375"/>
      <c r="BF17" s="375"/>
      <c r="BG17" s="375"/>
      <c r="BH17" s="375"/>
      <c r="BI17" s="375"/>
      <c r="BJ17" s="375"/>
      <c r="BK17" s="375"/>
      <c r="BL17" s="375"/>
      <c r="BM17" s="375"/>
      <c r="BN17" s="375"/>
      <c r="BO17" s="375"/>
      <c r="BP17" s="375"/>
      <c r="BQ17" s="375"/>
      <c r="BR17" s="375"/>
      <c r="BS17" s="375"/>
      <c r="BT17" s="375"/>
      <c r="BU17" s="375"/>
      <c r="BV17" s="375"/>
      <c r="BW17" s="375"/>
      <c r="BX17" s="375"/>
      <c r="BY17" s="375"/>
      <c r="BZ17" s="375"/>
      <c r="CA17" s="375"/>
      <c r="CB17" s="375"/>
      <c r="CC17" s="375"/>
      <c r="CD17" s="375"/>
      <c r="CE17" s="375"/>
      <c r="CF17" s="375"/>
      <c r="CG17" s="375"/>
      <c r="CH17" s="375"/>
      <c r="CI17" s="375"/>
      <c r="CJ17" s="375"/>
      <c r="CK17" s="375"/>
      <c r="CL17" s="375"/>
      <c r="CM17" s="375"/>
      <c r="CN17" s="375"/>
      <c r="CO17" s="375"/>
      <c r="CP17" s="375"/>
      <c r="CQ17" s="375"/>
      <c r="CR17" s="375"/>
      <c r="CS17" s="375"/>
      <c r="CT17" s="375"/>
      <c r="CU17" s="375"/>
      <c r="CV17" s="375"/>
      <c r="CW17" s="223" t="s">
        <v>344</v>
      </c>
    </row>
    <row r="18" spans="1:111" s="353" customFormat="1" ht="56.25">
      <c r="A18" s="354"/>
      <c r="C18" s="356" t="s">
        <v>1184</v>
      </c>
      <c r="D18" s="374" t="s">
        <v>1461</v>
      </c>
      <c r="E18" s="395" t="s">
        <v>1273</v>
      </c>
      <c r="F18" s="359" t="s">
        <v>71</v>
      </c>
      <c r="G18" s="375"/>
      <c r="H18" s="375">
        <v>1.069</v>
      </c>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5"/>
      <c r="AN18" s="375"/>
      <c r="AO18" s="375"/>
      <c r="AP18" s="375"/>
      <c r="AQ18" s="375"/>
      <c r="AR18" s="375"/>
      <c r="AS18" s="375"/>
      <c r="AT18" s="375"/>
      <c r="AU18" s="375"/>
      <c r="AV18" s="375"/>
      <c r="AW18" s="375"/>
      <c r="AX18" s="375"/>
      <c r="AY18" s="375"/>
      <c r="AZ18" s="375"/>
      <c r="BA18" s="375"/>
      <c r="BB18" s="375"/>
      <c r="BC18" s="375"/>
      <c r="BD18" s="375"/>
      <c r="BE18" s="375"/>
      <c r="BF18" s="375"/>
      <c r="BG18" s="375"/>
      <c r="BH18" s="375"/>
      <c r="BI18" s="375"/>
      <c r="BJ18" s="375"/>
      <c r="BK18" s="375"/>
      <c r="BL18" s="375"/>
      <c r="BM18" s="375"/>
      <c r="BN18" s="375"/>
      <c r="BO18" s="375"/>
      <c r="BP18" s="375"/>
      <c r="BQ18" s="375"/>
      <c r="BR18" s="375"/>
      <c r="BS18" s="375"/>
      <c r="BT18" s="375"/>
      <c r="BU18" s="375"/>
      <c r="BV18" s="375"/>
      <c r="BW18" s="375"/>
      <c r="BX18" s="375"/>
      <c r="BY18" s="375"/>
      <c r="BZ18" s="375"/>
      <c r="CA18" s="375"/>
      <c r="CB18" s="375"/>
      <c r="CC18" s="375"/>
      <c r="CD18" s="375"/>
      <c r="CE18" s="375"/>
      <c r="CF18" s="375"/>
      <c r="CG18" s="375"/>
      <c r="CH18" s="375"/>
      <c r="CI18" s="375"/>
      <c r="CJ18" s="375"/>
      <c r="CK18" s="375"/>
      <c r="CL18" s="375"/>
      <c r="CM18" s="375"/>
      <c r="CN18" s="375"/>
      <c r="CO18" s="375"/>
      <c r="CP18" s="375"/>
      <c r="CQ18" s="375"/>
      <c r="CR18" s="375"/>
      <c r="CS18" s="375"/>
      <c r="CT18" s="375"/>
      <c r="CU18" s="375"/>
      <c r="CV18" s="375"/>
      <c r="CW18" s="368" t="s">
        <v>344</v>
      </c>
      <c r="DG18" s="363"/>
    </row>
    <row r="19" spans="1:111" s="353" customFormat="1" ht="56.25">
      <c r="A19" s="354"/>
      <c r="C19" s="356" t="s">
        <v>1184</v>
      </c>
      <c r="D19" s="374" t="s">
        <v>1462</v>
      </c>
      <c r="E19" s="395" t="s">
        <v>1274</v>
      </c>
      <c r="F19" s="359" t="s">
        <v>71</v>
      </c>
      <c r="G19" s="375"/>
      <c r="H19" s="375"/>
      <c r="I19" s="375">
        <v>0.89100000000000001</v>
      </c>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75"/>
      <c r="AN19" s="375"/>
      <c r="AO19" s="375"/>
      <c r="AP19" s="375"/>
      <c r="AQ19" s="375"/>
      <c r="AR19" s="375"/>
      <c r="AS19" s="375"/>
      <c r="AT19" s="375"/>
      <c r="AU19" s="375"/>
      <c r="AV19" s="375"/>
      <c r="AW19" s="375"/>
      <c r="AX19" s="375"/>
      <c r="AY19" s="375"/>
      <c r="AZ19" s="375"/>
      <c r="BA19" s="375"/>
      <c r="BB19" s="375"/>
      <c r="BC19" s="375"/>
      <c r="BD19" s="375"/>
      <c r="BE19" s="375"/>
      <c r="BF19" s="375"/>
      <c r="BG19" s="375"/>
      <c r="BH19" s="375"/>
      <c r="BI19" s="375"/>
      <c r="BJ19" s="375"/>
      <c r="BK19" s="375"/>
      <c r="BL19" s="375"/>
      <c r="BM19" s="375"/>
      <c r="BN19" s="375"/>
      <c r="BO19" s="375"/>
      <c r="BP19" s="375"/>
      <c r="BQ19" s="375"/>
      <c r="BR19" s="375"/>
      <c r="BS19" s="375"/>
      <c r="BT19" s="375"/>
      <c r="BU19" s="375"/>
      <c r="BV19" s="375"/>
      <c r="BW19" s="375"/>
      <c r="BX19" s="375"/>
      <c r="BY19" s="375"/>
      <c r="BZ19" s="375"/>
      <c r="CA19" s="375"/>
      <c r="CB19" s="375"/>
      <c r="CC19" s="375"/>
      <c r="CD19" s="375"/>
      <c r="CE19" s="375"/>
      <c r="CF19" s="375"/>
      <c r="CG19" s="375"/>
      <c r="CH19" s="375"/>
      <c r="CI19" s="375"/>
      <c r="CJ19" s="375"/>
      <c r="CK19" s="375"/>
      <c r="CL19" s="375"/>
      <c r="CM19" s="375"/>
      <c r="CN19" s="375"/>
      <c r="CO19" s="375"/>
      <c r="CP19" s="375"/>
      <c r="CQ19" s="375"/>
      <c r="CR19" s="375"/>
      <c r="CS19" s="375"/>
      <c r="CT19" s="375"/>
      <c r="CU19" s="375"/>
      <c r="CV19" s="375"/>
      <c r="CW19" s="368" t="s">
        <v>344</v>
      </c>
      <c r="DG19" s="363"/>
    </row>
    <row r="20" spans="1:111" s="353" customFormat="1" ht="56.25">
      <c r="A20" s="354"/>
      <c r="C20" s="356" t="s">
        <v>1184</v>
      </c>
      <c r="D20" s="374" t="s">
        <v>1463</v>
      </c>
      <c r="E20" s="395" t="s">
        <v>1275</v>
      </c>
      <c r="F20" s="359" t="s">
        <v>71</v>
      </c>
      <c r="G20" s="375"/>
      <c r="H20" s="375"/>
      <c r="I20" s="375"/>
      <c r="J20" s="375">
        <v>0.374</v>
      </c>
      <c r="K20" s="375"/>
      <c r="L20" s="375"/>
      <c r="M20" s="375"/>
      <c r="N20" s="375"/>
      <c r="O20" s="375"/>
      <c r="P20" s="375"/>
      <c r="Q20" s="375"/>
      <c r="R20" s="375"/>
      <c r="S20" s="375"/>
      <c r="T20" s="375"/>
      <c r="U20" s="375"/>
      <c r="V20" s="375"/>
      <c r="W20" s="375"/>
      <c r="X20" s="375"/>
      <c r="Y20" s="375"/>
      <c r="Z20" s="375"/>
      <c r="AA20" s="375"/>
      <c r="AB20" s="375"/>
      <c r="AC20" s="375"/>
      <c r="AD20" s="375"/>
      <c r="AE20" s="375"/>
      <c r="AF20" s="375"/>
      <c r="AG20" s="375"/>
      <c r="AH20" s="375"/>
      <c r="AI20" s="375"/>
      <c r="AJ20" s="375"/>
      <c r="AK20" s="375"/>
      <c r="AL20" s="375"/>
      <c r="AM20" s="375"/>
      <c r="AN20" s="375"/>
      <c r="AO20" s="375"/>
      <c r="AP20" s="375"/>
      <c r="AQ20" s="375"/>
      <c r="AR20" s="375"/>
      <c r="AS20" s="375"/>
      <c r="AT20" s="375"/>
      <c r="AU20" s="375"/>
      <c r="AV20" s="375"/>
      <c r="AW20" s="375"/>
      <c r="AX20" s="375"/>
      <c r="AY20" s="375"/>
      <c r="AZ20" s="375"/>
      <c r="BA20" s="375"/>
      <c r="BB20" s="375"/>
      <c r="BC20" s="375"/>
      <c r="BD20" s="375"/>
      <c r="BE20" s="375"/>
      <c r="BF20" s="375"/>
      <c r="BG20" s="375"/>
      <c r="BH20" s="375"/>
      <c r="BI20" s="375"/>
      <c r="BJ20" s="375"/>
      <c r="BK20" s="375"/>
      <c r="BL20" s="375"/>
      <c r="BM20" s="375"/>
      <c r="BN20" s="375"/>
      <c r="BO20" s="375"/>
      <c r="BP20" s="375"/>
      <c r="BQ20" s="375"/>
      <c r="BR20" s="375"/>
      <c r="BS20" s="375"/>
      <c r="BT20" s="375"/>
      <c r="BU20" s="375"/>
      <c r="BV20" s="375"/>
      <c r="BW20" s="375"/>
      <c r="BX20" s="375"/>
      <c r="BY20" s="375"/>
      <c r="BZ20" s="375"/>
      <c r="CA20" s="375"/>
      <c r="CB20" s="375"/>
      <c r="CC20" s="375"/>
      <c r="CD20" s="375"/>
      <c r="CE20" s="375"/>
      <c r="CF20" s="375"/>
      <c r="CG20" s="375"/>
      <c r="CH20" s="375"/>
      <c r="CI20" s="375"/>
      <c r="CJ20" s="375"/>
      <c r="CK20" s="375"/>
      <c r="CL20" s="375"/>
      <c r="CM20" s="375"/>
      <c r="CN20" s="375"/>
      <c r="CO20" s="375"/>
      <c r="CP20" s="375"/>
      <c r="CQ20" s="375"/>
      <c r="CR20" s="375"/>
      <c r="CS20" s="375"/>
      <c r="CT20" s="375"/>
      <c r="CU20" s="375"/>
      <c r="CV20" s="375"/>
      <c r="CW20" s="368" t="s">
        <v>344</v>
      </c>
      <c r="DG20" s="363"/>
    </row>
    <row r="21" spans="1:111" s="353" customFormat="1" ht="56.25">
      <c r="A21" s="354"/>
      <c r="C21" s="356" t="s">
        <v>1184</v>
      </c>
      <c r="D21" s="374" t="s">
        <v>1464</v>
      </c>
      <c r="E21" s="395" t="s">
        <v>1276</v>
      </c>
      <c r="F21" s="359" t="s">
        <v>71</v>
      </c>
      <c r="G21" s="375"/>
      <c r="H21" s="375"/>
      <c r="I21" s="375"/>
      <c r="J21" s="375"/>
      <c r="K21" s="375">
        <v>0</v>
      </c>
      <c r="L21" s="375"/>
      <c r="M21" s="375"/>
      <c r="N21" s="375"/>
      <c r="O21" s="375"/>
      <c r="P21" s="375"/>
      <c r="Q21" s="375"/>
      <c r="R21" s="375"/>
      <c r="S21" s="375"/>
      <c r="T21" s="375"/>
      <c r="U21" s="375"/>
      <c r="V21" s="375"/>
      <c r="W21" s="375"/>
      <c r="X21" s="375"/>
      <c r="Y21" s="375"/>
      <c r="Z21" s="375"/>
      <c r="AA21" s="375"/>
      <c r="AB21" s="375"/>
      <c r="AC21" s="375"/>
      <c r="AD21" s="375"/>
      <c r="AE21" s="375"/>
      <c r="AF21" s="375"/>
      <c r="AG21" s="375"/>
      <c r="AH21" s="375"/>
      <c r="AI21" s="375"/>
      <c r="AJ21" s="375"/>
      <c r="AK21" s="375"/>
      <c r="AL21" s="375"/>
      <c r="AM21" s="375"/>
      <c r="AN21" s="375"/>
      <c r="AO21" s="375"/>
      <c r="AP21" s="375"/>
      <c r="AQ21" s="375"/>
      <c r="AR21" s="375"/>
      <c r="AS21" s="375"/>
      <c r="AT21" s="375"/>
      <c r="AU21" s="375"/>
      <c r="AV21" s="375"/>
      <c r="AW21" s="375"/>
      <c r="AX21" s="375"/>
      <c r="AY21" s="375"/>
      <c r="AZ21" s="375"/>
      <c r="BA21" s="375"/>
      <c r="BB21" s="375"/>
      <c r="BC21" s="375"/>
      <c r="BD21" s="375"/>
      <c r="BE21" s="375"/>
      <c r="BF21" s="375"/>
      <c r="BG21" s="375"/>
      <c r="BH21" s="375"/>
      <c r="BI21" s="375"/>
      <c r="BJ21" s="375"/>
      <c r="BK21" s="375"/>
      <c r="BL21" s="375"/>
      <c r="BM21" s="375"/>
      <c r="BN21" s="375"/>
      <c r="BO21" s="375"/>
      <c r="BP21" s="375"/>
      <c r="BQ21" s="375"/>
      <c r="BR21" s="375"/>
      <c r="BS21" s="375"/>
      <c r="BT21" s="375"/>
      <c r="BU21" s="375"/>
      <c r="BV21" s="375"/>
      <c r="BW21" s="375"/>
      <c r="BX21" s="375"/>
      <c r="BY21" s="375"/>
      <c r="BZ21" s="375"/>
      <c r="CA21" s="375"/>
      <c r="CB21" s="375"/>
      <c r="CC21" s="375"/>
      <c r="CD21" s="375"/>
      <c r="CE21" s="375"/>
      <c r="CF21" s="375"/>
      <c r="CG21" s="375"/>
      <c r="CH21" s="375"/>
      <c r="CI21" s="375"/>
      <c r="CJ21" s="375"/>
      <c r="CK21" s="375"/>
      <c r="CL21" s="375"/>
      <c r="CM21" s="375"/>
      <c r="CN21" s="375"/>
      <c r="CO21" s="375"/>
      <c r="CP21" s="375"/>
      <c r="CQ21" s="375"/>
      <c r="CR21" s="375"/>
      <c r="CS21" s="375"/>
      <c r="CT21" s="375"/>
      <c r="CU21" s="375"/>
      <c r="CV21" s="375"/>
      <c r="CW21" s="368" t="s">
        <v>344</v>
      </c>
      <c r="DG21" s="363"/>
    </row>
    <row r="22" spans="1:111" s="353" customFormat="1" ht="56.25">
      <c r="A22" s="354"/>
      <c r="C22" s="356" t="s">
        <v>1184</v>
      </c>
      <c r="D22" s="374" t="s">
        <v>1465</v>
      </c>
      <c r="E22" s="395" t="s">
        <v>1277</v>
      </c>
      <c r="F22" s="359" t="s">
        <v>71</v>
      </c>
      <c r="G22" s="375"/>
      <c r="H22" s="375"/>
      <c r="I22" s="375"/>
      <c r="J22" s="375"/>
      <c r="K22" s="375"/>
      <c r="L22" s="375">
        <v>4.6440000000000001</v>
      </c>
      <c r="M22" s="375"/>
      <c r="N22" s="375"/>
      <c r="O22" s="375"/>
      <c r="P22" s="375"/>
      <c r="Q22" s="375"/>
      <c r="R22" s="375"/>
      <c r="S22" s="375"/>
      <c r="T22" s="375"/>
      <c r="U22" s="375"/>
      <c r="V22" s="375"/>
      <c r="W22" s="375"/>
      <c r="X22" s="375"/>
      <c r="Y22" s="375"/>
      <c r="Z22" s="375"/>
      <c r="AA22" s="375"/>
      <c r="AB22" s="375"/>
      <c r="AC22" s="375"/>
      <c r="AD22" s="375"/>
      <c r="AE22" s="375"/>
      <c r="AF22" s="375"/>
      <c r="AG22" s="375"/>
      <c r="AH22" s="375"/>
      <c r="AI22" s="375"/>
      <c r="AJ22" s="375"/>
      <c r="AK22" s="375"/>
      <c r="AL22" s="375"/>
      <c r="AM22" s="375"/>
      <c r="AN22" s="375"/>
      <c r="AO22" s="375"/>
      <c r="AP22" s="375"/>
      <c r="AQ22" s="375"/>
      <c r="AR22" s="375"/>
      <c r="AS22" s="375"/>
      <c r="AT22" s="375"/>
      <c r="AU22" s="375"/>
      <c r="AV22" s="375"/>
      <c r="AW22" s="375"/>
      <c r="AX22" s="375"/>
      <c r="AY22" s="375"/>
      <c r="AZ22" s="375"/>
      <c r="BA22" s="375"/>
      <c r="BB22" s="375"/>
      <c r="BC22" s="375"/>
      <c r="BD22" s="375"/>
      <c r="BE22" s="375"/>
      <c r="BF22" s="375"/>
      <c r="BG22" s="375"/>
      <c r="BH22" s="375"/>
      <c r="BI22" s="375"/>
      <c r="BJ22" s="375"/>
      <c r="BK22" s="375"/>
      <c r="BL22" s="375"/>
      <c r="BM22" s="375"/>
      <c r="BN22" s="375"/>
      <c r="BO22" s="375"/>
      <c r="BP22" s="375"/>
      <c r="BQ22" s="375"/>
      <c r="BR22" s="375"/>
      <c r="BS22" s="375"/>
      <c r="BT22" s="375"/>
      <c r="BU22" s="375"/>
      <c r="BV22" s="375"/>
      <c r="BW22" s="375"/>
      <c r="BX22" s="375"/>
      <c r="BY22" s="375"/>
      <c r="BZ22" s="375"/>
      <c r="CA22" s="375"/>
      <c r="CB22" s="375"/>
      <c r="CC22" s="375"/>
      <c r="CD22" s="375"/>
      <c r="CE22" s="375"/>
      <c r="CF22" s="375"/>
      <c r="CG22" s="375"/>
      <c r="CH22" s="375"/>
      <c r="CI22" s="375"/>
      <c r="CJ22" s="375"/>
      <c r="CK22" s="375"/>
      <c r="CL22" s="375"/>
      <c r="CM22" s="375"/>
      <c r="CN22" s="375"/>
      <c r="CO22" s="375"/>
      <c r="CP22" s="375"/>
      <c r="CQ22" s="375"/>
      <c r="CR22" s="375"/>
      <c r="CS22" s="375"/>
      <c r="CT22" s="375"/>
      <c r="CU22" s="375"/>
      <c r="CV22" s="375"/>
      <c r="CW22" s="368" t="s">
        <v>344</v>
      </c>
      <c r="DG22" s="363"/>
    </row>
    <row r="23" spans="1:111" s="353" customFormat="1" ht="56.25">
      <c r="A23" s="354"/>
      <c r="C23" s="356" t="s">
        <v>1184</v>
      </c>
      <c r="D23" s="374" t="s">
        <v>1466</v>
      </c>
      <c r="E23" s="395" t="s">
        <v>1278</v>
      </c>
      <c r="F23" s="359" t="s">
        <v>71</v>
      </c>
      <c r="G23" s="375"/>
      <c r="H23" s="375"/>
      <c r="I23" s="375"/>
      <c r="J23" s="375"/>
      <c r="K23" s="375"/>
      <c r="L23" s="375"/>
      <c r="M23" s="375">
        <v>0.159</v>
      </c>
      <c r="N23" s="375"/>
      <c r="O23" s="375"/>
      <c r="P23" s="375"/>
      <c r="Q23" s="375"/>
      <c r="R23" s="375"/>
      <c r="S23" s="375"/>
      <c r="T23" s="375"/>
      <c r="U23" s="375"/>
      <c r="V23" s="375"/>
      <c r="W23" s="375"/>
      <c r="X23" s="375"/>
      <c r="Y23" s="375"/>
      <c r="Z23" s="375"/>
      <c r="AA23" s="375"/>
      <c r="AB23" s="375"/>
      <c r="AC23" s="375"/>
      <c r="AD23" s="375"/>
      <c r="AE23" s="375"/>
      <c r="AF23" s="375"/>
      <c r="AG23" s="375"/>
      <c r="AH23" s="375"/>
      <c r="AI23" s="375"/>
      <c r="AJ23" s="375"/>
      <c r="AK23" s="375"/>
      <c r="AL23" s="375"/>
      <c r="AM23" s="375"/>
      <c r="AN23" s="375"/>
      <c r="AO23" s="375"/>
      <c r="AP23" s="375"/>
      <c r="AQ23" s="375"/>
      <c r="AR23" s="375"/>
      <c r="AS23" s="375"/>
      <c r="AT23" s="375"/>
      <c r="AU23" s="375"/>
      <c r="AV23" s="375"/>
      <c r="AW23" s="375"/>
      <c r="AX23" s="375"/>
      <c r="AY23" s="375"/>
      <c r="AZ23" s="375"/>
      <c r="BA23" s="375"/>
      <c r="BB23" s="375"/>
      <c r="BC23" s="375"/>
      <c r="BD23" s="375"/>
      <c r="BE23" s="375"/>
      <c r="BF23" s="375"/>
      <c r="BG23" s="375"/>
      <c r="BH23" s="375"/>
      <c r="BI23" s="375"/>
      <c r="BJ23" s="375"/>
      <c r="BK23" s="375"/>
      <c r="BL23" s="375"/>
      <c r="BM23" s="375"/>
      <c r="BN23" s="375"/>
      <c r="BO23" s="375"/>
      <c r="BP23" s="375"/>
      <c r="BQ23" s="375"/>
      <c r="BR23" s="375"/>
      <c r="BS23" s="375"/>
      <c r="BT23" s="375"/>
      <c r="BU23" s="375"/>
      <c r="BV23" s="375"/>
      <c r="BW23" s="375"/>
      <c r="BX23" s="375"/>
      <c r="BY23" s="375"/>
      <c r="BZ23" s="375"/>
      <c r="CA23" s="375"/>
      <c r="CB23" s="375"/>
      <c r="CC23" s="375"/>
      <c r="CD23" s="375"/>
      <c r="CE23" s="375"/>
      <c r="CF23" s="375"/>
      <c r="CG23" s="375"/>
      <c r="CH23" s="375"/>
      <c r="CI23" s="375"/>
      <c r="CJ23" s="375"/>
      <c r="CK23" s="375"/>
      <c r="CL23" s="375"/>
      <c r="CM23" s="375"/>
      <c r="CN23" s="375"/>
      <c r="CO23" s="375"/>
      <c r="CP23" s="375"/>
      <c r="CQ23" s="375"/>
      <c r="CR23" s="375"/>
      <c r="CS23" s="375"/>
      <c r="CT23" s="375"/>
      <c r="CU23" s="375"/>
      <c r="CV23" s="375"/>
      <c r="CW23" s="368" t="s">
        <v>344</v>
      </c>
      <c r="DG23" s="363"/>
    </row>
    <row r="24" spans="1:111" s="353" customFormat="1" ht="56.25">
      <c r="A24" s="354"/>
      <c r="C24" s="356" t="s">
        <v>1184</v>
      </c>
      <c r="D24" s="374" t="s">
        <v>1467</v>
      </c>
      <c r="E24" s="395" t="s">
        <v>1279</v>
      </c>
      <c r="F24" s="359" t="s">
        <v>71</v>
      </c>
      <c r="G24" s="375"/>
      <c r="H24" s="375"/>
      <c r="I24" s="375"/>
      <c r="J24" s="375"/>
      <c r="K24" s="375"/>
      <c r="L24" s="375"/>
      <c r="M24" s="375"/>
      <c r="N24" s="375">
        <v>0.38100000000000001</v>
      </c>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5"/>
      <c r="BA24" s="375"/>
      <c r="BB24" s="375"/>
      <c r="BC24" s="375"/>
      <c r="BD24" s="375"/>
      <c r="BE24" s="375"/>
      <c r="BF24" s="375"/>
      <c r="BG24" s="375"/>
      <c r="BH24" s="375"/>
      <c r="BI24" s="375"/>
      <c r="BJ24" s="375"/>
      <c r="BK24" s="375"/>
      <c r="BL24" s="375"/>
      <c r="BM24" s="375"/>
      <c r="BN24" s="375"/>
      <c r="BO24" s="375"/>
      <c r="BP24" s="375"/>
      <c r="BQ24" s="375"/>
      <c r="BR24" s="375"/>
      <c r="BS24" s="375"/>
      <c r="BT24" s="375"/>
      <c r="BU24" s="375"/>
      <c r="BV24" s="375"/>
      <c r="BW24" s="375"/>
      <c r="BX24" s="375"/>
      <c r="BY24" s="375"/>
      <c r="BZ24" s="375"/>
      <c r="CA24" s="375"/>
      <c r="CB24" s="375"/>
      <c r="CC24" s="375"/>
      <c r="CD24" s="375"/>
      <c r="CE24" s="375"/>
      <c r="CF24" s="375"/>
      <c r="CG24" s="375"/>
      <c r="CH24" s="375"/>
      <c r="CI24" s="375"/>
      <c r="CJ24" s="375"/>
      <c r="CK24" s="375"/>
      <c r="CL24" s="375"/>
      <c r="CM24" s="375"/>
      <c r="CN24" s="375"/>
      <c r="CO24" s="375"/>
      <c r="CP24" s="375"/>
      <c r="CQ24" s="375"/>
      <c r="CR24" s="375"/>
      <c r="CS24" s="375"/>
      <c r="CT24" s="375"/>
      <c r="CU24" s="375"/>
      <c r="CV24" s="375"/>
      <c r="CW24" s="368" t="s">
        <v>344</v>
      </c>
      <c r="DG24" s="363"/>
    </row>
    <row r="25" spans="1:111" s="353" customFormat="1" ht="56.25">
      <c r="A25" s="354"/>
      <c r="C25" s="356" t="s">
        <v>1184</v>
      </c>
      <c r="D25" s="374" t="s">
        <v>1468</v>
      </c>
      <c r="E25" s="395" t="s">
        <v>1280</v>
      </c>
      <c r="F25" s="359" t="s">
        <v>71</v>
      </c>
      <c r="G25" s="375"/>
      <c r="H25" s="375"/>
      <c r="I25" s="375"/>
      <c r="J25" s="375"/>
      <c r="K25" s="375"/>
      <c r="L25" s="375"/>
      <c r="M25" s="375"/>
      <c r="N25" s="375"/>
      <c r="O25" s="375">
        <v>0</v>
      </c>
      <c r="P25" s="375"/>
      <c r="Q25" s="375"/>
      <c r="R25" s="375"/>
      <c r="S25" s="375"/>
      <c r="T25" s="375"/>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375"/>
      <c r="BN25" s="375"/>
      <c r="BO25" s="375"/>
      <c r="BP25" s="375"/>
      <c r="BQ25" s="375"/>
      <c r="BR25" s="375"/>
      <c r="BS25" s="375"/>
      <c r="BT25" s="375"/>
      <c r="BU25" s="375"/>
      <c r="BV25" s="375"/>
      <c r="BW25" s="375"/>
      <c r="BX25" s="375"/>
      <c r="BY25" s="375"/>
      <c r="BZ25" s="375"/>
      <c r="CA25" s="375"/>
      <c r="CB25" s="375"/>
      <c r="CC25" s="375"/>
      <c r="CD25" s="375"/>
      <c r="CE25" s="375"/>
      <c r="CF25" s="375"/>
      <c r="CG25" s="375"/>
      <c r="CH25" s="375"/>
      <c r="CI25" s="375"/>
      <c r="CJ25" s="375"/>
      <c r="CK25" s="375"/>
      <c r="CL25" s="375"/>
      <c r="CM25" s="375"/>
      <c r="CN25" s="375"/>
      <c r="CO25" s="375"/>
      <c r="CP25" s="375"/>
      <c r="CQ25" s="375"/>
      <c r="CR25" s="375"/>
      <c r="CS25" s="375"/>
      <c r="CT25" s="375"/>
      <c r="CU25" s="375"/>
      <c r="CV25" s="375"/>
      <c r="CW25" s="368" t="s">
        <v>344</v>
      </c>
      <c r="DG25" s="363"/>
    </row>
    <row r="26" spans="1:111" s="353" customFormat="1" ht="56.25">
      <c r="A26" s="354"/>
      <c r="C26" s="356" t="s">
        <v>1184</v>
      </c>
      <c r="D26" s="374" t="s">
        <v>1469</v>
      </c>
      <c r="E26" s="395" t="s">
        <v>1281</v>
      </c>
      <c r="F26" s="359" t="s">
        <v>71</v>
      </c>
      <c r="G26" s="375"/>
      <c r="H26" s="375"/>
      <c r="I26" s="375"/>
      <c r="J26" s="375"/>
      <c r="K26" s="375"/>
      <c r="L26" s="375"/>
      <c r="M26" s="375"/>
      <c r="N26" s="375"/>
      <c r="O26" s="375"/>
      <c r="P26" s="375">
        <v>0.41499999999999998</v>
      </c>
      <c r="Q26" s="375"/>
      <c r="R26" s="375"/>
      <c r="S26" s="375"/>
      <c r="T26" s="375"/>
      <c r="U26" s="375"/>
      <c r="V26" s="375"/>
      <c r="W26" s="375"/>
      <c r="X26" s="375"/>
      <c r="Y26" s="375"/>
      <c r="Z26" s="375"/>
      <c r="AA26" s="375"/>
      <c r="AB26" s="375"/>
      <c r="AC26" s="375"/>
      <c r="AD26" s="375"/>
      <c r="AE26" s="375"/>
      <c r="AF26" s="375"/>
      <c r="AG26" s="375"/>
      <c r="AH26" s="375"/>
      <c r="AI26" s="375"/>
      <c r="AJ26" s="375"/>
      <c r="AK26" s="375"/>
      <c r="AL26" s="375"/>
      <c r="AM26" s="375"/>
      <c r="AN26" s="375"/>
      <c r="AO26" s="375"/>
      <c r="AP26" s="375"/>
      <c r="AQ26" s="375"/>
      <c r="AR26" s="375"/>
      <c r="AS26" s="375"/>
      <c r="AT26" s="375"/>
      <c r="AU26" s="375"/>
      <c r="AV26" s="375"/>
      <c r="AW26" s="375"/>
      <c r="AX26" s="375"/>
      <c r="AY26" s="375"/>
      <c r="AZ26" s="375"/>
      <c r="BA26" s="375"/>
      <c r="BB26" s="375"/>
      <c r="BC26" s="375"/>
      <c r="BD26" s="375"/>
      <c r="BE26" s="375"/>
      <c r="BF26" s="375"/>
      <c r="BG26" s="375"/>
      <c r="BH26" s="375"/>
      <c r="BI26" s="375"/>
      <c r="BJ26" s="375"/>
      <c r="BK26" s="375"/>
      <c r="BL26" s="375"/>
      <c r="BM26" s="375"/>
      <c r="BN26" s="375"/>
      <c r="BO26" s="375"/>
      <c r="BP26" s="375"/>
      <c r="BQ26" s="375"/>
      <c r="BR26" s="375"/>
      <c r="BS26" s="375"/>
      <c r="BT26" s="375"/>
      <c r="BU26" s="375"/>
      <c r="BV26" s="375"/>
      <c r="BW26" s="375"/>
      <c r="BX26" s="375"/>
      <c r="BY26" s="375"/>
      <c r="BZ26" s="375"/>
      <c r="CA26" s="375"/>
      <c r="CB26" s="375"/>
      <c r="CC26" s="375"/>
      <c r="CD26" s="375"/>
      <c r="CE26" s="375"/>
      <c r="CF26" s="375"/>
      <c r="CG26" s="375"/>
      <c r="CH26" s="375"/>
      <c r="CI26" s="375"/>
      <c r="CJ26" s="375"/>
      <c r="CK26" s="375"/>
      <c r="CL26" s="375"/>
      <c r="CM26" s="375"/>
      <c r="CN26" s="375"/>
      <c r="CO26" s="375"/>
      <c r="CP26" s="375"/>
      <c r="CQ26" s="375"/>
      <c r="CR26" s="375"/>
      <c r="CS26" s="375"/>
      <c r="CT26" s="375"/>
      <c r="CU26" s="375"/>
      <c r="CV26" s="375"/>
      <c r="CW26" s="368" t="s">
        <v>344</v>
      </c>
      <c r="DG26" s="363"/>
    </row>
    <row r="27" spans="1:111" s="353" customFormat="1" ht="56.25">
      <c r="A27" s="354"/>
      <c r="C27" s="356" t="s">
        <v>1184</v>
      </c>
      <c r="D27" s="374" t="s">
        <v>1470</v>
      </c>
      <c r="E27" s="395" t="s">
        <v>1282</v>
      </c>
      <c r="F27" s="359" t="s">
        <v>71</v>
      </c>
      <c r="G27" s="375"/>
      <c r="H27" s="375"/>
      <c r="I27" s="375"/>
      <c r="J27" s="375"/>
      <c r="K27" s="375"/>
      <c r="L27" s="375"/>
      <c r="M27" s="375"/>
      <c r="N27" s="375"/>
      <c r="O27" s="375"/>
      <c r="P27" s="375"/>
      <c r="Q27" s="375">
        <v>0.16700000000000001</v>
      </c>
      <c r="R27" s="375"/>
      <c r="S27" s="375"/>
      <c r="T27" s="375"/>
      <c r="U27" s="375"/>
      <c r="V27" s="375"/>
      <c r="W27" s="375"/>
      <c r="X27" s="375"/>
      <c r="Y27" s="375"/>
      <c r="Z27" s="375"/>
      <c r="AA27" s="375"/>
      <c r="AB27" s="375"/>
      <c r="AC27" s="375"/>
      <c r="AD27" s="375"/>
      <c r="AE27" s="375"/>
      <c r="AF27" s="375"/>
      <c r="AG27" s="375"/>
      <c r="AH27" s="375"/>
      <c r="AI27" s="375"/>
      <c r="AJ27" s="375"/>
      <c r="AK27" s="375"/>
      <c r="AL27" s="375"/>
      <c r="AM27" s="375"/>
      <c r="AN27" s="375"/>
      <c r="AO27" s="375"/>
      <c r="AP27" s="375"/>
      <c r="AQ27" s="375"/>
      <c r="AR27" s="375"/>
      <c r="AS27" s="375"/>
      <c r="AT27" s="375"/>
      <c r="AU27" s="375"/>
      <c r="AV27" s="375"/>
      <c r="AW27" s="375"/>
      <c r="AX27" s="375"/>
      <c r="AY27" s="375"/>
      <c r="AZ27" s="375"/>
      <c r="BA27" s="375"/>
      <c r="BB27" s="375"/>
      <c r="BC27" s="375"/>
      <c r="BD27" s="375"/>
      <c r="BE27" s="375"/>
      <c r="BF27" s="375"/>
      <c r="BG27" s="375"/>
      <c r="BH27" s="375"/>
      <c r="BI27" s="375"/>
      <c r="BJ27" s="375"/>
      <c r="BK27" s="375"/>
      <c r="BL27" s="375"/>
      <c r="BM27" s="375"/>
      <c r="BN27" s="375"/>
      <c r="BO27" s="375"/>
      <c r="BP27" s="375"/>
      <c r="BQ27" s="375"/>
      <c r="BR27" s="375"/>
      <c r="BS27" s="375"/>
      <c r="BT27" s="375"/>
      <c r="BU27" s="375"/>
      <c r="BV27" s="375"/>
      <c r="BW27" s="375"/>
      <c r="BX27" s="375"/>
      <c r="BY27" s="375"/>
      <c r="BZ27" s="375"/>
      <c r="CA27" s="375"/>
      <c r="CB27" s="375"/>
      <c r="CC27" s="375"/>
      <c r="CD27" s="375"/>
      <c r="CE27" s="375"/>
      <c r="CF27" s="375"/>
      <c r="CG27" s="375"/>
      <c r="CH27" s="375"/>
      <c r="CI27" s="375"/>
      <c r="CJ27" s="375"/>
      <c r="CK27" s="375"/>
      <c r="CL27" s="375"/>
      <c r="CM27" s="375"/>
      <c r="CN27" s="375"/>
      <c r="CO27" s="375"/>
      <c r="CP27" s="375"/>
      <c r="CQ27" s="375"/>
      <c r="CR27" s="375"/>
      <c r="CS27" s="375"/>
      <c r="CT27" s="375"/>
      <c r="CU27" s="375"/>
      <c r="CV27" s="375"/>
      <c r="CW27" s="368" t="s">
        <v>344</v>
      </c>
      <c r="DG27" s="363"/>
    </row>
    <row r="28" spans="1:111" s="353" customFormat="1" ht="56.25">
      <c r="A28" s="354"/>
      <c r="C28" s="356" t="s">
        <v>1184</v>
      </c>
      <c r="D28" s="374" t="s">
        <v>1471</v>
      </c>
      <c r="E28" s="395" t="s">
        <v>1283</v>
      </c>
      <c r="F28" s="359" t="s">
        <v>71</v>
      </c>
      <c r="G28" s="375"/>
      <c r="H28" s="375"/>
      <c r="I28" s="375"/>
      <c r="J28" s="375"/>
      <c r="K28" s="375"/>
      <c r="L28" s="375"/>
      <c r="M28" s="375"/>
      <c r="N28" s="375"/>
      <c r="O28" s="375"/>
      <c r="P28" s="375"/>
      <c r="Q28" s="375"/>
      <c r="R28" s="375">
        <v>0</v>
      </c>
      <c r="S28" s="375"/>
      <c r="T28" s="375"/>
      <c r="U28" s="375"/>
      <c r="V28" s="375"/>
      <c r="W28" s="375"/>
      <c r="X28" s="375"/>
      <c r="Y28" s="375"/>
      <c r="Z28" s="375"/>
      <c r="AA28" s="375"/>
      <c r="AB28" s="375"/>
      <c r="AC28" s="375"/>
      <c r="AD28" s="375"/>
      <c r="AE28" s="375"/>
      <c r="AF28" s="375"/>
      <c r="AG28" s="375"/>
      <c r="AH28" s="375"/>
      <c r="AI28" s="375"/>
      <c r="AJ28" s="375"/>
      <c r="AK28" s="375"/>
      <c r="AL28" s="375"/>
      <c r="AM28" s="375"/>
      <c r="AN28" s="375"/>
      <c r="AO28" s="375"/>
      <c r="AP28" s="375"/>
      <c r="AQ28" s="375"/>
      <c r="AR28" s="375"/>
      <c r="AS28" s="375"/>
      <c r="AT28" s="375"/>
      <c r="AU28" s="375"/>
      <c r="AV28" s="375"/>
      <c r="AW28" s="375"/>
      <c r="AX28" s="375"/>
      <c r="AY28" s="375"/>
      <c r="AZ28" s="375"/>
      <c r="BA28" s="375"/>
      <c r="BB28" s="375"/>
      <c r="BC28" s="375"/>
      <c r="BD28" s="375"/>
      <c r="BE28" s="375"/>
      <c r="BF28" s="375"/>
      <c r="BG28" s="375"/>
      <c r="BH28" s="375"/>
      <c r="BI28" s="375"/>
      <c r="BJ28" s="375"/>
      <c r="BK28" s="375"/>
      <c r="BL28" s="375"/>
      <c r="BM28" s="375"/>
      <c r="BN28" s="375"/>
      <c r="BO28" s="375"/>
      <c r="BP28" s="375"/>
      <c r="BQ28" s="375"/>
      <c r="BR28" s="375"/>
      <c r="BS28" s="375"/>
      <c r="BT28" s="375"/>
      <c r="BU28" s="375"/>
      <c r="BV28" s="375"/>
      <c r="BW28" s="375"/>
      <c r="BX28" s="375"/>
      <c r="BY28" s="375"/>
      <c r="BZ28" s="375"/>
      <c r="CA28" s="375"/>
      <c r="CB28" s="375"/>
      <c r="CC28" s="375"/>
      <c r="CD28" s="375"/>
      <c r="CE28" s="375"/>
      <c r="CF28" s="375"/>
      <c r="CG28" s="375"/>
      <c r="CH28" s="375"/>
      <c r="CI28" s="375"/>
      <c r="CJ28" s="375"/>
      <c r="CK28" s="375"/>
      <c r="CL28" s="375"/>
      <c r="CM28" s="375"/>
      <c r="CN28" s="375"/>
      <c r="CO28" s="375"/>
      <c r="CP28" s="375"/>
      <c r="CQ28" s="375"/>
      <c r="CR28" s="375"/>
      <c r="CS28" s="375"/>
      <c r="CT28" s="375"/>
      <c r="CU28" s="375"/>
      <c r="CV28" s="375"/>
      <c r="CW28" s="368" t="s">
        <v>344</v>
      </c>
      <c r="DG28" s="363"/>
    </row>
    <row r="29" spans="1:111" s="353" customFormat="1" ht="56.25">
      <c r="A29" s="354"/>
      <c r="C29" s="356" t="s">
        <v>1184</v>
      </c>
      <c r="D29" s="374" t="s">
        <v>1472</v>
      </c>
      <c r="E29" s="395" t="s">
        <v>1284</v>
      </c>
      <c r="F29" s="359" t="s">
        <v>71</v>
      </c>
      <c r="G29" s="375"/>
      <c r="H29" s="375"/>
      <c r="I29" s="375"/>
      <c r="J29" s="375"/>
      <c r="K29" s="375"/>
      <c r="L29" s="375"/>
      <c r="M29" s="375"/>
      <c r="N29" s="375"/>
      <c r="O29" s="375"/>
      <c r="P29" s="375"/>
      <c r="Q29" s="375"/>
      <c r="R29" s="375"/>
      <c r="S29" s="375">
        <v>0.16400000000000001</v>
      </c>
      <c r="T29" s="375"/>
      <c r="U29" s="375"/>
      <c r="V29" s="375"/>
      <c r="W29" s="375"/>
      <c r="X29" s="375"/>
      <c r="Y29" s="375"/>
      <c r="Z29" s="375"/>
      <c r="AA29" s="375"/>
      <c r="AB29" s="375"/>
      <c r="AC29" s="375"/>
      <c r="AD29" s="375"/>
      <c r="AE29" s="375"/>
      <c r="AF29" s="375"/>
      <c r="AG29" s="375"/>
      <c r="AH29" s="375"/>
      <c r="AI29" s="375"/>
      <c r="AJ29" s="375"/>
      <c r="AK29" s="375"/>
      <c r="AL29" s="375"/>
      <c r="AM29" s="375"/>
      <c r="AN29" s="375"/>
      <c r="AO29" s="375"/>
      <c r="AP29" s="375"/>
      <c r="AQ29" s="375"/>
      <c r="AR29" s="375"/>
      <c r="AS29" s="375"/>
      <c r="AT29" s="375"/>
      <c r="AU29" s="375"/>
      <c r="AV29" s="375"/>
      <c r="AW29" s="375"/>
      <c r="AX29" s="375"/>
      <c r="AY29" s="375"/>
      <c r="AZ29" s="375"/>
      <c r="BA29" s="375"/>
      <c r="BB29" s="375"/>
      <c r="BC29" s="375"/>
      <c r="BD29" s="375"/>
      <c r="BE29" s="375"/>
      <c r="BF29" s="375"/>
      <c r="BG29" s="375"/>
      <c r="BH29" s="375"/>
      <c r="BI29" s="375"/>
      <c r="BJ29" s="375"/>
      <c r="BK29" s="375"/>
      <c r="BL29" s="375"/>
      <c r="BM29" s="375"/>
      <c r="BN29" s="375"/>
      <c r="BO29" s="375"/>
      <c r="BP29" s="375"/>
      <c r="BQ29" s="375"/>
      <c r="BR29" s="375"/>
      <c r="BS29" s="375"/>
      <c r="BT29" s="375"/>
      <c r="BU29" s="375"/>
      <c r="BV29" s="375"/>
      <c r="BW29" s="375"/>
      <c r="BX29" s="375"/>
      <c r="BY29" s="375"/>
      <c r="BZ29" s="375"/>
      <c r="CA29" s="375"/>
      <c r="CB29" s="375"/>
      <c r="CC29" s="375"/>
      <c r="CD29" s="375"/>
      <c r="CE29" s="375"/>
      <c r="CF29" s="375"/>
      <c r="CG29" s="375"/>
      <c r="CH29" s="375"/>
      <c r="CI29" s="375"/>
      <c r="CJ29" s="375"/>
      <c r="CK29" s="375"/>
      <c r="CL29" s="375"/>
      <c r="CM29" s="375"/>
      <c r="CN29" s="375"/>
      <c r="CO29" s="375"/>
      <c r="CP29" s="375"/>
      <c r="CQ29" s="375"/>
      <c r="CR29" s="375"/>
      <c r="CS29" s="375"/>
      <c r="CT29" s="375"/>
      <c r="CU29" s="375"/>
      <c r="CV29" s="375"/>
      <c r="CW29" s="368" t="s">
        <v>344</v>
      </c>
      <c r="DG29" s="363"/>
    </row>
    <row r="30" spans="1:111" s="353" customFormat="1" ht="56.25">
      <c r="A30" s="354"/>
      <c r="C30" s="356" t="s">
        <v>1184</v>
      </c>
      <c r="D30" s="374" t="s">
        <v>1473</v>
      </c>
      <c r="E30" s="395" t="s">
        <v>1285</v>
      </c>
      <c r="F30" s="359" t="s">
        <v>71</v>
      </c>
      <c r="G30" s="375"/>
      <c r="H30" s="375"/>
      <c r="I30" s="375"/>
      <c r="J30" s="375"/>
      <c r="K30" s="375"/>
      <c r="L30" s="375"/>
      <c r="M30" s="375"/>
      <c r="N30" s="375"/>
      <c r="O30" s="375"/>
      <c r="P30" s="375"/>
      <c r="Q30" s="375"/>
      <c r="R30" s="375"/>
      <c r="S30" s="375"/>
      <c r="T30" s="375">
        <v>0.24099999999999999</v>
      </c>
      <c r="U30" s="375"/>
      <c r="V30" s="375"/>
      <c r="W30" s="375"/>
      <c r="X30" s="375"/>
      <c r="Y30" s="375"/>
      <c r="Z30" s="375"/>
      <c r="AA30" s="375"/>
      <c r="AB30" s="375"/>
      <c r="AC30" s="375"/>
      <c r="AD30" s="375"/>
      <c r="AE30" s="375"/>
      <c r="AF30" s="375"/>
      <c r="AG30" s="375"/>
      <c r="AH30" s="375"/>
      <c r="AI30" s="375"/>
      <c r="AJ30" s="375"/>
      <c r="AK30" s="375"/>
      <c r="AL30" s="375"/>
      <c r="AM30" s="375"/>
      <c r="AN30" s="375"/>
      <c r="AO30" s="375"/>
      <c r="AP30" s="375"/>
      <c r="AQ30" s="375"/>
      <c r="AR30" s="375"/>
      <c r="AS30" s="375"/>
      <c r="AT30" s="375"/>
      <c r="AU30" s="375"/>
      <c r="AV30" s="375"/>
      <c r="AW30" s="375"/>
      <c r="AX30" s="375"/>
      <c r="AY30" s="375"/>
      <c r="AZ30" s="375"/>
      <c r="BA30" s="375"/>
      <c r="BB30" s="375"/>
      <c r="BC30" s="375"/>
      <c r="BD30" s="375"/>
      <c r="BE30" s="375"/>
      <c r="BF30" s="375"/>
      <c r="BG30" s="375"/>
      <c r="BH30" s="375"/>
      <c r="BI30" s="375"/>
      <c r="BJ30" s="375"/>
      <c r="BK30" s="375"/>
      <c r="BL30" s="375"/>
      <c r="BM30" s="375"/>
      <c r="BN30" s="375"/>
      <c r="BO30" s="375"/>
      <c r="BP30" s="375"/>
      <c r="BQ30" s="375"/>
      <c r="BR30" s="375"/>
      <c r="BS30" s="375"/>
      <c r="BT30" s="375"/>
      <c r="BU30" s="375"/>
      <c r="BV30" s="375"/>
      <c r="BW30" s="375"/>
      <c r="BX30" s="375"/>
      <c r="BY30" s="375"/>
      <c r="BZ30" s="375"/>
      <c r="CA30" s="375"/>
      <c r="CB30" s="375"/>
      <c r="CC30" s="375"/>
      <c r="CD30" s="375"/>
      <c r="CE30" s="375"/>
      <c r="CF30" s="375"/>
      <c r="CG30" s="375"/>
      <c r="CH30" s="375"/>
      <c r="CI30" s="375"/>
      <c r="CJ30" s="375"/>
      <c r="CK30" s="375"/>
      <c r="CL30" s="375"/>
      <c r="CM30" s="375"/>
      <c r="CN30" s="375"/>
      <c r="CO30" s="375"/>
      <c r="CP30" s="375"/>
      <c r="CQ30" s="375"/>
      <c r="CR30" s="375"/>
      <c r="CS30" s="375"/>
      <c r="CT30" s="375"/>
      <c r="CU30" s="375"/>
      <c r="CV30" s="375"/>
      <c r="CW30" s="368" t="s">
        <v>344</v>
      </c>
      <c r="DG30" s="363"/>
    </row>
    <row r="31" spans="1:111" s="353" customFormat="1" ht="56.25">
      <c r="A31" s="354"/>
      <c r="C31" s="356" t="s">
        <v>1184</v>
      </c>
      <c r="D31" s="374" t="s">
        <v>1474</v>
      </c>
      <c r="E31" s="395" t="s">
        <v>1286</v>
      </c>
      <c r="F31" s="359" t="s">
        <v>71</v>
      </c>
      <c r="G31" s="375"/>
      <c r="H31" s="375"/>
      <c r="I31" s="375"/>
      <c r="J31" s="375"/>
      <c r="K31" s="375"/>
      <c r="L31" s="375"/>
      <c r="M31" s="375"/>
      <c r="N31" s="375"/>
      <c r="O31" s="375"/>
      <c r="P31" s="375"/>
      <c r="Q31" s="375"/>
      <c r="R31" s="375"/>
      <c r="S31" s="375"/>
      <c r="T31" s="375"/>
      <c r="U31" s="375">
        <v>0.80400000000000005</v>
      </c>
      <c r="V31" s="375"/>
      <c r="W31" s="375"/>
      <c r="X31" s="375"/>
      <c r="Y31" s="375"/>
      <c r="Z31" s="375"/>
      <c r="AA31" s="375"/>
      <c r="AB31" s="375"/>
      <c r="AC31" s="375"/>
      <c r="AD31" s="375"/>
      <c r="AE31" s="375"/>
      <c r="AF31" s="375"/>
      <c r="AG31" s="375"/>
      <c r="AH31" s="375"/>
      <c r="AI31" s="375"/>
      <c r="AJ31" s="375"/>
      <c r="AK31" s="375"/>
      <c r="AL31" s="375"/>
      <c r="AM31" s="375"/>
      <c r="AN31" s="375"/>
      <c r="AO31" s="375"/>
      <c r="AP31" s="375"/>
      <c r="AQ31" s="375"/>
      <c r="AR31" s="375"/>
      <c r="AS31" s="375"/>
      <c r="AT31" s="375"/>
      <c r="AU31" s="375"/>
      <c r="AV31" s="375"/>
      <c r="AW31" s="375"/>
      <c r="AX31" s="375"/>
      <c r="AY31" s="375"/>
      <c r="AZ31" s="375"/>
      <c r="BA31" s="375"/>
      <c r="BB31" s="375"/>
      <c r="BC31" s="375"/>
      <c r="BD31" s="375"/>
      <c r="BE31" s="375"/>
      <c r="BF31" s="375"/>
      <c r="BG31" s="375"/>
      <c r="BH31" s="375"/>
      <c r="BI31" s="375"/>
      <c r="BJ31" s="375"/>
      <c r="BK31" s="375"/>
      <c r="BL31" s="375"/>
      <c r="BM31" s="375"/>
      <c r="BN31" s="375"/>
      <c r="BO31" s="375"/>
      <c r="BP31" s="375"/>
      <c r="BQ31" s="375"/>
      <c r="BR31" s="375"/>
      <c r="BS31" s="375"/>
      <c r="BT31" s="375"/>
      <c r="BU31" s="375"/>
      <c r="BV31" s="375"/>
      <c r="BW31" s="375"/>
      <c r="BX31" s="375"/>
      <c r="BY31" s="375"/>
      <c r="BZ31" s="375"/>
      <c r="CA31" s="375"/>
      <c r="CB31" s="375"/>
      <c r="CC31" s="375"/>
      <c r="CD31" s="375"/>
      <c r="CE31" s="375"/>
      <c r="CF31" s="375"/>
      <c r="CG31" s="375"/>
      <c r="CH31" s="375"/>
      <c r="CI31" s="375"/>
      <c r="CJ31" s="375"/>
      <c r="CK31" s="375"/>
      <c r="CL31" s="375"/>
      <c r="CM31" s="375"/>
      <c r="CN31" s="375"/>
      <c r="CO31" s="375"/>
      <c r="CP31" s="375"/>
      <c r="CQ31" s="375"/>
      <c r="CR31" s="375"/>
      <c r="CS31" s="375"/>
      <c r="CT31" s="375"/>
      <c r="CU31" s="375"/>
      <c r="CV31" s="375"/>
      <c r="CW31" s="368" t="s">
        <v>344</v>
      </c>
      <c r="DG31" s="363"/>
    </row>
    <row r="32" spans="1:111" s="353" customFormat="1" ht="56.25">
      <c r="A32" s="354"/>
      <c r="C32" s="356" t="s">
        <v>1184</v>
      </c>
      <c r="D32" s="374" t="s">
        <v>1475</v>
      </c>
      <c r="E32" s="395" t="s">
        <v>1287</v>
      </c>
      <c r="F32" s="359" t="s">
        <v>71</v>
      </c>
      <c r="G32" s="375"/>
      <c r="H32" s="375"/>
      <c r="I32" s="375"/>
      <c r="J32" s="375"/>
      <c r="K32" s="375"/>
      <c r="L32" s="375"/>
      <c r="M32" s="375"/>
      <c r="N32" s="375"/>
      <c r="O32" s="375"/>
      <c r="P32" s="375"/>
      <c r="Q32" s="375"/>
      <c r="R32" s="375"/>
      <c r="S32" s="375"/>
      <c r="T32" s="375"/>
      <c r="U32" s="375"/>
      <c r="V32" s="375">
        <v>0</v>
      </c>
      <c r="W32" s="375"/>
      <c r="X32" s="375"/>
      <c r="Y32" s="375"/>
      <c r="Z32" s="375"/>
      <c r="AA32" s="375"/>
      <c r="AB32" s="375"/>
      <c r="AC32" s="375"/>
      <c r="AD32" s="375"/>
      <c r="AE32" s="375"/>
      <c r="AF32" s="375"/>
      <c r="AG32" s="375"/>
      <c r="AH32" s="375"/>
      <c r="AI32" s="375"/>
      <c r="AJ32" s="375"/>
      <c r="AK32" s="375"/>
      <c r="AL32" s="375"/>
      <c r="AM32" s="375"/>
      <c r="AN32" s="375"/>
      <c r="AO32" s="375"/>
      <c r="AP32" s="375"/>
      <c r="AQ32" s="375"/>
      <c r="AR32" s="375"/>
      <c r="AS32" s="375"/>
      <c r="AT32" s="375"/>
      <c r="AU32" s="375"/>
      <c r="AV32" s="375"/>
      <c r="AW32" s="375"/>
      <c r="AX32" s="375"/>
      <c r="AY32" s="375"/>
      <c r="AZ32" s="375"/>
      <c r="BA32" s="375"/>
      <c r="BB32" s="375"/>
      <c r="BC32" s="375"/>
      <c r="BD32" s="375"/>
      <c r="BE32" s="375"/>
      <c r="BF32" s="375"/>
      <c r="BG32" s="375"/>
      <c r="BH32" s="375"/>
      <c r="BI32" s="375"/>
      <c r="BJ32" s="375"/>
      <c r="BK32" s="375"/>
      <c r="BL32" s="375"/>
      <c r="BM32" s="375"/>
      <c r="BN32" s="375"/>
      <c r="BO32" s="375"/>
      <c r="BP32" s="375"/>
      <c r="BQ32" s="375"/>
      <c r="BR32" s="375"/>
      <c r="BS32" s="375"/>
      <c r="BT32" s="375"/>
      <c r="BU32" s="375"/>
      <c r="BV32" s="375"/>
      <c r="BW32" s="375"/>
      <c r="BX32" s="375"/>
      <c r="BY32" s="375"/>
      <c r="BZ32" s="375"/>
      <c r="CA32" s="375"/>
      <c r="CB32" s="375"/>
      <c r="CC32" s="375"/>
      <c r="CD32" s="375"/>
      <c r="CE32" s="375"/>
      <c r="CF32" s="375"/>
      <c r="CG32" s="375"/>
      <c r="CH32" s="375"/>
      <c r="CI32" s="375"/>
      <c r="CJ32" s="375"/>
      <c r="CK32" s="375"/>
      <c r="CL32" s="375"/>
      <c r="CM32" s="375"/>
      <c r="CN32" s="375"/>
      <c r="CO32" s="375"/>
      <c r="CP32" s="375"/>
      <c r="CQ32" s="375"/>
      <c r="CR32" s="375"/>
      <c r="CS32" s="375"/>
      <c r="CT32" s="375"/>
      <c r="CU32" s="375"/>
      <c r="CV32" s="375"/>
      <c r="CW32" s="368" t="s">
        <v>344</v>
      </c>
      <c r="DG32" s="363"/>
    </row>
    <row r="33" spans="1:111" s="353" customFormat="1" ht="56.25">
      <c r="A33" s="354"/>
      <c r="C33" s="356" t="s">
        <v>1184</v>
      </c>
      <c r="D33" s="374" t="s">
        <v>1476</v>
      </c>
      <c r="E33" s="395" t="s">
        <v>1288</v>
      </c>
      <c r="F33" s="359" t="s">
        <v>71</v>
      </c>
      <c r="G33" s="375"/>
      <c r="H33" s="375"/>
      <c r="I33" s="375"/>
      <c r="J33" s="375"/>
      <c r="K33" s="375"/>
      <c r="L33" s="375"/>
      <c r="M33" s="375"/>
      <c r="N33" s="375"/>
      <c r="O33" s="375"/>
      <c r="P33" s="375"/>
      <c r="Q33" s="375"/>
      <c r="R33" s="375"/>
      <c r="S33" s="375"/>
      <c r="T33" s="375"/>
      <c r="U33" s="375"/>
      <c r="V33" s="375"/>
      <c r="W33" s="375">
        <v>2.3559999999999999</v>
      </c>
      <c r="X33" s="375"/>
      <c r="Y33" s="375"/>
      <c r="Z33" s="375"/>
      <c r="AA33" s="375"/>
      <c r="AB33" s="375"/>
      <c r="AC33" s="375"/>
      <c r="AD33" s="375"/>
      <c r="AE33" s="375"/>
      <c r="AF33" s="375"/>
      <c r="AG33" s="375"/>
      <c r="AH33" s="375"/>
      <c r="AI33" s="375"/>
      <c r="AJ33" s="375"/>
      <c r="AK33" s="375"/>
      <c r="AL33" s="375"/>
      <c r="AM33" s="375"/>
      <c r="AN33" s="375"/>
      <c r="AO33" s="375"/>
      <c r="AP33" s="375"/>
      <c r="AQ33" s="375"/>
      <c r="AR33" s="375"/>
      <c r="AS33" s="375"/>
      <c r="AT33" s="375"/>
      <c r="AU33" s="375"/>
      <c r="AV33" s="375"/>
      <c r="AW33" s="375"/>
      <c r="AX33" s="375"/>
      <c r="AY33" s="375"/>
      <c r="AZ33" s="375"/>
      <c r="BA33" s="375"/>
      <c r="BB33" s="375"/>
      <c r="BC33" s="375"/>
      <c r="BD33" s="375"/>
      <c r="BE33" s="375"/>
      <c r="BF33" s="375"/>
      <c r="BG33" s="375"/>
      <c r="BH33" s="375"/>
      <c r="BI33" s="375"/>
      <c r="BJ33" s="375"/>
      <c r="BK33" s="375"/>
      <c r="BL33" s="375"/>
      <c r="BM33" s="375"/>
      <c r="BN33" s="375"/>
      <c r="BO33" s="375"/>
      <c r="BP33" s="375"/>
      <c r="BQ33" s="375"/>
      <c r="BR33" s="375"/>
      <c r="BS33" s="375"/>
      <c r="BT33" s="375"/>
      <c r="BU33" s="375"/>
      <c r="BV33" s="375"/>
      <c r="BW33" s="375"/>
      <c r="BX33" s="375"/>
      <c r="BY33" s="375"/>
      <c r="BZ33" s="375"/>
      <c r="CA33" s="375"/>
      <c r="CB33" s="375"/>
      <c r="CC33" s="375"/>
      <c r="CD33" s="375"/>
      <c r="CE33" s="375"/>
      <c r="CF33" s="375"/>
      <c r="CG33" s="375"/>
      <c r="CH33" s="375"/>
      <c r="CI33" s="375"/>
      <c r="CJ33" s="375"/>
      <c r="CK33" s="375"/>
      <c r="CL33" s="375"/>
      <c r="CM33" s="375"/>
      <c r="CN33" s="375"/>
      <c r="CO33" s="375"/>
      <c r="CP33" s="375"/>
      <c r="CQ33" s="375"/>
      <c r="CR33" s="375"/>
      <c r="CS33" s="375"/>
      <c r="CT33" s="375"/>
      <c r="CU33" s="375"/>
      <c r="CV33" s="375"/>
      <c r="CW33" s="368" t="s">
        <v>344</v>
      </c>
      <c r="DG33" s="363"/>
    </row>
    <row r="34" spans="1:111" s="353" customFormat="1" ht="56.25">
      <c r="A34" s="354"/>
      <c r="C34" s="356" t="s">
        <v>1184</v>
      </c>
      <c r="D34" s="374" t="s">
        <v>1477</v>
      </c>
      <c r="E34" s="395" t="s">
        <v>1289</v>
      </c>
      <c r="F34" s="359" t="s">
        <v>71</v>
      </c>
      <c r="G34" s="375"/>
      <c r="H34" s="375"/>
      <c r="I34" s="375"/>
      <c r="J34" s="375"/>
      <c r="K34" s="375"/>
      <c r="L34" s="375"/>
      <c r="M34" s="375"/>
      <c r="N34" s="375"/>
      <c r="O34" s="375"/>
      <c r="P34" s="375"/>
      <c r="Q34" s="375"/>
      <c r="R34" s="375"/>
      <c r="S34" s="375"/>
      <c r="T34" s="375"/>
      <c r="U34" s="375"/>
      <c r="V34" s="375"/>
      <c r="W34" s="375"/>
      <c r="X34" s="375">
        <v>0.316</v>
      </c>
      <c r="Y34" s="375"/>
      <c r="Z34" s="375"/>
      <c r="AA34" s="375"/>
      <c r="AB34" s="375"/>
      <c r="AC34" s="375"/>
      <c r="AD34" s="375"/>
      <c r="AE34" s="375"/>
      <c r="AF34" s="375"/>
      <c r="AG34" s="375"/>
      <c r="AH34" s="375"/>
      <c r="AI34" s="375"/>
      <c r="AJ34" s="375"/>
      <c r="AK34" s="375"/>
      <c r="AL34" s="375"/>
      <c r="AM34" s="375"/>
      <c r="AN34" s="375"/>
      <c r="AO34" s="375"/>
      <c r="AP34" s="375"/>
      <c r="AQ34" s="375"/>
      <c r="AR34" s="375"/>
      <c r="AS34" s="375"/>
      <c r="AT34" s="375"/>
      <c r="AU34" s="375"/>
      <c r="AV34" s="375"/>
      <c r="AW34" s="375"/>
      <c r="AX34" s="375"/>
      <c r="AY34" s="375"/>
      <c r="AZ34" s="375"/>
      <c r="BA34" s="375"/>
      <c r="BB34" s="375"/>
      <c r="BC34" s="375"/>
      <c r="BD34" s="375"/>
      <c r="BE34" s="375"/>
      <c r="BF34" s="375"/>
      <c r="BG34" s="375"/>
      <c r="BH34" s="375"/>
      <c r="BI34" s="375"/>
      <c r="BJ34" s="375"/>
      <c r="BK34" s="375"/>
      <c r="BL34" s="375"/>
      <c r="BM34" s="375"/>
      <c r="BN34" s="375"/>
      <c r="BO34" s="375"/>
      <c r="BP34" s="375"/>
      <c r="BQ34" s="375"/>
      <c r="BR34" s="375"/>
      <c r="BS34" s="375"/>
      <c r="BT34" s="375"/>
      <c r="BU34" s="375"/>
      <c r="BV34" s="375"/>
      <c r="BW34" s="375"/>
      <c r="BX34" s="375"/>
      <c r="BY34" s="375"/>
      <c r="BZ34" s="375"/>
      <c r="CA34" s="375"/>
      <c r="CB34" s="375"/>
      <c r="CC34" s="375"/>
      <c r="CD34" s="375"/>
      <c r="CE34" s="375"/>
      <c r="CF34" s="375"/>
      <c r="CG34" s="375"/>
      <c r="CH34" s="375"/>
      <c r="CI34" s="375"/>
      <c r="CJ34" s="375"/>
      <c r="CK34" s="375"/>
      <c r="CL34" s="375"/>
      <c r="CM34" s="375"/>
      <c r="CN34" s="375"/>
      <c r="CO34" s="375"/>
      <c r="CP34" s="375"/>
      <c r="CQ34" s="375"/>
      <c r="CR34" s="375"/>
      <c r="CS34" s="375"/>
      <c r="CT34" s="375"/>
      <c r="CU34" s="375"/>
      <c r="CV34" s="375"/>
      <c r="CW34" s="368" t="s">
        <v>344</v>
      </c>
      <c r="DG34" s="363"/>
    </row>
    <row r="35" spans="1:111" s="353" customFormat="1" ht="56.25">
      <c r="A35" s="354"/>
      <c r="C35" s="356" t="s">
        <v>1184</v>
      </c>
      <c r="D35" s="374" t="s">
        <v>1478</v>
      </c>
      <c r="E35" s="395" t="s">
        <v>1290</v>
      </c>
      <c r="F35" s="359" t="s">
        <v>71</v>
      </c>
      <c r="G35" s="375"/>
      <c r="H35" s="375"/>
      <c r="I35" s="375"/>
      <c r="J35" s="375"/>
      <c r="K35" s="375"/>
      <c r="L35" s="375"/>
      <c r="M35" s="375"/>
      <c r="N35" s="375"/>
      <c r="O35" s="375"/>
      <c r="P35" s="375"/>
      <c r="Q35" s="375"/>
      <c r="R35" s="375"/>
      <c r="S35" s="375"/>
      <c r="T35" s="375"/>
      <c r="U35" s="375"/>
      <c r="V35" s="375"/>
      <c r="W35" s="375"/>
      <c r="X35" s="375"/>
      <c r="Y35" s="375">
        <v>0</v>
      </c>
      <c r="Z35" s="375"/>
      <c r="AA35" s="375"/>
      <c r="AB35" s="375"/>
      <c r="AC35" s="375"/>
      <c r="AD35" s="375"/>
      <c r="AE35" s="375"/>
      <c r="AF35" s="375"/>
      <c r="AG35" s="375"/>
      <c r="AH35" s="375"/>
      <c r="AI35" s="375"/>
      <c r="AJ35" s="375"/>
      <c r="AK35" s="375"/>
      <c r="AL35" s="375"/>
      <c r="AM35" s="375"/>
      <c r="AN35" s="375"/>
      <c r="AO35" s="375"/>
      <c r="AP35" s="375"/>
      <c r="AQ35" s="375"/>
      <c r="AR35" s="375"/>
      <c r="AS35" s="375"/>
      <c r="AT35" s="375"/>
      <c r="AU35" s="375"/>
      <c r="AV35" s="375"/>
      <c r="AW35" s="375"/>
      <c r="AX35" s="375"/>
      <c r="AY35" s="375"/>
      <c r="AZ35" s="375"/>
      <c r="BA35" s="375"/>
      <c r="BB35" s="375"/>
      <c r="BC35" s="375"/>
      <c r="BD35" s="375"/>
      <c r="BE35" s="375"/>
      <c r="BF35" s="375"/>
      <c r="BG35" s="375"/>
      <c r="BH35" s="375"/>
      <c r="BI35" s="375"/>
      <c r="BJ35" s="375"/>
      <c r="BK35" s="375"/>
      <c r="BL35" s="375"/>
      <c r="BM35" s="375"/>
      <c r="BN35" s="375"/>
      <c r="BO35" s="375"/>
      <c r="BP35" s="375"/>
      <c r="BQ35" s="375"/>
      <c r="BR35" s="375"/>
      <c r="BS35" s="375"/>
      <c r="BT35" s="375"/>
      <c r="BU35" s="375"/>
      <c r="BV35" s="375"/>
      <c r="BW35" s="375"/>
      <c r="BX35" s="375"/>
      <c r="BY35" s="375"/>
      <c r="BZ35" s="375"/>
      <c r="CA35" s="375"/>
      <c r="CB35" s="375"/>
      <c r="CC35" s="375"/>
      <c r="CD35" s="375"/>
      <c r="CE35" s="375"/>
      <c r="CF35" s="375"/>
      <c r="CG35" s="375"/>
      <c r="CH35" s="375"/>
      <c r="CI35" s="375"/>
      <c r="CJ35" s="375"/>
      <c r="CK35" s="375"/>
      <c r="CL35" s="375"/>
      <c r="CM35" s="375"/>
      <c r="CN35" s="375"/>
      <c r="CO35" s="375"/>
      <c r="CP35" s="375"/>
      <c r="CQ35" s="375"/>
      <c r="CR35" s="375"/>
      <c r="CS35" s="375"/>
      <c r="CT35" s="375"/>
      <c r="CU35" s="375"/>
      <c r="CV35" s="375"/>
      <c r="CW35" s="368" t="s">
        <v>344</v>
      </c>
      <c r="DG35" s="363"/>
    </row>
    <row r="36" spans="1:111" s="353" customFormat="1" ht="56.25">
      <c r="A36" s="354"/>
      <c r="C36" s="356" t="s">
        <v>1184</v>
      </c>
      <c r="D36" s="374" t="s">
        <v>1479</v>
      </c>
      <c r="E36" s="395" t="s">
        <v>1291</v>
      </c>
      <c r="F36" s="359" t="s">
        <v>71</v>
      </c>
      <c r="G36" s="375"/>
      <c r="H36" s="375"/>
      <c r="I36" s="375"/>
      <c r="J36" s="375"/>
      <c r="K36" s="375"/>
      <c r="L36" s="375"/>
      <c r="M36" s="375"/>
      <c r="N36" s="375"/>
      <c r="O36" s="375"/>
      <c r="P36" s="375"/>
      <c r="Q36" s="375"/>
      <c r="R36" s="375"/>
      <c r="S36" s="375"/>
      <c r="T36" s="375"/>
      <c r="U36" s="375"/>
      <c r="V36" s="375"/>
      <c r="W36" s="375"/>
      <c r="X36" s="375"/>
      <c r="Y36" s="375"/>
      <c r="Z36" s="375">
        <v>0.108</v>
      </c>
      <c r="AA36" s="375"/>
      <c r="AB36" s="375"/>
      <c r="AC36" s="375"/>
      <c r="AD36" s="375"/>
      <c r="AE36" s="375"/>
      <c r="AF36" s="375"/>
      <c r="AG36" s="375"/>
      <c r="AH36" s="375"/>
      <c r="AI36" s="375"/>
      <c r="AJ36" s="375"/>
      <c r="AK36" s="375"/>
      <c r="AL36" s="375"/>
      <c r="AM36" s="375"/>
      <c r="AN36" s="375"/>
      <c r="AO36" s="375"/>
      <c r="AP36" s="375"/>
      <c r="AQ36" s="375"/>
      <c r="AR36" s="375"/>
      <c r="AS36" s="375"/>
      <c r="AT36" s="375"/>
      <c r="AU36" s="375"/>
      <c r="AV36" s="375"/>
      <c r="AW36" s="375"/>
      <c r="AX36" s="375"/>
      <c r="AY36" s="375"/>
      <c r="AZ36" s="375"/>
      <c r="BA36" s="375"/>
      <c r="BB36" s="375"/>
      <c r="BC36" s="375"/>
      <c r="BD36" s="375"/>
      <c r="BE36" s="375"/>
      <c r="BF36" s="375"/>
      <c r="BG36" s="375"/>
      <c r="BH36" s="375"/>
      <c r="BI36" s="375"/>
      <c r="BJ36" s="375"/>
      <c r="BK36" s="375"/>
      <c r="BL36" s="375"/>
      <c r="BM36" s="375"/>
      <c r="BN36" s="375"/>
      <c r="BO36" s="375"/>
      <c r="BP36" s="375"/>
      <c r="BQ36" s="375"/>
      <c r="BR36" s="375"/>
      <c r="BS36" s="375"/>
      <c r="BT36" s="375"/>
      <c r="BU36" s="375"/>
      <c r="BV36" s="375"/>
      <c r="BW36" s="375"/>
      <c r="BX36" s="375"/>
      <c r="BY36" s="375"/>
      <c r="BZ36" s="375"/>
      <c r="CA36" s="375"/>
      <c r="CB36" s="375"/>
      <c r="CC36" s="375"/>
      <c r="CD36" s="375"/>
      <c r="CE36" s="375"/>
      <c r="CF36" s="375"/>
      <c r="CG36" s="375"/>
      <c r="CH36" s="375"/>
      <c r="CI36" s="375"/>
      <c r="CJ36" s="375"/>
      <c r="CK36" s="375"/>
      <c r="CL36" s="375"/>
      <c r="CM36" s="375"/>
      <c r="CN36" s="375"/>
      <c r="CO36" s="375"/>
      <c r="CP36" s="375"/>
      <c r="CQ36" s="375"/>
      <c r="CR36" s="375"/>
      <c r="CS36" s="375"/>
      <c r="CT36" s="375"/>
      <c r="CU36" s="375"/>
      <c r="CV36" s="375"/>
      <c r="CW36" s="368" t="s">
        <v>344</v>
      </c>
      <c r="DG36" s="363"/>
    </row>
    <row r="37" spans="1:111" s="353" customFormat="1" ht="56.25">
      <c r="A37" s="354"/>
      <c r="C37" s="356" t="s">
        <v>1184</v>
      </c>
      <c r="D37" s="374" t="s">
        <v>1480</v>
      </c>
      <c r="E37" s="395" t="s">
        <v>1292</v>
      </c>
      <c r="F37" s="359" t="s">
        <v>71</v>
      </c>
      <c r="G37" s="375"/>
      <c r="H37" s="375"/>
      <c r="I37" s="375"/>
      <c r="J37" s="375"/>
      <c r="K37" s="375"/>
      <c r="L37" s="375"/>
      <c r="M37" s="375"/>
      <c r="N37" s="375"/>
      <c r="O37" s="375"/>
      <c r="P37" s="375"/>
      <c r="Q37" s="375"/>
      <c r="R37" s="375"/>
      <c r="S37" s="375"/>
      <c r="T37" s="375"/>
      <c r="U37" s="375"/>
      <c r="V37" s="375"/>
      <c r="W37" s="375"/>
      <c r="X37" s="375"/>
      <c r="Y37" s="375"/>
      <c r="Z37" s="375"/>
      <c r="AA37" s="375">
        <v>0</v>
      </c>
      <c r="AB37" s="375"/>
      <c r="AC37" s="375"/>
      <c r="AD37" s="375"/>
      <c r="AE37" s="375"/>
      <c r="AF37" s="375"/>
      <c r="AG37" s="375"/>
      <c r="AH37" s="375"/>
      <c r="AI37" s="375"/>
      <c r="AJ37" s="375"/>
      <c r="AK37" s="375"/>
      <c r="AL37" s="375"/>
      <c r="AM37" s="375"/>
      <c r="AN37" s="375"/>
      <c r="AO37" s="375"/>
      <c r="AP37" s="375"/>
      <c r="AQ37" s="375"/>
      <c r="AR37" s="375"/>
      <c r="AS37" s="375"/>
      <c r="AT37" s="375"/>
      <c r="AU37" s="375"/>
      <c r="AV37" s="375"/>
      <c r="AW37" s="375"/>
      <c r="AX37" s="375"/>
      <c r="AY37" s="375"/>
      <c r="AZ37" s="375"/>
      <c r="BA37" s="375"/>
      <c r="BB37" s="375"/>
      <c r="BC37" s="375"/>
      <c r="BD37" s="375"/>
      <c r="BE37" s="375"/>
      <c r="BF37" s="375"/>
      <c r="BG37" s="375"/>
      <c r="BH37" s="375"/>
      <c r="BI37" s="375"/>
      <c r="BJ37" s="375"/>
      <c r="BK37" s="375"/>
      <c r="BL37" s="375"/>
      <c r="BM37" s="375"/>
      <c r="BN37" s="375"/>
      <c r="BO37" s="375"/>
      <c r="BP37" s="375"/>
      <c r="BQ37" s="375"/>
      <c r="BR37" s="375"/>
      <c r="BS37" s="375"/>
      <c r="BT37" s="375"/>
      <c r="BU37" s="375"/>
      <c r="BV37" s="375"/>
      <c r="BW37" s="375"/>
      <c r="BX37" s="375"/>
      <c r="BY37" s="375"/>
      <c r="BZ37" s="375"/>
      <c r="CA37" s="375"/>
      <c r="CB37" s="375"/>
      <c r="CC37" s="375"/>
      <c r="CD37" s="375"/>
      <c r="CE37" s="375"/>
      <c r="CF37" s="375"/>
      <c r="CG37" s="375"/>
      <c r="CH37" s="375"/>
      <c r="CI37" s="375"/>
      <c r="CJ37" s="375"/>
      <c r="CK37" s="375"/>
      <c r="CL37" s="375"/>
      <c r="CM37" s="375"/>
      <c r="CN37" s="375"/>
      <c r="CO37" s="375"/>
      <c r="CP37" s="375"/>
      <c r="CQ37" s="375"/>
      <c r="CR37" s="375"/>
      <c r="CS37" s="375"/>
      <c r="CT37" s="375"/>
      <c r="CU37" s="375"/>
      <c r="CV37" s="375"/>
      <c r="CW37" s="368" t="s">
        <v>344</v>
      </c>
      <c r="DG37" s="363"/>
    </row>
    <row r="38" spans="1:111" s="353" customFormat="1" ht="56.25">
      <c r="A38" s="354"/>
      <c r="C38" s="356" t="s">
        <v>1184</v>
      </c>
      <c r="D38" s="374" t="s">
        <v>1481</v>
      </c>
      <c r="E38" s="395" t="s">
        <v>1293</v>
      </c>
      <c r="F38" s="359" t="s">
        <v>71</v>
      </c>
      <c r="G38" s="375"/>
      <c r="H38" s="375"/>
      <c r="I38" s="375"/>
      <c r="J38" s="375"/>
      <c r="K38" s="375"/>
      <c r="L38" s="375"/>
      <c r="M38" s="375"/>
      <c r="N38" s="375"/>
      <c r="O38" s="375"/>
      <c r="P38" s="375"/>
      <c r="Q38" s="375"/>
      <c r="R38" s="375"/>
      <c r="S38" s="375"/>
      <c r="T38" s="375"/>
      <c r="U38" s="375"/>
      <c r="V38" s="375"/>
      <c r="W38" s="375"/>
      <c r="X38" s="375"/>
      <c r="Y38" s="375"/>
      <c r="Z38" s="375"/>
      <c r="AA38" s="375"/>
      <c r="AB38" s="375">
        <v>0</v>
      </c>
      <c r="AC38" s="375"/>
      <c r="AD38" s="375"/>
      <c r="AE38" s="375"/>
      <c r="AF38" s="375"/>
      <c r="AG38" s="375"/>
      <c r="AH38" s="375"/>
      <c r="AI38" s="375"/>
      <c r="AJ38" s="375"/>
      <c r="AK38" s="375"/>
      <c r="AL38" s="375"/>
      <c r="AM38" s="375"/>
      <c r="AN38" s="375"/>
      <c r="AO38" s="375"/>
      <c r="AP38" s="375"/>
      <c r="AQ38" s="375"/>
      <c r="AR38" s="375"/>
      <c r="AS38" s="375"/>
      <c r="AT38" s="375"/>
      <c r="AU38" s="375"/>
      <c r="AV38" s="375"/>
      <c r="AW38" s="375"/>
      <c r="AX38" s="375"/>
      <c r="AY38" s="375"/>
      <c r="AZ38" s="375"/>
      <c r="BA38" s="375"/>
      <c r="BB38" s="375"/>
      <c r="BC38" s="375"/>
      <c r="BD38" s="375"/>
      <c r="BE38" s="375"/>
      <c r="BF38" s="375"/>
      <c r="BG38" s="375"/>
      <c r="BH38" s="375"/>
      <c r="BI38" s="375"/>
      <c r="BJ38" s="375"/>
      <c r="BK38" s="375"/>
      <c r="BL38" s="375"/>
      <c r="BM38" s="375"/>
      <c r="BN38" s="375"/>
      <c r="BO38" s="375"/>
      <c r="BP38" s="375"/>
      <c r="BQ38" s="375"/>
      <c r="BR38" s="375"/>
      <c r="BS38" s="375"/>
      <c r="BT38" s="375"/>
      <c r="BU38" s="375"/>
      <c r="BV38" s="375"/>
      <c r="BW38" s="375"/>
      <c r="BX38" s="375"/>
      <c r="BY38" s="375"/>
      <c r="BZ38" s="375"/>
      <c r="CA38" s="375"/>
      <c r="CB38" s="375"/>
      <c r="CC38" s="375"/>
      <c r="CD38" s="375"/>
      <c r="CE38" s="375"/>
      <c r="CF38" s="375"/>
      <c r="CG38" s="375"/>
      <c r="CH38" s="375"/>
      <c r="CI38" s="375"/>
      <c r="CJ38" s="375"/>
      <c r="CK38" s="375"/>
      <c r="CL38" s="375"/>
      <c r="CM38" s="375"/>
      <c r="CN38" s="375"/>
      <c r="CO38" s="375"/>
      <c r="CP38" s="375"/>
      <c r="CQ38" s="375"/>
      <c r="CR38" s="375"/>
      <c r="CS38" s="375"/>
      <c r="CT38" s="375"/>
      <c r="CU38" s="375"/>
      <c r="CV38" s="375"/>
      <c r="CW38" s="368" t="s">
        <v>344</v>
      </c>
      <c r="DG38" s="363"/>
    </row>
    <row r="39" spans="1:111" s="353" customFormat="1" ht="56.25">
      <c r="A39" s="354"/>
      <c r="C39" s="356" t="s">
        <v>1184</v>
      </c>
      <c r="D39" s="374" t="s">
        <v>1482</v>
      </c>
      <c r="E39" s="395" t="s">
        <v>1294</v>
      </c>
      <c r="F39" s="359" t="s">
        <v>71</v>
      </c>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v>6.7000000000000004E-2</v>
      </c>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68" t="s">
        <v>344</v>
      </c>
      <c r="DG39" s="363"/>
    </row>
    <row r="40" spans="1:111" s="353" customFormat="1" ht="56.25">
      <c r="A40" s="354"/>
      <c r="C40" s="356" t="s">
        <v>1184</v>
      </c>
      <c r="D40" s="374" t="s">
        <v>1483</v>
      </c>
      <c r="E40" s="395" t="s">
        <v>1295</v>
      </c>
      <c r="F40" s="359" t="s">
        <v>71</v>
      </c>
      <c r="G40" s="375"/>
      <c r="H40" s="375"/>
      <c r="I40" s="375"/>
      <c r="J40" s="375"/>
      <c r="K40" s="375"/>
      <c r="L40" s="375"/>
      <c r="M40" s="375"/>
      <c r="N40" s="375"/>
      <c r="O40" s="375"/>
      <c r="P40" s="375"/>
      <c r="Q40" s="375"/>
      <c r="R40" s="375"/>
      <c r="S40" s="375"/>
      <c r="T40" s="375"/>
      <c r="U40" s="375"/>
      <c r="V40" s="375"/>
      <c r="W40" s="375"/>
      <c r="X40" s="375"/>
      <c r="Y40" s="375"/>
      <c r="Z40" s="375"/>
      <c r="AA40" s="375"/>
      <c r="AB40" s="375"/>
      <c r="AC40" s="375"/>
      <c r="AD40" s="375">
        <v>0</v>
      </c>
      <c r="AE40" s="375"/>
      <c r="AF40" s="375"/>
      <c r="AG40" s="375"/>
      <c r="AH40" s="375"/>
      <c r="AI40" s="375"/>
      <c r="AJ40" s="375"/>
      <c r="AK40" s="375"/>
      <c r="AL40" s="375"/>
      <c r="AM40" s="375"/>
      <c r="AN40" s="375"/>
      <c r="AO40" s="375"/>
      <c r="AP40" s="375"/>
      <c r="AQ40" s="375"/>
      <c r="AR40" s="375"/>
      <c r="AS40" s="375"/>
      <c r="AT40" s="375"/>
      <c r="AU40" s="375"/>
      <c r="AV40" s="375"/>
      <c r="AW40" s="375"/>
      <c r="AX40" s="375"/>
      <c r="AY40" s="375"/>
      <c r="AZ40" s="375"/>
      <c r="BA40" s="375"/>
      <c r="BB40" s="375"/>
      <c r="BC40" s="375"/>
      <c r="BD40" s="375"/>
      <c r="BE40" s="375"/>
      <c r="BF40" s="375"/>
      <c r="BG40" s="375"/>
      <c r="BH40" s="375"/>
      <c r="BI40" s="375"/>
      <c r="BJ40" s="375"/>
      <c r="BK40" s="375"/>
      <c r="BL40" s="375"/>
      <c r="BM40" s="375"/>
      <c r="BN40" s="375"/>
      <c r="BO40" s="375"/>
      <c r="BP40" s="375"/>
      <c r="BQ40" s="375"/>
      <c r="BR40" s="375"/>
      <c r="BS40" s="375"/>
      <c r="BT40" s="375"/>
      <c r="BU40" s="375"/>
      <c r="BV40" s="375"/>
      <c r="BW40" s="375"/>
      <c r="BX40" s="375"/>
      <c r="BY40" s="375"/>
      <c r="BZ40" s="375"/>
      <c r="CA40" s="375"/>
      <c r="CB40" s="375"/>
      <c r="CC40" s="375"/>
      <c r="CD40" s="375"/>
      <c r="CE40" s="375"/>
      <c r="CF40" s="375"/>
      <c r="CG40" s="375"/>
      <c r="CH40" s="375"/>
      <c r="CI40" s="375"/>
      <c r="CJ40" s="375"/>
      <c r="CK40" s="375"/>
      <c r="CL40" s="375"/>
      <c r="CM40" s="375"/>
      <c r="CN40" s="375"/>
      <c r="CO40" s="375"/>
      <c r="CP40" s="375"/>
      <c r="CQ40" s="375"/>
      <c r="CR40" s="375"/>
      <c r="CS40" s="375"/>
      <c r="CT40" s="375"/>
      <c r="CU40" s="375"/>
      <c r="CV40" s="375"/>
      <c r="CW40" s="368" t="s">
        <v>344</v>
      </c>
      <c r="DG40" s="363"/>
    </row>
    <row r="41" spans="1:111" s="353" customFormat="1" ht="56.25">
      <c r="A41" s="354"/>
      <c r="C41" s="356" t="s">
        <v>1184</v>
      </c>
      <c r="D41" s="374" t="s">
        <v>1484</v>
      </c>
      <c r="E41" s="395" t="s">
        <v>1296</v>
      </c>
      <c r="F41" s="359" t="s">
        <v>71</v>
      </c>
      <c r="G41" s="375"/>
      <c r="H41" s="375"/>
      <c r="I41" s="375"/>
      <c r="J41" s="375"/>
      <c r="K41" s="375"/>
      <c r="L41" s="375"/>
      <c r="M41" s="375"/>
      <c r="N41" s="375"/>
      <c r="O41" s="375"/>
      <c r="P41" s="375"/>
      <c r="Q41" s="375"/>
      <c r="R41" s="375"/>
      <c r="S41" s="375"/>
      <c r="T41" s="375"/>
      <c r="U41" s="375"/>
      <c r="V41" s="375"/>
      <c r="W41" s="375"/>
      <c r="X41" s="375"/>
      <c r="Y41" s="375"/>
      <c r="Z41" s="375"/>
      <c r="AA41" s="375"/>
      <c r="AB41" s="375"/>
      <c r="AC41" s="375"/>
      <c r="AD41" s="375"/>
      <c r="AE41" s="375">
        <v>0</v>
      </c>
      <c r="AF41" s="375"/>
      <c r="AG41" s="375"/>
      <c r="AH41" s="375"/>
      <c r="AI41" s="375"/>
      <c r="AJ41" s="375"/>
      <c r="AK41" s="375"/>
      <c r="AL41" s="375"/>
      <c r="AM41" s="375"/>
      <c r="AN41" s="375"/>
      <c r="AO41" s="375"/>
      <c r="AP41" s="375"/>
      <c r="AQ41" s="375"/>
      <c r="AR41" s="375"/>
      <c r="AS41" s="375"/>
      <c r="AT41" s="375"/>
      <c r="AU41" s="375"/>
      <c r="AV41" s="375"/>
      <c r="AW41" s="375"/>
      <c r="AX41" s="375"/>
      <c r="AY41" s="375"/>
      <c r="AZ41" s="375"/>
      <c r="BA41" s="375"/>
      <c r="BB41" s="375"/>
      <c r="BC41" s="375"/>
      <c r="BD41" s="375"/>
      <c r="BE41" s="375"/>
      <c r="BF41" s="375"/>
      <c r="BG41" s="375"/>
      <c r="BH41" s="375"/>
      <c r="BI41" s="375"/>
      <c r="BJ41" s="375"/>
      <c r="BK41" s="375"/>
      <c r="BL41" s="375"/>
      <c r="BM41" s="375"/>
      <c r="BN41" s="375"/>
      <c r="BO41" s="375"/>
      <c r="BP41" s="375"/>
      <c r="BQ41" s="375"/>
      <c r="BR41" s="375"/>
      <c r="BS41" s="375"/>
      <c r="BT41" s="375"/>
      <c r="BU41" s="375"/>
      <c r="BV41" s="375"/>
      <c r="BW41" s="375"/>
      <c r="BX41" s="375"/>
      <c r="BY41" s="375"/>
      <c r="BZ41" s="375"/>
      <c r="CA41" s="375"/>
      <c r="CB41" s="375"/>
      <c r="CC41" s="375"/>
      <c r="CD41" s="375"/>
      <c r="CE41" s="375"/>
      <c r="CF41" s="375"/>
      <c r="CG41" s="375"/>
      <c r="CH41" s="375"/>
      <c r="CI41" s="375"/>
      <c r="CJ41" s="375"/>
      <c r="CK41" s="375"/>
      <c r="CL41" s="375"/>
      <c r="CM41" s="375"/>
      <c r="CN41" s="375"/>
      <c r="CO41" s="375"/>
      <c r="CP41" s="375"/>
      <c r="CQ41" s="375"/>
      <c r="CR41" s="375"/>
      <c r="CS41" s="375"/>
      <c r="CT41" s="375"/>
      <c r="CU41" s="375"/>
      <c r="CV41" s="375"/>
      <c r="CW41" s="368" t="s">
        <v>344</v>
      </c>
      <c r="DG41" s="363"/>
    </row>
    <row r="42" spans="1:111" s="353" customFormat="1" ht="56.25">
      <c r="A42" s="354"/>
      <c r="C42" s="356" t="s">
        <v>1184</v>
      </c>
      <c r="D42" s="374" t="s">
        <v>1485</v>
      </c>
      <c r="E42" s="395" t="s">
        <v>1297</v>
      </c>
      <c r="F42" s="359" t="s">
        <v>71</v>
      </c>
      <c r="G42" s="375"/>
      <c r="H42" s="375"/>
      <c r="I42" s="375"/>
      <c r="J42" s="375"/>
      <c r="K42" s="375"/>
      <c r="L42" s="375"/>
      <c r="M42" s="375"/>
      <c r="N42" s="375"/>
      <c r="O42" s="375"/>
      <c r="P42" s="375"/>
      <c r="Q42" s="375"/>
      <c r="R42" s="375"/>
      <c r="S42" s="375"/>
      <c r="T42" s="375"/>
      <c r="U42" s="375"/>
      <c r="V42" s="375"/>
      <c r="W42" s="375"/>
      <c r="X42" s="375"/>
      <c r="Y42" s="375"/>
      <c r="Z42" s="375"/>
      <c r="AA42" s="375"/>
      <c r="AB42" s="375"/>
      <c r="AC42" s="375"/>
      <c r="AD42" s="375"/>
      <c r="AE42" s="375"/>
      <c r="AF42" s="375">
        <v>0</v>
      </c>
      <c r="AG42" s="375"/>
      <c r="AH42" s="375"/>
      <c r="AI42" s="375"/>
      <c r="AJ42" s="375"/>
      <c r="AK42" s="375"/>
      <c r="AL42" s="375"/>
      <c r="AM42" s="375"/>
      <c r="AN42" s="375"/>
      <c r="AO42" s="375"/>
      <c r="AP42" s="375"/>
      <c r="AQ42" s="375"/>
      <c r="AR42" s="375"/>
      <c r="AS42" s="375"/>
      <c r="AT42" s="375"/>
      <c r="AU42" s="375"/>
      <c r="AV42" s="375"/>
      <c r="AW42" s="375"/>
      <c r="AX42" s="375"/>
      <c r="AY42" s="375"/>
      <c r="AZ42" s="375"/>
      <c r="BA42" s="375"/>
      <c r="BB42" s="375"/>
      <c r="BC42" s="375"/>
      <c r="BD42" s="375"/>
      <c r="BE42" s="375"/>
      <c r="BF42" s="375"/>
      <c r="BG42" s="375"/>
      <c r="BH42" s="375"/>
      <c r="BI42" s="375"/>
      <c r="BJ42" s="375"/>
      <c r="BK42" s="375"/>
      <c r="BL42" s="375"/>
      <c r="BM42" s="375"/>
      <c r="BN42" s="375"/>
      <c r="BO42" s="375"/>
      <c r="BP42" s="375"/>
      <c r="BQ42" s="375"/>
      <c r="BR42" s="375"/>
      <c r="BS42" s="375"/>
      <c r="BT42" s="375"/>
      <c r="BU42" s="375"/>
      <c r="BV42" s="375"/>
      <c r="BW42" s="375"/>
      <c r="BX42" s="375"/>
      <c r="BY42" s="375"/>
      <c r="BZ42" s="375"/>
      <c r="CA42" s="375"/>
      <c r="CB42" s="375"/>
      <c r="CC42" s="375"/>
      <c r="CD42" s="375"/>
      <c r="CE42" s="375"/>
      <c r="CF42" s="375"/>
      <c r="CG42" s="375"/>
      <c r="CH42" s="375"/>
      <c r="CI42" s="375"/>
      <c r="CJ42" s="375"/>
      <c r="CK42" s="375"/>
      <c r="CL42" s="375"/>
      <c r="CM42" s="375"/>
      <c r="CN42" s="375"/>
      <c r="CO42" s="375"/>
      <c r="CP42" s="375"/>
      <c r="CQ42" s="375"/>
      <c r="CR42" s="375"/>
      <c r="CS42" s="375"/>
      <c r="CT42" s="375"/>
      <c r="CU42" s="375"/>
      <c r="CV42" s="375"/>
      <c r="CW42" s="368" t="s">
        <v>344</v>
      </c>
      <c r="DG42" s="363"/>
    </row>
    <row r="43" spans="1:111" s="353" customFormat="1" ht="56.25">
      <c r="A43" s="354"/>
      <c r="C43" s="356" t="s">
        <v>1184</v>
      </c>
      <c r="D43" s="374" t="s">
        <v>1486</v>
      </c>
      <c r="E43" s="395" t="s">
        <v>1298</v>
      </c>
      <c r="F43" s="359" t="s">
        <v>71</v>
      </c>
      <c r="G43" s="375"/>
      <c r="H43" s="375"/>
      <c r="I43" s="375"/>
      <c r="J43" s="375"/>
      <c r="K43" s="375"/>
      <c r="L43" s="375"/>
      <c r="M43" s="375"/>
      <c r="N43" s="375"/>
      <c r="O43" s="375"/>
      <c r="P43" s="375"/>
      <c r="Q43" s="375"/>
      <c r="R43" s="375"/>
      <c r="S43" s="375"/>
      <c r="T43" s="375"/>
      <c r="U43" s="375"/>
      <c r="V43" s="375"/>
      <c r="W43" s="375"/>
      <c r="X43" s="375"/>
      <c r="Y43" s="375"/>
      <c r="Z43" s="375"/>
      <c r="AA43" s="375"/>
      <c r="AB43" s="375"/>
      <c r="AC43" s="375"/>
      <c r="AD43" s="375"/>
      <c r="AE43" s="375"/>
      <c r="AF43" s="375"/>
      <c r="AG43" s="375">
        <v>4.3999999999999997E-2</v>
      </c>
      <c r="AH43" s="375"/>
      <c r="AI43" s="375"/>
      <c r="AJ43" s="375"/>
      <c r="AK43" s="375"/>
      <c r="AL43" s="375"/>
      <c r="AM43" s="375"/>
      <c r="AN43" s="375"/>
      <c r="AO43" s="375"/>
      <c r="AP43" s="375"/>
      <c r="AQ43" s="375"/>
      <c r="AR43" s="375"/>
      <c r="AS43" s="375"/>
      <c r="AT43" s="375"/>
      <c r="AU43" s="375"/>
      <c r="AV43" s="375"/>
      <c r="AW43" s="375"/>
      <c r="AX43" s="375"/>
      <c r="AY43" s="375"/>
      <c r="AZ43" s="375"/>
      <c r="BA43" s="375"/>
      <c r="BB43" s="375"/>
      <c r="BC43" s="375"/>
      <c r="BD43" s="375"/>
      <c r="BE43" s="375"/>
      <c r="BF43" s="375"/>
      <c r="BG43" s="375"/>
      <c r="BH43" s="375"/>
      <c r="BI43" s="375"/>
      <c r="BJ43" s="375"/>
      <c r="BK43" s="375"/>
      <c r="BL43" s="375"/>
      <c r="BM43" s="375"/>
      <c r="BN43" s="375"/>
      <c r="BO43" s="375"/>
      <c r="BP43" s="375"/>
      <c r="BQ43" s="375"/>
      <c r="BR43" s="375"/>
      <c r="BS43" s="375"/>
      <c r="BT43" s="375"/>
      <c r="BU43" s="375"/>
      <c r="BV43" s="375"/>
      <c r="BW43" s="375"/>
      <c r="BX43" s="375"/>
      <c r="BY43" s="375"/>
      <c r="BZ43" s="375"/>
      <c r="CA43" s="375"/>
      <c r="CB43" s="375"/>
      <c r="CC43" s="375"/>
      <c r="CD43" s="375"/>
      <c r="CE43" s="375"/>
      <c r="CF43" s="375"/>
      <c r="CG43" s="375"/>
      <c r="CH43" s="375"/>
      <c r="CI43" s="375"/>
      <c r="CJ43" s="375"/>
      <c r="CK43" s="375"/>
      <c r="CL43" s="375"/>
      <c r="CM43" s="375"/>
      <c r="CN43" s="375"/>
      <c r="CO43" s="375"/>
      <c r="CP43" s="375"/>
      <c r="CQ43" s="375"/>
      <c r="CR43" s="375"/>
      <c r="CS43" s="375"/>
      <c r="CT43" s="375"/>
      <c r="CU43" s="375"/>
      <c r="CV43" s="375"/>
      <c r="CW43" s="368" t="s">
        <v>344</v>
      </c>
      <c r="DG43" s="363"/>
    </row>
    <row r="44" spans="1:111" s="353" customFormat="1" ht="56.25">
      <c r="A44" s="354"/>
      <c r="C44" s="356" t="s">
        <v>1184</v>
      </c>
      <c r="D44" s="374" t="s">
        <v>1487</v>
      </c>
      <c r="E44" s="395" t="s">
        <v>1299</v>
      </c>
      <c r="F44" s="359" t="s">
        <v>71</v>
      </c>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v>2.8069999999999999</v>
      </c>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5"/>
      <c r="CD44" s="375"/>
      <c r="CE44" s="375"/>
      <c r="CF44" s="375"/>
      <c r="CG44" s="375"/>
      <c r="CH44" s="375"/>
      <c r="CI44" s="375"/>
      <c r="CJ44" s="375"/>
      <c r="CK44" s="375"/>
      <c r="CL44" s="375"/>
      <c r="CM44" s="375"/>
      <c r="CN44" s="375"/>
      <c r="CO44" s="375"/>
      <c r="CP44" s="375"/>
      <c r="CQ44" s="375"/>
      <c r="CR44" s="375"/>
      <c r="CS44" s="375"/>
      <c r="CT44" s="375"/>
      <c r="CU44" s="375"/>
      <c r="CV44" s="375"/>
      <c r="CW44" s="368" t="s">
        <v>344</v>
      </c>
      <c r="DG44" s="363"/>
    </row>
    <row r="45" spans="1:111" s="353" customFormat="1" ht="56.25">
      <c r="A45" s="354"/>
      <c r="C45" s="356" t="s">
        <v>1184</v>
      </c>
      <c r="D45" s="374" t="s">
        <v>1488</v>
      </c>
      <c r="E45" s="395" t="s">
        <v>1300</v>
      </c>
      <c r="F45" s="359" t="s">
        <v>71</v>
      </c>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v>0.17</v>
      </c>
      <c r="AJ45" s="375"/>
      <c r="AK45" s="375"/>
      <c r="AL45" s="375"/>
      <c r="AM45" s="375"/>
      <c r="AN45" s="375"/>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5"/>
      <c r="CD45" s="375"/>
      <c r="CE45" s="375"/>
      <c r="CF45" s="375"/>
      <c r="CG45" s="375"/>
      <c r="CH45" s="375"/>
      <c r="CI45" s="375"/>
      <c r="CJ45" s="375"/>
      <c r="CK45" s="375"/>
      <c r="CL45" s="375"/>
      <c r="CM45" s="375"/>
      <c r="CN45" s="375"/>
      <c r="CO45" s="375"/>
      <c r="CP45" s="375"/>
      <c r="CQ45" s="375"/>
      <c r="CR45" s="375"/>
      <c r="CS45" s="375"/>
      <c r="CT45" s="375"/>
      <c r="CU45" s="375"/>
      <c r="CV45" s="375"/>
      <c r="CW45" s="368" t="s">
        <v>344</v>
      </c>
      <c r="DG45" s="363"/>
    </row>
    <row r="46" spans="1:111" s="353" customFormat="1" ht="56.25">
      <c r="A46" s="354"/>
      <c r="C46" s="356" t="s">
        <v>1184</v>
      </c>
      <c r="D46" s="374" t="s">
        <v>1489</v>
      </c>
      <c r="E46" s="395" t="s">
        <v>1301</v>
      </c>
      <c r="F46" s="359" t="s">
        <v>71</v>
      </c>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v>7.77</v>
      </c>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68" t="s">
        <v>344</v>
      </c>
      <c r="DG46" s="363"/>
    </row>
    <row r="47" spans="1:111" s="353" customFormat="1" ht="56.25">
      <c r="A47" s="354"/>
      <c r="C47" s="356" t="s">
        <v>1184</v>
      </c>
      <c r="D47" s="374" t="s">
        <v>1490</v>
      </c>
      <c r="E47" s="395" t="s">
        <v>1302</v>
      </c>
      <c r="F47" s="359" t="s">
        <v>71</v>
      </c>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v>0.47199999999999998</v>
      </c>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68" t="s">
        <v>344</v>
      </c>
      <c r="DG47" s="363"/>
    </row>
    <row r="48" spans="1:111" s="353" customFormat="1" ht="56.25">
      <c r="A48" s="354"/>
      <c r="C48" s="356" t="s">
        <v>1184</v>
      </c>
      <c r="D48" s="374" t="s">
        <v>1491</v>
      </c>
      <c r="E48" s="395" t="s">
        <v>1303</v>
      </c>
      <c r="F48" s="359" t="s">
        <v>71</v>
      </c>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v>0.16700000000000001</v>
      </c>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68" t="s">
        <v>344</v>
      </c>
      <c r="DG48" s="363"/>
    </row>
    <row r="49" spans="1:111" s="353" customFormat="1" ht="56.25">
      <c r="A49" s="354"/>
      <c r="C49" s="356" t="s">
        <v>1184</v>
      </c>
      <c r="D49" s="374" t="s">
        <v>1492</v>
      </c>
      <c r="E49" s="395" t="s">
        <v>1304</v>
      </c>
      <c r="F49" s="359" t="s">
        <v>71</v>
      </c>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75">
        <v>0.94099999999999995</v>
      </c>
      <c r="AN49" s="375"/>
      <c r="AO49" s="375"/>
      <c r="AP49" s="375"/>
      <c r="AQ49" s="375"/>
      <c r="AR49" s="375"/>
      <c r="AS49" s="375"/>
      <c r="AT49" s="375"/>
      <c r="AU49" s="375"/>
      <c r="AV49" s="375"/>
      <c r="AW49" s="375"/>
      <c r="AX49" s="375"/>
      <c r="AY49" s="375"/>
      <c r="AZ49" s="375"/>
      <c r="BA49" s="375"/>
      <c r="BB49" s="375"/>
      <c r="BC49" s="375"/>
      <c r="BD49" s="375"/>
      <c r="BE49" s="375"/>
      <c r="BF49" s="375"/>
      <c r="BG49" s="375"/>
      <c r="BH49" s="375"/>
      <c r="BI49" s="375"/>
      <c r="BJ49" s="375"/>
      <c r="BK49" s="375"/>
      <c r="BL49" s="375"/>
      <c r="BM49" s="375"/>
      <c r="BN49" s="375"/>
      <c r="BO49" s="375"/>
      <c r="BP49" s="375"/>
      <c r="BQ49" s="375"/>
      <c r="BR49" s="375"/>
      <c r="BS49" s="375"/>
      <c r="BT49" s="375"/>
      <c r="BU49" s="375"/>
      <c r="BV49" s="375"/>
      <c r="BW49" s="375"/>
      <c r="BX49" s="375"/>
      <c r="BY49" s="375"/>
      <c r="BZ49" s="375"/>
      <c r="CA49" s="375"/>
      <c r="CB49" s="375"/>
      <c r="CC49" s="375"/>
      <c r="CD49" s="375"/>
      <c r="CE49" s="375"/>
      <c r="CF49" s="375"/>
      <c r="CG49" s="375"/>
      <c r="CH49" s="375"/>
      <c r="CI49" s="375"/>
      <c r="CJ49" s="375"/>
      <c r="CK49" s="375"/>
      <c r="CL49" s="375"/>
      <c r="CM49" s="375"/>
      <c r="CN49" s="375"/>
      <c r="CO49" s="375"/>
      <c r="CP49" s="375"/>
      <c r="CQ49" s="375"/>
      <c r="CR49" s="375"/>
      <c r="CS49" s="375"/>
      <c r="CT49" s="375"/>
      <c r="CU49" s="375"/>
      <c r="CV49" s="375"/>
      <c r="CW49" s="368" t="s">
        <v>344</v>
      </c>
      <c r="DG49" s="363"/>
    </row>
    <row r="50" spans="1:111" s="353" customFormat="1" ht="56.25">
      <c r="A50" s="354"/>
      <c r="C50" s="356" t="s">
        <v>1184</v>
      </c>
      <c r="D50" s="374" t="s">
        <v>1493</v>
      </c>
      <c r="E50" s="395" t="s">
        <v>1305</v>
      </c>
      <c r="F50" s="359" t="s">
        <v>71</v>
      </c>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v>0.68500000000000005</v>
      </c>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68" t="s">
        <v>344</v>
      </c>
      <c r="DG50" s="363"/>
    </row>
    <row r="51" spans="1:111" s="353" customFormat="1" ht="56.25">
      <c r="A51" s="354"/>
      <c r="C51" s="356" t="s">
        <v>1184</v>
      </c>
      <c r="D51" s="374" t="s">
        <v>1494</v>
      </c>
      <c r="E51" s="395" t="s">
        <v>1306</v>
      </c>
      <c r="F51" s="359" t="s">
        <v>71</v>
      </c>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c r="AO51" s="375">
        <v>0.377</v>
      </c>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68" t="s">
        <v>344</v>
      </c>
      <c r="DG51" s="363"/>
    </row>
    <row r="52" spans="1:111" s="353" customFormat="1" ht="56.25">
      <c r="A52" s="354"/>
      <c r="C52" s="356" t="s">
        <v>1184</v>
      </c>
      <c r="D52" s="374" t="s">
        <v>1495</v>
      </c>
      <c r="E52" s="395" t="s">
        <v>1307</v>
      </c>
      <c r="F52" s="359" t="s">
        <v>71</v>
      </c>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v>2.0779999999999998</v>
      </c>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68" t="s">
        <v>344</v>
      </c>
      <c r="DG52" s="363"/>
    </row>
    <row r="53" spans="1:111" s="353" customFormat="1" ht="56.25">
      <c r="A53" s="354"/>
      <c r="C53" s="356" t="s">
        <v>1184</v>
      </c>
      <c r="D53" s="374" t="s">
        <v>1496</v>
      </c>
      <c r="E53" s="395" t="s">
        <v>1308</v>
      </c>
      <c r="F53" s="359" t="s">
        <v>71</v>
      </c>
      <c r="G53" s="375"/>
      <c r="H53" s="375"/>
      <c r="I53" s="375"/>
      <c r="J53" s="375"/>
      <c r="K53" s="375"/>
      <c r="L53" s="375"/>
      <c r="M53" s="375"/>
      <c r="N53" s="375"/>
      <c r="O53" s="375"/>
      <c r="P53" s="375"/>
      <c r="Q53" s="375"/>
      <c r="R53" s="375"/>
      <c r="S53" s="375"/>
      <c r="T53" s="375"/>
      <c r="U53" s="375"/>
      <c r="V53" s="375"/>
      <c r="W53" s="375"/>
      <c r="X53" s="375"/>
      <c r="Y53" s="375"/>
      <c r="Z53" s="375"/>
      <c r="AA53" s="375"/>
      <c r="AB53" s="375"/>
      <c r="AC53" s="375"/>
      <c r="AD53" s="375"/>
      <c r="AE53" s="375"/>
      <c r="AF53" s="375"/>
      <c r="AG53" s="375"/>
      <c r="AH53" s="375"/>
      <c r="AI53" s="375"/>
      <c r="AJ53" s="375"/>
      <c r="AK53" s="375"/>
      <c r="AL53" s="375"/>
      <c r="AM53" s="375"/>
      <c r="AN53" s="375"/>
      <c r="AO53" s="375"/>
      <c r="AP53" s="375"/>
      <c r="AQ53" s="375">
        <v>0.59199999999999997</v>
      </c>
      <c r="AR53" s="375"/>
      <c r="AS53" s="375"/>
      <c r="AT53" s="375"/>
      <c r="AU53" s="375"/>
      <c r="AV53" s="375"/>
      <c r="AW53" s="375"/>
      <c r="AX53" s="375"/>
      <c r="AY53" s="375"/>
      <c r="AZ53" s="375"/>
      <c r="BA53" s="375"/>
      <c r="BB53" s="375"/>
      <c r="BC53" s="375"/>
      <c r="BD53" s="375"/>
      <c r="BE53" s="375"/>
      <c r="BF53" s="375"/>
      <c r="BG53" s="375"/>
      <c r="BH53" s="375"/>
      <c r="BI53" s="375"/>
      <c r="BJ53" s="375"/>
      <c r="BK53" s="375"/>
      <c r="BL53" s="375"/>
      <c r="BM53" s="375"/>
      <c r="BN53" s="375"/>
      <c r="BO53" s="375"/>
      <c r="BP53" s="375"/>
      <c r="BQ53" s="375"/>
      <c r="BR53" s="375"/>
      <c r="BS53" s="375"/>
      <c r="BT53" s="375"/>
      <c r="BU53" s="375"/>
      <c r="BV53" s="375"/>
      <c r="BW53" s="375"/>
      <c r="BX53" s="375"/>
      <c r="BY53" s="375"/>
      <c r="BZ53" s="375"/>
      <c r="CA53" s="375"/>
      <c r="CB53" s="375"/>
      <c r="CC53" s="375"/>
      <c r="CD53" s="375"/>
      <c r="CE53" s="375"/>
      <c r="CF53" s="375"/>
      <c r="CG53" s="375"/>
      <c r="CH53" s="375"/>
      <c r="CI53" s="375"/>
      <c r="CJ53" s="375"/>
      <c r="CK53" s="375"/>
      <c r="CL53" s="375"/>
      <c r="CM53" s="375"/>
      <c r="CN53" s="375"/>
      <c r="CO53" s="375"/>
      <c r="CP53" s="375"/>
      <c r="CQ53" s="375"/>
      <c r="CR53" s="375"/>
      <c r="CS53" s="375"/>
      <c r="CT53" s="375"/>
      <c r="CU53" s="375"/>
      <c r="CV53" s="375"/>
      <c r="CW53" s="368" t="s">
        <v>344</v>
      </c>
      <c r="DG53" s="363"/>
    </row>
    <row r="54" spans="1:111" s="353" customFormat="1" ht="56.25">
      <c r="A54" s="354"/>
      <c r="C54" s="356" t="s">
        <v>1184</v>
      </c>
      <c r="D54" s="374" t="s">
        <v>1497</v>
      </c>
      <c r="E54" s="395" t="s">
        <v>1309</v>
      </c>
      <c r="F54" s="359" t="s">
        <v>71</v>
      </c>
      <c r="G54" s="375"/>
      <c r="H54" s="375"/>
      <c r="I54" s="375"/>
      <c r="J54" s="375"/>
      <c r="K54" s="375"/>
      <c r="L54" s="375"/>
      <c r="M54" s="375"/>
      <c r="N54" s="375"/>
      <c r="O54" s="375"/>
      <c r="P54" s="375"/>
      <c r="Q54" s="375"/>
      <c r="R54" s="375"/>
      <c r="S54" s="375"/>
      <c r="T54" s="375"/>
      <c r="U54" s="375"/>
      <c r="V54" s="375"/>
      <c r="W54" s="375"/>
      <c r="X54" s="375"/>
      <c r="Y54" s="375"/>
      <c r="Z54" s="375"/>
      <c r="AA54" s="375"/>
      <c r="AB54" s="375"/>
      <c r="AC54" s="375"/>
      <c r="AD54" s="375"/>
      <c r="AE54" s="375"/>
      <c r="AF54" s="375"/>
      <c r="AG54" s="375"/>
      <c r="AH54" s="375"/>
      <c r="AI54" s="375"/>
      <c r="AJ54" s="375"/>
      <c r="AK54" s="375"/>
      <c r="AL54" s="375"/>
      <c r="AM54" s="375"/>
      <c r="AN54" s="375"/>
      <c r="AO54" s="375"/>
      <c r="AP54" s="375"/>
      <c r="AQ54" s="375"/>
      <c r="AR54" s="375">
        <v>2.9000000000000001E-2</v>
      </c>
      <c r="AS54" s="375"/>
      <c r="AT54" s="375"/>
      <c r="AU54" s="375"/>
      <c r="AV54" s="375"/>
      <c r="AW54" s="375"/>
      <c r="AX54" s="375"/>
      <c r="AY54" s="375"/>
      <c r="AZ54" s="375"/>
      <c r="BA54" s="375"/>
      <c r="BB54" s="375"/>
      <c r="BC54" s="375"/>
      <c r="BD54" s="375"/>
      <c r="BE54" s="375"/>
      <c r="BF54" s="375"/>
      <c r="BG54" s="375"/>
      <c r="BH54" s="375"/>
      <c r="BI54" s="375"/>
      <c r="BJ54" s="375"/>
      <c r="BK54" s="375"/>
      <c r="BL54" s="375"/>
      <c r="BM54" s="375"/>
      <c r="BN54" s="375"/>
      <c r="BO54" s="375"/>
      <c r="BP54" s="375"/>
      <c r="BQ54" s="375"/>
      <c r="BR54" s="375"/>
      <c r="BS54" s="375"/>
      <c r="BT54" s="375"/>
      <c r="BU54" s="375"/>
      <c r="BV54" s="375"/>
      <c r="BW54" s="375"/>
      <c r="BX54" s="375"/>
      <c r="BY54" s="375"/>
      <c r="BZ54" s="375"/>
      <c r="CA54" s="375"/>
      <c r="CB54" s="375"/>
      <c r="CC54" s="375"/>
      <c r="CD54" s="375"/>
      <c r="CE54" s="375"/>
      <c r="CF54" s="375"/>
      <c r="CG54" s="375"/>
      <c r="CH54" s="375"/>
      <c r="CI54" s="375"/>
      <c r="CJ54" s="375"/>
      <c r="CK54" s="375"/>
      <c r="CL54" s="375"/>
      <c r="CM54" s="375"/>
      <c r="CN54" s="375"/>
      <c r="CO54" s="375"/>
      <c r="CP54" s="375"/>
      <c r="CQ54" s="375"/>
      <c r="CR54" s="375"/>
      <c r="CS54" s="375"/>
      <c r="CT54" s="375"/>
      <c r="CU54" s="375"/>
      <c r="CV54" s="375"/>
      <c r="CW54" s="368" t="s">
        <v>344</v>
      </c>
      <c r="DG54" s="363"/>
    </row>
    <row r="55" spans="1:111" s="353" customFormat="1" ht="56.25">
      <c r="A55" s="354"/>
      <c r="C55" s="356" t="s">
        <v>1184</v>
      </c>
      <c r="D55" s="374" t="s">
        <v>1498</v>
      </c>
      <c r="E55" s="395" t="s">
        <v>1310</v>
      </c>
      <c r="F55" s="359" t="s">
        <v>71</v>
      </c>
      <c r="G55" s="375"/>
      <c r="H55" s="375"/>
      <c r="I55" s="375"/>
      <c r="J55" s="375"/>
      <c r="K55" s="375"/>
      <c r="L55" s="375"/>
      <c r="M55" s="375"/>
      <c r="N55" s="375"/>
      <c r="O55" s="375"/>
      <c r="P55" s="375"/>
      <c r="Q55" s="375"/>
      <c r="R55" s="375"/>
      <c r="S55" s="375"/>
      <c r="T55" s="375"/>
      <c r="U55" s="375"/>
      <c r="V55" s="375"/>
      <c r="W55" s="375"/>
      <c r="X55" s="375"/>
      <c r="Y55" s="375"/>
      <c r="Z55" s="375"/>
      <c r="AA55" s="375"/>
      <c r="AB55" s="375"/>
      <c r="AC55" s="375"/>
      <c r="AD55" s="375"/>
      <c r="AE55" s="375"/>
      <c r="AF55" s="375"/>
      <c r="AG55" s="375"/>
      <c r="AH55" s="375"/>
      <c r="AI55" s="375"/>
      <c r="AJ55" s="375"/>
      <c r="AK55" s="375"/>
      <c r="AL55" s="375"/>
      <c r="AM55" s="375"/>
      <c r="AN55" s="375"/>
      <c r="AO55" s="375"/>
      <c r="AP55" s="375"/>
      <c r="AQ55" s="375"/>
      <c r="AR55" s="375"/>
      <c r="AS55" s="375">
        <v>0.28000000000000003</v>
      </c>
      <c r="AT55" s="375"/>
      <c r="AU55" s="375"/>
      <c r="AV55" s="375"/>
      <c r="AW55" s="375"/>
      <c r="AX55" s="375"/>
      <c r="AY55" s="375"/>
      <c r="AZ55" s="375"/>
      <c r="BA55" s="375"/>
      <c r="BB55" s="375"/>
      <c r="BC55" s="375"/>
      <c r="BD55" s="375"/>
      <c r="BE55" s="375"/>
      <c r="BF55" s="375"/>
      <c r="BG55" s="375"/>
      <c r="BH55" s="375"/>
      <c r="BI55" s="375"/>
      <c r="BJ55" s="375"/>
      <c r="BK55" s="375"/>
      <c r="BL55" s="375"/>
      <c r="BM55" s="375"/>
      <c r="BN55" s="375"/>
      <c r="BO55" s="375"/>
      <c r="BP55" s="375"/>
      <c r="BQ55" s="375"/>
      <c r="BR55" s="375"/>
      <c r="BS55" s="375"/>
      <c r="BT55" s="375"/>
      <c r="BU55" s="375"/>
      <c r="BV55" s="375"/>
      <c r="BW55" s="375"/>
      <c r="BX55" s="375"/>
      <c r="BY55" s="375"/>
      <c r="BZ55" s="375"/>
      <c r="CA55" s="375"/>
      <c r="CB55" s="375"/>
      <c r="CC55" s="375"/>
      <c r="CD55" s="375"/>
      <c r="CE55" s="375"/>
      <c r="CF55" s="375"/>
      <c r="CG55" s="375"/>
      <c r="CH55" s="375"/>
      <c r="CI55" s="375"/>
      <c r="CJ55" s="375"/>
      <c r="CK55" s="375"/>
      <c r="CL55" s="375"/>
      <c r="CM55" s="375"/>
      <c r="CN55" s="375"/>
      <c r="CO55" s="375"/>
      <c r="CP55" s="375"/>
      <c r="CQ55" s="375"/>
      <c r="CR55" s="375"/>
      <c r="CS55" s="375"/>
      <c r="CT55" s="375"/>
      <c r="CU55" s="375"/>
      <c r="CV55" s="375"/>
      <c r="CW55" s="368" t="s">
        <v>344</v>
      </c>
      <c r="DG55" s="363"/>
    </row>
    <row r="56" spans="1:111" s="353" customFormat="1" ht="56.25">
      <c r="A56" s="354"/>
      <c r="C56" s="356" t="s">
        <v>1184</v>
      </c>
      <c r="D56" s="374" t="s">
        <v>1499</v>
      </c>
      <c r="E56" s="395" t="s">
        <v>1311</v>
      </c>
      <c r="F56" s="359" t="s">
        <v>71</v>
      </c>
      <c r="G56" s="375"/>
      <c r="H56" s="375"/>
      <c r="I56" s="375"/>
      <c r="J56" s="375"/>
      <c r="K56" s="375"/>
      <c r="L56" s="375"/>
      <c r="M56" s="375"/>
      <c r="N56" s="375"/>
      <c r="O56" s="375"/>
      <c r="P56" s="375"/>
      <c r="Q56" s="375"/>
      <c r="R56" s="375"/>
      <c r="S56" s="375"/>
      <c r="T56" s="375"/>
      <c r="U56" s="375"/>
      <c r="V56" s="375"/>
      <c r="W56" s="375"/>
      <c r="X56" s="375"/>
      <c r="Y56" s="375"/>
      <c r="Z56" s="375"/>
      <c r="AA56" s="375"/>
      <c r="AB56" s="375"/>
      <c r="AC56" s="375"/>
      <c r="AD56" s="375"/>
      <c r="AE56" s="375"/>
      <c r="AF56" s="375"/>
      <c r="AG56" s="375"/>
      <c r="AH56" s="375"/>
      <c r="AI56" s="375"/>
      <c r="AJ56" s="375"/>
      <c r="AK56" s="375"/>
      <c r="AL56" s="375"/>
      <c r="AM56" s="375"/>
      <c r="AN56" s="375"/>
      <c r="AO56" s="375"/>
      <c r="AP56" s="375"/>
      <c r="AQ56" s="375"/>
      <c r="AR56" s="375"/>
      <c r="AS56" s="375"/>
      <c r="AT56" s="375">
        <v>0.13100000000000001</v>
      </c>
      <c r="AU56" s="375"/>
      <c r="AV56" s="375"/>
      <c r="AW56" s="375"/>
      <c r="AX56" s="375"/>
      <c r="AY56" s="375"/>
      <c r="AZ56" s="375"/>
      <c r="BA56" s="375"/>
      <c r="BB56" s="375"/>
      <c r="BC56" s="375"/>
      <c r="BD56" s="375"/>
      <c r="BE56" s="375"/>
      <c r="BF56" s="375"/>
      <c r="BG56" s="375"/>
      <c r="BH56" s="375"/>
      <c r="BI56" s="375"/>
      <c r="BJ56" s="375"/>
      <c r="BK56" s="375"/>
      <c r="BL56" s="375"/>
      <c r="BM56" s="375"/>
      <c r="BN56" s="375"/>
      <c r="BO56" s="375"/>
      <c r="BP56" s="375"/>
      <c r="BQ56" s="375"/>
      <c r="BR56" s="375"/>
      <c r="BS56" s="375"/>
      <c r="BT56" s="375"/>
      <c r="BU56" s="375"/>
      <c r="BV56" s="375"/>
      <c r="BW56" s="375"/>
      <c r="BX56" s="375"/>
      <c r="BY56" s="375"/>
      <c r="BZ56" s="375"/>
      <c r="CA56" s="375"/>
      <c r="CB56" s="375"/>
      <c r="CC56" s="375"/>
      <c r="CD56" s="375"/>
      <c r="CE56" s="375"/>
      <c r="CF56" s="375"/>
      <c r="CG56" s="375"/>
      <c r="CH56" s="375"/>
      <c r="CI56" s="375"/>
      <c r="CJ56" s="375"/>
      <c r="CK56" s="375"/>
      <c r="CL56" s="375"/>
      <c r="CM56" s="375"/>
      <c r="CN56" s="375"/>
      <c r="CO56" s="375"/>
      <c r="CP56" s="375"/>
      <c r="CQ56" s="375"/>
      <c r="CR56" s="375"/>
      <c r="CS56" s="375"/>
      <c r="CT56" s="375"/>
      <c r="CU56" s="375"/>
      <c r="CV56" s="375"/>
      <c r="CW56" s="368" t="s">
        <v>344</v>
      </c>
      <c r="DG56" s="363"/>
    </row>
    <row r="57" spans="1:111" s="353" customFormat="1" ht="56.25">
      <c r="A57" s="354"/>
      <c r="C57" s="356" t="s">
        <v>1184</v>
      </c>
      <c r="D57" s="374" t="s">
        <v>1500</v>
      </c>
      <c r="E57" s="395" t="s">
        <v>1312</v>
      </c>
      <c r="F57" s="359" t="s">
        <v>71</v>
      </c>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75"/>
      <c r="AN57" s="375"/>
      <c r="AO57" s="375"/>
      <c r="AP57" s="375"/>
      <c r="AQ57" s="375"/>
      <c r="AR57" s="375"/>
      <c r="AS57" s="375"/>
      <c r="AT57" s="375"/>
      <c r="AU57" s="375">
        <v>0</v>
      </c>
      <c r="AV57" s="375"/>
      <c r="AW57" s="375"/>
      <c r="AX57" s="375"/>
      <c r="AY57" s="375"/>
      <c r="AZ57" s="375"/>
      <c r="BA57" s="375"/>
      <c r="BB57" s="375"/>
      <c r="BC57" s="375"/>
      <c r="BD57" s="375"/>
      <c r="BE57" s="375"/>
      <c r="BF57" s="375"/>
      <c r="BG57" s="375"/>
      <c r="BH57" s="375"/>
      <c r="BI57" s="375"/>
      <c r="BJ57" s="375"/>
      <c r="BK57" s="375"/>
      <c r="BL57" s="375"/>
      <c r="BM57" s="375"/>
      <c r="BN57" s="375"/>
      <c r="BO57" s="375"/>
      <c r="BP57" s="375"/>
      <c r="BQ57" s="375"/>
      <c r="BR57" s="375"/>
      <c r="BS57" s="375"/>
      <c r="BT57" s="375"/>
      <c r="BU57" s="375"/>
      <c r="BV57" s="375"/>
      <c r="BW57" s="375"/>
      <c r="BX57" s="375"/>
      <c r="BY57" s="375"/>
      <c r="BZ57" s="375"/>
      <c r="CA57" s="375"/>
      <c r="CB57" s="375"/>
      <c r="CC57" s="375"/>
      <c r="CD57" s="375"/>
      <c r="CE57" s="375"/>
      <c r="CF57" s="375"/>
      <c r="CG57" s="375"/>
      <c r="CH57" s="375"/>
      <c r="CI57" s="375"/>
      <c r="CJ57" s="375"/>
      <c r="CK57" s="375"/>
      <c r="CL57" s="375"/>
      <c r="CM57" s="375"/>
      <c r="CN57" s="375"/>
      <c r="CO57" s="375"/>
      <c r="CP57" s="375"/>
      <c r="CQ57" s="375"/>
      <c r="CR57" s="375"/>
      <c r="CS57" s="375"/>
      <c r="CT57" s="375"/>
      <c r="CU57" s="375"/>
      <c r="CV57" s="375"/>
      <c r="CW57" s="368" t="s">
        <v>344</v>
      </c>
      <c r="DG57" s="363"/>
    </row>
    <row r="58" spans="1:111" s="353" customFormat="1" ht="56.25">
      <c r="A58" s="354"/>
      <c r="C58" s="356" t="s">
        <v>1184</v>
      </c>
      <c r="D58" s="374" t="s">
        <v>1501</v>
      </c>
      <c r="E58" s="395" t="s">
        <v>1313</v>
      </c>
      <c r="F58" s="359" t="s">
        <v>71</v>
      </c>
      <c r="G58" s="375"/>
      <c r="H58" s="375"/>
      <c r="I58" s="375"/>
      <c r="J58" s="375"/>
      <c r="K58" s="375"/>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75"/>
      <c r="AN58" s="375"/>
      <c r="AO58" s="375"/>
      <c r="AP58" s="375"/>
      <c r="AQ58" s="375"/>
      <c r="AR58" s="375"/>
      <c r="AS58" s="375"/>
      <c r="AT58" s="375"/>
      <c r="AU58" s="375"/>
      <c r="AV58" s="375">
        <v>1.0249999999999999</v>
      </c>
      <c r="AW58" s="375"/>
      <c r="AX58" s="375"/>
      <c r="AY58" s="375"/>
      <c r="AZ58" s="375"/>
      <c r="BA58" s="375"/>
      <c r="BB58" s="375"/>
      <c r="BC58" s="375"/>
      <c r="BD58" s="375"/>
      <c r="BE58" s="375"/>
      <c r="BF58" s="375"/>
      <c r="BG58" s="375"/>
      <c r="BH58" s="375"/>
      <c r="BI58" s="375"/>
      <c r="BJ58" s="375"/>
      <c r="BK58" s="375"/>
      <c r="BL58" s="375"/>
      <c r="BM58" s="375"/>
      <c r="BN58" s="375"/>
      <c r="BO58" s="375"/>
      <c r="BP58" s="375"/>
      <c r="BQ58" s="375"/>
      <c r="BR58" s="375"/>
      <c r="BS58" s="375"/>
      <c r="BT58" s="375"/>
      <c r="BU58" s="375"/>
      <c r="BV58" s="375"/>
      <c r="BW58" s="375"/>
      <c r="BX58" s="375"/>
      <c r="BY58" s="375"/>
      <c r="BZ58" s="375"/>
      <c r="CA58" s="375"/>
      <c r="CB58" s="375"/>
      <c r="CC58" s="375"/>
      <c r="CD58" s="375"/>
      <c r="CE58" s="375"/>
      <c r="CF58" s="375"/>
      <c r="CG58" s="375"/>
      <c r="CH58" s="375"/>
      <c r="CI58" s="375"/>
      <c r="CJ58" s="375"/>
      <c r="CK58" s="375"/>
      <c r="CL58" s="375"/>
      <c r="CM58" s="375"/>
      <c r="CN58" s="375"/>
      <c r="CO58" s="375"/>
      <c r="CP58" s="375"/>
      <c r="CQ58" s="375"/>
      <c r="CR58" s="375"/>
      <c r="CS58" s="375"/>
      <c r="CT58" s="375"/>
      <c r="CU58" s="375"/>
      <c r="CV58" s="375"/>
      <c r="CW58" s="368" t="s">
        <v>344</v>
      </c>
      <c r="DG58" s="363"/>
    </row>
    <row r="59" spans="1:111" s="353" customFormat="1" ht="56.25">
      <c r="A59" s="354"/>
      <c r="C59" s="356" t="s">
        <v>1184</v>
      </c>
      <c r="D59" s="374" t="s">
        <v>1502</v>
      </c>
      <c r="E59" s="395" t="s">
        <v>1314</v>
      </c>
      <c r="F59" s="359" t="s">
        <v>71</v>
      </c>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75"/>
      <c r="AN59" s="375"/>
      <c r="AO59" s="375"/>
      <c r="AP59" s="375"/>
      <c r="AQ59" s="375"/>
      <c r="AR59" s="375"/>
      <c r="AS59" s="375"/>
      <c r="AT59" s="375"/>
      <c r="AU59" s="375"/>
      <c r="AV59" s="375"/>
      <c r="AW59" s="375">
        <v>0.17199999999999999</v>
      </c>
      <c r="AX59" s="375"/>
      <c r="AY59" s="375"/>
      <c r="AZ59" s="375"/>
      <c r="BA59" s="375"/>
      <c r="BB59" s="375"/>
      <c r="BC59" s="375"/>
      <c r="BD59" s="375"/>
      <c r="BE59" s="375"/>
      <c r="BF59" s="375"/>
      <c r="BG59" s="375"/>
      <c r="BH59" s="375"/>
      <c r="BI59" s="375"/>
      <c r="BJ59" s="375"/>
      <c r="BK59" s="375"/>
      <c r="BL59" s="375"/>
      <c r="BM59" s="375"/>
      <c r="BN59" s="375"/>
      <c r="BO59" s="375"/>
      <c r="BP59" s="375"/>
      <c r="BQ59" s="375"/>
      <c r="BR59" s="375"/>
      <c r="BS59" s="375"/>
      <c r="BT59" s="375"/>
      <c r="BU59" s="375"/>
      <c r="BV59" s="375"/>
      <c r="BW59" s="375"/>
      <c r="BX59" s="375"/>
      <c r="BY59" s="375"/>
      <c r="BZ59" s="375"/>
      <c r="CA59" s="375"/>
      <c r="CB59" s="375"/>
      <c r="CC59" s="375"/>
      <c r="CD59" s="375"/>
      <c r="CE59" s="375"/>
      <c r="CF59" s="375"/>
      <c r="CG59" s="375"/>
      <c r="CH59" s="375"/>
      <c r="CI59" s="375"/>
      <c r="CJ59" s="375"/>
      <c r="CK59" s="375"/>
      <c r="CL59" s="375"/>
      <c r="CM59" s="375"/>
      <c r="CN59" s="375"/>
      <c r="CO59" s="375"/>
      <c r="CP59" s="375"/>
      <c r="CQ59" s="375"/>
      <c r="CR59" s="375"/>
      <c r="CS59" s="375"/>
      <c r="CT59" s="375"/>
      <c r="CU59" s="375"/>
      <c r="CV59" s="375"/>
      <c r="CW59" s="368" t="s">
        <v>344</v>
      </c>
      <c r="DG59" s="363"/>
    </row>
    <row r="60" spans="1:111" s="353" customFormat="1" ht="56.25">
      <c r="A60" s="354"/>
      <c r="C60" s="356" t="s">
        <v>1184</v>
      </c>
      <c r="D60" s="374" t="s">
        <v>1503</v>
      </c>
      <c r="E60" s="395" t="s">
        <v>1315</v>
      </c>
      <c r="F60" s="359" t="s">
        <v>71</v>
      </c>
      <c r="G60" s="375"/>
      <c r="H60" s="375"/>
      <c r="I60" s="375"/>
      <c r="J60" s="375"/>
      <c r="K60" s="375"/>
      <c r="L60" s="375"/>
      <c r="M60" s="375"/>
      <c r="N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75"/>
      <c r="AN60" s="375"/>
      <c r="AO60" s="375"/>
      <c r="AP60" s="375"/>
      <c r="AQ60" s="375"/>
      <c r="AR60" s="375"/>
      <c r="AS60" s="375"/>
      <c r="AT60" s="375"/>
      <c r="AU60" s="375"/>
      <c r="AV60" s="375"/>
      <c r="AW60" s="375"/>
      <c r="AX60" s="375">
        <v>1.4139999999999999</v>
      </c>
      <c r="AY60" s="375"/>
      <c r="AZ60" s="375"/>
      <c r="BA60" s="375"/>
      <c r="BB60" s="375"/>
      <c r="BC60" s="375"/>
      <c r="BD60" s="375"/>
      <c r="BE60" s="375"/>
      <c r="BF60" s="375"/>
      <c r="BG60" s="375"/>
      <c r="BH60" s="375"/>
      <c r="BI60" s="375"/>
      <c r="BJ60" s="375"/>
      <c r="BK60" s="375"/>
      <c r="BL60" s="375"/>
      <c r="BM60" s="375"/>
      <c r="BN60" s="375"/>
      <c r="BO60" s="375"/>
      <c r="BP60" s="375"/>
      <c r="BQ60" s="375"/>
      <c r="BR60" s="375"/>
      <c r="BS60" s="375"/>
      <c r="BT60" s="375"/>
      <c r="BU60" s="375"/>
      <c r="BV60" s="375"/>
      <c r="BW60" s="375"/>
      <c r="BX60" s="375"/>
      <c r="BY60" s="375"/>
      <c r="BZ60" s="375"/>
      <c r="CA60" s="375"/>
      <c r="CB60" s="375"/>
      <c r="CC60" s="375"/>
      <c r="CD60" s="375"/>
      <c r="CE60" s="375"/>
      <c r="CF60" s="375"/>
      <c r="CG60" s="375"/>
      <c r="CH60" s="375"/>
      <c r="CI60" s="375"/>
      <c r="CJ60" s="375"/>
      <c r="CK60" s="375"/>
      <c r="CL60" s="375"/>
      <c r="CM60" s="375"/>
      <c r="CN60" s="375"/>
      <c r="CO60" s="375"/>
      <c r="CP60" s="375"/>
      <c r="CQ60" s="375"/>
      <c r="CR60" s="375"/>
      <c r="CS60" s="375"/>
      <c r="CT60" s="375"/>
      <c r="CU60" s="375"/>
      <c r="CV60" s="375"/>
      <c r="CW60" s="368" t="s">
        <v>344</v>
      </c>
      <c r="DG60" s="363"/>
    </row>
    <row r="61" spans="1:111" s="353" customFormat="1" ht="56.25">
      <c r="A61" s="354"/>
      <c r="C61" s="356" t="s">
        <v>1184</v>
      </c>
      <c r="D61" s="374" t="s">
        <v>1504</v>
      </c>
      <c r="E61" s="395" t="s">
        <v>1316</v>
      </c>
      <c r="F61" s="359" t="s">
        <v>71</v>
      </c>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75"/>
      <c r="AN61" s="375"/>
      <c r="AO61" s="375"/>
      <c r="AP61" s="375"/>
      <c r="AQ61" s="375"/>
      <c r="AR61" s="375"/>
      <c r="AS61" s="375"/>
      <c r="AT61" s="375"/>
      <c r="AU61" s="375"/>
      <c r="AV61" s="375"/>
      <c r="AW61" s="375"/>
      <c r="AX61" s="375"/>
      <c r="AY61" s="375">
        <v>0.14599999999999999</v>
      </c>
      <c r="AZ61" s="375"/>
      <c r="BA61" s="375"/>
      <c r="BB61" s="375"/>
      <c r="BC61" s="375"/>
      <c r="BD61" s="375"/>
      <c r="BE61" s="375"/>
      <c r="BF61" s="375"/>
      <c r="BG61" s="375"/>
      <c r="BH61" s="375"/>
      <c r="BI61" s="375"/>
      <c r="BJ61" s="375"/>
      <c r="BK61" s="375"/>
      <c r="BL61" s="375"/>
      <c r="BM61" s="375"/>
      <c r="BN61" s="375"/>
      <c r="BO61" s="375"/>
      <c r="BP61" s="375"/>
      <c r="BQ61" s="375"/>
      <c r="BR61" s="375"/>
      <c r="BS61" s="375"/>
      <c r="BT61" s="375"/>
      <c r="BU61" s="375"/>
      <c r="BV61" s="375"/>
      <c r="BW61" s="375"/>
      <c r="BX61" s="375"/>
      <c r="BY61" s="375"/>
      <c r="BZ61" s="375"/>
      <c r="CA61" s="375"/>
      <c r="CB61" s="375"/>
      <c r="CC61" s="375"/>
      <c r="CD61" s="375"/>
      <c r="CE61" s="375"/>
      <c r="CF61" s="375"/>
      <c r="CG61" s="375"/>
      <c r="CH61" s="375"/>
      <c r="CI61" s="375"/>
      <c r="CJ61" s="375"/>
      <c r="CK61" s="375"/>
      <c r="CL61" s="375"/>
      <c r="CM61" s="375"/>
      <c r="CN61" s="375"/>
      <c r="CO61" s="375"/>
      <c r="CP61" s="375"/>
      <c r="CQ61" s="375"/>
      <c r="CR61" s="375"/>
      <c r="CS61" s="375"/>
      <c r="CT61" s="375"/>
      <c r="CU61" s="375"/>
      <c r="CV61" s="375"/>
      <c r="CW61" s="368" t="s">
        <v>344</v>
      </c>
      <c r="DG61" s="363"/>
    </row>
    <row r="62" spans="1:111" s="353" customFormat="1" ht="56.25">
      <c r="A62" s="354"/>
      <c r="C62" s="356" t="s">
        <v>1184</v>
      </c>
      <c r="D62" s="374" t="s">
        <v>1505</v>
      </c>
      <c r="E62" s="395" t="s">
        <v>1317</v>
      </c>
      <c r="F62" s="359" t="s">
        <v>71</v>
      </c>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v>0</v>
      </c>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68" t="s">
        <v>344</v>
      </c>
      <c r="DG62" s="363"/>
    </row>
    <row r="63" spans="1:111" s="353" customFormat="1" ht="56.25">
      <c r="A63" s="354"/>
      <c r="C63" s="356" t="s">
        <v>1184</v>
      </c>
      <c r="D63" s="374" t="s">
        <v>1506</v>
      </c>
      <c r="E63" s="395" t="s">
        <v>1318</v>
      </c>
      <c r="F63" s="359" t="s">
        <v>71</v>
      </c>
      <c r="G63" s="375"/>
      <c r="H63" s="375"/>
      <c r="I63" s="375"/>
      <c r="J63" s="375"/>
      <c r="K63" s="375"/>
      <c r="L63" s="375"/>
      <c r="M63" s="375"/>
      <c r="N63" s="375"/>
      <c r="O63" s="375"/>
      <c r="P63" s="375"/>
      <c r="Q63" s="375"/>
      <c r="R63" s="375"/>
      <c r="S63" s="375"/>
      <c r="T63" s="375"/>
      <c r="U63" s="375"/>
      <c r="V63" s="375"/>
      <c r="W63" s="375"/>
      <c r="X63" s="375"/>
      <c r="Y63" s="375"/>
      <c r="Z63" s="375"/>
      <c r="AA63" s="375"/>
      <c r="AB63" s="375"/>
      <c r="AC63" s="375"/>
      <c r="AD63" s="375"/>
      <c r="AE63" s="375"/>
      <c r="AF63" s="375"/>
      <c r="AG63" s="375"/>
      <c r="AH63" s="375"/>
      <c r="AI63" s="375"/>
      <c r="AJ63" s="375"/>
      <c r="AK63" s="375"/>
      <c r="AL63" s="375"/>
      <c r="AM63" s="375"/>
      <c r="AN63" s="375"/>
      <c r="AO63" s="375"/>
      <c r="AP63" s="375"/>
      <c r="AQ63" s="375"/>
      <c r="AR63" s="375"/>
      <c r="AS63" s="375"/>
      <c r="AT63" s="375"/>
      <c r="AU63" s="375"/>
      <c r="AV63" s="375"/>
      <c r="AW63" s="375"/>
      <c r="AX63" s="375"/>
      <c r="AY63" s="375"/>
      <c r="AZ63" s="375"/>
      <c r="BA63" s="375">
        <v>0.29599999999999999</v>
      </c>
      <c r="BB63" s="375"/>
      <c r="BC63" s="375"/>
      <c r="BD63" s="375"/>
      <c r="BE63" s="375"/>
      <c r="BF63" s="375"/>
      <c r="BG63" s="375"/>
      <c r="BH63" s="375"/>
      <c r="BI63" s="375"/>
      <c r="BJ63" s="375"/>
      <c r="BK63" s="375"/>
      <c r="BL63" s="375"/>
      <c r="BM63" s="375"/>
      <c r="BN63" s="375"/>
      <c r="BO63" s="375"/>
      <c r="BP63" s="375"/>
      <c r="BQ63" s="375"/>
      <c r="BR63" s="375"/>
      <c r="BS63" s="375"/>
      <c r="BT63" s="375"/>
      <c r="BU63" s="375"/>
      <c r="BV63" s="375"/>
      <c r="BW63" s="375"/>
      <c r="BX63" s="375"/>
      <c r="BY63" s="375"/>
      <c r="BZ63" s="375"/>
      <c r="CA63" s="375"/>
      <c r="CB63" s="375"/>
      <c r="CC63" s="375"/>
      <c r="CD63" s="375"/>
      <c r="CE63" s="375"/>
      <c r="CF63" s="375"/>
      <c r="CG63" s="375"/>
      <c r="CH63" s="375"/>
      <c r="CI63" s="375"/>
      <c r="CJ63" s="375"/>
      <c r="CK63" s="375"/>
      <c r="CL63" s="375"/>
      <c r="CM63" s="375"/>
      <c r="CN63" s="375"/>
      <c r="CO63" s="375"/>
      <c r="CP63" s="375"/>
      <c r="CQ63" s="375"/>
      <c r="CR63" s="375"/>
      <c r="CS63" s="375"/>
      <c r="CT63" s="375"/>
      <c r="CU63" s="375"/>
      <c r="CV63" s="375"/>
      <c r="CW63" s="368" t="s">
        <v>344</v>
      </c>
      <c r="DG63" s="363"/>
    </row>
    <row r="64" spans="1:111" s="353" customFormat="1" ht="56.25">
      <c r="A64" s="354"/>
      <c r="C64" s="356" t="s">
        <v>1184</v>
      </c>
      <c r="D64" s="374" t="s">
        <v>1507</v>
      </c>
      <c r="E64" s="395" t="s">
        <v>1319</v>
      </c>
      <c r="F64" s="359" t="s">
        <v>71</v>
      </c>
      <c r="G64" s="375"/>
      <c r="H64" s="375"/>
      <c r="I64" s="375"/>
      <c r="J64" s="375"/>
      <c r="K64" s="375"/>
      <c r="L64" s="375"/>
      <c r="M64" s="375"/>
      <c r="N64" s="375"/>
      <c r="O64" s="375"/>
      <c r="P64" s="375"/>
      <c r="Q64" s="375"/>
      <c r="R64" s="375"/>
      <c r="S64" s="375"/>
      <c r="T64" s="375"/>
      <c r="U64" s="375"/>
      <c r="V64" s="375"/>
      <c r="W64" s="375"/>
      <c r="X64" s="375"/>
      <c r="Y64" s="375"/>
      <c r="Z64" s="375"/>
      <c r="AA64" s="375"/>
      <c r="AB64" s="375"/>
      <c r="AC64" s="375"/>
      <c r="AD64" s="375"/>
      <c r="AE64" s="375"/>
      <c r="AF64" s="375"/>
      <c r="AG64" s="375"/>
      <c r="AH64" s="375"/>
      <c r="AI64" s="375"/>
      <c r="AJ64" s="375"/>
      <c r="AK64" s="375"/>
      <c r="AL64" s="375"/>
      <c r="AM64" s="375"/>
      <c r="AN64" s="375"/>
      <c r="AO64" s="375"/>
      <c r="AP64" s="375"/>
      <c r="AQ64" s="375"/>
      <c r="AR64" s="375"/>
      <c r="AS64" s="375"/>
      <c r="AT64" s="375"/>
      <c r="AU64" s="375"/>
      <c r="AV64" s="375"/>
      <c r="AW64" s="375"/>
      <c r="AX64" s="375"/>
      <c r="AY64" s="375"/>
      <c r="AZ64" s="375"/>
      <c r="BA64" s="375"/>
      <c r="BB64" s="375">
        <v>0.28000000000000003</v>
      </c>
      <c r="BC64" s="375"/>
      <c r="BD64" s="375"/>
      <c r="BE64" s="375"/>
      <c r="BF64" s="375"/>
      <c r="BG64" s="375"/>
      <c r="BH64" s="375"/>
      <c r="BI64" s="375"/>
      <c r="BJ64" s="375"/>
      <c r="BK64" s="375"/>
      <c r="BL64" s="375"/>
      <c r="BM64" s="375"/>
      <c r="BN64" s="375"/>
      <c r="BO64" s="375"/>
      <c r="BP64" s="375"/>
      <c r="BQ64" s="375"/>
      <c r="BR64" s="375"/>
      <c r="BS64" s="375"/>
      <c r="BT64" s="375"/>
      <c r="BU64" s="375"/>
      <c r="BV64" s="375"/>
      <c r="BW64" s="375"/>
      <c r="BX64" s="375"/>
      <c r="BY64" s="375"/>
      <c r="BZ64" s="375"/>
      <c r="CA64" s="375"/>
      <c r="CB64" s="375"/>
      <c r="CC64" s="375"/>
      <c r="CD64" s="375"/>
      <c r="CE64" s="375"/>
      <c r="CF64" s="375"/>
      <c r="CG64" s="375"/>
      <c r="CH64" s="375"/>
      <c r="CI64" s="375"/>
      <c r="CJ64" s="375"/>
      <c r="CK64" s="375"/>
      <c r="CL64" s="375"/>
      <c r="CM64" s="375"/>
      <c r="CN64" s="375"/>
      <c r="CO64" s="375"/>
      <c r="CP64" s="375"/>
      <c r="CQ64" s="375"/>
      <c r="CR64" s="375"/>
      <c r="CS64" s="375"/>
      <c r="CT64" s="375"/>
      <c r="CU64" s="375"/>
      <c r="CV64" s="375"/>
      <c r="CW64" s="368" t="s">
        <v>344</v>
      </c>
      <c r="DG64" s="363"/>
    </row>
    <row r="65" spans="1:111" s="353" customFormat="1" ht="56.25">
      <c r="A65" s="354"/>
      <c r="C65" s="356" t="s">
        <v>1184</v>
      </c>
      <c r="D65" s="374" t="s">
        <v>1508</v>
      </c>
      <c r="E65" s="395" t="s">
        <v>1320</v>
      </c>
      <c r="F65" s="359" t="s">
        <v>71</v>
      </c>
      <c r="G65" s="375"/>
      <c r="H65" s="375"/>
      <c r="I65" s="375"/>
      <c r="J65" s="375"/>
      <c r="K65" s="375"/>
      <c r="L65" s="375"/>
      <c r="M65" s="375"/>
      <c r="N65" s="375"/>
      <c r="O65" s="375"/>
      <c r="P65" s="375"/>
      <c r="Q65" s="375"/>
      <c r="R65" s="375"/>
      <c r="S65" s="375"/>
      <c r="T65" s="375"/>
      <c r="U65" s="375"/>
      <c r="V65" s="375"/>
      <c r="W65" s="375"/>
      <c r="X65" s="375"/>
      <c r="Y65" s="375"/>
      <c r="Z65" s="375"/>
      <c r="AA65" s="375"/>
      <c r="AB65" s="375"/>
      <c r="AC65" s="375"/>
      <c r="AD65" s="375"/>
      <c r="AE65" s="375"/>
      <c r="AF65" s="375"/>
      <c r="AG65" s="375"/>
      <c r="AH65" s="375"/>
      <c r="AI65" s="375"/>
      <c r="AJ65" s="375"/>
      <c r="AK65" s="375"/>
      <c r="AL65" s="375"/>
      <c r="AM65" s="375"/>
      <c r="AN65" s="375"/>
      <c r="AO65" s="375"/>
      <c r="AP65" s="375"/>
      <c r="AQ65" s="375"/>
      <c r="AR65" s="375"/>
      <c r="AS65" s="375"/>
      <c r="AT65" s="375"/>
      <c r="AU65" s="375"/>
      <c r="AV65" s="375"/>
      <c r="AW65" s="375"/>
      <c r="AX65" s="375"/>
      <c r="AY65" s="375"/>
      <c r="AZ65" s="375"/>
      <c r="BA65" s="375"/>
      <c r="BB65" s="375"/>
      <c r="BC65" s="375">
        <v>0.56000000000000005</v>
      </c>
      <c r="BD65" s="375"/>
      <c r="BE65" s="375"/>
      <c r="BF65" s="375"/>
      <c r="BG65" s="375"/>
      <c r="BH65" s="375"/>
      <c r="BI65" s="375"/>
      <c r="BJ65" s="375"/>
      <c r="BK65" s="375"/>
      <c r="BL65" s="375"/>
      <c r="BM65" s="375"/>
      <c r="BN65" s="375"/>
      <c r="BO65" s="375"/>
      <c r="BP65" s="375"/>
      <c r="BQ65" s="375"/>
      <c r="BR65" s="375"/>
      <c r="BS65" s="375"/>
      <c r="BT65" s="375"/>
      <c r="BU65" s="375"/>
      <c r="BV65" s="375"/>
      <c r="BW65" s="375"/>
      <c r="BX65" s="375"/>
      <c r="BY65" s="375"/>
      <c r="BZ65" s="375"/>
      <c r="CA65" s="375"/>
      <c r="CB65" s="375"/>
      <c r="CC65" s="375"/>
      <c r="CD65" s="375"/>
      <c r="CE65" s="375"/>
      <c r="CF65" s="375"/>
      <c r="CG65" s="375"/>
      <c r="CH65" s="375"/>
      <c r="CI65" s="375"/>
      <c r="CJ65" s="375"/>
      <c r="CK65" s="375"/>
      <c r="CL65" s="375"/>
      <c r="CM65" s="375"/>
      <c r="CN65" s="375"/>
      <c r="CO65" s="375"/>
      <c r="CP65" s="375"/>
      <c r="CQ65" s="375"/>
      <c r="CR65" s="375"/>
      <c r="CS65" s="375"/>
      <c r="CT65" s="375"/>
      <c r="CU65" s="375"/>
      <c r="CV65" s="375"/>
      <c r="CW65" s="368" t="s">
        <v>344</v>
      </c>
      <c r="DG65" s="363"/>
    </row>
    <row r="66" spans="1:111" s="353" customFormat="1" ht="56.25">
      <c r="A66" s="354"/>
      <c r="C66" s="356" t="s">
        <v>1184</v>
      </c>
      <c r="D66" s="374" t="s">
        <v>1509</v>
      </c>
      <c r="E66" s="395" t="s">
        <v>1321</v>
      </c>
      <c r="F66" s="359" t="s">
        <v>71</v>
      </c>
      <c r="G66" s="375"/>
      <c r="H66" s="375"/>
      <c r="I66" s="375"/>
      <c r="J66" s="375"/>
      <c r="K66" s="375"/>
      <c r="L66" s="375"/>
      <c r="M66" s="375"/>
      <c r="N66" s="375"/>
      <c r="O66" s="375"/>
      <c r="P66" s="375"/>
      <c r="Q66" s="375"/>
      <c r="R66" s="375"/>
      <c r="S66" s="375"/>
      <c r="T66" s="375"/>
      <c r="U66" s="375"/>
      <c r="V66" s="375"/>
      <c r="W66" s="375"/>
      <c r="X66" s="375"/>
      <c r="Y66" s="375"/>
      <c r="Z66" s="375"/>
      <c r="AA66" s="375"/>
      <c r="AB66" s="375"/>
      <c r="AC66" s="375"/>
      <c r="AD66" s="375"/>
      <c r="AE66" s="375"/>
      <c r="AF66" s="375"/>
      <c r="AG66" s="375"/>
      <c r="AH66" s="375"/>
      <c r="AI66" s="375"/>
      <c r="AJ66" s="375"/>
      <c r="AK66" s="375"/>
      <c r="AL66" s="375"/>
      <c r="AM66" s="375"/>
      <c r="AN66" s="375"/>
      <c r="AO66" s="375"/>
      <c r="AP66" s="375"/>
      <c r="AQ66" s="375"/>
      <c r="AR66" s="375"/>
      <c r="AS66" s="375"/>
      <c r="AT66" s="375"/>
      <c r="AU66" s="375"/>
      <c r="AV66" s="375"/>
      <c r="AW66" s="375"/>
      <c r="AX66" s="375"/>
      <c r="AY66" s="375"/>
      <c r="AZ66" s="375"/>
      <c r="BA66" s="375"/>
      <c r="BB66" s="375"/>
      <c r="BC66" s="375"/>
      <c r="BD66" s="375">
        <v>0</v>
      </c>
      <c r="BE66" s="375"/>
      <c r="BF66" s="375"/>
      <c r="BG66" s="375"/>
      <c r="BH66" s="375"/>
      <c r="BI66" s="375"/>
      <c r="BJ66" s="375"/>
      <c r="BK66" s="375"/>
      <c r="BL66" s="375"/>
      <c r="BM66" s="375"/>
      <c r="BN66" s="375"/>
      <c r="BO66" s="375"/>
      <c r="BP66" s="375"/>
      <c r="BQ66" s="375"/>
      <c r="BR66" s="375"/>
      <c r="BS66" s="375"/>
      <c r="BT66" s="375"/>
      <c r="BU66" s="375"/>
      <c r="BV66" s="375"/>
      <c r="BW66" s="375"/>
      <c r="BX66" s="375"/>
      <c r="BY66" s="375"/>
      <c r="BZ66" s="375"/>
      <c r="CA66" s="375"/>
      <c r="CB66" s="375"/>
      <c r="CC66" s="375"/>
      <c r="CD66" s="375"/>
      <c r="CE66" s="375"/>
      <c r="CF66" s="375"/>
      <c r="CG66" s="375"/>
      <c r="CH66" s="375"/>
      <c r="CI66" s="375"/>
      <c r="CJ66" s="375"/>
      <c r="CK66" s="375"/>
      <c r="CL66" s="375"/>
      <c r="CM66" s="375"/>
      <c r="CN66" s="375"/>
      <c r="CO66" s="375"/>
      <c r="CP66" s="375"/>
      <c r="CQ66" s="375"/>
      <c r="CR66" s="375"/>
      <c r="CS66" s="375"/>
      <c r="CT66" s="375"/>
      <c r="CU66" s="375"/>
      <c r="CV66" s="375"/>
      <c r="CW66" s="368" t="s">
        <v>344</v>
      </c>
      <c r="DG66" s="363"/>
    </row>
    <row r="67" spans="1:111" s="353" customFormat="1" ht="56.25">
      <c r="A67" s="354"/>
      <c r="C67" s="356" t="s">
        <v>1184</v>
      </c>
      <c r="D67" s="374" t="s">
        <v>1510</v>
      </c>
      <c r="E67" s="395" t="s">
        <v>1322</v>
      </c>
      <c r="F67" s="359" t="s">
        <v>71</v>
      </c>
      <c r="G67" s="375"/>
      <c r="H67" s="375"/>
      <c r="I67" s="375"/>
      <c r="J67" s="375"/>
      <c r="K67" s="375"/>
      <c r="L67" s="375"/>
      <c r="M67" s="375"/>
      <c r="N67" s="375"/>
      <c r="O67" s="375"/>
      <c r="P67" s="375"/>
      <c r="Q67" s="375"/>
      <c r="R67" s="375"/>
      <c r="S67" s="375"/>
      <c r="T67" s="375"/>
      <c r="U67" s="375"/>
      <c r="V67" s="375"/>
      <c r="W67" s="375"/>
      <c r="X67" s="375"/>
      <c r="Y67" s="375"/>
      <c r="Z67" s="375"/>
      <c r="AA67" s="375"/>
      <c r="AB67" s="375"/>
      <c r="AC67" s="375"/>
      <c r="AD67" s="375"/>
      <c r="AE67" s="375"/>
      <c r="AF67" s="375"/>
      <c r="AG67" s="375"/>
      <c r="AH67" s="375"/>
      <c r="AI67" s="375"/>
      <c r="AJ67" s="375"/>
      <c r="AK67" s="375"/>
      <c r="AL67" s="375"/>
      <c r="AM67" s="375"/>
      <c r="AN67" s="375"/>
      <c r="AO67" s="375"/>
      <c r="AP67" s="375"/>
      <c r="AQ67" s="375"/>
      <c r="AR67" s="375"/>
      <c r="AS67" s="375"/>
      <c r="AT67" s="375"/>
      <c r="AU67" s="375"/>
      <c r="AV67" s="375"/>
      <c r="AW67" s="375"/>
      <c r="AX67" s="375"/>
      <c r="AY67" s="375"/>
      <c r="AZ67" s="375"/>
      <c r="BA67" s="375"/>
      <c r="BB67" s="375"/>
      <c r="BC67" s="375"/>
      <c r="BD67" s="375"/>
      <c r="BE67" s="375">
        <v>0.55600000000000005</v>
      </c>
      <c r="BF67" s="375"/>
      <c r="BG67" s="375"/>
      <c r="BH67" s="375"/>
      <c r="BI67" s="375"/>
      <c r="BJ67" s="375"/>
      <c r="BK67" s="375"/>
      <c r="BL67" s="375"/>
      <c r="BM67" s="375"/>
      <c r="BN67" s="375"/>
      <c r="BO67" s="375"/>
      <c r="BP67" s="375"/>
      <c r="BQ67" s="375"/>
      <c r="BR67" s="375"/>
      <c r="BS67" s="375"/>
      <c r="BT67" s="375"/>
      <c r="BU67" s="375"/>
      <c r="BV67" s="375"/>
      <c r="BW67" s="375"/>
      <c r="BX67" s="375"/>
      <c r="BY67" s="375"/>
      <c r="BZ67" s="375"/>
      <c r="CA67" s="375"/>
      <c r="CB67" s="375"/>
      <c r="CC67" s="375"/>
      <c r="CD67" s="375"/>
      <c r="CE67" s="375"/>
      <c r="CF67" s="375"/>
      <c r="CG67" s="375"/>
      <c r="CH67" s="375"/>
      <c r="CI67" s="375"/>
      <c r="CJ67" s="375"/>
      <c r="CK67" s="375"/>
      <c r="CL67" s="375"/>
      <c r="CM67" s="375"/>
      <c r="CN67" s="375"/>
      <c r="CO67" s="375"/>
      <c r="CP67" s="375"/>
      <c r="CQ67" s="375"/>
      <c r="CR67" s="375"/>
      <c r="CS67" s="375"/>
      <c r="CT67" s="375"/>
      <c r="CU67" s="375"/>
      <c r="CV67" s="375"/>
      <c r="CW67" s="368" t="s">
        <v>344</v>
      </c>
      <c r="DG67" s="363"/>
    </row>
    <row r="68" spans="1:111" s="353" customFormat="1" ht="56.25">
      <c r="A68" s="354"/>
      <c r="C68" s="356" t="s">
        <v>1184</v>
      </c>
      <c r="D68" s="374" t="s">
        <v>1511</v>
      </c>
      <c r="E68" s="395" t="s">
        <v>1323</v>
      </c>
      <c r="F68" s="359" t="s">
        <v>71</v>
      </c>
      <c r="G68" s="375"/>
      <c r="H68" s="375"/>
      <c r="I68" s="375"/>
      <c r="J68" s="375"/>
      <c r="K68" s="375"/>
      <c r="L68" s="375"/>
      <c r="M68" s="375"/>
      <c r="N68" s="375"/>
      <c r="O68" s="375"/>
      <c r="P68" s="375"/>
      <c r="Q68" s="375"/>
      <c r="R68" s="375"/>
      <c r="S68" s="375"/>
      <c r="T68" s="375"/>
      <c r="U68" s="375"/>
      <c r="V68" s="375"/>
      <c r="W68" s="375"/>
      <c r="X68" s="375"/>
      <c r="Y68" s="375"/>
      <c r="Z68" s="375"/>
      <c r="AA68" s="375"/>
      <c r="AB68" s="375"/>
      <c r="AC68" s="375"/>
      <c r="AD68" s="375"/>
      <c r="AE68" s="375"/>
      <c r="AF68" s="375"/>
      <c r="AG68" s="375"/>
      <c r="AH68" s="375"/>
      <c r="AI68" s="375"/>
      <c r="AJ68" s="375"/>
      <c r="AK68" s="375"/>
      <c r="AL68" s="375"/>
      <c r="AM68" s="375"/>
      <c r="AN68" s="375"/>
      <c r="AO68" s="375"/>
      <c r="AP68" s="375"/>
      <c r="AQ68" s="375"/>
      <c r="AR68" s="375"/>
      <c r="AS68" s="375"/>
      <c r="AT68" s="375"/>
      <c r="AU68" s="375"/>
      <c r="AV68" s="375"/>
      <c r="AW68" s="375"/>
      <c r="AX68" s="375"/>
      <c r="AY68" s="375"/>
      <c r="AZ68" s="375"/>
      <c r="BA68" s="375"/>
      <c r="BB68" s="375"/>
      <c r="BC68" s="375"/>
      <c r="BD68" s="375"/>
      <c r="BE68" s="375"/>
      <c r="BF68" s="375">
        <v>0.42199999999999999</v>
      </c>
      <c r="BG68" s="375"/>
      <c r="BH68" s="375"/>
      <c r="BI68" s="375"/>
      <c r="BJ68" s="375"/>
      <c r="BK68" s="375"/>
      <c r="BL68" s="375"/>
      <c r="BM68" s="375"/>
      <c r="BN68" s="375"/>
      <c r="BO68" s="375"/>
      <c r="BP68" s="375"/>
      <c r="BQ68" s="375"/>
      <c r="BR68" s="375"/>
      <c r="BS68" s="375"/>
      <c r="BT68" s="375"/>
      <c r="BU68" s="375"/>
      <c r="BV68" s="375"/>
      <c r="BW68" s="375"/>
      <c r="BX68" s="375"/>
      <c r="BY68" s="375"/>
      <c r="BZ68" s="375"/>
      <c r="CA68" s="375"/>
      <c r="CB68" s="375"/>
      <c r="CC68" s="375"/>
      <c r="CD68" s="375"/>
      <c r="CE68" s="375"/>
      <c r="CF68" s="375"/>
      <c r="CG68" s="375"/>
      <c r="CH68" s="375"/>
      <c r="CI68" s="375"/>
      <c r="CJ68" s="375"/>
      <c r="CK68" s="375"/>
      <c r="CL68" s="375"/>
      <c r="CM68" s="375"/>
      <c r="CN68" s="375"/>
      <c r="CO68" s="375"/>
      <c r="CP68" s="375"/>
      <c r="CQ68" s="375"/>
      <c r="CR68" s="375"/>
      <c r="CS68" s="375"/>
      <c r="CT68" s="375"/>
      <c r="CU68" s="375"/>
      <c r="CV68" s="375"/>
      <c r="CW68" s="368" t="s">
        <v>344</v>
      </c>
      <c r="DG68" s="363"/>
    </row>
    <row r="69" spans="1:111" s="353" customFormat="1" ht="56.25">
      <c r="A69" s="354"/>
      <c r="C69" s="356" t="s">
        <v>1184</v>
      </c>
      <c r="D69" s="374" t="s">
        <v>1512</v>
      </c>
      <c r="E69" s="395" t="s">
        <v>1324</v>
      </c>
      <c r="F69" s="359" t="s">
        <v>71</v>
      </c>
      <c r="G69" s="375"/>
      <c r="H69" s="375"/>
      <c r="I69" s="375"/>
      <c r="J69" s="375"/>
      <c r="K69" s="375"/>
      <c r="L69" s="375"/>
      <c r="M69" s="375"/>
      <c r="N69" s="375"/>
      <c r="O69" s="375"/>
      <c r="P69" s="375"/>
      <c r="Q69" s="375"/>
      <c r="R69" s="375"/>
      <c r="S69" s="375"/>
      <c r="T69" s="375"/>
      <c r="U69" s="375"/>
      <c r="V69" s="375"/>
      <c r="W69" s="375"/>
      <c r="X69" s="375"/>
      <c r="Y69" s="375"/>
      <c r="Z69" s="375"/>
      <c r="AA69" s="375"/>
      <c r="AB69" s="375"/>
      <c r="AC69" s="375"/>
      <c r="AD69" s="375"/>
      <c r="AE69" s="375"/>
      <c r="AF69" s="375"/>
      <c r="AG69" s="375"/>
      <c r="AH69" s="375"/>
      <c r="AI69" s="375"/>
      <c r="AJ69" s="375"/>
      <c r="AK69" s="375"/>
      <c r="AL69" s="375"/>
      <c r="AM69" s="375"/>
      <c r="AN69" s="375"/>
      <c r="AO69" s="375"/>
      <c r="AP69" s="375"/>
      <c r="AQ69" s="375"/>
      <c r="AR69" s="375"/>
      <c r="AS69" s="375"/>
      <c r="AT69" s="375"/>
      <c r="AU69" s="375"/>
      <c r="AV69" s="375"/>
      <c r="AW69" s="375"/>
      <c r="AX69" s="375"/>
      <c r="AY69" s="375"/>
      <c r="AZ69" s="375"/>
      <c r="BA69" s="375"/>
      <c r="BB69" s="375"/>
      <c r="BC69" s="375"/>
      <c r="BD69" s="375"/>
      <c r="BE69" s="375"/>
      <c r="BF69" s="375"/>
      <c r="BG69" s="375">
        <v>0.79200000000000004</v>
      </c>
      <c r="BH69" s="375"/>
      <c r="BI69" s="375"/>
      <c r="BJ69" s="375"/>
      <c r="BK69" s="375"/>
      <c r="BL69" s="375"/>
      <c r="BM69" s="375"/>
      <c r="BN69" s="375"/>
      <c r="BO69" s="375"/>
      <c r="BP69" s="375"/>
      <c r="BQ69" s="375"/>
      <c r="BR69" s="375"/>
      <c r="BS69" s="375"/>
      <c r="BT69" s="375"/>
      <c r="BU69" s="375"/>
      <c r="BV69" s="375"/>
      <c r="BW69" s="375"/>
      <c r="BX69" s="375"/>
      <c r="BY69" s="375"/>
      <c r="BZ69" s="375"/>
      <c r="CA69" s="375"/>
      <c r="CB69" s="375"/>
      <c r="CC69" s="375"/>
      <c r="CD69" s="375"/>
      <c r="CE69" s="375"/>
      <c r="CF69" s="375"/>
      <c r="CG69" s="375"/>
      <c r="CH69" s="375"/>
      <c r="CI69" s="375"/>
      <c r="CJ69" s="375"/>
      <c r="CK69" s="375"/>
      <c r="CL69" s="375"/>
      <c r="CM69" s="375"/>
      <c r="CN69" s="375"/>
      <c r="CO69" s="375"/>
      <c r="CP69" s="375"/>
      <c r="CQ69" s="375"/>
      <c r="CR69" s="375"/>
      <c r="CS69" s="375"/>
      <c r="CT69" s="375"/>
      <c r="CU69" s="375"/>
      <c r="CV69" s="375"/>
      <c r="CW69" s="368" t="s">
        <v>344</v>
      </c>
      <c r="DG69" s="363"/>
    </row>
    <row r="70" spans="1:111" s="353" customFormat="1" ht="56.25">
      <c r="A70" s="354"/>
      <c r="C70" s="356" t="s">
        <v>1184</v>
      </c>
      <c r="D70" s="374" t="s">
        <v>1513</v>
      </c>
      <c r="E70" s="395" t="s">
        <v>1325</v>
      </c>
      <c r="F70" s="359" t="s">
        <v>71</v>
      </c>
      <c r="G70" s="375"/>
      <c r="H70" s="375"/>
      <c r="I70" s="375"/>
      <c r="J70" s="375"/>
      <c r="K70" s="375"/>
      <c r="L70" s="375"/>
      <c r="M70" s="375"/>
      <c r="N70" s="375"/>
      <c r="O70" s="375"/>
      <c r="P70" s="375"/>
      <c r="Q70" s="375"/>
      <c r="R70" s="375"/>
      <c r="S70" s="375"/>
      <c r="T70" s="375"/>
      <c r="U70" s="375"/>
      <c r="V70" s="375"/>
      <c r="W70" s="375"/>
      <c r="X70" s="375"/>
      <c r="Y70" s="375"/>
      <c r="Z70" s="375"/>
      <c r="AA70" s="375"/>
      <c r="AB70" s="375"/>
      <c r="AC70" s="375"/>
      <c r="AD70" s="375"/>
      <c r="AE70" s="375"/>
      <c r="AF70" s="375"/>
      <c r="AG70" s="375"/>
      <c r="AH70" s="375"/>
      <c r="AI70" s="375"/>
      <c r="AJ70" s="375"/>
      <c r="AK70" s="375"/>
      <c r="AL70" s="375"/>
      <c r="AM70" s="375"/>
      <c r="AN70" s="375"/>
      <c r="AO70" s="375"/>
      <c r="AP70" s="375"/>
      <c r="AQ70" s="375"/>
      <c r="AR70" s="375"/>
      <c r="AS70" s="375"/>
      <c r="AT70" s="375"/>
      <c r="AU70" s="375"/>
      <c r="AV70" s="375"/>
      <c r="AW70" s="375"/>
      <c r="AX70" s="375"/>
      <c r="AY70" s="375"/>
      <c r="AZ70" s="375"/>
      <c r="BA70" s="375"/>
      <c r="BB70" s="375"/>
      <c r="BC70" s="375"/>
      <c r="BD70" s="375"/>
      <c r="BE70" s="375"/>
      <c r="BF70" s="375"/>
      <c r="BG70" s="375"/>
      <c r="BH70" s="375">
        <v>0.377</v>
      </c>
      <c r="BI70" s="375"/>
      <c r="BJ70" s="375"/>
      <c r="BK70" s="375"/>
      <c r="BL70" s="375"/>
      <c r="BM70" s="375"/>
      <c r="BN70" s="375"/>
      <c r="BO70" s="375"/>
      <c r="BP70" s="375"/>
      <c r="BQ70" s="375"/>
      <c r="BR70" s="375"/>
      <c r="BS70" s="375"/>
      <c r="BT70" s="375"/>
      <c r="BU70" s="375"/>
      <c r="BV70" s="375"/>
      <c r="BW70" s="375"/>
      <c r="BX70" s="375"/>
      <c r="BY70" s="375"/>
      <c r="BZ70" s="375"/>
      <c r="CA70" s="375"/>
      <c r="CB70" s="375"/>
      <c r="CC70" s="375"/>
      <c r="CD70" s="375"/>
      <c r="CE70" s="375"/>
      <c r="CF70" s="375"/>
      <c r="CG70" s="375"/>
      <c r="CH70" s="375"/>
      <c r="CI70" s="375"/>
      <c r="CJ70" s="375"/>
      <c r="CK70" s="375"/>
      <c r="CL70" s="375"/>
      <c r="CM70" s="375"/>
      <c r="CN70" s="375"/>
      <c r="CO70" s="375"/>
      <c r="CP70" s="375"/>
      <c r="CQ70" s="375"/>
      <c r="CR70" s="375"/>
      <c r="CS70" s="375"/>
      <c r="CT70" s="375"/>
      <c r="CU70" s="375"/>
      <c r="CV70" s="375"/>
      <c r="CW70" s="368" t="s">
        <v>344</v>
      </c>
      <c r="DG70" s="363"/>
    </row>
    <row r="71" spans="1:111" s="353" customFormat="1" ht="56.25">
      <c r="A71" s="354"/>
      <c r="C71" s="356" t="s">
        <v>1184</v>
      </c>
      <c r="D71" s="374" t="s">
        <v>1514</v>
      </c>
      <c r="E71" s="395" t="s">
        <v>1326</v>
      </c>
      <c r="F71" s="359" t="s">
        <v>71</v>
      </c>
      <c r="G71" s="375"/>
      <c r="H71" s="375"/>
      <c r="I71" s="375"/>
      <c r="J71" s="375"/>
      <c r="K71" s="375"/>
      <c r="L71" s="375"/>
      <c r="M71" s="375"/>
      <c r="N71" s="375"/>
      <c r="O71" s="375"/>
      <c r="P71" s="375"/>
      <c r="Q71" s="375"/>
      <c r="R71" s="375"/>
      <c r="S71" s="375"/>
      <c r="T71" s="375"/>
      <c r="U71" s="375"/>
      <c r="V71" s="375"/>
      <c r="W71" s="375"/>
      <c r="X71" s="375"/>
      <c r="Y71" s="375"/>
      <c r="Z71" s="375"/>
      <c r="AA71" s="375"/>
      <c r="AB71" s="375"/>
      <c r="AC71" s="375"/>
      <c r="AD71" s="375"/>
      <c r="AE71" s="375"/>
      <c r="AF71" s="375"/>
      <c r="AG71" s="375"/>
      <c r="AH71" s="375"/>
      <c r="AI71" s="375"/>
      <c r="AJ71" s="375"/>
      <c r="AK71" s="375"/>
      <c r="AL71" s="375"/>
      <c r="AM71" s="375"/>
      <c r="AN71" s="375"/>
      <c r="AO71" s="375"/>
      <c r="AP71" s="375"/>
      <c r="AQ71" s="375"/>
      <c r="AR71" s="375"/>
      <c r="AS71" s="375"/>
      <c r="AT71" s="375"/>
      <c r="AU71" s="375"/>
      <c r="AV71" s="375"/>
      <c r="AW71" s="375"/>
      <c r="AX71" s="375"/>
      <c r="AY71" s="375"/>
      <c r="AZ71" s="375"/>
      <c r="BA71" s="375"/>
      <c r="BB71" s="375"/>
      <c r="BC71" s="375"/>
      <c r="BD71" s="375"/>
      <c r="BE71" s="375"/>
      <c r="BF71" s="375"/>
      <c r="BG71" s="375"/>
      <c r="BH71" s="375"/>
      <c r="BI71" s="375">
        <v>0.255</v>
      </c>
      <c r="BJ71" s="375"/>
      <c r="BK71" s="375"/>
      <c r="BL71" s="375"/>
      <c r="BM71" s="375"/>
      <c r="BN71" s="375"/>
      <c r="BO71" s="375"/>
      <c r="BP71" s="375"/>
      <c r="BQ71" s="375"/>
      <c r="BR71" s="375"/>
      <c r="BS71" s="375"/>
      <c r="BT71" s="375"/>
      <c r="BU71" s="375"/>
      <c r="BV71" s="375"/>
      <c r="BW71" s="375"/>
      <c r="BX71" s="375"/>
      <c r="BY71" s="375"/>
      <c r="BZ71" s="375"/>
      <c r="CA71" s="375"/>
      <c r="CB71" s="375"/>
      <c r="CC71" s="375"/>
      <c r="CD71" s="375"/>
      <c r="CE71" s="375"/>
      <c r="CF71" s="375"/>
      <c r="CG71" s="375"/>
      <c r="CH71" s="375"/>
      <c r="CI71" s="375"/>
      <c r="CJ71" s="375"/>
      <c r="CK71" s="375"/>
      <c r="CL71" s="375"/>
      <c r="CM71" s="375"/>
      <c r="CN71" s="375"/>
      <c r="CO71" s="375"/>
      <c r="CP71" s="375"/>
      <c r="CQ71" s="375"/>
      <c r="CR71" s="375"/>
      <c r="CS71" s="375"/>
      <c r="CT71" s="375"/>
      <c r="CU71" s="375"/>
      <c r="CV71" s="375"/>
      <c r="CW71" s="368" t="s">
        <v>344</v>
      </c>
      <c r="DG71" s="363"/>
    </row>
    <row r="72" spans="1:111" s="353" customFormat="1" ht="56.25">
      <c r="A72" s="354"/>
      <c r="C72" s="356" t="s">
        <v>1184</v>
      </c>
      <c r="D72" s="374" t="s">
        <v>1515</v>
      </c>
      <c r="E72" s="395" t="s">
        <v>1327</v>
      </c>
      <c r="F72" s="359" t="s">
        <v>71</v>
      </c>
      <c r="G72" s="375"/>
      <c r="H72" s="375"/>
      <c r="I72" s="375"/>
      <c r="J72" s="375"/>
      <c r="K72" s="375"/>
      <c r="L72" s="375"/>
      <c r="M72" s="375"/>
      <c r="N72" s="375"/>
      <c r="O72" s="375"/>
      <c r="P72" s="375"/>
      <c r="Q72" s="375"/>
      <c r="R72" s="375"/>
      <c r="S72" s="375"/>
      <c r="T72" s="375"/>
      <c r="U72" s="375"/>
      <c r="V72" s="375"/>
      <c r="W72" s="375"/>
      <c r="X72" s="375"/>
      <c r="Y72" s="375"/>
      <c r="Z72" s="375"/>
      <c r="AA72" s="375"/>
      <c r="AB72" s="375"/>
      <c r="AC72" s="375"/>
      <c r="AD72" s="375"/>
      <c r="AE72" s="375"/>
      <c r="AF72" s="375"/>
      <c r="AG72" s="375"/>
      <c r="AH72" s="375"/>
      <c r="AI72" s="375"/>
      <c r="AJ72" s="375"/>
      <c r="AK72" s="375"/>
      <c r="AL72" s="375"/>
      <c r="AM72" s="375"/>
      <c r="AN72" s="375"/>
      <c r="AO72" s="375"/>
      <c r="AP72" s="375"/>
      <c r="AQ72" s="375"/>
      <c r="AR72" s="375"/>
      <c r="AS72" s="375"/>
      <c r="AT72" s="375"/>
      <c r="AU72" s="375"/>
      <c r="AV72" s="375"/>
      <c r="AW72" s="375"/>
      <c r="AX72" s="375"/>
      <c r="AY72" s="375"/>
      <c r="AZ72" s="375"/>
      <c r="BA72" s="375"/>
      <c r="BB72" s="375"/>
      <c r="BC72" s="375"/>
      <c r="BD72" s="375"/>
      <c r="BE72" s="375"/>
      <c r="BF72" s="375"/>
      <c r="BG72" s="375"/>
      <c r="BH72" s="375"/>
      <c r="BI72" s="375"/>
      <c r="BJ72" s="375">
        <v>0.23699999999999999</v>
      </c>
      <c r="BK72" s="375"/>
      <c r="BL72" s="375"/>
      <c r="BM72" s="375"/>
      <c r="BN72" s="375"/>
      <c r="BO72" s="375"/>
      <c r="BP72" s="375"/>
      <c r="BQ72" s="375"/>
      <c r="BR72" s="375"/>
      <c r="BS72" s="375"/>
      <c r="BT72" s="375"/>
      <c r="BU72" s="375"/>
      <c r="BV72" s="375"/>
      <c r="BW72" s="375"/>
      <c r="BX72" s="375"/>
      <c r="BY72" s="375"/>
      <c r="BZ72" s="375"/>
      <c r="CA72" s="375"/>
      <c r="CB72" s="375"/>
      <c r="CC72" s="375"/>
      <c r="CD72" s="375"/>
      <c r="CE72" s="375"/>
      <c r="CF72" s="375"/>
      <c r="CG72" s="375"/>
      <c r="CH72" s="375"/>
      <c r="CI72" s="375"/>
      <c r="CJ72" s="375"/>
      <c r="CK72" s="375"/>
      <c r="CL72" s="375"/>
      <c r="CM72" s="375"/>
      <c r="CN72" s="375"/>
      <c r="CO72" s="375"/>
      <c r="CP72" s="375"/>
      <c r="CQ72" s="375"/>
      <c r="CR72" s="375"/>
      <c r="CS72" s="375"/>
      <c r="CT72" s="375"/>
      <c r="CU72" s="375"/>
      <c r="CV72" s="375"/>
      <c r="CW72" s="368" t="s">
        <v>344</v>
      </c>
      <c r="DG72" s="363"/>
    </row>
    <row r="73" spans="1:111" s="353" customFormat="1" ht="56.25">
      <c r="A73" s="354"/>
      <c r="C73" s="356" t="s">
        <v>1184</v>
      </c>
      <c r="D73" s="374" t="s">
        <v>1516</v>
      </c>
      <c r="E73" s="395" t="s">
        <v>1328</v>
      </c>
      <c r="F73" s="359" t="s">
        <v>71</v>
      </c>
      <c r="G73" s="375"/>
      <c r="H73" s="375"/>
      <c r="I73" s="375"/>
      <c r="J73" s="375"/>
      <c r="K73" s="375"/>
      <c r="L73" s="375"/>
      <c r="M73" s="375"/>
      <c r="N73" s="375"/>
      <c r="O73" s="375"/>
      <c r="P73" s="375"/>
      <c r="Q73" s="375"/>
      <c r="R73" s="375"/>
      <c r="S73" s="375"/>
      <c r="T73" s="375"/>
      <c r="U73" s="375"/>
      <c r="V73" s="375"/>
      <c r="W73" s="375"/>
      <c r="X73" s="375"/>
      <c r="Y73" s="375"/>
      <c r="Z73" s="375"/>
      <c r="AA73" s="375"/>
      <c r="AB73" s="375"/>
      <c r="AC73" s="375"/>
      <c r="AD73" s="375"/>
      <c r="AE73" s="375"/>
      <c r="AF73" s="375"/>
      <c r="AG73" s="375"/>
      <c r="AH73" s="375"/>
      <c r="AI73" s="375"/>
      <c r="AJ73" s="375"/>
      <c r="AK73" s="375"/>
      <c r="AL73" s="375"/>
      <c r="AM73" s="375"/>
      <c r="AN73" s="375"/>
      <c r="AO73" s="375"/>
      <c r="AP73" s="375"/>
      <c r="AQ73" s="375"/>
      <c r="AR73" s="375"/>
      <c r="AS73" s="375"/>
      <c r="AT73" s="375"/>
      <c r="AU73" s="375"/>
      <c r="AV73" s="375"/>
      <c r="AW73" s="375"/>
      <c r="AX73" s="375"/>
      <c r="AY73" s="375"/>
      <c r="AZ73" s="375"/>
      <c r="BA73" s="375"/>
      <c r="BB73" s="375"/>
      <c r="BC73" s="375"/>
      <c r="BD73" s="375"/>
      <c r="BE73" s="375"/>
      <c r="BF73" s="375"/>
      <c r="BG73" s="375"/>
      <c r="BH73" s="375"/>
      <c r="BI73" s="375"/>
      <c r="BJ73" s="375"/>
      <c r="BK73" s="375">
        <v>4.7859999999999996</v>
      </c>
      <c r="BL73" s="375"/>
      <c r="BM73" s="375"/>
      <c r="BN73" s="375"/>
      <c r="BO73" s="375"/>
      <c r="BP73" s="375"/>
      <c r="BQ73" s="375"/>
      <c r="BR73" s="375"/>
      <c r="BS73" s="375"/>
      <c r="BT73" s="375"/>
      <c r="BU73" s="375"/>
      <c r="BV73" s="375"/>
      <c r="BW73" s="375"/>
      <c r="BX73" s="375"/>
      <c r="BY73" s="375"/>
      <c r="BZ73" s="375"/>
      <c r="CA73" s="375"/>
      <c r="CB73" s="375"/>
      <c r="CC73" s="375"/>
      <c r="CD73" s="375"/>
      <c r="CE73" s="375"/>
      <c r="CF73" s="375"/>
      <c r="CG73" s="375"/>
      <c r="CH73" s="375"/>
      <c r="CI73" s="375"/>
      <c r="CJ73" s="375"/>
      <c r="CK73" s="375"/>
      <c r="CL73" s="375"/>
      <c r="CM73" s="375"/>
      <c r="CN73" s="375"/>
      <c r="CO73" s="375"/>
      <c r="CP73" s="375"/>
      <c r="CQ73" s="375"/>
      <c r="CR73" s="375"/>
      <c r="CS73" s="375"/>
      <c r="CT73" s="375"/>
      <c r="CU73" s="375"/>
      <c r="CV73" s="375"/>
      <c r="CW73" s="368" t="s">
        <v>344</v>
      </c>
      <c r="DG73" s="363"/>
    </row>
    <row r="74" spans="1:111" s="353" customFormat="1" ht="56.25">
      <c r="A74" s="354"/>
      <c r="C74" s="356" t="s">
        <v>1184</v>
      </c>
      <c r="D74" s="374" t="s">
        <v>1517</v>
      </c>
      <c r="E74" s="395" t="s">
        <v>1329</v>
      </c>
      <c r="F74" s="359" t="s">
        <v>71</v>
      </c>
      <c r="G74" s="375"/>
      <c r="H74" s="375"/>
      <c r="I74" s="375"/>
      <c r="J74" s="375"/>
      <c r="K74" s="375"/>
      <c r="L74" s="375"/>
      <c r="M74" s="375"/>
      <c r="N74" s="375"/>
      <c r="O74" s="375"/>
      <c r="P74" s="375"/>
      <c r="Q74" s="375"/>
      <c r="R74" s="375"/>
      <c r="S74" s="375"/>
      <c r="T74" s="375"/>
      <c r="U74" s="375"/>
      <c r="V74" s="375"/>
      <c r="W74" s="375"/>
      <c r="X74" s="375"/>
      <c r="Y74" s="375"/>
      <c r="Z74" s="375"/>
      <c r="AA74" s="375"/>
      <c r="AB74" s="375"/>
      <c r="AC74" s="375"/>
      <c r="AD74" s="375"/>
      <c r="AE74" s="375"/>
      <c r="AF74" s="375"/>
      <c r="AG74" s="375"/>
      <c r="AH74" s="375"/>
      <c r="AI74" s="375"/>
      <c r="AJ74" s="375"/>
      <c r="AK74" s="375"/>
      <c r="AL74" s="375"/>
      <c r="AM74" s="375"/>
      <c r="AN74" s="375"/>
      <c r="AO74" s="375"/>
      <c r="AP74" s="375"/>
      <c r="AQ74" s="375"/>
      <c r="AR74" s="375"/>
      <c r="AS74" s="375"/>
      <c r="AT74" s="375"/>
      <c r="AU74" s="375"/>
      <c r="AV74" s="375"/>
      <c r="AW74" s="375"/>
      <c r="AX74" s="375"/>
      <c r="AY74" s="375"/>
      <c r="AZ74" s="375"/>
      <c r="BA74" s="375"/>
      <c r="BB74" s="375"/>
      <c r="BC74" s="375"/>
      <c r="BD74" s="375"/>
      <c r="BE74" s="375"/>
      <c r="BF74" s="375"/>
      <c r="BG74" s="375"/>
      <c r="BH74" s="375"/>
      <c r="BI74" s="375"/>
      <c r="BJ74" s="375"/>
      <c r="BK74" s="375"/>
      <c r="BL74" s="375">
        <v>0.05</v>
      </c>
      <c r="BM74" s="375"/>
      <c r="BN74" s="375"/>
      <c r="BO74" s="375"/>
      <c r="BP74" s="375"/>
      <c r="BQ74" s="375"/>
      <c r="BR74" s="375"/>
      <c r="BS74" s="375"/>
      <c r="BT74" s="375"/>
      <c r="BU74" s="375"/>
      <c r="BV74" s="375"/>
      <c r="BW74" s="375"/>
      <c r="BX74" s="375"/>
      <c r="BY74" s="375"/>
      <c r="BZ74" s="375"/>
      <c r="CA74" s="375"/>
      <c r="CB74" s="375"/>
      <c r="CC74" s="375"/>
      <c r="CD74" s="375"/>
      <c r="CE74" s="375"/>
      <c r="CF74" s="375"/>
      <c r="CG74" s="375"/>
      <c r="CH74" s="375"/>
      <c r="CI74" s="375"/>
      <c r="CJ74" s="375"/>
      <c r="CK74" s="375"/>
      <c r="CL74" s="375"/>
      <c r="CM74" s="375"/>
      <c r="CN74" s="375"/>
      <c r="CO74" s="375"/>
      <c r="CP74" s="375"/>
      <c r="CQ74" s="375"/>
      <c r="CR74" s="375"/>
      <c r="CS74" s="375"/>
      <c r="CT74" s="375"/>
      <c r="CU74" s="375"/>
      <c r="CV74" s="375"/>
      <c r="CW74" s="368" t="s">
        <v>344</v>
      </c>
      <c r="DG74" s="363"/>
    </row>
    <row r="75" spans="1:111" s="353" customFormat="1" ht="56.25">
      <c r="A75" s="354"/>
      <c r="C75" s="356" t="s">
        <v>1184</v>
      </c>
      <c r="D75" s="374" t="s">
        <v>1518</v>
      </c>
      <c r="E75" s="395" t="s">
        <v>1330</v>
      </c>
      <c r="F75" s="359" t="s">
        <v>71</v>
      </c>
      <c r="G75" s="375"/>
      <c r="H75" s="375"/>
      <c r="I75" s="375"/>
      <c r="J75" s="375"/>
      <c r="K75" s="375"/>
      <c r="L75" s="375"/>
      <c r="M75" s="375"/>
      <c r="N75" s="375"/>
      <c r="O75" s="375"/>
      <c r="P75" s="375"/>
      <c r="Q75" s="375"/>
      <c r="R75" s="375"/>
      <c r="S75" s="375"/>
      <c r="T75" s="375"/>
      <c r="U75" s="375"/>
      <c r="V75" s="375"/>
      <c r="W75" s="375"/>
      <c r="X75" s="375"/>
      <c r="Y75" s="375"/>
      <c r="Z75" s="375"/>
      <c r="AA75" s="375"/>
      <c r="AB75" s="375"/>
      <c r="AC75" s="375"/>
      <c r="AD75" s="375"/>
      <c r="AE75" s="375"/>
      <c r="AF75" s="375"/>
      <c r="AG75" s="375"/>
      <c r="AH75" s="375"/>
      <c r="AI75" s="375"/>
      <c r="AJ75" s="375"/>
      <c r="AK75" s="375"/>
      <c r="AL75" s="375"/>
      <c r="AM75" s="375"/>
      <c r="AN75" s="375"/>
      <c r="AO75" s="375"/>
      <c r="AP75" s="375"/>
      <c r="AQ75" s="375"/>
      <c r="AR75" s="375"/>
      <c r="AS75" s="375"/>
      <c r="AT75" s="375"/>
      <c r="AU75" s="375"/>
      <c r="AV75" s="375"/>
      <c r="AW75" s="375"/>
      <c r="AX75" s="375"/>
      <c r="AY75" s="375"/>
      <c r="AZ75" s="375"/>
      <c r="BA75" s="375"/>
      <c r="BB75" s="375"/>
      <c r="BC75" s="375"/>
      <c r="BD75" s="375"/>
      <c r="BE75" s="375"/>
      <c r="BF75" s="375"/>
      <c r="BG75" s="375"/>
      <c r="BH75" s="375"/>
      <c r="BI75" s="375"/>
      <c r="BJ75" s="375"/>
      <c r="BK75" s="375"/>
      <c r="BL75" s="375"/>
      <c r="BM75" s="375">
        <v>0</v>
      </c>
      <c r="BN75" s="375"/>
      <c r="BO75" s="375"/>
      <c r="BP75" s="375"/>
      <c r="BQ75" s="375"/>
      <c r="BR75" s="375"/>
      <c r="BS75" s="375"/>
      <c r="BT75" s="375"/>
      <c r="BU75" s="375"/>
      <c r="BV75" s="375"/>
      <c r="BW75" s="375"/>
      <c r="BX75" s="375"/>
      <c r="BY75" s="375"/>
      <c r="BZ75" s="375"/>
      <c r="CA75" s="375"/>
      <c r="CB75" s="375"/>
      <c r="CC75" s="375"/>
      <c r="CD75" s="375"/>
      <c r="CE75" s="375"/>
      <c r="CF75" s="375"/>
      <c r="CG75" s="375"/>
      <c r="CH75" s="375"/>
      <c r="CI75" s="375"/>
      <c r="CJ75" s="375"/>
      <c r="CK75" s="375"/>
      <c r="CL75" s="375"/>
      <c r="CM75" s="375"/>
      <c r="CN75" s="375"/>
      <c r="CO75" s="375"/>
      <c r="CP75" s="375"/>
      <c r="CQ75" s="375"/>
      <c r="CR75" s="375"/>
      <c r="CS75" s="375"/>
      <c r="CT75" s="375"/>
      <c r="CU75" s="375"/>
      <c r="CV75" s="375"/>
      <c r="CW75" s="368" t="s">
        <v>344</v>
      </c>
      <c r="DG75" s="363"/>
    </row>
    <row r="76" spans="1:111" s="353" customFormat="1" ht="56.25">
      <c r="A76" s="354"/>
      <c r="C76" s="356" t="s">
        <v>1184</v>
      </c>
      <c r="D76" s="374" t="s">
        <v>1519</v>
      </c>
      <c r="E76" s="395" t="s">
        <v>1331</v>
      </c>
      <c r="F76" s="359" t="s">
        <v>71</v>
      </c>
      <c r="G76" s="375"/>
      <c r="H76" s="375"/>
      <c r="I76" s="375"/>
      <c r="J76" s="375"/>
      <c r="K76" s="375"/>
      <c r="L76" s="375"/>
      <c r="M76" s="375"/>
      <c r="N76" s="375"/>
      <c r="O76" s="375"/>
      <c r="P76" s="375"/>
      <c r="Q76" s="375"/>
      <c r="R76" s="375"/>
      <c r="S76" s="375"/>
      <c r="T76" s="375"/>
      <c r="U76" s="375"/>
      <c r="V76" s="375"/>
      <c r="W76" s="375"/>
      <c r="X76" s="375"/>
      <c r="Y76" s="375"/>
      <c r="Z76" s="375"/>
      <c r="AA76" s="375"/>
      <c r="AB76" s="375"/>
      <c r="AC76" s="375"/>
      <c r="AD76" s="375"/>
      <c r="AE76" s="375"/>
      <c r="AF76" s="375"/>
      <c r="AG76" s="375"/>
      <c r="AH76" s="375"/>
      <c r="AI76" s="375"/>
      <c r="AJ76" s="375"/>
      <c r="AK76" s="375"/>
      <c r="AL76" s="375"/>
      <c r="AM76" s="375"/>
      <c r="AN76" s="375"/>
      <c r="AO76" s="375"/>
      <c r="AP76" s="375"/>
      <c r="AQ76" s="375"/>
      <c r="AR76" s="375"/>
      <c r="AS76" s="375"/>
      <c r="AT76" s="375"/>
      <c r="AU76" s="375"/>
      <c r="AV76" s="375"/>
      <c r="AW76" s="375"/>
      <c r="AX76" s="375"/>
      <c r="AY76" s="375"/>
      <c r="AZ76" s="375"/>
      <c r="BA76" s="375"/>
      <c r="BB76" s="375"/>
      <c r="BC76" s="375"/>
      <c r="BD76" s="375"/>
      <c r="BE76" s="375"/>
      <c r="BF76" s="375"/>
      <c r="BG76" s="375"/>
      <c r="BH76" s="375"/>
      <c r="BI76" s="375"/>
      <c r="BJ76" s="375"/>
      <c r="BK76" s="375"/>
      <c r="BL76" s="375"/>
      <c r="BM76" s="375"/>
      <c r="BN76" s="375">
        <v>0</v>
      </c>
      <c r="BO76" s="375"/>
      <c r="BP76" s="375"/>
      <c r="BQ76" s="375"/>
      <c r="BR76" s="375"/>
      <c r="BS76" s="375"/>
      <c r="BT76" s="375"/>
      <c r="BU76" s="375"/>
      <c r="BV76" s="375"/>
      <c r="BW76" s="375"/>
      <c r="BX76" s="375"/>
      <c r="BY76" s="375"/>
      <c r="BZ76" s="375"/>
      <c r="CA76" s="375"/>
      <c r="CB76" s="375"/>
      <c r="CC76" s="375"/>
      <c r="CD76" s="375"/>
      <c r="CE76" s="375"/>
      <c r="CF76" s="375"/>
      <c r="CG76" s="375"/>
      <c r="CH76" s="375"/>
      <c r="CI76" s="375"/>
      <c r="CJ76" s="375"/>
      <c r="CK76" s="375"/>
      <c r="CL76" s="375"/>
      <c r="CM76" s="375"/>
      <c r="CN76" s="375"/>
      <c r="CO76" s="375"/>
      <c r="CP76" s="375"/>
      <c r="CQ76" s="375"/>
      <c r="CR76" s="375"/>
      <c r="CS76" s="375"/>
      <c r="CT76" s="375"/>
      <c r="CU76" s="375"/>
      <c r="CV76" s="375"/>
      <c r="CW76" s="368" t="s">
        <v>344</v>
      </c>
      <c r="DG76" s="363"/>
    </row>
    <row r="77" spans="1:111" s="353" customFormat="1" ht="56.25">
      <c r="A77" s="354"/>
      <c r="C77" s="356" t="s">
        <v>1184</v>
      </c>
      <c r="D77" s="374" t="s">
        <v>1520</v>
      </c>
      <c r="E77" s="395" t="s">
        <v>1332</v>
      </c>
      <c r="F77" s="359" t="s">
        <v>71</v>
      </c>
      <c r="G77" s="375"/>
      <c r="H77" s="375"/>
      <c r="I77" s="375"/>
      <c r="J77" s="375"/>
      <c r="K77" s="375"/>
      <c r="L77" s="375"/>
      <c r="M77" s="375"/>
      <c r="N77" s="375"/>
      <c r="O77" s="375"/>
      <c r="P77" s="375"/>
      <c r="Q77" s="375"/>
      <c r="R77" s="375"/>
      <c r="S77" s="375"/>
      <c r="T77" s="375"/>
      <c r="U77" s="375"/>
      <c r="V77" s="375"/>
      <c r="W77" s="375"/>
      <c r="X77" s="375"/>
      <c r="Y77" s="375"/>
      <c r="Z77" s="375"/>
      <c r="AA77" s="375"/>
      <c r="AB77" s="375"/>
      <c r="AC77" s="375"/>
      <c r="AD77" s="375"/>
      <c r="AE77" s="375"/>
      <c r="AF77" s="375"/>
      <c r="AG77" s="375"/>
      <c r="AH77" s="375"/>
      <c r="AI77" s="375"/>
      <c r="AJ77" s="375"/>
      <c r="AK77" s="375"/>
      <c r="AL77" s="375"/>
      <c r="AM77" s="375"/>
      <c r="AN77" s="375"/>
      <c r="AO77" s="375"/>
      <c r="AP77" s="375"/>
      <c r="AQ77" s="375"/>
      <c r="AR77" s="375"/>
      <c r="AS77" s="375"/>
      <c r="AT77" s="375"/>
      <c r="AU77" s="375"/>
      <c r="AV77" s="375"/>
      <c r="AW77" s="375"/>
      <c r="AX77" s="375"/>
      <c r="AY77" s="375"/>
      <c r="AZ77" s="375"/>
      <c r="BA77" s="375"/>
      <c r="BB77" s="375"/>
      <c r="BC77" s="375"/>
      <c r="BD77" s="375"/>
      <c r="BE77" s="375"/>
      <c r="BF77" s="375"/>
      <c r="BG77" s="375"/>
      <c r="BH77" s="375"/>
      <c r="BI77" s="375"/>
      <c r="BJ77" s="375"/>
      <c r="BK77" s="375"/>
      <c r="BL77" s="375"/>
      <c r="BM77" s="375"/>
      <c r="BN77" s="375"/>
      <c r="BO77" s="375">
        <v>0</v>
      </c>
      <c r="BP77" s="375"/>
      <c r="BQ77" s="375"/>
      <c r="BR77" s="375"/>
      <c r="BS77" s="375"/>
      <c r="BT77" s="375"/>
      <c r="BU77" s="375"/>
      <c r="BV77" s="375"/>
      <c r="BW77" s="375"/>
      <c r="BX77" s="375"/>
      <c r="BY77" s="375"/>
      <c r="BZ77" s="375"/>
      <c r="CA77" s="375"/>
      <c r="CB77" s="375"/>
      <c r="CC77" s="375"/>
      <c r="CD77" s="375"/>
      <c r="CE77" s="375"/>
      <c r="CF77" s="375"/>
      <c r="CG77" s="375"/>
      <c r="CH77" s="375"/>
      <c r="CI77" s="375"/>
      <c r="CJ77" s="375"/>
      <c r="CK77" s="375"/>
      <c r="CL77" s="375"/>
      <c r="CM77" s="375"/>
      <c r="CN77" s="375"/>
      <c r="CO77" s="375"/>
      <c r="CP77" s="375"/>
      <c r="CQ77" s="375"/>
      <c r="CR77" s="375"/>
      <c r="CS77" s="375"/>
      <c r="CT77" s="375"/>
      <c r="CU77" s="375"/>
      <c r="CV77" s="375"/>
      <c r="CW77" s="368" t="s">
        <v>344</v>
      </c>
      <c r="DG77" s="363"/>
    </row>
    <row r="78" spans="1:111" s="353" customFormat="1" ht="56.25">
      <c r="A78" s="354"/>
      <c r="C78" s="356" t="s">
        <v>1184</v>
      </c>
      <c r="D78" s="374" t="s">
        <v>1521</v>
      </c>
      <c r="E78" s="395" t="s">
        <v>1333</v>
      </c>
      <c r="F78" s="359" t="s">
        <v>71</v>
      </c>
      <c r="G78" s="375"/>
      <c r="H78" s="375"/>
      <c r="I78" s="375"/>
      <c r="J78" s="375"/>
      <c r="K78" s="375"/>
      <c r="L78" s="375"/>
      <c r="M78" s="375"/>
      <c r="N78" s="375"/>
      <c r="O78" s="375"/>
      <c r="P78" s="375"/>
      <c r="Q78" s="375"/>
      <c r="R78" s="375"/>
      <c r="S78" s="375"/>
      <c r="T78" s="375"/>
      <c r="U78" s="375"/>
      <c r="V78" s="375"/>
      <c r="W78" s="375"/>
      <c r="X78" s="375"/>
      <c r="Y78" s="375"/>
      <c r="Z78" s="375"/>
      <c r="AA78" s="375"/>
      <c r="AB78" s="375"/>
      <c r="AC78" s="375"/>
      <c r="AD78" s="375"/>
      <c r="AE78" s="375"/>
      <c r="AF78" s="375"/>
      <c r="AG78" s="375"/>
      <c r="AH78" s="375"/>
      <c r="AI78" s="375"/>
      <c r="AJ78" s="375"/>
      <c r="AK78" s="375"/>
      <c r="AL78" s="375"/>
      <c r="AM78" s="375"/>
      <c r="AN78" s="375"/>
      <c r="AO78" s="375"/>
      <c r="AP78" s="375"/>
      <c r="AQ78" s="375"/>
      <c r="AR78" s="375"/>
      <c r="AS78" s="375"/>
      <c r="AT78" s="375"/>
      <c r="AU78" s="375"/>
      <c r="AV78" s="375"/>
      <c r="AW78" s="375"/>
      <c r="AX78" s="375"/>
      <c r="AY78" s="375"/>
      <c r="AZ78" s="375"/>
      <c r="BA78" s="375"/>
      <c r="BB78" s="375"/>
      <c r="BC78" s="375"/>
      <c r="BD78" s="375"/>
      <c r="BE78" s="375"/>
      <c r="BF78" s="375"/>
      <c r="BG78" s="375"/>
      <c r="BH78" s="375"/>
      <c r="BI78" s="375"/>
      <c r="BJ78" s="375"/>
      <c r="BK78" s="375"/>
      <c r="BL78" s="375"/>
      <c r="BM78" s="375"/>
      <c r="BN78" s="375"/>
      <c r="BO78" s="375"/>
      <c r="BP78" s="375">
        <v>0.253</v>
      </c>
      <c r="BQ78" s="375"/>
      <c r="BR78" s="375"/>
      <c r="BS78" s="375"/>
      <c r="BT78" s="375"/>
      <c r="BU78" s="375"/>
      <c r="BV78" s="375"/>
      <c r="BW78" s="375"/>
      <c r="BX78" s="375"/>
      <c r="BY78" s="375"/>
      <c r="BZ78" s="375"/>
      <c r="CA78" s="375"/>
      <c r="CB78" s="375"/>
      <c r="CC78" s="375"/>
      <c r="CD78" s="375"/>
      <c r="CE78" s="375"/>
      <c r="CF78" s="375"/>
      <c r="CG78" s="375"/>
      <c r="CH78" s="375"/>
      <c r="CI78" s="375"/>
      <c r="CJ78" s="375"/>
      <c r="CK78" s="375"/>
      <c r="CL78" s="375"/>
      <c r="CM78" s="375"/>
      <c r="CN78" s="375"/>
      <c r="CO78" s="375"/>
      <c r="CP78" s="375"/>
      <c r="CQ78" s="375"/>
      <c r="CR78" s="375"/>
      <c r="CS78" s="375"/>
      <c r="CT78" s="375"/>
      <c r="CU78" s="375"/>
      <c r="CV78" s="375"/>
      <c r="CW78" s="368" t="s">
        <v>344</v>
      </c>
      <c r="DG78" s="363"/>
    </row>
    <row r="79" spans="1:111" s="353" customFormat="1" ht="56.25">
      <c r="A79" s="354"/>
      <c r="C79" s="356" t="s">
        <v>1184</v>
      </c>
      <c r="D79" s="374" t="s">
        <v>1522</v>
      </c>
      <c r="E79" s="395" t="s">
        <v>1334</v>
      </c>
      <c r="F79" s="359" t="s">
        <v>71</v>
      </c>
      <c r="G79" s="375"/>
      <c r="H79" s="375"/>
      <c r="I79" s="375"/>
      <c r="J79" s="375"/>
      <c r="K79" s="375"/>
      <c r="L79" s="375"/>
      <c r="M79" s="375"/>
      <c r="N79" s="375"/>
      <c r="O79" s="375"/>
      <c r="P79" s="375"/>
      <c r="Q79" s="375"/>
      <c r="R79" s="375"/>
      <c r="S79" s="375"/>
      <c r="T79" s="375"/>
      <c r="U79" s="375"/>
      <c r="V79" s="375"/>
      <c r="W79" s="375"/>
      <c r="X79" s="375"/>
      <c r="Y79" s="375"/>
      <c r="Z79" s="375"/>
      <c r="AA79" s="375"/>
      <c r="AB79" s="375"/>
      <c r="AC79" s="375"/>
      <c r="AD79" s="375"/>
      <c r="AE79" s="375"/>
      <c r="AF79" s="375"/>
      <c r="AG79" s="375"/>
      <c r="AH79" s="375"/>
      <c r="AI79" s="375"/>
      <c r="AJ79" s="375"/>
      <c r="AK79" s="375"/>
      <c r="AL79" s="375"/>
      <c r="AM79" s="375"/>
      <c r="AN79" s="375"/>
      <c r="AO79" s="375"/>
      <c r="AP79" s="375"/>
      <c r="AQ79" s="375"/>
      <c r="AR79" s="375"/>
      <c r="AS79" s="375"/>
      <c r="AT79" s="375"/>
      <c r="AU79" s="375"/>
      <c r="AV79" s="375"/>
      <c r="AW79" s="375"/>
      <c r="AX79" s="375"/>
      <c r="AY79" s="375"/>
      <c r="AZ79" s="375"/>
      <c r="BA79" s="375"/>
      <c r="BB79" s="375"/>
      <c r="BC79" s="375"/>
      <c r="BD79" s="375"/>
      <c r="BE79" s="375"/>
      <c r="BF79" s="375"/>
      <c r="BG79" s="375"/>
      <c r="BH79" s="375"/>
      <c r="BI79" s="375"/>
      <c r="BJ79" s="375"/>
      <c r="BK79" s="375"/>
      <c r="BL79" s="375"/>
      <c r="BM79" s="375"/>
      <c r="BN79" s="375"/>
      <c r="BO79" s="375"/>
      <c r="BP79" s="375"/>
      <c r="BQ79" s="375">
        <v>6.5000000000000002E-2</v>
      </c>
      <c r="BR79" s="375"/>
      <c r="BS79" s="375"/>
      <c r="BT79" s="375"/>
      <c r="BU79" s="375"/>
      <c r="BV79" s="375"/>
      <c r="BW79" s="375"/>
      <c r="BX79" s="375"/>
      <c r="BY79" s="375"/>
      <c r="BZ79" s="375"/>
      <c r="CA79" s="375"/>
      <c r="CB79" s="375"/>
      <c r="CC79" s="375"/>
      <c r="CD79" s="375"/>
      <c r="CE79" s="375"/>
      <c r="CF79" s="375"/>
      <c r="CG79" s="375"/>
      <c r="CH79" s="375"/>
      <c r="CI79" s="375"/>
      <c r="CJ79" s="375"/>
      <c r="CK79" s="375"/>
      <c r="CL79" s="375"/>
      <c r="CM79" s="375"/>
      <c r="CN79" s="375"/>
      <c r="CO79" s="375"/>
      <c r="CP79" s="375"/>
      <c r="CQ79" s="375"/>
      <c r="CR79" s="375"/>
      <c r="CS79" s="375"/>
      <c r="CT79" s="375"/>
      <c r="CU79" s="375"/>
      <c r="CV79" s="375"/>
      <c r="CW79" s="368" t="s">
        <v>344</v>
      </c>
      <c r="DG79" s="363"/>
    </row>
    <row r="80" spans="1:111" s="353" customFormat="1" ht="56.25">
      <c r="A80" s="354"/>
      <c r="C80" s="356" t="s">
        <v>1184</v>
      </c>
      <c r="D80" s="374" t="s">
        <v>1523</v>
      </c>
      <c r="E80" s="395" t="s">
        <v>1335</v>
      </c>
      <c r="F80" s="359" t="s">
        <v>71</v>
      </c>
      <c r="G80" s="375"/>
      <c r="H80" s="375"/>
      <c r="I80" s="375"/>
      <c r="J80" s="375"/>
      <c r="K80" s="375"/>
      <c r="L80" s="375"/>
      <c r="M80" s="375"/>
      <c r="N80" s="375"/>
      <c r="O80" s="375"/>
      <c r="P80" s="375"/>
      <c r="Q80" s="375"/>
      <c r="R80" s="375"/>
      <c r="S80" s="375"/>
      <c r="T80" s="375"/>
      <c r="U80" s="375"/>
      <c r="V80" s="375"/>
      <c r="W80" s="375"/>
      <c r="X80" s="375"/>
      <c r="Y80" s="375"/>
      <c r="Z80" s="375"/>
      <c r="AA80" s="375"/>
      <c r="AB80" s="375"/>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5"/>
      <c r="AY80" s="375"/>
      <c r="AZ80" s="375"/>
      <c r="BA80" s="375"/>
      <c r="BB80" s="375"/>
      <c r="BC80" s="375"/>
      <c r="BD80" s="375"/>
      <c r="BE80" s="375"/>
      <c r="BF80" s="375"/>
      <c r="BG80" s="375"/>
      <c r="BH80" s="375"/>
      <c r="BI80" s="375"/>
      <c r="BJ80" s="375"/>
      <c r="BK80" s="375"/>
      <c r="BL80" s="375"/>
      <c r="BM80" s="375"/>
      <c r="BN80" s="375"/>
      <c r="BO80" s="375"/>
      <c r="BP80" s="375"/>
      <c r="BQ80" s="375"/>
      <c r="BR80" s="375">
        <v>0</v>
      </c>
      <c r="BS80" s="375"/>
      <c r="BT80" s="375"/>
      <c r="BU80" s="375"/>
      <c r="BV80" s="375"/>
      <c r="BW80" s="375"/>
      <c r="BX80" s="375"/>
      <c r="BY80" s="375"/>
      <c r="BZ80" s="375"/>
      <c r="CA80" s="375"/>
      <c r="CB80" s="375"/>
      <c r="CC80" s="375"/>
      <c r="CD80" s="375"/>
      <c r="CE80" s="375"/>
      <c r="CF80" s="375"/>
      <c r="CG80" s="375"/>
      <c r="CH80" s="375"/>
      <c r="CI80" s="375"/>
      <c r="CJ80" s="375"/>
      <c r="CK80" s="375"/>
      <c r="CL80" s="375"/>
      <c r="CM80" s="375"/>
      <c r="CN80" s="375"/>
      <c r="CO80" s="375"/>
      <c r="CP80" s="375"/>
      <c r="CQ80" s="375"/>
      <c r="CR80" s="375"/>
      <c r="CS80" s="375"/>
      <c r="CT80" s="375"/>
      <c r="CU80" s="375"/>
      <c r="CV80" s="375"/>
      <c r="CW80" s="368" t="s">
        <v>344</v>
      </c>
      <c r="DG80" s="363"/>
    </row>
    <row r="81" spans="1:111" s="353" customFormat="1" ht="56.25">
      <c r="A81" s="354"/>
      <c r="C81" s="356" t="s">
        <v>1184</v>
      </c>
      <c r="D81" s="374" t="s">
        <v>1524</v>
      </c>
      <c r="E81" s="395" t="s">
        <v>1336</v>
      </c>
      <c r="F81" s="359" t="s">
        <v>71</v>
      </c>
      <c r="G81" s="375"/>
      <c r="H81" s="375"/>
      <c r="I81" s="375"/>
      <c r="J81" s="375"/>
      <c r="K81" s="375"/>
      <c r="L81" s="375"/>
      <c r="M81" s="375"/>
      <c r="N81" s="375"/>
      <c r="O81" s="375"/>
      <c r="P81" s="375"/>
      <c r="Q81" s="375"/>
      <c r="R81" s="375"/>
      <c r="S81" s="375"/>
      <c r="T81" s="375"/>
      <c r="U81" s="375"/>
      <c r="V81" s="375"/>
      <c r="W81" s="375"/>
      <c r="X81" s="375"/>
      <c r="Y81" s="375"/>
      <c r="Z81" s="375"/>
      <c r="AA81" s="375"/>
      <c r="AB81" s="3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5"/>
      <c r="AY81" s="375"/>
      <c r="AZ81" s="375"/>
      <c r="BA81" s="375"/>
      <c r="BB81" s="375"/>
      <c r="BC81" s="375"/>
      <c r="BD81" s="375"/>
      <c r="BE81" s="375"/>
      <c r="BF81" s="375"/>
      <c r="BG81" s="375"/>
      <c r="BH81" s="375"/>
      <c r="BI81" s="375"/>
      <c r="BJ81" s="375"/>
      <c r="BK81" s="375"/>
      <c r="BL81" s="375"/>
      <c r="BM81" s="375"/>
      <c r="BN81" s="375"/>
      <c r="BO81" s="375"/>
      <c r="BP81" s="375"/>
      <c r="BQ81" s="375"/>
      <c r="BR81" s="375"/>
      <c r="BS81" s="375">
        <v>0</v>
      </c>
      <c r="BT81" s="375"/>
      <c r="BU81" s="375"/>
      <c r="BV81" s="375"/>
      <c r="BW81" s="375"/>
      <c r="BX81" s="375"/>
      <c r="BY81" s="375"/>
      <c r="BZ81" s="375"/>
      <c r="CA81" s="375"/>
      <c r="CB81" s="375"/>
      <c r="CC81" s="375"/>
      <c r="CD81" s="375"/>
      <c r="CE81" s="375"/>
      <c r="CF81" s="375"/>
      <c r="CG81" s="375"/>
      <c r="CH81" s="375"/>
      <c r="CI81" s="375"/>
      <c r="CJ81" s="375"/>
      <c r="CK81" s="375"/>
      <c r="CL81" s="375"/>
      <c r="CM81" s="375"/>
      <c r="CN81" s="375"/>
      <c r="CO81" s="375"/>
      <c r="CP81" s="375"/>
      <c r="CQ81" s="375"/>
      <c r="CR81" s="375"/>
      <c r="CS81" s="375"/>
      <c r="CT81" s="375"/>
      <c r="CU81" s="375"/>
      <c r="CV81" s="375"/>
      <c r="CW81" s="368" t="s">
        <v>344</v>
      </c>
      <c r="DG81" s="363"/>
    </row>
    <row r="82" spans="1:111" s="353" customFormat="1" ht="56.25">
      <c r="A82" s="354"/>
      <c r="C82" s="356" t="s">
        <v>1184</v>
      </c>
      <c r="D82" s="374" t="s">
        <v>1525</v>
      </c>
      <c r="E82" s="395" t="s">
        <v>1337</v>
      </c>
      <c r="F82" s="359" t="s">
        <v>71</v>
      </c>
      <c r="G82" s="375"/>
      <c r="H82" s="375"/>
      <c r="I82" s="375"/>
      <c r="J82" s="375"/>
      <c r="K82" s="375"/>
      <c r="L82" s="375"/>
      <c r="M82" s="375"/>
      <c r="N82" s="375"/>
      <c r="O82" s="375"/>
      <c r="P82" s="375"/>
      <c r="Q82" s="375"/>
      <c r="R82" s="375"/>
      <c r="S82" s="375"/>
      <c r="T82" s="375"/>
      <c r="U82" s="375"/>
      <c r="V82" s="375"/>
      <c r="W82" s="375"/>
      <c r="X82" s="375"/>
      <c r="Y82" s="375"/>
      <c r="Z82" s="375"/>
      <c r="AA82" s="375"/>
      <c r="AB82" s="375"/>
      <c r="AC82" s="375"/>
      <c r="AD82" s="375"/>
      <c r="AE82" s="375"/>
      <c r="AF82" s="375"/>
      <c r="AG82" s="375"/>
      <c r="AH82" s="375"/>
      <c r="AI82" s="375"/>
      <c r="AJ82" s="375"/>
      <c r="AK82" s="375"/>
      <c r="AL82" s="375"/>
      <c r="AM82" s="375"/>
      <c r="AN82" s="375"/>
      <c r="AO82" s="375"/>
      <c r="AP82" s="375"/>
      <c r="AQ82" s="375"/>
      <c r="AR82" s="375"/>
      <c r="AS82" s="375"/>
      <c r="AT82" s="375"/>
      <c r="AU82" s="375"/>
      <c r="AV82" s="375"/>
      <c r="AW82" s="375"/>
      <c r="AX82" s="375"/>
      <c r="AY82" s="375"/>
      <c r="AZ82" s="375"/>
      <c r="BA82" s="375"/>
      <c r="BB82" s="375"/>
      <c r="BC82" s="375"/>
      <c r="BD82" s="375"/>
      <c r="BE82" s="375"/>
      <c r="BF82" s="375"/>
      <c r="BG82" s="375"/>
      <c r="BH82" s="375"/>
      <c r="BI82" s="375"/>
      <c r="BJ82" s="375"/>
      <c r="BK82" s="375"/>
      <c r="BL82" s="375"/>
      <c r="BM82" s="375"/>
      <c r="BN82" s="375"/>
      <c r="BO82" s="375"/>
      <c r="BP82" s="375"/>
      <c r="BQ82" s="375"/>
      <c r="BR82" s="375"/>
      <c r="BS82" s="375"/>
      <c r="BT82" s="375">
        <v>2.52</v>
      </c>
      <c r="BU82" s="375"/>
      <c r="BV82" s="375"/>
      <c r="BW82" s="375"/>
      <c r="BX82" s="375"/>
      <c r="BY82" s="375"/>
      <c r="BZ82" s="375"/>
      <c r="CA82" s="375"/>
      <c r="CB82" s="375"/>
      <c r="CC82" s="375"/>
      <c r="CD82" s="375"/>
      <c r="CE82" s="375"/>
      <c r="CF82" s="375"/>
      <c r="CG82" s="375"/>
      <c r="CH82" s="375"/>
      <c r="CI82" s="375"/>
      <c r="CJ82" s="375"/>
      <c r="CK82" s="375"/>
      <c r="CL82" s="375"/>
      <c r="CM82" s="375"/>
      <c r="CN82" s="375"/>
      <c r="CO82" s="375"/>
      <c r="CP82" s="375"/>
      <c r="CQ82" s="375"/>
      <c r="CR82" s="375"/>
      <c r="CS82" s="375"/>
      <c r="CT82" s="375"/>
      <c r="CU82" s="375"/>
      <c r="CV82" s="375"/>
      <c r="CW82" s="368" t="s">
        <v>344</v>
      </c>
      <c r="DG82" s="363"/>
    </row>
    <row r="83" spans="1:111" s="353" customFormat="1" ht="56.25">
      <c r="A83" s="354"/>
      <c r="C83" s="356" t="s">
        <v>1184</v>
      </c>
      <c r="D83" s="374" t="s">
        <v>1526</v>
      </c>
      <c r="E83" s="395" t="s">
        <v>1338</v>
      </c>
      <c r="F83" s="359" t="s">
        <v>71</v>
      </c>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v>0.183</v>
      </c>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68" t="s">
        <v>344</v>
      </c>
      <c r="DG83" s="363"/>
    </row>
    <row r="84" spans="1:111" s="353" customFormat="1" ht="56.25">
      <c r="A84" s="354"/>
      <c r="C84" s="356" t="s">
        <v>1184</v>
      </c>
      <c r="D84" s="374" t="s">
        <v>1527</v>
      </c>
      <c r="E84" s="395" t="s">
        <v>1339</v>
      </c>
      <c r="F84" s="359" t="s">
        <v>71</v>
      </c>
      <c r="G84" s="375"/>
      <c r="H84" s="375"/>
      <c r="I84" s="375"/>
      <c r="J84" s="375"/>
      <c r="K84" s="375"/>
      <c r="L84" s="375"/>
      <c r="M84" s="375"/>
      <c r="N84" s="375"/>
      <c r="O84" s="375"/>
      <c r="P84" s="375"/>
      <c r="Q84" s="375"/>
      <c r="R84" s="375"/>
      <c r="S84" s="375"/>
      <c r="T84" s="375"/>
      <c r="U84" s="375"/>
      <c r="V84" s="375"/>
      <c r="W84" s="375"/>
      <c r="X84" s="375"/>
      <c r="Y84" s="375"/>
      <c r="Z84" s="375"/>
      <c r="AA84" s="375"/>
      <c r="AB84" s="375"/>
      <c r="AC84" s="375"/>
      <c r="AD84" s="375"/>
      <c r="AE84" s="375"/>
      <c r="AF84" s="375"/>
      <c r="AG84" s="375"/>
      <c r="AH84" s="375"/>
      <c r="AI84" s="375"/>
      <c r="AJ84" s="375"/>
      <c r="AK84" s="375"/>
      <c r="AL84" s="375"/>
      <c r="AM84" s="375"/>
      <c r="AN84" s="375"/>
      <c r="AO84" s="375"/>
      <c r="AP84" s="375"/>
      <c r="AQ84" s="375"/>
      <c r="AR84" s="375"/>
      <c r="AS84" s="375"/>
      <c r="AT84" s="375"/>
      <c r="AU84" s="375"/>
      <c r="AV84" s="375"/>
      <c r="AW84" s="375"/>
      <c r="AX84" s="375"/>
      <c r="AY84" s="375"/>
      <c r="AZ84" s="375"/>
      <c r="BA84" s="375"/>
      <c r="BB84" s="375"/>
      <c r="BC84" s="375"/>
      <c r="BD84" s="375"/>
      <c r="BE84" s="375"/>
      <c r="BF84" s="375"/>
      <c r="BG84" s="375"/>
      <c r="BH84" s="375"/>
      <c r="BI84" s="375"/>
      <c r="BJ84" s="375"/>
      <c r="BK84" s="375"/>
      <c r="BL84" s="375"/>
      <c r="BM84" s="375"/>
      <c r="BN84" s="375"/>
      <c r="BO84" s="375"/>
      <c r="BP84" s="375"/>
      <c r="BQ84" s="375"/>
      <c r="BR84" s="375"/>
      <c r="BS84" s="375"/>
      <c r="BT84" s="375"/>
      <c r="BU84" s="375"/>
      <c r="BV84" s="375">
        <v>1.329</v>
      </c>
      <c r="BW84" s="375"/>
      <c r="BX84" s="375"/>
      <c r="BY84" s="375"/>
      <c r="BZ84" s="375"/>
      <c r="CA84" s="375"/>
      <c r="CB84" s="375"/>
      <c r="CC84" s="375"/>
      <c r="CD84" s="375"/>
      <c r="CE84" s="375"/>
      <c r="CF84" s="375"/>
      <c r="CG84" s="375"/>
      <c r="CH84" s="375"/>
      <c r="CI84" s="375"/>
      <c r="CJ84" s="375"/>
      <c r="CK84" s="375"/>
      <c r="CL84" s="375"/>
      <c r="CM84" s="375"/>
      <c r="CN84" s="375"/>
      <c r="CO84" s="375"/>
      <c r="CP84" s="375"/>
      <c r="CQ84" s="375"/>
      <c r="CR84" s="375"/>
      <c r="CS84" s="375"/>
      <c r="CT84" s="375"/>
      <c r="CU84" s="375"/>
      <c r="CV84" s="375"/>
      <c r="CW84" s="368" t="s">
        <v>344</v>
      </c>
      <c r="DG84" s="363"/>
    </row>
    <row r="85" spans="1:111" s="353" customFormat="1" ht="56.25">
      <c r="A85" s="354"/>
      <c r="C85" s="356" t="s">
        <v>1184</v>
      </c>
      <c r="D85" s="374" t="s">
        <v>1528</v>
      </c>
      <c r="E85" s="395" t="s">
        <v>1340</v>
      </c>
      <c r="F85" s="359" t="s">
        <v>71</v>
      </c>
      <c r="G85" s="375"/>
      <c r="H85" s="375"/>
      <c r="I85" s="375"/>
      <c r="J85" s="375"/>
      <c r="K85" s="375"/>
      <c r="L85" s="375"/>
      <c r="M85" s="375"/>
      <c r="N85" s="375"/>
      <c r="O85" s="375"/>
      <c r="P85" s="375"/>
      <c r="Q85" s="375"/>
      <c r="R85" s="375"/>
      <c r="S85" s="375"/>
      <c r="T85" s="375"/>
      <c r="U85" s="375"/>
      <c r="V85" s="375"/>
      <c r="W85" s="375"/>
      <c r="X85" s="375"/>
      <c r="Y85" s="375"/>
      <c r="Z85" s="375"/>
      <c r="AA85" s="375"/>
      <c r="AB85" s="375"/>
      <c r="AC85" s="375"/>
      <c r="AD85" s="375"/>
      <c r="AE85" s="375"/>
      <c r="AF85" s="375"/>
      <c r="AG85" s="375"/>
      <c r="AH85" s="375"/>
      <c r="AI85" s="375"/>
      <c r="AJ85" s="375"/>
      <c r="AK85" s="375"/>
      <c r="AL85" s="375"/>
      <c r="AM85" s="375"/>
      <c r="AN85" s="375"/>
      <c r="AO85" s="375"/>
      <c r="AP85" s="375"/>
      <c r="AQ85" s="375"/>
      <c r="AR85" s="375"/>
      <c r="AS85" s="375"/>
      <c r="AT85" s="375"/>
      <c r="AU85" s="375"/>
      <c r="AV85" s="375"/>
      <c r="AW85" s="375"/>
      <c r="AX85" s="375"/>
      <c r="AY85" s="375"/>
      <c r="AZ85" s="375"/>
      <c r="BA85" s="375"/>
      <c r="BB85" s="375"/>
      <c r="BC85" s="375"/>
      <c r="BD85" s="375"/>
      <c r="BE85" s="375"/>
      <c r="BF85" s="375"/>
      <c r="BG85" s="375"/>
      <c r="BH85" s="375"/>
      <c r="BI85" s="375"/>
      <c r="BJ85" s="375"/>
      <c r="BK85" s="375"/>
      <c r="BL85" s="375"/>
      <c r="BM85" s="375"/>
      <c r="BN85" s="375"/>
      <c r="BO85" s="375"/>
      <c r="BP85" s="375"/>
      <c r="BQ85" s="375"/>
      <c r="BR85" s="375"/>
      <c r="BS85" s="375"/>
      <c r="BT85" s="375"/>
      <c r="BU85" s="375"/>
      <c r="BV85" s="375"/>
      <c r="BW85" s="375">
        <v>0.19600000000000001</v>
      </c>
      <c r="BX85" s="375"/>
      <c r="BY85" s="375"/>
      <c r="BZ85" s="375"/>
      <c r="CA85" s="375"/>
      <c r="CB85" s="375"/>
      <c r="CC85" s="375"/>
      <c r="CD85" s="375"/>
      <c r="CE85" s="375"/>
      <c r="CF85" s="375"/>
      <c r="CG85" s="375"/>
      <c r="CH85" s="375"/>
      <c r="CI85" s="375"/>
      <c r="CJ85" s="375"/>
      <c r="CK85" s="375"/>
      <c r="CL85" s="375"/>
      <c r="CM85" s="375"/>
      <c r="CN85" s="375"/>
      <c r="CO85" s="375"/>
      <c r="CP85" s="375"/>
      <c r="CQ85" s="375"/>
      <c r="CR85" s="375"/>
      <c r="CS85" s="375"/>
      <c r="CT85" s="375"/>
      <c r="CU85" s="375"/>
      <c r="CV85" s="375"/>
      <c r="CW85" s="368" t="s">
        <v>344</v>
      </c>
      <c r="DG85" s="363"/>
    </row>
    <row r="86" spans="1:111" s="353" customFormat="1" ht="56.25">
      <c r="A86" s="354"/>
      <c r="C86" s="356" t="s">
        <v>1184</v>
      </c>
      <c r="D86" s="374" t="s">
        <v>1529</v>
      </c>
      <c r="E86" s="395" t="s">
        <v>1341</v>
      </c>
      <c r="F86" s="359" t="s">
        <v>71</v>
      </c>
      <c r="G86" s="375"/>
      <c r="H86" s="375"/>
      <c r="I86" s="375"/>
      <c r="J86" s="375"/>
      <c r="K86" s="375"/>
      <c r="L86" s="375"/>
      <c r="M86" s="375"/>
      <c r="N86" s="375"/>
      <c r="O86" s="375"/>
      <c r="P86" s="375"/>
      <c r="Q86" s="375"/>
      <c r="R86" s="375"/>
      <c r="S86" s="375"/>
      <c r="T86" s="375"/>
      <c r="U86" s="375"/>
      <c r="V86" s="375"/>
      <c r="W86" s="375"/>
      <c r="X86" s="375"/>
      <c r="Y86" s="375"/>
      <c r="Z86" s="375"/>
      <c r="AA86" s="375"/>
      <c r="AB86" s="375"/>
      <c r="AC86" s="375"/>
      <c r="AD86" s="375"/>
      <c r="AE86" s="375"/>
      <c r="AF86" s="375"/>
      <c r="AG86" s="375"/>
      <c r="AH86" s="375"/>
      <c r="AI86" s="375"/>
      <c r="AJ86" s="375"/>
      <c r="AK86" s="375"/>
      <c r="AL86" s="375"/>
      <c r="AM86" s="375"/>
      <c r="AN86" s="375"/>
      <c r="AO86" s="375"/>
      <c r="AP86" s="375"/>
      <c r="AQ86" s="375"/>
      <c r="AR86" s="375"/>
      <c r="AS86" s="375"/>
      <c r="AT86" s="375"/>
      <c r="AU86" s="375"/>
      <c r="AV86" s="375"/>
      <c r="AW86" s="375"/>
      <c r="AX86" s="375"/>
      <c r="AY86" s="375"/>
      <c r="AZ86" s="375"/>
      <c r="BA86" s="375"/>
      <c r="BB86" s="375"/>
      <c r="BC86" s="375"/>
      <c r="BD86" s="375"/>
      <c r="BE86" s="375"/>
      <c r="BF86" s="375"/>
      <c r="BG86" s="375"/>
      <c r="BH86" s="375"/>
      <c r="BI86" s="375"/>
      <c r="BJ86" s="375"/>
      <c r="BK86" s="375"/>
      <c r="BL86" s="375"/>
      <c r="BM86" s="375"/>
      <c r="BN86" s="375"/>
      <c r="BO86" s="375"/>
      <c r="BP86" s="375"/>
      <c r="BQ86" s="375"/>
      <c r="BR86" s="375"/>
      <c r="BS86" s="375"/>
      <c r="BT86" s="375"/>
      <c r="BU86" s="375"/>
      <c r="BV86" s="375"/>
      <c r="BW86" s="375"/>
      <c r="BX86" s="375">
        <v>0</v>
      </c>
      <c r="BY86" s="375"/>
      <c r="BZ86" s="375"/>
      <c r="CA86" s="375"/>
      <c r="CB86" s="375"/>
      <c r="CC86" s="375"/>
      <c r="CD86" s="375"/>
      <c r="CE86" s="375"/>
      <c r="CF86" s="375"/>
      <c r="CG86" s="375"/>
      <c r="CH86" s="375"/>
      <c r="CI86" s="375"/>
      <c r="CJ86" s="375"/>
      <c r="CK86" s="375"/>
      <c r="CL86" s="375"/>
      <c r="CM86" s="375"/>
      <c r="CN86" s="375"/>
      <c r="CO86" s="375"/>
      <c r="CP86" s="375"/>
      <c r="CQ86" s="375"/>
      <c r="CR86" s="375"/>
      <c r="CS86" s="375"/>
      <c r="CT86" s="375"/>
      <c r="CU86" s="375"/>
      <c r="CV86" s="375"/>
      <c r="CW86" s="368" t="s">
        <v>344</v>
      </c>
      <c r="DG86" s="363"/>
    </row>
    <row r="87" spans="1:111" s="353" customFormat="1" ht="56.25">
      <c r="A87" s="354"/>
      <c r="C87" s="356" t="s">
        <v>1184</v>
      </c>
      <c r="D87" s="374" t="s">
        <v>1530</v>
      </c>
      <c r="E87" s="395" t="s">
        <v>1342</v>
      </c>
      <c r="F87" s="359" t="s">
        <v>71</v>
      </c>
      <c r="G87" s="375"/>
      <c r="H87" s="375"/>
      <c r="I87" s="375"/>
      <c r="J87" s="375"/>
      <c r="K87" s="375"/>
      <c r="L87" s="375"/>
      <c r="M87" s="375"/>
      <c r="N87" s="375"/>
      <c r="O87" s="375"/>
      <c r="P87" s="375"/>
      <c r="Q87" s="375"/>
      <c r="R87" s="375"/>
      <c r="S87" s="375"/>
      <c r="T87" s="375"/>
      <c r="U87" s="375"/>
      <c r="V87" s="375"/>
      <c r="W87" s="375"/>
      <c r="X87" s="375"/>
      <c r="Y87" s="375"/>
      <c r="Z87" s="375"/>
      <c r="AA87" s="375"/>
      <c r="AB87" s="375"/>
      <c r="AC87" s="375"/>
      <c r="AD87" s="375"/>
      <c r="AE87" s="375"/>
      <c r="AF87" s="375"/>
      <c r="AG87" s="375"/>
      <c r="AH87" s="375"/>
      <c r="AI87" s="375"/>
      <c r="AJ87" s="375"/>
      <c r="AK87" s="375"/>
      <c r="AL87" s="375"/>
      <c r="AM87" s="375"/>
      <c r="AN87" s="375"/>
      <c r="AO87" s="375"/>
      <c r="AP87" s="375"/>
      <c r="AQ87" s="375"/>
      <c r="AR87" s="375"/>
      <c r="AS87" s="375"/>
      <c r="AT87" s="375"/>
      <c r="AU87" s="375"/>
      <c r="AV87" s="375"/>
      <c r="AW87" s="375"/>
      <c r="AX87" s="375"/>
      <c r="AY87" s="375"/>
      <c r="AZ87" s="375"/>
      <c r="BA87" s="375"/>
      <c r="BB87" s="375"/>
      <c r="BC87" s="375"/>
      <c r="BD87" s="375"/>
      <c r="BE87" s="375"/>
      <c r="BF87" s="375"/>
      <c r="BG87" s="375"/>
      <c r="BH87" s="375"/>
      <c r="BI87" s="375"/>
      <c r="BJ87" s="375"/>
      <c r="BK87" s="375"/>
      <c r="BL87" s="375"/>
      <c r="BM87" s="375"/>
      <c r="BN87" s="375"/>
      <c r="BO87" s="375"/>
      <c r="BP87" s="375"/>
      <c r="BQ87" s="375"/>
      <c r="BR87" s="375"/>
      <c r="BS87" s="375"/>
      <c r="BT87" s="375"/>
      <c r="BU87" s="375"/>
      <c r="BV87" s="375"/>
      <c r="BW87" s="375"/>
      <c r="BX87" s="375"/>
      <c r="BY87" s="375">
        <v>0</v>
      </c>
      <c r="BZ87" s="375"/>
      <c r="CA87" s="375"/>
      <c r="CB87" s="375"/>
      <c r="CC87" s="375"/>
      <c r="CD87" s="375"/>
      <c r="CE87" s="375"/>
      <c r="CF87" s="375"/>
      <c r="CG87" s="375"/>
      <c r="CH87" s="375"/>
      <c r="CI87" s="375"/>
      <c r="CJ87" s="375"/>
      <c r="CK87" s="375"/>
      <c r="CL87" s="375"/>
      <c r="CM87" s="375"/>
      <c r="CN87" s="375"/>
      <c r="CO87" s="375"/>
      <c r="CP87" s="375"/>
      <c r="CQ87" s="375"/>
      <c r="CR87" s="375"/>
      <c r="CS87" s="375"/>
      <c r="CT87" s="375"/>
      <c r="CU87" s="375"/>
      <c r="CV87" s="375"/>
      <c r="CW87" s="368" t="s">
        <v>344</v>
      </c>
      <c r="DG87" s="363"/>
    </row>
    <row r="88" spans="1:111" s="353" customFormat="1" ht="56.25">
      <c r="A88" s="354"/>
      <c r="C88" s="356" t="s">
        <v>1184</v>
      </c>
      <c r="D88" s="374" t="s">
        <v>1531</v>
      </c>
      <c r="E88" s="395" t="s">
        <v>1343</v>
      </c>
      <c r="F88" s="359" t="s">
        <v>71</v>
      </c>
      <c r="G88" s="375"/>
      <c r="H88" s="375"/>
      <c r="I88" s="375"/>
      <c r="J88" s="375"/>
      <c r="K88" s="375"/>
      <c r="L88" s="375"/>
      <c r="M88" s="375"/>
      <c r="N88" s="375"/>
      <c r="O88" s="375"/>
      <c r="P88" s="375"/>
      <c r="Q88" s="375"/>
      <c r="R88" s="375"/>
      <c r="S88" s="375"/>
      <c r="T88" s="375"/>
      <c r="U88" s="375"/>
      <c r="V88" s="375"/>
      <c r="W88" s="375"/>
      <c r="X88" s="375"/>
      <c r="Y88" s="375"/>
      <c r="Z88" s="375"/>
      <c r="AA88" s="375"/>
      <c r="AB88" s="375"/>
      <c r="AC88" s="375"/>
      <c r="AD88" s="375"/>
      <c r="AE88" s="375"/>
      <c r="AF88" s="375"/>
      <c r="AG88" s="375"/>
      <c r="AH88" s="375"/>
      <c r="AI88" s="375"/>
      <c r="AJ88" s="375"/>
      <c r="AK88" s="375"/>
      <c r="AL88" s="375"/>
      <c r="AM88" s="375"/>
      <c r="AN88" s="375"/>
      <c r="AO88" s="375"/>
      <c r="AP88" s="375"/>
      <c r="AQ88" s="375"/>
      <c r="AR88" s="375"/>
      <c r="AS88" s="375"/>
      <c r="AT88" s="375"/>
      <c r="AU88" s="375"/>
      <c r="AV88" s="375"/>
      <c r="AW88" s="375"/>
      <c r="AX88" s="375"/>
      <c r="AY88" s="375"/>
      <c r="AZ88" s="375"/>
      <c r="BA88" s="375"/>
      <c r="BB88" s="375"/>
      <c r="BC88" s="375"/>
      <c r="BD88" s="375"/>
      <c r="BE88" s="375"/>
      <c r="BF88" s="375"/>
      <c r="BG88" s="375"/>
      <c r="BH88" s="375"/>
      <c r="BI88" s="375"/>
      <c r="BJ88" s="375"/>
      <c r="BK88" s="375"/>
      <c r="BL88" s="375"/>
      <c r="BM88" s="375"/>
      <c r="BN88" s="375"/>
      <c r="BO88" s="375"/>
      <c r="BP88" s="375"/>
      <c r="BQ88" s="375"/>
      <c r="BR88" s="375"/>
      <c r="BS88" s="375"/>
      <c r="BT88" s="375"/>
      <c r="BU88" s="375"/>
      <c r="BV88" s="375"/>
      <c r="BW88" s="375"/>
      <c r="BX88" s="375"/>
      <c r="BY88" s="375"/>
      <c r="BZ88" s="375">
        <v>0</v>
      </c>
      <c r="CA88" s="375"/>
      <c r="CB88" s="375"/>
      <c r="CC88" s="375"/>
      <c r="CD88" s="375"/>
      <c r="CE88" s="375"/>
      <c r="CF88" s="375"/>
      <c r="CG88" s="375"/>
      <c r="CH88" s="375"/>
      <c r="CI88" s="375"/>
      <c r="CJ88" s="375"/>
      <c r="CK88" s="375"/>
      <c r="CL88" s="375"/>
      <c r="CM88" s="375"/>
      <c r="CN88" s="375"/>
      <c r="CO88" s="375"/>
      <c r="CP88" s="375"/>
      <c r="CQ88" s="375"/>
      <c r="CR88" s="375"/>
      <c r="CS88" s="375"/>
      <c r="CT88" s="375"/>
      <c r="CU88" s="375"/>
      <c r="CV88" s="375"/>
      <c r="CW88" s="368" t="s">
        <v>344</v>
      </c>
      <c r="DG88" s="363"/>
    </row>
    <row r="89" spans="1:111" s="353" customFormat="1" ht="56.25">
      <c r="A89" s="354"/>
      <c r="C89" s="356" t="s">
        <v>1184</v>
      </c>
      <c r="D89" s="374" t="s">
        <v>1532</v>
      </c>
      <c r="E89" s="395" t="s">
        <v>1344</v>
      </c>
      <c r="F89" s="359" t="s">
        <v>71</v>
      </c>
      <c r="G89" s="375"/>
      <c r="H89" s="375"/>
      <c r="I89" s="375"/>
      <c r="J89" s="375"/>
      <c r="K89" s="375"/>
      <c r="L89" s="375"/>
      <c r="M89" s="375"/>
      <c r="N89" s="375"/>
      <c r="O89" s="375"/>
      <c r="P89" s="375"/>
      <c r="Q89" s="375"/>
      <c r="R89" s="375"/>
      <c r="S89" s="375"/>
      <c r="T89" s="375"/>
      <c r="U89" s="375"/>
      <c r="V89" s="375"/>
      <c r="W89" s="375"/>
      <c r="X89" s="375"/>
      <c r="Y89" s="375"/>
      <c r="Z89" s="375"/>
      <c r="AA89" s="375"/>
      <c r="AB89" s="375"/>
      <c r="AC89" s="375"/>
      <c r="AD89" s="375"/>
      <c r="AE89" s="375"/>
      <c r="AF89" s="375"/>
      <c r="AG89" s="375"/>
      <c r="AH89" s="375"/>
      <c r="AI89" s="375"/>
      <c r="AJ89" s="375"/>
      <c r="AK89" s="375"/>
      <c r="AL89" s="375"/>
      <c r="AM89" s="375"/>
      <c r="AN89" s="375"/>
      <c r="AO89" s="375"/>
      <c r="AP89" s="375"/>
      <c r="AQ89" s="375"/>
      <c r="AR89" s="375"/>
      <c r="AS89" s="375"/>
      <c r="AT89" s="375"/>
      <c r="AU89" s="375"/>
      <c r="AV89" s="375"/>
      <c r="AW89" s="375"/>
      <c r="AX89" s="375"/>
      <c r="AY89" s="375"/>
      <c r="AZ89" s="375"/>
      <c r="BA89" s="375"/>
      <c r="BB89" s="375"/>
      <c r="BC89" s="375"/>
      <c r="BD89" s="375"/>
      <c r="BE89" s="375"/>
      <c r="BF89" s="375"/>
      <c r="BG89" s="375"/>
      <c r="BH89" s="375"/>
      <c r="BI89" s="375"/>
      <c r="BJ89" s="375"/>
      <c r="BK89" s="375"/>
      <c r="BL89" s="375"/>
      <c r="BM89" s="375"/>
      <c r="BN89" s="375"/>
      <c r="BO89" s="375"/>
      <c r="BP89" s="375"/>
      <c r="BQ89" s="375"/>
      <c r="BR89" s="375"/>
      <c r="BS89" s="375"/>
      <c r="BT89" s="375"/>
      <c r="BU89" s="375"/>
      <c r="BV89" s="375"/>
      <c r="BW89" s="375"/>
      <c r="BX89" s="375"/>
      <c r="BY89" s="375"/>
      <c r="BZ89" s="375"/>
      <c r="CA89" s="375">
        <v>4.7E-2</v>
      </c>
      <c r="CB89" s="375"/>
      <c r="CC89" s="375"/>
      <c r="CD89" s="375"/>
      <c r="CE89" s="375"/>
      <c r="CF89" s="375"/>
      <c r="CG89" s="375"/>
      <c r="CH89" s="375"/>
      <c r="CI89" s="375"/>
      <c r="CJ89" s="375"/>
      <c r="CK89" s="375"/>
      <c r="CL89" s="375"/>
      <c r="CM89" s="375"/>
      <c r="CN89" s="375"/>
      <c r="CO89" s="375"/>
      <c r="CP89" s="375"/>
      <c r="CQ89" s="375"/>
      <c r="CR89" s="375"/>
      <c r="CS89" s="375"/>
      <c r="CT89" s="375"/>
      <c r="CU89" s="375"/>
      <c r="CV89" s="375"/>
      <c r="CW89" s="368" t="s">
        <v>344</v>
      </c>
      <c r="DG89" s="363"/>
    </row>
    <row r="90" spans="1:111" s="353" customFormat="1" ht="56.25">
      <c r="A90" s="354"/>
      <c r="C90" s="356" t="s">
        <v>1184</v>
      </c>
      <c r="D90" s="374" t="s">
        <v>1533</v>
      </c>
      <c r="E90" s="395" t="s">
        <v>1345</v>
      </c>
      <c r="F90" s="359" t="s">
        <v>71</v>
      </c>
      <c r="G90" s="375"/>
      <c r="H90" s="375"/>
      <c r="I90" s="375"/>
      <c r="J90" s="375"/>
      <c r="K90" s="375"/>
      <c r="L90" s="375"/>
      <c r="M90" s="375"/>
      <c r="N90" s="375"/>
      <c r="O90" s="375"/>
      <c r="P90" s="375"/>
      <c r="Q90" s="375"/>
      <c r="R90" s="375"/>
      <c r="S90" s="375"/>
      <c r="T90" s="375"/>
      <c r="U90" s="375"/>
      <c r="V90" s="375"/>
      <c r="W90" s="375"/>
      <c r="X90" s="375"/>
      <c r="Y90" s="375"/>
      <c r="Z90" s="375"/>
      <c r="AA90" s="375"/>
      <c r="AB90" s="375"/>
      <c r="AC90" s="375"/>
      <c r="AD90" s="375"/>
      <c r="AE90" s="375"/>
      <c r="AF90" s="375"/>
      <c r="AG90" s="375"/>
      <c r="AH90" s="375"/>
      <c r="AI90" s="375"/>
      <c r="AJ90" s="375"/>
      <c r="AK90" s="375"/>
      <c r="AL90" s="375"/>
      <c r="AM90" s="375"/>
      <c r="AN90" s="375"/>
      <c r="AO90" s="375"/>
      <c r="AP90" s="375"/>
      <c r="AQ90" s="375"/>
      <c r="AR90" s="375"/>
      <c r="AS90" s="375"/>
      <c r="AT90" s="375"/>
      <c r="AU90" s="375"/>
      <c r="AV90" s="375"/>
      <c r="AW90" s="375"/>
      <c r="AX90" s="375"/>
      <c r="AY90" s="375"/>
      <c r="AZ90" s="375"/>
      <c r="BA90" s="375"/>
      <c r="BB90" s="375"/>
      <c r="BC90" s="375"/>
      <c r="BD90" s="375"/>
      <c r="BE90" s="375"/>
      <c r="BF90" s="375"/>
      <c r="BG90" s="375"/>
      <c r="BH90" s="375"/>
      <c r="BI90" s="375"/>
      <c r="BJ90" s="375"/>
      <c r="BK90" s="375"/>
      <c r="BL90" s="375"/>
      <c r="BM90" s="375"/>
      <c r="BN90" s="375"/>
      <c r="BO90" s="375"/>
      <c r="BP90" s="375"/>
      <c r="BQ90" s="375"/>
      <c r="BR90" s="375"/>
      <c r="BS90" s="375"/>
      <c r="BT90" s="375"/>
      <c r="BU90" s="375"/>
      <c r="BV90" s="375"/>
      <c r="BW90" s="375"/>
      <c r="BX90" s="375"/>
      <c r="BY90" s="375"/>
      <c r="BZ90" s="375"/>
      <c r="CA90" s="375"/>
      <c r="CB90" s="375">
        <v>1.1619999999999999</v>
      </c>
      <c r="CC90" s="375"/>
      <c r="CD90" s="375"/>
      <c r="CE90" s="375"/>
      <c r="CF90" s="375"/>
      <c r="CG90" s="375"/>
      <c r="CH90" s="375"/>
      <c r="CI90" s="375"/>
      <c r="CJ90" s="375"/>
      <c r="CK90" s="375"/>
      <c r="CL90" s="375"/>
      <c r="CM90" s="375"/>
      <c r="CN90" s="375"/>
      <c r="CO90" s="375"/>
      <c r="CP90" s="375"/>
      <c r="CQ90" s="375"/>
      <c r="CR90" s="375"/>
      <c r="CS90" s="375"/>
      <c r="CT90" s="375"/>
      <c r="CU90" s="375"/>
      <c r="CV90" s="375"/>
      <c r="CW90" s="368" t="s">
        <v>344</v>
      </c>
      <c r="DG90" s="363"/>
    </row>
    <row r="91" spans="1:111" s="353" customFormat="1" ht="56.25">
      <c r="A91" s="354"/>
      <c r="C91" s="356" t="s">
        <v>1184</v>
      </c>
      <c r="D91" s="374" t="s">
        <v>1534</v>
      </c>
      <c r="E91" s="395" t="s">
        <v>1346</v>
      </c>
      <c r="F91" s="359" t="s">
        <v>71</v>
      </c>
      <c r="G91" s="375"/>
      <c r="H91" s="375"/>
      <c r="I91" s="375"/>
      <c r="J91" s="375"/>
      <c r="K91" s="375"/>
      <c r="L91" s="375"/>
      <c r="M91" s="375"/>
      <c r="N91" s="375"/>
      <c r="O91" s="375"/>
      <c r="P91" s="375"/>
      <c r="Q91" s="375"/>
      <c r="R91" s="375"/>
      <c r="S91" s="375"/>
      <c r="T91" s="375"/>
      <c r="U91" s="375"/>
      <c r="V91" s="375"/>
      <c r="W91" s="375"/>
      <c r="X91" s="375"/>
      <c r="Y91" s="375"/>
      <c r="Z91" s="375"/>
      <c r="AA91" s="375"/>
      <c r="AB91" s="375"/>
      <c r="AC91" s="375"/>
      <c r="AD91" s="375"/>
      <c r="AE91" s="375"/>
      <c r="AF91" s="375"/>
      <c r="AG91" s="375"/>
      <c r="AH91" s="375"/>
      <c r="AI91" s="375"/>
      <c r="AJ91" s="375"/>
      <c r="AK91" s="375"/>
      <c r="AL91" s="375"/>
      <c r="AM91" s="375"/>
      <c r="AN91" s="375"/>
      <c r="AO91" s="375"/>
      <c r="AP91" s="375"/>
      <c r="AQ91" s="375"/>
      <c r="AR91" s="375"/>
      <c r="AS91" s="375"/>
      <c r="AT91" s="375"/>
      <c r="AU91" s="375"/>
      <c r="AV91" s="375"/>
      <c r="AW91" s="375"/>
      <c r="AX91" s="375"/>
      <c r="AY91" s="375"/>
      <c r="AZ91" s="375"/>
      <c r="BA91" s="375"/>
      <c r="BB91" s="375"/>
      <c r="BC91" s="375"/>
      <c r="BD91" s="375"/>
      <c r="BE91" s="375"/>
      <c r="BF91" s="375"/>
      <c r="BG91" s="375"/>
      <c r="BH91" s="375"/>
      <c r="BI91" s="375"/>
      <c r="BJ91" s="375"/>
      <c r="BK91" s="375"/>
      <c r="BL91" s="375"/>
      <c r="BM91" s="375"/>
      <c r="BN91" s="375"/>
      <c r="BO91" s="375"/>
      <c r="BP91" s="375"/>
      <c r="BQ91" s="375"/>
      <c r="BR91" s="375"/>
      <c r="BS91" s="375"/>
      <c r="BT91" s="375"/>
      <c r="BU91" s="375"/>
      <c r="BV91" s="375"/>
      <c r="BW91" s="375"/>
      <c r="BX91" s="375"/>
      <c r="BY91" s="375"/>
      <c r="BZ91" s="375"/>
      <c r="CA91" s="375"/>
      <c r="CB91" s="375"/>
      <c r="CC91" s="375">
        <v>7.3999999999999996E-2</v>
      </c>
      <c r="CD91" s="375"/>
      <c r="CE91" s="375"/>
      <c r="CF91" s="375"/>
      <c r="CG91" s="375"/>
      <c r="CH91" s="375"/>
      <c r="CI91" s="375"/>
      <c r="CJ91" s="375"/>
      <c r="CK91" s="375"/>
      <c r="CL91" s="375"/>
      <c r="CM91" s="375"/>
      <c r="CN91" s="375"/>
      <c r="CO91" s="375"/>
      <c r="CP91" s="375"/>
      <c r="CQ91" s="375"/>
      <c r="CR91" s="375"/>
      <c r="CS91" s="375"/>
      <c r="CT91" s="375"/>
      <c r="CU91" s="375"/>
      <c r="CV91" s="375"/>
      <c r="CW91" s="368" t="s">
        <v>344</v>
      </c>
      <c r="DG91" s="363"/>
    </row>
    <row r="92" spans="1:111" s="353" customFormat="1" ht="56.25">
      <c r="A92" s="354"/>
      <c r="C92" s="356" t="s">
        <v>1184</v>
      </c>
      <c r="D92" s="374" t="s">
        <v>1535</v>
      </c>
      <c r="E92" s="395" t="s">
        <v>1347</v>
      </c>
      <c r="F92" s="359" t="s">
        <v>71</v>
      </c>
      <c r="G92" s="375"/>
      <c r="H92" s="375"/>
      <c r="I92" s="375"/>
      <c r="J92" s="375"/>
      <c r="K92" s="375"/>
      <c r="L92" s="375"/>
      <c r="M92" s="375"/>
      <c r="N92" s="375"/>
      <c r="O92" s="375"/>
      <c r="P92" s="375"/>
      <c r="Q92" s="375"/>
      <c r="R92" s="375"/>
      <c r="S92" s="375"/>
      <c r="T92" s="375"/>
      <c r="U92" s="375"/>
      <c r="V92" s="375"/>
      <c r="W92" s="375"/>
      <c r="X92" s="375"/>
      <c r="Y92" s="375"/>
      <c r="Z92" s="375"/>
      <c r="AA92" s="375"/>
      <c r="AB92" s="375"/>
      <c r="AC92" s="375"/>
      <c r="AD92" s="375"/>
      <c r="AE92" s="375"/>
      <c r="AF92" s="375"/>
      <c r="AG92" s="375"/>
      <c r="AH92" s="375"/>
      <c r="AI92" s="375"/>
      <c r="AJ92" s="375"/>
      <c r="AK92" s="375"/>
      <c r="AL92" s="375"/>
      <c r="AM92" s="375"/>
      <c r="AN92" s="375"/>
      <c r="AO92" s="375"/>
      <c r="AP92" s="375"/>
      <c r="AQ92" s="375"/>
      <c r="AR92" s="375"/>
      <c r="AS92" s="375"/>
      <c r="AT92" s="375"/>
      <c r="AU92" s="375"/>
      <c r="AV92" s="375"/>
      <c r="AW92" s="375"/>
      <c r="AX92" s="375"/>
      <c r="AY92" s="375"/>
      <c r="AZ92" s="375"/>
      <c r="BA92" s="375"/>
      <c r="BB92" s="375"/>
      <c r="BC92" s="375"/>
      <c r="BD92" s="375"/>
      <c r="BE92" s="375"/>
      <c r="BF92" s="375"/>
      <c r="BG92" s="375"/>
      <c r="BH92" s="375"/>
      <c r="BI92" s="375"/>
      <c r="BJ92" s="375"/>
      <c r="BK92" s="375"/>
      <c r="BL92" s="375"/>
      <c r="BM92" s="375"/>
      <c r="BN92" s="375"/>
      <c r="BO92" s="375"/>
      <c r="BP92" s="375"/>
      <c r="BQ92" s="375"/>
      <c r="BR92" s="375"/>
      <c r="BS92" s="375"/>
      <c r="BT92" s="375"/>
      <c r="BU92" s="375"/>
      <c r="BV92" s="375"/>
      <c r="BW92" s="375"/>
      <c r="BX92" s="375"/>
      <c r="BY92" s="375"/>
      <c r="BZ92" s="375"/>
      <c r="CA92" s="375"/>
      <c r="CB92" s="375"/>
      <c r="CC92" s="375"/>
      <c r="CD92" s="375">
        <v>0.623</v>
      </c>
      <c r="CE92" s="375"/>
      <c r="CF92" s="375"/>
      <c r="CG92" s="375"/>
      <c r="CH92" s="375"/>
      <c r="CI92" s="375"/>
      <c r="CJ92" s="375"/>
      <c r="CK92" s="375"/>
      <c r="CL92" s="375"/>
      <c r="CM92" s="375"/>
      <c r="CN92" s="375"/>
      <c r="CO92" s="375"/>
      <c r="CP92" s="375"/>
      <c r="CQ92" s="375"/>
      <c r="CR92" s="375"/>
      <c r="CS92" s="375"/>
      <c r="CT92" s="375"/>
      <c r="CU92" s="375"/>
      <c r="CV92" s="375"/>
      <c r="CW92" s="368" t="s">
        <v>344</v>
      </c>
      <c r="DG92" s="363"/>
    </row>
    <row r="93" spans="1:111" s="353" customFormat="1" ht="56.25">
      <c r="A93" s="354"/>
      <c r="C93" s="356" t="s">
        <v>1184</v>
      </c>
      <c r="D93" s="374" t="s">
        <v>1536</v>
      </c>
      <c r="E93" s="395" t="s">
        <v>1348</v>
      </c>
      <c r="F93" s="359" t="s">
        <v>71</v>
      </c>
      <c r="G93" s="375"/>
      <c r="H93" s="375"/>
      <c r="I93" s="375"/>
      <c r="J93" s="375"/>
      <c r="K93" s="375"/>
      <c r="L93" s="375"/>
      <c r="M93" s="375"/>
      <c r="N93" s="375"/>
      <c r="O93" s="375"/>
      <c r="P93" s="375"/>
      <c r="Q93" s="375"/>
      <c r="R93" s="375"/>
      <c r="S93" s="375"/>
      <c r="T93" s="375"/>
      <c r="U93" s="375"/>
      <c r="V93" s="375"/>
      <c r="W93" s="375"/>
      <c r="X93" s="375"/>
      <c r="Y93" s="375"/>
      <c r="Z93" s="375"/>
      <c r="AA93" s="375"/>
      <c r="AB93" s="375"/>
      <c r="AC93" s="375"/>
      <c r="AD93" s="375"/>
      <c r="AE93" s="375"/>
      <c r="AF93" s="375"/>
      <c r="AG93" s="375"/>
      <c r="AH93" s="375"/>
      <c r="AI93" s="375"/>
      <c r="AJ93" s="375"/>
      <c r="AK93" s="375"/>
      <c r="AL93" s="375"/>
      <c r="AM93" s="375"/>
      <c r="AN93" s="375"/>
      <c r="AO93" s="375"/>
      <c r="AP93" s="375"/>
      <c r="AQ93" s="375"/>
      <c r="AR93" s="375"/>
      <c r="AS93" s="375"/>
      <c r="AT93" s="375"/>
      <c r="AU93" s="375"/>
      <c r="AV93" s="375"/>
      <c r="AW93" s="375"/>
      <c r="AX93" s="375"/>
      <c r="AY93" s="375"/>
      <c r="AZ93" s="375"/>
      <c r="BA93" s="375"/>
      <c r="BB93" s="375"/>
      <c r="BC93" s="375"/>
      <c r="BD93" s="375"/>
      <c r="BE93" s="375"/>
      <c r="BF93" s="375"/>
      <c r="BG93" s="375"/>
      <c r="BH93" s="375"/>
      <c r="BI93" s="375"/>
      <c r="BJ93" s="375"/>
      <c r="BK93" s="375"/>
      <c r="BL93" s="375"/>
      <c r="BM93" s="375"/>
      <c r="BN93" s="375"/>
      <c r="BO93" s="375"/>
      <c r="BP93" s="375"/>
      <c r="BQ93" s="375"/>
      <c r="BR93" s="375"/>
      <c r="BS93" s="375"/>
      <c r="BT93" s="375"/>
      <c r="BU93" s="375"/>
      <c r="BV93" s="375"/>
      <c r="BW93" s="375"/>
      <c r="BX93" s="375"/>
      <c r="BY93" s="375"/>
      <c r="BZ93" s="375"/>
      <c r="CA93" s="375"/>
      <c r="CB93" s="375"/>
      <c r="CC93" s="375"/>
      <c r="CD93" s="375"/>
      <c r="CE93" s="375">
        <v>0.21</v>
      </c>
      <c r="CF93" s="375"/>
      <c r="CG93" s="375"/>
      <c r="CH93" s="375"/>
      <c r="CI93" s="375"/>
      <c r="CJ93" s="375"/>
      <c r="CK93" s="375"/>
      <c r="CL93" s="375"/>
      <c r="CM93" s="375"/>
      <c r="CN93" s="375"/>
      <c r="CO93" s="375"/>
      <c r="CP93" s="375"/>
      <c r="CQ93" s="375"/>
      <c r="CR93" s="375"/>
      <c r="CS93" s="375"/>
      <c r="CT93" s="375"/>
      <c r="CU93" s="375"/>
      <c r="CV93" s="375"/>
      <c r="CW93" s="368" t="s">
        <v>344</v>
      </c>
      <c r="DG93" s="363"/>
    </row>
    <row r="94" spans="1:111" s="353" customFormat="1" ht="56.25">
      <c r="A94" s="354"/>
      <c r="C94" s="356" t="s">
        <v>1184</v>
      </c>
      <c r="D94" s="374" t="s">
        <v>1537</v>
      </c>
      <c r="E94" s="395" t="s">
        <v>1349</v>
      </c>
      <c r="F94" s="359" t="s">
        <v>71</v>
      </c>
      <c r="G94" s="375"/>
      <c r="H94" s="375"/>
      <c r="I94" s="375"/>
      <c r="J94" s="375"/>
      <c r="K94" s="375"/>
      <c r="L94" s="375"/>
      <c r="M94" s="375"/>
      <c r="N94" s="375"/>
      <c r="O94" s="375"/>
      <c r="P94" s="375"/>
      <c r="Q94" s="375"/>
      <c r="R94" s="375"/>
      <c r="S94" s="375"/>
      <c r="T94" s="375"/>
      <c r="U94" s="375"/>
      <c r="V94" s="375"/>
      <c r="W94" s="375"/>
      <c r="X94" s="375"/>
      <c r="Y94" s="375"/>
      <c r="Z94" s="375"/>
      <c r="AA94" s="375"/>
      <c r="AB94" s="375"/>
      <c r="AC94" s="375"/>
      <c r="AD94" s="375"/>
      <c r="AE94" s="375"/>
      <c r="AF94" s="375"/>
      <c r="AG94" s="375"/>
      <c r="AH94" s="375"/>
      <c r="AI94" s="375"/>
      <c r="AJ94" s="375"/>
      <c r="AK94" s="375"/>
      <c r="AL94" s="375"/>
      <c r="AM94" s="375"/>
      <c r="AN94" s="375"/>
      <c r="AO94" s="375"/>
      <c r="AP94" s="375"/>
      <c r="AQ94" s="375"/>
      <c r="AR94" s="375"/>
      <c r="AS94" s="375"/>
      <c r="AT94" s="375"/>
      <c r="AU94" s="375"/>
      <c r="AV94" s="375"/>
      <c r="AW94" s="375"/>
      <c r="AX94" s="375"/>
      <c r="AY94" s="375"/>
      <c r="AZ94" s="375"/>
      <c r="BA94" s="375"/>
      <c r="BB94" s="375"/>
      <c r="BC94" s="375"/>
      <c r="BD94" s="375"/>
      <c r="BE94" s="375"/>
      <c r="BF94" s="375"/>
      <c r="BG94" s="375"/>
      <c r="BH94" s="375"/>
      <c r="BI94" s="375"/>
      <c r="BJ94" s="375"/>
      <c r="BK94" s="375"/>
      <c r="BL94" s="375"/>
      <c r="BM94" s="375"/>
      <c r="BN94" s="375"/>
      <c r="BO94" s="375"/>
      <c r="BP94" s="375"/>
      <c r="BQ94" s="375"/>
      <c r="BR94" s="375"/>
      <c r="BS94" s="375"/>
      <c r="BT94" s="375"/>
      <c r="BU94" s="375"/>
      <c r="BV94" s="375"/>
      <c r="BW94" s="375"/>
      <c r="BX94" s="375"/>
      <c r="BY94" s="375"/>
      <c r="BZ94" s="375"/>
      <c r="CA94" s="375"/>
      <c r="CB94" s="375"/>
      <c r="CC94" s="375"/>
      <c r="CD94" s="375"/>
      <c r="CE94" s="375"/>
      <c r="CF94" s="375">
        <v>0</v>
      </c>
      <c r="CG94" s="375"/>
      <c r="CH94" s="375"/>
      <c r="CI94" s="375"/>
      <c r="CJ94" s="375"/>
      <c r="CK94" s="375"/>
      <c r="CL94" s="375"/>
      <c r="CM94" s="375"/>
      <c r="CN94" s="375"/>
      <c r="CO94" s="375"/>
      <c r="CP94" s="375"/>
      <c r="CQ94" s="375"/>
      <c r="CR94" s="375"/>
      <c r="CS94" s="375"/>
      <c r="CT94" s="375"/>
      <c r="CU94" s="375"/>
      <c r="CV94" s="375"/>
      <c r="CW94" s="368" t="s">
        <v>344</v>
      </c>
      <c r="DG94" s="363"/>
    </row>
    <row r="95" spans="1:111" s="353" customFormat="1" ht="56.25">
      <c r="A95" s="354"/>
      <c r="C95" s="356" t="s">
        <v>1184</v>
      </c>
      <c r="D95" s="374" t="s">
        <v>1538</v>
      </c>
      <c r="E95" s="395" t="s">
        <v>1350</v>
      </c>
      <c r="F95" s="359" t="s">
        <v>71</v>
      </c>
      <c r="G95" s="375"/>
      <c r="H95" s="375"/>
      <c r="I95" s="375"/>
      <c r="J95" s="375"/>
      <c r="K95" s="375"/>
      <c r="L95" s="375"/>
      <c r="M95" s="375"/>
      <c r="N95" s="375"/>
      <c r="O95" s="375"/>
      <c r="P95" s="375"/>
      <c r="Q95" s="375"/>
      <c r="R95" s="375"/>
      <c r="S95" s="375"/>
      <c r="T95" s="375"/>
      <c r="U95" s="375"/>
      <c r="V95" s="375"/>
      <c r="W95" s="375"/>
      <c r="X95" s="375"/>
      <c r="Y95" s="375"/>
      <c r="Z95" s="375"/>
      <c r="AA95" s="375"/>
      <c r="AB95" s="375"/>
      <c r="AC95" s="375"/>
      <c r="AD95" s="375"/>
      <c r="AE95" s="375"/>
      <c r="AF95" s="375"/>
      <c r="AG95" s="375"/>
      <c r="AH95" s="375"/>
      <c r="AI95" s="375"/>
      <c r="AJ95" s="375"/>
      <c r="AK95" s="375"/>
      <c r="AL95" s="375"/>
      <c r="AM95" s="375"/>
      <c r="AN95" s="375"/>
      <c r="AO95" s="375"/>
      <c r="AP95" s="375"/>
      <c r="AQ95" s="375"/>
      <c r="AR95" s="375"/>
      <c r="AS95" s="375"/>
      <c r="AT95" s="375"/>
      <c r="AU95" s="375"/>
      <c r="AV95" s="375"/>
      <c r="AW95" s="375"/>
      <c r="AX95" s="375"/>
      <c r="AY95" s="375"/>
      <c r="AZ95" s="375"/>
      <c r="BA95" s="375"/>
      <c r="BB95" s="375"/>
      <c r="BC95" s="375"/>
      <c r="BD95" s="375"/>
      <c r="BE95" s="375"/>
      <c r="BF95" s="375"/>
      <c r="BG95" s="375"/>
      <c r="BH95" s="375"/>
      <c r="BI95" s="375"/>
      <c r="BJ95" s="375"/>
      <c r="BK95" s="375"/>
      <c r="BL95" s="375"/>
      <c r="BM95" s="375"/>
      <c r="BN95" s="375"/>
      <c r="BO95" s="375"/>
      <c r="BP95" s="375"/>
      <c r="BQ95" s="375"/>
      <c r="BR95" s="375"/>
      <c r="BS95" s="375"/>
      <c r="BT95" s="375"/>
      <c r="BU95" s="375"/>
      <c r="BV95" s="375"/>
      <c r="BW95" s="375"/>
      <c r="BX95" s="375"/>
      <c r="BY95" s="375"/>
      <c r="BZ95" s="375"/>
      <c r="CA95" s="375"/>
      <c r="CB95" s="375"/>
      <c r="CC95" s="375"/>
      <c r="CD95" s="375"/>
      <c r="CE95" s="375"/>
      <c r="CF95" s="375"/>
      <c r="CG95" s="375">
        <v>2.0249999999999999</v>
      </c>
      <c r="CH95" s="375"/>
      <c r="CI95" s="375"/>
      <c r="CJ95" s="375"/>
      <c r="CK95" s="375"/>
      <c r="CL95" s="375"/>
      <c r="CM95" s="375"/>
      <c r="CN95" s="375"/>
      <c r="CO95" s="375"/>
      <c r="CP95" s="375"/>
      <c r="CQ95" s="375"/>
      <c r="CR95" s="375"/>
      <c r="CS95" s="375"/>
      <c r="CT95" s="375"/>
      <c r="CU95" s="375"/>
      <c r="CV95" s="375"/>
      <c r="CW95" s="368" t="s">
        <v>344</v>
      </c>
      <c r="DG95" s="363"/>
    </row>
    <row r="96" spans="1:111" s="353" customFormat="1" ht="56.25">
      <c r="A96" s="354"/>
      <c r="C96" s="356" t="s">
        <v>1184</v>
      </c>
      <c r="D96" s="374" t="s">
        <v>1539</v>
      </c>
      <c r="E96" s="395" t="s">
        <v>1351</v>
      </c>
      <c r="F96" s="359" t="s">
        <v>71</v>
      </c>
      <c r="G96" s="375"/>
      <c r="H96" s="375"/>
      <c r="I96" s="375"/>
      <c r="J96" s="375"/>
      <c r="K96" s="375"/>
      <c r="L96" s="375"/>
      <c r="M96" s="375"/>
      <c r="N96" s="375"/>
      <c r="O96" s="375"/>
      <c r="P96" s="375"/>
      <c r="Q96" s="375"/>
      <c r="R96" s="375"/>
      <c r="S96" s="375"/>
      <c r="T96" s="375"/>
      <c r="U96" s="375"/>
      <c r="V96" s="375"/>
      <c r="W96" s="375"/>
      <c r="X96" s="375"/>
      <c r="Y96" s="375"/>
      <c r="Z96" s="375"/>
      <c r="AA96" s="375"/>
      <c r="AB96" s="375"/>
      <c r="AC96" s="375"/>
      <c r="AD96" s="375"/>
      <c r="AE96" s="375"/>
      <c r="AF96" s="375"/>
      <c r="AG96" s="375"/>
      <c r="AH96" s="375"/>
      <c r="AI96" s="375"/>
      <c r="AJ96" s="375"/>
      <c r="AK96" s="375"/>
      <c r="AL96" s="375"/>
      <c r="AM96" s="375"/>
      <c r="AN96" s="375"/>
      <c r="AO96" s="375"/>
      <c r="AP96" s="375"/>
      <c r="AQ96" s="375"/>
      <c r="AR96" s="375"/>
      <c r="AS96" s="375"/>
      <c r="AT96" s="375"/>
      <c r="AU96" s="375"/>
      <c r="AV96" s="375"/>
      <c r="AW96" s="375"/>
      <c r="AX96" s="375"/>
      <c r="AY96" s="375"/>
      <c r="AZ96" s="375"/>
      <c r="BA96" s="375"/>
      <c r="BB96" s="375"/>
      <c r="BC96" s="375"/>
      <c r="BD96" s="375"/>
      <c r="BE96" s="375"/>
      <c r="BF96" s="375"/>
      <c r="BG96" s="375"/>
      <c r="BH96" s="375"/>
      <c r="BI96" s="375"/>
      <c r="BJ96" s="375"/>
      <c r="BK96" s="375"/>
      <c r="BL96" s="375"/>
      <c r="BM96" s="375"/>
      <c r="BN96" s="375"/>
      <c r="BO96" s="375"/>
      <c r="BP96" s="375"/>
      <c r="BQ96" s="375"/>
      <c r="BR96" s="375"/>
      <c r="BS96" s="375"/>
      <c r="BT96" s="375"/>
      <c r="BU96" s="375"/>
      <c r="BV96" s="375"/>
      <c r="BW96" s="375"/>
      <c r="BX96" s="375"/>
      <c r="BY96" s="375"/>
      <c r="BZ96" s="375"/>
      <c r="CA96" s="375"/>
      <c r="CB96" s="375"/>
      <c r="CC96" s="375"/>
      <c r="CD96" s="375"/>
      <c r="CE96" s="375"/>
      <c r="CF96" s="375"/>
      <c r="CG96" s="375"/>
      <c r="CH96" s="375">
        <v>1.208</v>
      </c>
      <c r="CI96" s="375"/>
      <c r="CJ96" s="375"/>
      <c r="CK96" s="375"/>
      <c r="CL96" s="375"/>
      <c r="CM96" s="375"/>
      <c r="CN96" s="375"/>
      <c r="CO96" s="375"/>
      <c r="CP96" s="375"/>
      <c r="CQ96" s="375"/>
      <c r="CR96" s="375"/>
      <c r="CS96" s="375"/>
      <c r="CT96" s="375"/>
      <c r="CU96" s="375"/>
      <c r="CV96" s="375"/>
      <c r="CW96" s="368" t="s">
        <v>344</v>
      </c>
      <c r="DG96" s="363"/>
    </row>
    <row r="97" spans="1:111" s="353" customFormat="1" ht="56.25">
      <c r="A97" s="354"/>
      <c r="C97" s="356" t="s">
        <v>1184</v>
      </c>
      <c r="D97" s="374" t="s">
        <v>1540</v>
      </c>
      <c r="E97" s="395" t="s">
        <v>1352</v>
      </c>
      <c r="F97" s="359" t="s">
        <v>71</v>
      </c>
      <c r="G97" s="375"/>
      <c r="H97" s="375"/>
      <c r="I97" s="375"/>
      <c r="J97" s="375"/>
      <c r="K97" s="375"/>
      <c r="L97" s="375"/>
      <c r="M97" s="375"/>
      <c r="N97" s="375"/>
      <c r="O97" s="375"/>
      <c r="P97" s="375"/>
      <c r="Q97" s="375"/>
      <c r="R97" s="375"/>
      <c r="S97" s="375"/>
      <c r="T97" s="375"/>
      <c r="U97" s="375"/>
      <c r="V97" s="375"/>
      <c r="W97" s="375"/>
      <c r="X97" s="375"/>
      <c r="Y97" s="375"/>
      <c r="Z97" s="375"/>
      <c r="AA97" s="375"/>
      <c r="AB97" s="375"/>
      <c r="AC97" s="375"/>
      <c r="AD97" s="375"/>
      <c r="AE97" s="375"/>
      <c r="AF97" s="375"/>
      <c r="AG97" s="375"/>
      <c r="AH97" s="375"/>
      <c r="AI97" s="375"/>
      <c r="AJ97" s="375"/>
      <c r="AK97" s="375"/>
      <c r="AL97" s="375"/>
      <c r="AM97" s="375"/>
      <c r="AN97" s="375"/>
      <c r="AO97" s="375"/>
      <c r="AP97" s="375"/>
      <c r="AQ97" s="375"/>
      <c r="AR97" s="375"/>
      <c r="AS97" s="375"/>
      <c r="AT97" s="375"/>
      <c r="AU97" s="375"/>
      <c r="AV97" s="375"/>
      <c r="AW97" s="375"/>
      <c r="AX97" s="375"/>
      <c r="AY97" s="375"/>
      <c r="AZ97" s="375"/>
      <c r="BA97" s="375"/>
      <c r="BB97" s="375"/>
      <c r="BC97" s="375"/>
      <c r="BD97" s="375"/>
      <c r="BE97" s="375"/>
      <c r="BF97" s="375"/>
      <c r="BG97" s="375"/>
      <c r="BH97" s="375"/>
      <c r="BI97" s="375"/>
      <c r="BJ97" s="375"/>
      <c r="BK97" s="375"/>
      <c r="BL97" s="375"/>
      <c r="BM97" s="375"/>
      <c r="BN97" s="375"/>
      <c r="BO97" s="375"/>
      <c r="BP97" s="375"/>
      <c r="BQ97" s="375"/>
      <c r="BR97" s="375"/>
      <c r="BS97" s="375"/>
      <c r="BT97" s="375"/>
      <c r="BU97" s="375"/>
      <c r="BV97" s="375"/>
      <c r="BW97" s="375"/>
      <c r="BX97" s="375"/>
      <c r="BY97" s="375"/>
      <c r="BZ97" s="375"/>
      <c r="CA97" s="375"/>
      <c r="CB97" s="375"/>
      <c r="CC97" s="375"/>
      <c r="CD97" s="375"/>
      <c r="CE97" s="375"/>
      <c r="CF97" s="375"/>
      <c r="CG97" s="375"/>
      <c r="CH97" s="375"/>
      <c r="CI97" s="375">
        <v>0.26800000000000002</v>
      </c>
      <c r="CJ97" s="375"/>
      <c r="CK97" s="375"/>
      <c r="CL97" s="375"/>
      <c r="CM97" s="375"/>
      <c r="CN97" s="375"/>
      <c r="CO97" s="375"/>
      <c r="CP97" s="375"/>
      <c r="CQ97" s="375"/>
      <c r="CR97" s="375"/>
      <c r="CS97" s="375"/>
      <c r="CT97" s="375"/>
      <c r="CU97" s="375"/>
      <c r="CV97" s="375"/>
      <c r="CW97" s="368" t="s">
        <v>344</v>
      </c>
      <c r="DG97" s="363"/>
    </row>
    <row r="98" spans="1:111" s="353" customFormat="1" ht="56.25">
      <c r="A98" s="354"/>
      <c r="C98" s="356" t="s">
        <v>1184</v>
      </c>
      <c r="D98" s="374" t="s">
        <v>1541</v>
      </c>
      <c r="E98" s="395" t="s">
        <v>1353</v>
      </c>
      <c r="F98" s="359" t="s">
        <v>71</v>
      </c>
      <c r="G98" s="375"/>
      <c r="H98" s="375"/>
      <c r="I98" s="375"/>
      <c r="J98" s="375"/>
      <c r="K98" s="375"/>
      <c r="L98" s="375"/>
      <c r="M98" s="375"/>
      <c r="N98" s="375"/>
      <c r="O98" s="375"/>
      <c r="P98" s="375"/>
      <c r="Q98" s="375"/>
      <c r="R98" s="375"/>
      <c r="S98" s="375"/>
      <c r="T98" s="375"/>
      <c r="U98" s="375"/>
      <c r="V98" s="375"/>
      <c r="W98" s="375"/>
      <c r="X98" s="375"/>
      <c r="Y98" s="375"/>
      <c r="Z98" s="375"/>
      <c r="AA98" s="375"/>
      <c r="AB98" s="375"/>
      <c r="AC98" s="375"/>
      <c r="AD98" s="375"/>
      <c r="AE98" s="375"/>
      <c r="AF98" s="375"/>
      <c r="AG98" s="375"/>
      <c r="AH98" s="375"/>
      <c r="AI98" s="375"/>
      <c r="AJ98" s="375"/>
      <c r="AK98" s="375"/>
      <c r="AL98" s="375"/>
      <c r="AM98" s="375"/>
      <c r="AN98" s="375"/>
      <c r="AO98" s="375"/>
      <c r="AP98" s="375"/>
      <c r="AQ98" s="375"/>
      <c r="AR98" s="375"/>
      <c r="AS98" s="375"/>
      <c r="AT98" s="375"/>
      <c r="AU98" s="375"/>
      <c r="AV98" s="375"/>
      <c r="AW98" s="375"/>
      <c r="AX98" s="375"/>
      <c r="AY98" s="375"/>
      <c r="AZ98" s="375"/>
      <c r="BA98" s="375"/>
      <c r="BB98" s="375"/>
      <c r="BC98" s="375"/>
      <c r="BD98" s="375"/>
      <c r="BE98" s="375"/>
      <c r="BF98" s="375"/>
      <c r="BG98" s="375"/>
      <c r="BH98" s="375"/>
      <c r="BI98" s="375"/>
      <c r="BJ98" s="375"/>
      <c r="BK98" s="375"/>
      <c r="BL98" s="375"/>
      <c r="BM98" s="375"/>
      <c r="BN98" s="375"/>
      <c r="BO98" s="375"/>
      <c r="BP98" s="375"/>
      <c r="BQ98" s="375"/>
      <c r="BR98" s="375"/>
      <c r="BS98" s="375"/>
      <c r="BT98" s="375"/>
      <c r="BU98" s="375"/>
      <c r="BV98" s="375"/>
      <c r="BW98" s="375"/>
      <c r="BX98" s="375"/>
      <c r="BY98" s="375"/>
      <c r="BZ98" s="375"/>
      <c r="CA98" s="375"/>
      <c r="CB98" s="375"/>
      <c r="CC98" s="375"/>
      <c r="CD98" s="375"/>
      <c r="CE98" s="375"/>
      <c r="CF98" s="375"/>
      <c r="CG98" s="375"/>
      <c r="CH98" s="375"/>
      <c r="CI98" s="375"/>
      <c r="CJ98" s="375">
        <v>0.79900000000000004</v>
      </c>
      <c r="CK98" s="375"/>
      <c r="CL98" s="375"/>
      <c r="CM98" s="375"/>
      <c r="CN98" s="375"/>
      <c r="CO98" s="375"/>
      <c r="CP98" s="375"/>
      <c r="CQ98" s="375"/>
      <c r="CR98" s="375"/>
      <c r="CS98" s="375"/>
      <c r="CT98" s="375"/>
      <c r="CU98" s="375"/>
      <c r="CV98" s="375"/>
      <c r="CW98" s="368" t="s">
        <v>344</v>
      </c>
      <c r="DG98" s="363"/>
    </row>
    <row r="99" spans="1:111" s="353" customFormat="1" ht="56.25">
      <c r="A99" s="354"/>
      <c r="C99" s="356" t="s">
        <v>1184</v>
      </c>
      <c r="D99" s="374" t="s">
        <v>1542</v>
      </c>
      <c r="E99" s="395" t="s">
        <v>1354</v>
      </c>
      <c r="F99" s="359" t="s">
        <v>71</v>
      </c>
      <c r="G99" s="375"/>
      <c r="H99" s="375"/>
      <c r="I99" s="375"/>
      <c r="J99" s="375"/>
      <c r="K99" s="375"/>
      <c r="L99" s="375"/>
      <c r="M99" s="375"/>
      <c r="N99" s="375"/>
      <c r="O99" s="375"/>
      <c r="P99" s="375"/>
      <c r="Q99" s="375"/>
      <c r="R99" s="375"/>
      <c r="S99" s="375"/>
      <c r="T99" s="375"/>
      <c r="U99" s="375"/>
      <c r="V99" s="375"/>
      <c r="W99" s="375"/>
      <c r="X99" s="375"/>
      <c r="Y99" s="375"/>
      <c r="Z99" s="375"/>
      <c r="AA99" s="375"/>
      <c r="AB99" s="375"/>
      <c r="AC99" s="375"/>
      <c r="AD99" s="375"/>
      <c r="AE99" s="375"/>
      <c r="AF99" s="375"/>
      <c r="AG99" s="375"/>
      <c r="AH99" s="375"/>
      <c r="AI99" s="375"/>
      <c r="AJ99" s="375"/>
      <c r="AK99" s="375"/>
      <c r="AL99" s="375"/>
      <c r="AM99" s="375"/>
      <c r="AN99" s="375"/>
      <c r="AO99" s="375"/>
      <c r="AP99" s="375"/>
      <c r="AQ99" s="375"/>
      <c r="AR99" s="375"/>
      <c r="AS99" s="375"/>
      <c r="AT99" s="375"/>
      <c r="AU99" s="375"/>
      <c r="AV99" s="375"/>
      <c r="AW99" s="375"/>
      <c r="AX99" s="375"/>
      <c r="AY99" s="375"/>
      <c r="AZ99" s="375"/>
      <c r="BA99" s="375"/>
      <c r="BB99" s="375"/>
      <c r="BC99" s="375"/>
      <c r="BD99" s="375"/>
      <c r="BE99" s="375"/>
      <c r="BF99" s="375"/>
      <c r="BG99" s="375"/>
      <c r="BH99" s="375"/>
      <c r="BI99" s="375"/>
      <c r="BJ99" s="375"/>
      <c r="BK99" s="375"/>
      <c r="BL99" s="375"/>
      <c r="BM99" s="375"/>
      <c r="BN99" s="375"/>
      <c r="BO99" s="375"/>
      <c r="BP99" s="375"/>
      <c r="BQ99" s="375"/>
      <c r="BR99" s="375"/>
      <c r="BS99" s="375"/>
      <c r="BT99" s="375"/>
      <c r="BU99" s="375"/>
      <c r="BV99" s="375"/>
      <c r="BW99" s="375"/>
      <c r="BX99" s="375"/>
      <c r="BY99" s="375"/>
      <c r="BZ99" s="375"/>
      <c r="CA99" s="375"/>
      <c r="CB99" s="375"/>
      <c r="CC99" s="375"/>
      <c r="CD99" s="375"/>
      <c r="CE99" s="375"/>
      <c r="CF99" s="375"/>
      <c r="CG99" s="375"/>
      <c r="CH99" s="375"/>
      <c r="CI99" s="375"/>
      <c r="CJ99" s="375"/>
      <c r="CK99" s="375">
        <v>1E-3</v>
      </c>
      <c r="CL99" s="375"/>
      <c r="CM99" s="375"/>
      <c r="CN99" s="375"/>
      <c r="CO99" s="375"/>
      <c r="CP99" s="375"/>
      <c r="CQ99" s="375"/>
      <c r="CR99" s="375"/>
      <c r="CS99" s="375"/>
      <c r="CT99" s="375"/>
      <c r="CU99" s="375"/>
      <c r="CV99" s="375"/>
      <c r="CW99" s="368" t="s">
        <v>344</v>
      </c>
      <c r="DG99" s="363"/>
    </row>
    <row r="100" spans="1:111" s="353" customFormat="1" ht="56.25">
      <c r="A100" s="354"/>
      <c r="C100" s="356" t="s">
        <v>1184</v>
      </c>
      <c r="D100" s="374" t="s">
        <v>1543</v>
      </c>
      <c r="E100" s="395" t="s">
        <v>1355</v>
      </c>
      <c r="F100" s="359" t="s">
        <v>71</v>
      </c>
      <c r="G100" s="375"/>
      <c r="H100" s="375"/>
      <c r="I100" s="375"/>
      <c r="J100" s="375"/>
      <c r="K100" s="375"/>
      <c r="L100" s="375"/>
      <c r="M100" s="375"/>
      <c r="N100" s="375"/>
      <c r="O100" s="375"/>
      <c r="P100" s="375"/>
      <c r="Q100" s="375"/>
      <c r="R100" s="375"/>
      <c r="S100" s="375"/>
      <c r="T100" s="375"/>
      <c r="U100" s="375"/>
      <c r="V100" s="375"/>
      <c r="W100" s="375"/>
      <c r="X100" s="375"/>
      <c r="Y100" s="375"/>
      <c r="Z100" s="375"/>
      <c r="AA100" s="375"/>
      <c r="AB100" s="375"/>
      <c r="AC100" s="375"/>
      <c r="AD100" s="375"/>
      <c r="AE100" s="375"/>
      <c r="AF100" s="375"/>
      <c r="AG100" s="375"/>
      <c r="AH100" s="375"/>
      <c r="AI100" s="375"/>
      <c r="AJ100" s="375"/>
      <c r="AK100" s="375"/>
      <c r="AL100" s="375"/>
      <c r="AM100" s="375"/>
      <c r="AN100" s="375"/>
      <c r="AO100" s="375"/>
      <c r="AP100" s="375"/>
      <c r="AQ100" s="375"/>
      <c r="AR100" s="375"/>
      <c r="AS100" s="375"/>
      <c r="AT100" s="375"/>
      <c r="AU100" s="375"/>
      <c r="AV100" s="375"/>
      <c r="AW100" s="375"/>
      <c r="AX100" s="375"/>
      <c r="AY100" s="375"/>
      <c r="AZ100" s="375"/>
      <c r="BA100" s="375"/>
      <c r="BB100" s="375"/>
      <c r="BC100" s="375"/>
      <c r="BD100" s="375"/>
      <c r="BE100" s="375"/>
      <c r="BF100" s="375"/>
      <c r="BG100" s="375"/>
      <c r="BH100" s="375"/>
      <c r="BI100" s="375"/>
      <c r="BJ100" s="375"/>
      <c r="BK100" s="375"/>
      <c r="BL100" s="375"/>
      <c r="BM100" s="375"/>
      <c r="BN100" s="375"/>
      <c r="BO100" s="375"/>
      <c r="BP100" s="375"/>
      <c r="BQ100" s="375"/>
      <c r="BR100" s="375"/>
      <c r="BS100" s="375"/>
      <c r="BT100" s="375"/>
      <c r="BU100" s="375"/>
      <c r="BV100" s="375"/>
      <c r="BW100" s="375"/>
      <c r="BX100" s="375"/>
      <c r="BY100" s="375"/>
      <c r="BZ100" s="375"/>
      <c r="CA100" s="375"/>
      <c r="CB100" s="375"/>
      <c r="CC100" s="375"/>
      <c r="CD100" s="375"/>
      <c r="CE100" s="375"/>
      <c r="CF100" s="375"/>
      <c r="CG100" s="375"/>
      <c r="CH100" s="375"/>
      <c r="CI100" s="375"/>
      <c r="CJ100" s="375"/>
      <c r="CK100" s="375"/>
      <c r="CL100" s="375">
        <v>0.02</v>
      </c>
      <c r="CM100" s="375"/>
      <c r="CN100" s="375"/>
      <c r="CO100" s="375"/>
      <c r="CP100" s="375"/>
      <c r="CQ100" s="375"/>
      <c r="CR100" s="375"/>
      <c r="CS100" s="375"/>
      <c r="CT100" s="375"/>
      <c r="CU100" s="375"/>
      <c r="CV100" s="375"/>
      <c r="CW100" s="368" t="s">
        <v>344</v>
      </c>
      <c r="DG100" s="363"/>
    </row>
    <row r="101" spans="1:111" s="353" customFormat="1" ht="56.25">
      <c r="A101" s="354"/>
      <c r="C101" s="356" t="s">
        <v>1184</v>
      </c>
      <c r="D101" s="374" t="s">
        <v>1544</v>
      </c>
      <c r="E101" s="395" t="s">
        <v>1356</v>
      </c>
      <c r="F101" s="359" t="s">
        <v>71</v>
      </c>
      <c r="G101" s="375"/>
      <c r="H101" s="375"/>
      <c r="I101" s="375"/>
      <c r="J101" s="375"/>
      <c r="K101" s="375"/>
      <c r="L101" s="375"/>
      <c r="M101" s="375"/>
      <c r="N101" s="375"/>
      <c r="O101" s="375"/>
      <c r="P101" s="375"/>
      <c r="Q101" s="375"/>
      <c r="R101" s="375"/>
      <c r="S101" s="375"/>
      <c r="T101" s="375"/>
      <c r="U101" s="375"/>
      <c r="V101" s="375"/>
      <c r="W101" s="375"/>
      <c r="X101" s="375"/>
      <c r="Y101" s="375"/>
      <c r="Z101" s="375"/>
      <c r="AA101" s="375"/>
      <c r="AB101" s="375"/>
      <c r="AC101" s="375"/>
      <c r="AD101" s="375"/>
      <c r="AE101" s="375"/>
      <c r="AF101" s="375"/>
      <c r="AG101" s="375"/>
      <c r="AH101" s="375"/>
      <c r="AI101" s="375"/>
      <c r="AJ101" s="375"/>
      <c r="AK101" s="375"/>
      <c r="AL101" s="375"/>
      <c r="AM101" s="375"/>
      <c r="AN101" s="375"/>
      <c r="AO101" s="375"/>
      <c r="AP101" s="375"/>
      <c r="AQ101" s="375"/>
      <c r="AR101" s="375"/>
      <c r="AS101" s="375"/>
      <c r="AT101" s="375"/>
      <c r="AU101" s="375"/>
      <c r="AV101" s="375"/>
      <c r="AW101" s="375"/>
      <c r="AX101" s="375"/>
      <c r="AY101" s="375"/>
      <c r="AZ101" s="375"/>
      <c r="BA101" s="375"/>
      <c r="BB101" s="375"/>
      <c r="BC101" s="375"/>
      <c r="BD101" s="375"/>
      <c r="BE101" s="375"/>
      <c r="BF101" s="375"/>
      <c r="BG101" s="375"/>
      <c r="BH101" s="375"/>
      <c r="BI101" s="375"/>
      <c r="BJ101" s="375"/>
      <c r="BK101" s="375"/>
      <c r="BL101" s="375"/>
      <c r="BM101" s="375"/>
      <c r="BN101" s="375"/>
      <c r="BO101" s="375"/>
      <c r="BP101" s="375"/>
      <c r="BQ101" s="375"/>
      <c r="BR101" s="375"/>
      <c r="BS101" s="375"/>
      <c r="BT101" s="375"/>
      <c r="BU101" s="375"/>
      <c r="BV101" s="375"/>
      <c r="BW101" s="375"/>
      <c r="BX101" s="375"/>
      <c r="BY101" s="375"/>
      <c r="BZ101" s="375"/>
      <c r="CA101" s="375"/>
      <c r="CB101" s="375"/>
      <c r="CC101" s="375"/>
      <c r="CD101" s="375"/>
      <c r="CE101" s="375"/>
      <c r="CF101" s="375"/>
      <c r="CG101" s="375"/>
      <c r="CH101" s="375"/>
      <c r="CI101" s="375"/>
      <c r="CJ101" s="375"/>
      <c r="CK101" s="375"/>
      <c r="CL101" s="375"/>
      <c r="CM101" s="375">
        <v>0</v>
      </c>
      <c r="CN101" s="375"/>
      <c r="CO101" s="375"/>
      <c r="CP101" s="375"/>
      <c r="CQ101" s="375"/>
      <c r="CR101" s="375"/>
      <c r="CS101" s="375"/>
      <c r="CT101" s="375"/>
      <c r="CU101" s="375"/>
      <c r="CV101" s="375"/>
      <c r="CW101" s="368" t="s">
        <v>344</v>
      </c>
      <c r="DG101" s="363"/>
    </row>
    <row r="102" spans="1:111" s="353" customFormat="1" ht="56.25">
      <c r="A102" s="354"/>
      <c r="C102" s="356" t="s">
        <v>1184</v>
      </c>
      <c r="D102" s="374" t="s">
        <v>1545</v>
      </c>
      <c r="E102" s="395" t="s">
        <v>1357</v>
      </c>
      <c r="F102" s="359" t="s">
        <v>71</v>
      </c>
      <c r="G102" s="375"/>
      <c r="H102" s="375"/>
      <c r="I102" s="375"/>
      <c r="J102" s="375"/>
      <c r="K102" s="375"/>
      <c r="L102" s="375"/>
      <c r="M102" s="375"/>
      <c r="N102" s="375"/>
      <c r="O102" s="375"/>
      <c r="P102" s="375"/>
      <c r="Q102" s="375"/>
      <c r="R102" s="375"/>
      <c r="S102" s="375"/>
      <c r="T102" s="375"/>
      <c r="U102" s="375"/>
      <c r="V102" s="375"/>
      <c r="W102" s="375"/>
      <c r="X102" s="375"/>
      <c r="Y102" s="375"/>
      <c r="Z102" s="375"/>
      <c r="AA102" s="375"/>
      <c r="AB102" s="375"/>
      <c r="AC102" s="375"/>
      <c r="AD102" s="375"/>
      <c r="AE102" s="375"/>
      <c r="AF102" s="375"/>
      <c r="AG102" s="375"/>
      <c r="AH102" s="375"/>
      <c r="AI102" s="375"/>
      <c r="AJ102" s="375"/>
      <c r="AK102" s="375"/>
      <c r="AL102" s="375"/>
      <c r="AM102" s="375"/>
      <c r="AN102" s="375"/>
      <c r="AO102" s="375"/>
      <c r="AP102" s="375"/>
      <c r="AQ102" s="375"/>
      <c r="AR102" s="375"/>
      <c r="AS102" s="375"/>
      <c r="AT102" s="375"/>
      <c r="AU102" s="375"/>
      <c r="AV102" s="375"/>
      <c r="AW102" s="375"/>
      <c r="AX102" s="375"/>
      <c r="AY102" s="375"/>
      <c r="AZ102" s="375"/>
      <c r="BA102" s="375"/>
      <c r="BB102" s="375"/>
      <c r="BC102" s="375"/>
      <c r="BD102" s="375"/>
      <c r="BE102" s="375"/>
      <c r="BF102" s="375"/>
      <c r="BG102" s="375"/>
      <c r="BH102" s="375"/>
      <c r="BI102" s="375"/>
      <c r="BJ102" s="375"/>
      <c r="BK102" s="375"/>
      <c r="BL102" s="375"/>
      <c r="BM102" s="375"/>
      <c r="BN102" s="375"/>
      <c r="BO102" s="375"/>
      <c r="BP102" s="375"/>
      <c r="BQ102" s="375"/>
      <c r="BR102" s="375"/>
      <c r="BS102" s="375"/>
      <c r="BT102" s="375"/>
      <c r="BU102" s="375"/>
      <c r="BV102" s="375"/>
      <c r="BW102" s="375"/>
      <c r="BX102" s="375"/>
      <c r="BY102" s="375"/>
      <c r="BZ102" s="375"/>
      <c r="CA102" s="375"/>
      <c r="CB102" s="375"/>
      <c r="CC102" s="375"/>
      <c r="CD102" s="375"/>
      <c r="CE102" s="375"/>
      <c r="CF102" s="375"/>
      <c r="CG102" s="375"/>
      <c r="CH102" s="375"/>
      <c r="CI102" s="375"/>
      <c r="CJ102" s="375"/>
      <c r="CK102" s="375"/>
      <c r="CL102" s="375"/>
      <c r="CM102" s="375"/>
      <c r="CN102" s="375">
        <v>0.42</v>
      </c>
      <c r="CO102" s="375"/>
      <c r="CP102" s="375"/>
      <c r="CQ102" s="375"/>
      <c r="CR102" s="375"/>
      <c r="CS102" s="375"/>
      <c r="CT102" s="375"/>
      <c r="CU102" s="375"/>
      <c r="CV102" s="375"/>
      <c r="CW102" s="368" t="s">
        <v>344</v>
      </c>
      <c r="DG102" s="363"/>
    </row>
    <row r="103" spans="1:111" s="353" customFormat="1" ht="56.25">
      <c r="A103" s="354"/>
      <c r="C103" s="356" t="s">
        <v>1184</v>
      </c>
      <c r="D103" s="374" t="s">
        <v>1546</v>
      </c>
      <c r="E103" s="395" t="s">
        <v>1358</v>
      </c>
      <c r="F103" s="359" t="s">
        <v>71</v>
      </c>
      <c r="G103" s="375"/>
      <c r="H103" s="375"/>
      <c r="I103" s="375"/>
      <c r="J103" s="375"/>
      <c r="K103" s="375"/>
      <c r="L103" s="375"/>
      <c r="M103" s="375"/>
      <c r="N103" s="375"/>
      <c r="O103" s="375"/>
      <c r="P103" s="375"/>
      <c r="Q103" s="375"/>
      <c r="R103" s="375"/>
      <c r="S103" s="375"/>
      <c r="T103" s="375"/>
      <c r="U103" s="375"/>
      <c r="V103" s="375"/>
      <c r="W103" s="375"/>
      <c r="X103" s="375"/>
      <c r="Y103" s="375"/>
      <c r="Z103" s="375"/>
      <c r="AA103" s="375"/>
      <c r="AB103" s="375"/>
      <c r="AC103" s="375"/>
      <c r="AD103" s="375"/>
      <c r="AE103" s="375"/>
      <c r="AF103" s="375"/>
      <c r="AG103" s="375"/>
      <c r="AH103" s="375"/>
      <c r="AI103" s="375"/>
      <c r="AJ103" s="375"/>
      <c r="AK103" s="375"/>
      <c r="AL103" s="375"/>
      <c r="AM103" s="375"/>
      <c r="AN103" s="375"/>
      <c r="AO103" s="375"/>
      <c r="AP103" s="375"/>
      <c r="AQ103" s="375"/>
      <c r="AR103" s="375"/>
      <c r="AS103" s="375"/>
      <c r="AT103" s="375"/>
      <c r="AU103" s="375"/>
      <c r="AV103" s="375"/>
      <c r="AW103" s="375"/>
      <c r="AX103" s="375"/>
      <c r="AY103" s="375"/>
      <c r="AZ103" s="375"/>
      <c r="BA103" s="375"/>
      <c r="BB103" s="375"/>
      <c r="BC103" s="375"/>
      <c r="BD103" s="375"/>
      <c r="BE103" s="375"/>
      <c r="BF103" s="375"/>
      <c r="BG103" s="375"/>
      <c r="BH103" s="375"/>
      <c r="BI103" s="375"/>
      <c r="BJ103" s="375"/>
      <c r="BK103" s="375"/>
      <c r="BL103" s="375"/>
      <c r="BM103" s="375"/>
      <c r="BN103" s="375"/>
      <c r="BO103" s="375"/>
      <c r="BP103" s="375"/>
      <c r="BQ103" s="375"/>
      <c r="BR103" s="375"/>
      <c r="BS103" s="375"/>
      <c r="BT103" s="375"/>
      <c r="BU103" s="375"/>
      <c r="BV103" s="375"/>
      <c r="BW103" s="375"/>
      <c r="BX103" s="375"/>
      <c r="BY103" s="375"/>
      <c r="BZ103" s="375"/>
      <c r="CA103" s="375"/>
      <c r="CB103" s="375"/>
      <c r="CC103" s="375"/>
      <c r="CD103" s="375"/>
      <c r="CE103" s="375"/>
      <c r="CF103" s="375"/>
      <c r="CG103" s="375"/>
      <c r="CH103" s="375"/>
      <c r="CI103" s="375"/>
      <c r="CJ103" s="375"/>
      <c r="CK103" s="375"/>
      <c r="CL103" s="375"/>
      <c r="CM103" s="375"/>
      <c r="CN103" s="375"/>
      <c r="CO103" s="375">
        <v>1.794</v>
      </c>
      <c r="CP103" s="375"/>
      <c r="CQ103" s="375"/>
      <c r="CR103" s="375"/>
      <c r="CS103" s="375"/>
      <c r="CT103" s="375"/>
      <c r="CU103" s="375"/>
      <c r="CV103" s="375"/>
      <c r="CW103" s="368" t="s">
        <v>344</v>
      </c>
      <c r="DG103" s="363"/>
    </row>
    <row r="104" spans="1:111" s="353" customFormat="1" ht="56.25">
      <c r="A104" s="354"/>
      <c r="C104" s="356" t="s">
        <v>1184</v>
      </c>
      <c r="D104" s="374" t="s">
        <v>1547</v>
      </c>
      <c r="E104" s="395" t="s">
        <v>1359</v>
      </c>
      <c r="F104" s="359" t="s">
        <v>71</v>
      </c>
      <c r="G104" s="375"/>
      <c r="H104" s="375"/>
      <c r="I104" s="375"/>
      <c r="J104" s="375"/>
      <c r="K104" s="375"/>
      <c r="L104" s="375"/>
      <c r="M104" s="375"/>
      <c r="N104" s="375"/>
      <c r="O104" s="375"/>
      <c r="P104" s="375"/>
      <c r="Q104" s="375"/>
      <c r="R104" s="375"/>
      <c r="S104" s="375"/>
      <c r="T104" s="375"/>
      <c r="U104" s="375"/>
      <c r="V104" s="375"/>
      <c r="W104" s="375"/>
      <c r="X104" s="375"/>
      <c r="Y104" s="375"/>
      <c r="Z104" s="375"/>
      <c r="AA104" s="375"/>
      <c r="AB104" s="375"/>
      <c r="AC104" s="375"/>
      <c r="AD104" s="375"/>
      <c r="AE104" s="375"/>
      <c r="AF104" s="375"/>
      <c r="AG104" s="375"/>
      <c r="AH104" s="375"/>
      <c r="AI104" s="375"/>
      <c r="AJ104" s="375"/>
      <c r="AK104" s="375"/>
      <c r="AL104" s="375"/>
      <c r="AM104" s="375"/>
      <c r="AN104" s="375"/>
      <c r="AO104" s="375"/>
      <c r="AP104" s="375"/>
      <c r="AQ104" s="375"/>
      <c r="AR104" s="375"/>
      <c r="AS104" s="375"/>
      <c r="AT104" s="375"/>
      <c r="AU104" s="375"/>
      <c r="AV104" s="375"/>
      <c r="AW104" s="375"/>
      <c r="AX104" s="375"/>
      <c r="AY104" s="375"/>
      <c r="AZ104" s="375"/>
      <c r="BA104" s="375"/>
      <c r="BB104" s="375"/>
      <c r="BC104" s="375"/>
      <c r="BD104" s="375"/>
      <c r="BE104" s="375"/>
      <c r="BF104" s="375"/>
      <c r="BG104" s="375"/>
      <c r="BH104" s="375"/>
      <c r="BI104" s="375"/>
      <c r="BJ104" s="375"/>
      <c r="BK104" s="375"/>
      <c r="BL104" s="375"/>
      <c r="BM104" s="375"/>
      <c r="BN104" s="375"/>
      <c r="BO104" s="375"/>
      <c r="BP104" s="375"/>
      <c r="BQ104" s="375"/>
      <c r="BR104" s="375"/>
      <c r="BS104" s="375"/>
      <c r="BT104" s="375"/>
      <c r="BU104" s="375"/>
      <c r="BV104" s="375"/>
      <c r="BW104" s="375"/>
      <c r="BX104" s="375"/>
      <c r="BY104" s="375"/>
      <c r="BZ104" s="375"/>
      <c r="CA104" s="375"/>
      <c r="CB104" s="375"/>
      <c r="CC104" s="375"/>
      <c r="CD104" s="375"/>
      <c r="CE104" s="375"/>
      <c r="CF104" s="375"/>
      <c r="CG104" s="375"/>
      <c r="CH104" s="375"/>
      <c r="CI104" s="375"/>
      <c r="CJ104" s="375"/>
      <c r="CK104" s="375"/>
      <c r="CL104" s="375"/>
      <c r="CM104" s="375"/>
      <c r="CN104" s="375"/>
      <c r="CO104" s="375"/>
      <c r="CP104" s="375">
        <v>0.186</v>
      </c>
      <c r="CQ104" s="375"/>
      <c r="CR104" s="375"/>
      <c r="CS104" s="375"/>
      <c r="CT104" s="375"/>
      <c r="CU104" s="375"/>
      <c r="CV104" s="375"/>
      <c r="CW104" s="368" t="s">
        <v>344</v>
      </c>
      <c r="DG104" s="363"/>
    </row>
    <row r="105" spans="1:111" s="353" customFormat="1" ht="56.25">
      <c r="A105" s="354"/>
      <c r="C105" s="356" t="s">
        <v>1184</v>
      </c>
      <c r="D105" s="374" t="s">
        <v>1548</v>
      </c>
      <c r="E105" s="395" t="s">
        <v>1360</v>
      </c>
      <c r="F105" s="359" t="s">
        <v>71</v>
      </c>
      <c r="G105" s="375"/>
      <c r="H105" s="375"/>
      <c r="I105" s="375"/>
      <c r="J105" s="375"/>
      <c r="K105" s="375"/>
      <c r="L105" s="375"/>
      <c r="M105" s="375"/>
      <c r="N105" s="375"/>
      <c r="O105" s="375"/>
      <c r="P105" s="375"/>
      <c r="Q105" s="375"/>
      <c r="R105" s="375"/>
      <c r="S105" s="375"/>
      <c r="T105" s="375"/>
      <c r="U105" s="375"/>
      <c r="V105" s="375"/>
      <c r="W105" s="375"/>
      <c r="X105" s="375"/>
      <c r="Y105" s="375"/>
      <c r="Z105" s="375"/>
      <c r="AA105" s="375"/>
      <c r="AB105" s="375"/>
      <c r="AC105" s="375"/>
      <c r="AD105" s="375"/>
      <c r="AE105" s="375"/>
      <c r="AF105" s="375"/>
      <c r="AG105" s="375"/>
      <c r="AH105" s="375"/>
      <c r="AI105" s="375"/>
      <c r="AJ105" s="375"/>
      <c r="AK105" s="375"/>
      <c r="AL105" s="375"/>
      <c r="AM105" s="375"/>
      <c r="AN105" s="375"/>
      <c r="AO105" s="375"/>
      <c r="AP105" s="375"/>
      <c r="AQ105" s="375"/>
      <c r="AR105" s="375"/>
      <c r="AS105" s="375"/>
      <c r="AT105" s="375"/>
      <c r="AU105" s="375"/>
      <c r="AV105" s="375"/>
      <c r="AW105" s="375"/>
      <c r="AX105" s="375"/>
      <c r="AY105" s="375"/>
      <c r="AZ105" s="375"/>
      <c r="BA105" s="375"/>
      <c r="BB105" s="375"/>
      <c r="BC105" s="375"/>
      <c r="BD105" s="375"/>
      <c r="BE105" s="375"/>
      <c r="BF105" s="375"/>
      <c r="BG105" s="375"/>
      <c r="BH105" s="375"/>
      <c r="BI105" s="375"/>
      <c r="BJ105" s="375"/>
      <c r="BK105" s="375"/>
      <c r="BL105" s="375"/>
      <c r="BM105" s="375"/>
      <c r="BN105" s="375"/>
      <c r="BO105" s="375"/>
      <c r="BP105" s="375"/>
      <c r="BQ105" s="375"/>
      <c r="BR105" s="375"/>
      <c r="BS105" s="375"/>
      <c r="BT105" s="375"/>
      <c r="BU105" s="375"/>
      <c r="BV105" s="375"/>
      <c r="BW105" s="375"/>
      <c r="BX105" s="375"/>
      <c r="BY105" s="375"/>
      <c r="BZ105" s="375"/>
      <c r="CA105" s="375"/>
      <c r="CB105" s="375"/>
      <c r="CC105" s="375"/>
      <c r="CD105" s="375"/>
      <c r="CE105" s="375"/>
      <c r="CF105" s="375"/>
      <c r="CG105" s="375"/>
      <c r="CH105" s="375"/>
      <c r="CI105" s="375"/>
      <c r="CJ105" s="375"/>
      <c r="CK105" s="375"/>
      <c r="CL105" s="375"/>
      <c r="CM105" s="375"/>
      <c r="CN105" s="375"/>
      <c r="CO105" s="375"/>
      <c r="CP105" s="375"/>
      <c r="CQ105" s="375">
        <v>4.7E-2</v>
      </c>
      <c r="CR105" s="375"/>
      <c r="CS105" s="375"/>
      <c r="CT105" s="375"/>
      <c r="CU105" s="375"/>
      <c r="CV105" s="375"/>
      <c r="CW105" s="368" t="s">
        <v>344</v>
      </c>
      <c r="DG105" s="363"/>
    </row>
    <row r="106" spans="1:111" s="353" customFormat="1" ht="56.25">
      <c r="A106" s="354"/>
      <c r="C106" s="356" t="s">
        <v>1184</v>
      </c>
      <c r="D106" s="374" t="s">
        <v>1549</v>
      </c>
      <c r="E106" s="395" t="s">
        <v>1361</v>
      </c>
      <c r="F106" s="359" t="s">
        <v>71</v>
      </c>
      <c r="G106" s="375"/>
      <c r="H106" s="375"/>
      <c r="I106" s="375"/>
      <c r="J106" s="375"/>
      <c r="K106" s="375"/>
      <c r="L106" s="375"/>
      <c r="M106" s="375"/>
      <c r="N106" s="375"/>
      <c r="O106" s="375"/>
      <c r="P106" s="375"/>
      <c r="Q106" s="375"/>
      <c r="R106" s="375"/>
      <c r="S106" s="375"/>
      <c r="T106" s="375"/>
      <c r="U106" s="375"/>
      <c r="V106" s="375"/>
      <c r="W106" s="375"/>
      <c r="X106" s="375"/>
      <c r="Y106" s="375"/>
      <c r="Z106" s="375"/>
      <c r="AA106" s="375"/>
      <c r="AB106" s="375"/>
      <c r="AC106" s="375"/>
      <c r="AD106" s="375"/>
      <c r="AE106" s="375"/>
      <c r="AF106" s="375"/>
      <c r="AG106" s="375"/>
      <c r="AH106" s="375"/>
      <c r="AI106" s="375"/>
      <c r="AJ106" s="375"/>
      <c r="AK106" s="375"/>
      <c r="AL106" s="375"/>
      <c r="AM106" s="375"/>
      <c r="AN106" s="375"/>
      <c r="AO106" s="375"/>
      <c r="AP106" s="375"/>
      <c r="AQ106" s="375"/>
      <c r="AR106" s="375"/>
      <c r="AS106" s="375"/>
      <c r="AT106" s="375"/>
      <c r="AU106" s="375"/>
      <c r="AV106" s="375"/>
      <c r="AW106" s="375"/>
      <c r="AX106" s="375"/>
      <c r="AY106" s="375"/>
      <c r="AZ106" s="375"/>
      <c r="BA106" s="375"/>
      <c r="BB106" s="375"/>
      <c r="BC106" s="375"/>
      <c r="BD106" s="375"/>
      <c r="BE106" s="375"/>
      <c r="BF106" s="375"/>
      <c r="BG106" s="375"/>
      <c r="BH106" s="375"/>
      <c r="BI106" s="375"/>
      <c r="BJ106" s="375"/>
      <c r="BK106" s="375"/>
      <c r="BL106" s="375"/>
      <c r="BM106" s="375"/>
      <c r="BN106" s="375"/>
      <c r="BO106" s="375"/>
      <c r="BP106" s="375"/>
      <c r="BQ106" s="375"/>
      <c r="BR106" s="375"/>
      <c r="BS106" s="375"/>
      <c r="BT106" s="375"/>
      <c r="BU106" s="375"/>
      <c r="BV106" s="375"/>
      <c r="BW106" s="375"/>
      <c r="BX106" s="375"/>
      <c r="BY106" s="375"/>
      <c r="BZ106" s="375"/>
      <c r="CA106" s="375"/>
      <c r="CB106" s="375"/>
      <c r="CC106" s="375"/>
      <c r="CD106" s="375"/>
      <c r="CE106" s="375"/>
      <c r="CF106" s="375"/>
      <c r="CG106" s="375"/>
      <c r="CH106" s="375"/>
      <c r="CI106" s="375"/>
      <c r="CJ106" s="375"/>
      <c r="CK106" s="375"/>
      <c r="CL106" s="375"/>
      <c r="CM106" s="375"/>
      <c r="CN106" s="375"/>
      <c r="CO106" s="375"/>
      <c r="CP106" s="375"/>
      <c r="CQ106" s="375"/>
      <c r="CR106" s="375">
        <v>3.1E-2</v>
      </c>
      <c r="CS106" s="375"/>
      <c r="CT106" s="375"/>
      <c r="CU106" s="375"/>
      <c r="CV106" s="375"/>
      <c r="CW106" s="368" t="s">
        <v>344</v>
      </c>
      <c r="DG106" s="363"/>
    </row>
    <row r="107" spans="1:111" s="353" customFormat="1" ht="56.25">
      <c r="A107" s="354"/>
      <c r="C107" s="356" t="s">
        <v>1184</v>
      </c>
      <c r="D107" s="374" t="s">
        <v>1550</v>
      </c>
      <c r="E107" s="395" t="s">
        <v>1362</v>
      </c>
      <c r="F107" s="359" t="s">
        <v>71</v>
      </c>
      <c r="G107" s="375"/>
      <c r="H107" s="375"/>
      <c r="I107" s="375"/>
      <c r="J107" s="375"/>
      <c r="K107" s="375"/>
      <c r="L107" s="375"/>
      <c r="M107" s="375"/>
      <c r="N107" s="375"/>
      <c r="O107" s="375"/>
      <c r="P107" s="375"/>
      <c r="Q107" s="375"/>
      <c r="R107" s="375"/>
      <c r="S107" s="375"/>
      <c r="T107" s="375"/>
      <c r="U107" s="375"/>
      <c r="V107" s="375"/>
      <c r="W107" s="375"/>
      <c r="X107" s="375"/>
      <c r="Y107" s="375"/>
      <c r="Z107" s="375"/>
      <c r="AA107" s="375"/>
      <c r="AB107" s="375"/>
      <c r="AC107" s="375"/>
      <c r="AD107" s="375"/>
      <c r="AE107" s="375"/>
      <c r="AF107" s="375"/>
      <c r="AG107" s="375"/>
      <c r="AH107" s="375"/>
      <c r="AI107" s="375"/>
      <c r="AJ107" s="375"/>
      <c r="AK107" s="375"/>
      <c r="AL107" s="375"/>
      <c r="AM107" s="375"/>
      <c r="AN107" s="375"/>
      <c r="AO107" s="375"/>
      <c r="AP107" s="375"/>
      <c r="AQ107" s="375"/>
      <c r="AR107" s="375"/>
      <c r="AS107" s="375"/>
      <c r="AT107" s="375"/>
      <c r="AU107" s="375"/>
      <c r="AV107" s="375"/>
      <c r="AW107" s="375"/>
      <c r="AX107" s="375"/>
      <c r="AY107" s="375"/>
      <c r="AZ107" s="375"/>
      <c r="BA107" s="375"/>
      <c r="BB107" s="375"/>
      <c r="BC107" s="375"/>
      <c r="BD107" s="375"/>
      <c r="BE107" s="375"/>
      <c r="BF107" s="375"/>
      <c r="BG107" s="375"/>
      <c r="BH107" s="375"/>
      <c r="BI107" s="375"/>
      <c r="BJ107" s="375"/>
      <c r="BK107" s="375"/>
      <c r="BL107" s="375"/>
      <c r="BM107" s="375"/>
      <c r="BN107" s="375"/>
      <c r="BO107" s="375"/>
      <c r="BP107" s="375"/>
      <c r="BQ107" s="375"/>
      <c r="BR107" s="375"/>
      <c r="BS107" s="375"/>
      <c r="BT107" s="375"/>
      <c r="BU107" s="375"/>
      <c r="BV107" s="375"/>
      <c r="BW107" s="375"/>
      <c r="BX107" s="375"/>
      <c r="BY107" s="375"/>
      <c r="BZ107" s="375"/>
      <c r="CA107" s="375"/>
      <c r="CB107" s="375"/>
      <c r="CC107" s="375"/>
      <c r="CD107" s="375"/>
      <c r="CE107" s="375"/>
      <c r="CF107" s="375"/>
      <c r="CG107" s="375"/>
      <c r="CH107" s="375"/>
      <c r="CI107" s="375"/>
      <c r="CJ107" s="375"/>
      <c r="CK107" s="375"/>
      <c r="CL107" s="375"/>
      <c r="CM107" s="375"/>
      <c r="CN107" s="375"/>
      <c r="CO107" s="375"/>
      <c r="CP107" s="375"/>
      <c r="CQ107" s="375"/>
      <c r="CR107" s="375"/>
      <c r="CS107" s="375">
        <v>0</v>
      </c>
      <c r="CT107" s="375"/>
      <c r="CU107" s="375"/>
      <c r="CV107" s="375"/>
      <c r="CW107" s="368" t="s">
        <v>344</v>
      </c>
      <c r="DG107" s="363"/>
    </row>
    <row r="108" spans="1:111" s="353" customFormat="1" ht="56.25">
      <c r="A108" s="354"/>
      <c r="C108" s="356" t="s">
        <v>1184</v>
      </c>
      <c r="D108" s="374" t="s">
        <v>1551</v>
      </c>
      <c r="E108" s="395" t="s">
        <v>1363</v>
      </c>
      <c r="F108" s="359" t="s">
        <v>71</v>
      </c>
      <c r="G108" s="375"/>
      <c r="H108" s="375"/>
      <c r="I108" s="375"/>
      <c r="J108" s="375"/>
      <c r="K108" s="375"/>
      <c r="L108" s="375"/>
      <c r="M108" s="375"/>
      <c r="N108" s="375"/>
      <c r="O108" s="375"/>
      <c r="P108" s="375"/>
      <c r="Q108" s="375"/>
      <c r="R108" s="375"/>
      <c r="S108" s="375"/>
      <c r="T108" s="375"/>
      <c r="U108" s="375"/>
      <c r="V108" s="375"/>
      <c r="W108" s="375"/>
      <c r="X108" s="375"/>
      <c r="Y108" s="375"/>
      <c r="Z108" s="375"/>
      <c r="AA108" s="375"/>
      <c r="AB108" s="375"/>
      <c r="AC108" s="375"/>
      <c r="AD108" s="375"/>
      <c r="AE108" s="375"/>
      <c r="AF108" s="375"/>
      <c r="AG108" s="375"/>
      <c r="AH108" s="375"/>
      <c r="AI108" s="375"/>
      <c r="AJ108" s="375"/>
      <c r="AK108" s="375"/>
      <c r="AL108" s="375"/>
      <c r="AM108" s="375"/>
      <c r="AN108" s="375"/>
      <c r="AO108" s="375"/>
      <c r="AP108" s="375"/>
      <c r="AQ108" s="375"/>
      <c r="AR108" s="375"/>
      <c r="AS108" s="375"/>
      <c r="AT108" s="375"/>
      <c r="AU108" s="375"/>
      <c r="AV108" s="375"/>
      <c r="AW108" s="375"/>
      <c r="AX108" s="375"/>
      <c r="AY108" s="375"/>
      <c r="AZ108" s="375"/>
      <c r="BA108" s="375"/>
      <c r="BB108" s="375"/>
      <c r="BC108" s="375"/>
      <c r="BD108" s="375"/>
      <c r="BE108" s="375"/>
      <c r="BF108" s="375"/>
      <c r="BG108" s="375"/>
      <c r="BH108" s="375"/>
      <c r="BI108" s="375"/>
      <c r="BJ108" s="375"/>
      <c r="BK108" s="375"/>
      <c r="BL108" s="375"/>
      <c r="BM108" s="375"/>
      <c r="BN108" s="375"/>
      <c r="BO108" s="375"/>
      <c r="BP108" s="375"/>
      <c r="BQ108" s="375"/>
      <c r="BR108" s="375"/>
      <c r="BS108" s="375"/>
      <c r="BT108" s="375"/>
      <c r="BU108" s="375"/>
      <c r="BV108" s="375"/>
      <c r="BW108" s="375"/>
      <c r="BX108" s="375"/>
      <c r="BY108" s="375"/>
      <c r="BZ108" s="375"/>
      <c r="CA108" s="375"/>
      <c r="CB108" s="375"/>
      <c r="CC108" s="375"/>
      <c r="CD108" s="375"/>
      <c r="CE108" s="375"/>
      <c r="CF108" s="375"/>
      <c r="CG108" s="375"/>
      <c r="CH108" s="375"/>
      <c r="CI108" s="375"/>
      <c r="CJ108" s="375"/>
      <c r="CK108" s="375"/>
      <c r="CL108" s="375"/>
      <c r="CM108" s="375"/>
      <c r="CN108" s="375"/>
      <c r="CO108" s="375"/>
      <c r="CP108" s="375"/>
      <c r="CQ108" s="375"/>
      <c r="CR108" s="375"/>
      <c r="CS108" s="375"/>
      <c r="CT108" s="375">
        <v>0.151</v>
      </c>
      <c r="CU108" s="375"/>
      <c r="CV108" s="375"/>
      <c r="CW108" s="368" t="s">
        <v>344</v>
      </c>
      <c r="DG108" s="363"/>
    </row>
    <row r="109" spans="1:111" s="353" customFormat="1" ht="56.25">
      <c r="A109" s="354"/>
      <c r="C109" s="356" t="s">
        <v>1184</v>
      </c>
      <c r="D109" s="374" t="s">
        <v>1552</v>
      </c>
      <c r="E109" s="395" t="s">
        <v>1364</v>
      </c>
      <c r="F109" s="359" t="s">
        <v>71</v>
      </c>
      <c r="G109" s="375"/>
      <c r="H109" s="375"/>
      <c r="I109" s="375"/>
      <c r="J109" s="375"/>
      <c r="K109" s="375"/>
      <c r="L109" s="375"/>
      <c r="M109" s="375"/>
      <c r="N109" s="375"/>
      <c r="O109" s="375"/>
      <c r="P109" s="375"/>
      <c r="Q109" s="375"/>
      <c r="R109" s="375"/>
      <c r="S109" s="375"/>
      <c r="T109" s="375"/>
      <c r="U109" s="375"/>
      <c r="V109" s="375"/>
      <c r="W109" s="375"/>
      <c r="X109" s="375"/>
      <c r="Y109" s="375"/>
      <c r="Z109" s="375"/>
      <c r="AA109" s="375"/>
      <c r="AB109" s="375"/>
      <c r="AC109" s="375"/>
      <c r="AD109" s="375"/>
      <c r="AE109" s="375"/>
      <c r="AF109" s="375"/>
      <c r="AG109" s="375"/>
      <c r="AH109" s="375"/>
      <c r="AI109" s="375"/>
      <c r="AJ109" s="375"/>
      <c r="AK109" s="375"/>
      <c r="AL109" s="375"/>
      <c r="AM109" s="375"/>
      <c r="AN109" s="375"/>
      <c r="AO109" s="375"/>
      <c r="AP109" s="375"/>
      <c r="AQ109" s="375"/>
      <c r="AR109" s="375"/>
      <c r="AS109" s="375"/>
      <c r="AT109" s="375"/>
      <c r="AU109" s="375"/>
      <c r="AV109" s="375"/>
      <c r="AW109" s="375"/>
      <c r="AX109" s="375"/>
      <c r="AY109" s="375"/>
      <c r="AZ109" s="375"/>
      <c r="BA109" s="375"/>
      <c r="BB109" s="375"/>
      <c r="BC109" s="375"/>
      <c r="BD109" s="375"/>
      <c r="BE109" s="375"/>
      <c r="BF109" s="375"/>
      <c r="BG109" s="375"/>
      <c r="BH109" s="375"/>
      <c r="BI109" s="375"/>
      <c r="BJ109" s="375"/>
      <c r="BK109" s="375"/>
      <c r="BL109" s="375"/>
      <c r="BM109" s="375"/>
      <c r="BN109" s="375"/>
      <c r="BO109" s="375"/>
      <c r="BP109" s="375"/>
      <c r="BQ109" s="375"/>
      <c r="BR109" s="375"/>
      <c r="BS109" s="375"/>
      <c r="BT109" s="375"/>
      <c r="BU109" s="375"/>
      <c r="BV109" s="375"/>
      <c r="BW109" s="375"/>
      <c r="BX109" s="375"/>
      <c r="BY109" s="375"/>
      <c r="BZ109" s="375"/>
      <c r="CA109" s="375"/>
      <c r="CB109" s="375"/>
      <c r="CC109" s="375"/>
      <c r="CD109" s="375"/>
      <c r="CE109" s="375"/>
      <c r="CF109" s="375"/>
      <c r="CG109" s="375"/>
      <c r="CH109" s="375"/>
      <c r="CI109" s="375"/>
      <c r="CJ109" s="375"/>
      <c r="CK109" s="375"/>
      <c r="CL109" s="375"/>
      <c r="CM109" s="375"/>
      <c r="CN109" s="375"/>
      <c r="CO109" s="375"/>
      <c r="CP109" s="375"/>
      <c r="CQ109" s="375"/>
      <c r="CR109" s="375"/>
      <c r="CS109" s="375"/>
      <c r="CT109" s="375"/>
      <c r="CU109" s="375">
        <v>1.6679999999999999</v>
      </c>
      <c r="CV109" s="375"/>
      <c r="CW109" s="368" t="s">
        <v>344</v>
      </c>
      <c r="DG109" s="363"/>
    </row>
    <row r="110" spans="1:111" s="353" customFormat="1" ht="56.25">
      <c r="A110" s="354"/>
      <c r="C110" s="356" t="s">
        <v>1184</v>
      </c>
      <c r="D110" s="374" t="s">
        <v>1553</v>
      </c>
      <c r="E110" s="395" t="s">
        <v>1365</v>
      </c>
      <c r="F110" s="359" t="s">
        <v>71</v>
      </c>
      <c r="G110" s="375"/>
      <c r="H110" s="375"/>
      <c r="I110" s="375"/>
      <c r="J110" s="375"/>
      <c r="K110" s="375"/>
      <c r="L110" s="375"/>
      <c r="M110" s="375"/>
      <c r="N110" s="375"/>
      <c r="O110" s="375"/>
      <c r="P110" s="375"/>
      <c r="Q110" s="375"/>
      <c r="R110" s="375"/>
      <c r="S110" s="375"/>
      <c r="T110" s="375"/>
      <c r="U110" s="375"/>
      <c r="V110" s="375"/>
      <c r="W110" s="375"/>
      <c r="X110" s="375"/>
      <c r="Y110" s="375"/>
      <c r="Z110" s="375"/>
      <c r="AA110" s="375"/>
      <c r="AB110" s="375"/>
      <c r="AC110" s="375"/>
      <c r="AD110" s="375"/>
      <c r="AE110" s="375"/>
      <c r="AF110" s="375"/>
      <c r="AG110" s="375"/>
      <c r="AH110" s="375"/>
      <c r="AI110" s="375"/>
      <c r="AJ110" s="375"/>
      <c r="AK110" s="375"/>
      <c r="AL110" s="375"/>
      <c r="AM110" s="375"/>
      <c r="AN110" s="375"/>
      <c r="AO110" s="375"/>
      <c r="AP110" s="375"/>
      <c r="AQ110" s="375"/>
      <c r="AR110" s="375"/>
      <c r="AS110" s="375"/>
      <c r="AT110" s="375"/>
      <c r="AU110" s="375"/>
      <c r="AV110" s="375"/>
      <c r="AW110" s="375"/>
      <c r="AX110" s="375"/>
      <c r="AY110" s="375"/>
      <c r="AZ110" s="375"/>
      <c r="BA110" s="375"/>
      <c r="BB110" s="375"/>
      <c r="BC110" s="375"/>
      <c r="BD110" s="375"/>
      <c r="BE110" s="375"/>
      <c r="BF110" s="375"/>
      <c r="BG110" s="375"/>
      <c r="BH110" s="375"/>
      <c r="BI110" s="375"/>
      <c r="BJ110" s="375"/>
      <c r="BK110" s="375"/>
      <c r="BL110" s="375"/>
      <c r="BM110" s="375"/>
      <c r="BN110" s="375"/>
      <c r="BO110" s="375"/>
      <c r="BP110" s="375"/>
      <c r="BQ110" s="375"/>
      <c r="BR110" s="375"/>
      <c r="BS110" s="375"/>
      <c r="BT110" s="375"/>
      <c r="BU110" s="375"/>
      <c r="BV110" s="375"/>
      <c r="BW110" s="375"/>
      <c r="BX110" s="375"/>
      <c r="BY110" s="375"/>
      <c r="BZ110" s="375"/>
      <c r="CA110" s="375"/>
      <c r="CB110" s="375"/>
      <c r="CC110" s="375"/>
      <c r="CD110" s="375"/>
      <c r="CE110" s="375"/>
      <c r="CF110" s="375"/>
      <c r="CG110" s="375"/>
      <c r="CH110" s="375"/>
      <c r="CI110" s="375"/>
      <c r="CJ110" s="375"/>
      <c r="CK110" s="375"/>
      <c r="CL110" s="375"/>
      <c r="CM110" s="375"/>
      <c r="CN110" s="375"/>
      <c r="CO110" s="375"/>
      <c r="CP110" s="375"/>
      <c r="CQ110" s="375"/>
      <c r="CR110" s="375"/>
      <c r="CS110" s="375"/>
      <c r="CT110" s="375"/>
      <c r="CU110" s="375"/>
      <c r="CV110" s="375">
        <v>9.8000000000000004E-2</v>
      </c>
      <c r="CW110" s="368" t="s">
        <v>344</v>
      </c>
      <c r="DG110" s="363"/>
    </row>
    <row r="111" spans="1:111" ht="11.25">
      <c r="A111" s="15"/>
      <c r="C111" s="15"/>
      <c r="D111" s="202"/>
      <c r="E111" s="136" t="s">
        <v>347</v>
      </c>
      <c r="F111" s="224"/>
      <c r="G111" s="224"/>
      <c r="H111" s="369"/>
      <c r="I111" s="369"/>
      <c r="J111" s="369"/>
      <c r="K111" s="369"/>
      <c r="L111" s="369"/>
      <c r="M111" s="369"/>
      <c r="N111" s="369"/>
      <c r="O111" s="369"/>
      <c r="P111" s="369"/>
      <c r="Q111" s="369"/>
      <c r="R111" s="369"/>
      <c r="S111" s="369"/>
      <c r="T111" s="369"/>
      <c r="U111" s="369"/>
      <c r="V111" s="369"/>
      <c r="W111" s="369"/>
      <c r="X111" s="369"/>
      <c r="Y111" s="369"/>
      <c r="Z111" s="369"/>
      <c r="AA111" s="369"/>
      <c r="AB111" s="369"/>
      <c r="AC111" s="369"/>
      <c r="AD111" s="369"/>
      <c r="AE111" s="369"/>
      <c r="AF111" s="369"/>
      <c r="AG111" s="369"/>
      <c r="AH111" s="369"/>
      <c r="AI111" s="369"/>
      <c r="AJ111" s="369"/>
      <c r="AK111" s="369"/>
      <c r="AL111" s="369"/>
      <c r="AM111" s="369"/>
      <c r="AN111" s="369"/>
      <c r="AO111" s="369"/>
      <c r="AP111" s="369"/>
      <c r="AQ111" s="369"/>
      <c r="AR111" s="369"/>
      <c r="AS111" s="369"/>
      <c r="AT111" s="369"/>
      <c r="AU111" s="369"/>
      <c r="AV111" s="369"/>
      <c r="AW111" s="369"/>
      <c r="AX111" s="369"/>
      <c r="AY111" s="369"/>
      <c r="AZ111" s="369"/>
      <c r="BA111" s="369"/>
      <c r="BB111" s="369"/>
      <c r="BC111" s="369"/>
      <c r="BD111" s="369"/>
      <c r="BE111" s="369"/>
      <c r="BF111" s="369"/>
      <c r="BG111" s="369"/>
      <c r="BH111" s="369"/>
      <c r="BI111" s="369"/>
      <c r="BJ111" s="369"/>
      <c r="BK111" s="369"/>
      <c r="BL111" s="369"/>
      <c r="BM111" s="369"/>
      <c r="BN111" s="369"/>
      <c r="BO111" s="369"/>
      <c r="BP111" s="369"/>
      <c r="BQ111" s="369"/>
      <c r="BR111" s="369"/>
      <c r="BS111" s="369"/>
      <c r="BT111" s="369"/>
      <c r="BU111" s="369"/>
      <c r="BV111" s="369"/>
      <c r="BW111" s="369"/>
      <c r="BX111" s="369"/>
      <c r="BY111" s="369"/>
      <c r="BZ111" s="369"/>
      <c r="CA111" s="369"/>
      <c r="CB111" s="369"/>
      <c r="CC111" s="369"/>
      <c r="CD111" s="369"/>
      <c r="CE111" s="369"/>
      <c r="CF111" s="369"/>
      <c r="CG111" s="369"/>
      <c r="CH111" s="369"/>
      <c r="CI111" s="369"/>
      <c r="CJ111" s="369"/>
      <c r="CK111" s="369"/>
      <c r="CL111" s="369"/>
      <c r="CM111" s="369"/>
      <c r="CN111" s="369"/>
      <c r="CO111" s="369"/>
      <c r="CP111" s="369"/>
      <c r="CQ111" s="369"/>
      <c r="CR111" s="369"/>
      <c r="CS111" s="369"/>
      <c r="CT111" s="369"/>
      <c r="CU111" s="369"/>
      <c r="CV111" s="369"/>
      <c r="CW111" s="229"/>
      <c r="DG111" s="15"/>
    </row>
  </sheetData>
  <sheetProtection algorithmName="SHA-512" hashValue="aSpBoejuUIiv/8+7HsqAT43WdJ7Asl+Xj1MYkX2FB8StxLR1zq6CpNq8Nkb1Wdu9Q5Dyv1AOq9btdIEaOe1Pcw==" saltValue="m95DdKxQiRMjDKrpccwEhQ==" spinCount="100000" sheet="1" objects="1" scenarios="1" formatColumns="0" formatRows="0"/>
  <mergeCells count="6">
    <mergeCell ref="CW8:CW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CV14 E2 E17:E110" xr:uid="{00000000-0002-0000-0700-000000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700-000001000000}"/>
    <dataValidation type="whole" allowBlank="1" showErrorMessage="1" errorTitle="Ошибка" error="Допускается ввод только неотрицательных целых чисел!" sqref="G11:CV13" xr:uid="{00000000-0002-0000-0700-000002000000}">
      <formula1>0</formula1>
      <formula2>9.99999999999999E+23</formula2>
    </dataValidation>
    <dataValidation type="decimal" allowBlank="1" showErrorMessage="1" errorTitle="Ошибка" error="Допускается ввод только неотрицательных чисел!" sqref="G2:CV2 G17:CV110" xr:uid="{00000000-0002-0000-0700-000003000000}">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638</vt:i4>
      </vt:variant>
    </vt:vector>
  </HeadingPairs>
  <TitlesOfParts>
    <vt:vector size="648" baseType="lpstr">
      <vt:lpstr>Инструкция</vt:lpstr>
      <vt:lpstr>Титульный</vt:lpstr>
      <vt:lpstr>Территории</vt:lpstr>
      <vt:lpstr>Дифференциация</vt:lpstr>
      <vt:lpstr>Форма 1.0.1 | Форма 4.4</vt:lpstr>
      <vt:lpstr>Форма 4.4</vt:lpstr>
      <vt:lpstr>Форма 1.0.1 | Форма 4.6</vt:lpstr>
      <vt:lpstr>Форма 4.6</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et_ver_List05_1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List05_CheckC</vt:lpstr>
      <vt:lpstr>List05_GroundMaterials_1</vt:lpstr>
      <vt:lpstr>List05_Name</vt:lpstr>
      <vt:lpstr>List05_Num</vt:lpstr>
      <vt:lpstr>List05_p4_1</vt:lpstr>
      <vt:lpstr>List05_p4_2</vt:lpstr>
      <vt:lpstr>List05_p4_3</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obj_List01_100</vt:lpstr>
      <vt:lpstr>obj_List01_101</vt:lpstr>
      <vt:lpstr>obj_List01_102</vt:lpstr>
      <vt:lpstr>obj_List01_103</vt:lpstr>
      <vt:lpstr>obj_List01_104</vt:lpstr>
      <vt:lpstr>obj_List01_105</vt:lpstr>
      <vt:lpstr>obj_List01_106</vt:lpstr>
      <vt:lpstr>obj_List01_107</vt:lpstr>
      <vt:lpstr>obj_List01_108</vt:lpstr>
      <vt:lpstr>obj_List01_109</vt:lpstr>
      <vt:lpstr>obj_List01_110</vt:lpstr>
      <vt:lpstr>obj_List01_111</vt:lpstr>
      <vt:lpstr>obj_List01_112</vt:lpstr>
      <vt:lpstr>obj_List01_113</vt:lpstr>
      <vt:lpstr>obj_List01_114</vt:lpstr>
      <vt:lpstr>obj_List01_115</vt:lpstr>
      <vt:lpstr>obj_List01_22</vt:lpstr>
      <vt:lpstr>obj_List01_23</vt:lpstr>
      <vt:lpstr>obj_List01_24</vt:lpstr>
      <vt:lpstr>obj_List01_25</vt:lpstr>
      <vt:lpstr>obj_List01_26</vt:lpstr>
      <vt:lpstr>obj_List01_27</vt:lpstr>
      <vt:lpstr>obj_List01_28</vt:lpstr>
      <vt:lpstr>obj_List01_29</vt:lpstr>
      <vt:lpstr>obj_List01_30</vt:lpstr>
      <vt:lpstr>obj_List01_31</vt:lpstr>
      <vt:lpstr>obj_List01_32</vt:lpstr>
      <vt:lpstr>obj_List01_33</vt:lpstr>
      <vt:lpstr>obj_List01_34</vt:lpstr>
      <vt:lpstr>obj_List01_35</vt:lpstr>
      <vt:lpstr>obj_List01_36</vt:lpstr>
      <vt:lpstr>obj_List01_37</vt:lpstr>
      <vt:lpstr>obj_List01_38</vt:lpstr>
      <vt:lpstr>obj_List01_39</vt:lpstr>
      <vt:lpstr>obj_List01_40</vt:lpstr>
      <vt:lpstr>obj_List01_41</vt:lpstr>
      <vt:lpstr>obj_List01_42</vt:lpstr>
      <vt:lpstr>obj_List01_43</vt:lpstr>
      <vt:lpstr>obj_List01_44</vt:lpstr>
      <vt:lpstr>obj_List01_45</vt:lpstr>
      <vt:lpstr>obj_List01_46</vt:lpstr>
      <vt:lpstr>obj_List01_47</vt:lpstr>
      <vt:lpstr>obj_List01_48</vt:lpstr>
      <vt:lpstr>obj_List01_49</vt:lpstr>
      <vt:lpstr>obj_List01_50</vt:lpstr>
      <vt:lpstr>obj_List01_51</vt:lpstr>
      <vt:lpstr>obj_List01_52</vt:lpstr>
      <vt:lpstr>obj_List01_53</vt:lpstr>
      <vt:lpstr>obj_List01_54</vt:lpstr>
      <vt:lpstr>obj_List01_55</vt:lpstr>
      <vt:lpstr>obj_List01_56</vt:lpstr>
      <vt:lpstr>obj_List01_57</vt:lpstr>
      <vt:lpstr>obj_List01_58</vt:lpstr>
      <vt:lpstr>obj_List01_59</vt:lpstr>
      <vt:lpstr>obj_List01_60</vt:lpstr>
      <vt:lpstr>obj_List01_61</vt:lpstr>
      <vt:lpstr>obj_List01_62</vt:lpstr>
      <vt:lpstr>obj_List01_63</vt:lpstr>
      <vt:lpstr>obj_List01_64</vt:lpstr>
      <vt:lpstr>obj_List01_65</vt:lpstr>
      <vt:lpstr>obj_List01_66</vt:lpstr>
      <vt:lpstr>obj_List01_67</vt:lpstr>
      <vt:lpstr>obj_List01_68</vt:lpstr>
      <vt:lpstr>obj_List01_69</vt:lpstr>
      <vt:lpstr>obj_List01_70</vt:lpstr>
      <vt:lpstr>obj_List01_71</vt:lpstr>
      <vt:lpstr>obj_List01_72</vt:lpstr>
      <vt:lpstr>obj_List01_73</vt:lpstr>
      <vt:lpstr>obj_List01_74</vt:lpstr>
      <vt:lpstr>obj_List01_75</vt:lpstr>
      <vt:lpstr>obj_List01_76</vt:lpstr>
      <vt:lpstr>obj_List01_77</vt:lpstr>
      <vt:lpstr>obj_List01_78</vt:lpstr>
      <vt:lpstr>obj_List01_79</vt:lpstr>
      <vt:lpstr>obj_List01_80</vt:lpstr>
      <vt:lpstr>obj_List01_81</vt:lpstr>
      <vt:lpstr>obj_List01_82</vt:lpstr>
      <vt:lpstr>obj_List01_83</vt:lpstr>
      <vt:lpstr>obj_List01_84</vt:lpstr>
      <vt:lpstr>obj_List01_85</vt:lpstr>
      <vt:lpstr>obj_List01_86</vt:lpstr>
      <vt:lpstr>obj_List01_87</vt:lpstr>
      <vt:lpstr>obj_List01_88</vt:lpstr>
      <vt:lpstr>obj_List01_89</vt:lpstr>
      <vt:lpstr>obj_List01_90</vt:lpstr>
      <vt:lpstr>obj_List01_91</vt:lpstr>
      <vt:lpstr>obj_List01_92</vt:lpstr>
      <vt:lpstr>obj_List01_93</vt:lpstr>
      <vt:lpstr>obj_List01_94</vt:lpstr>
      <vt:lpstr>obj_List01_95</vt:lpstr>
      <vt:lpstr>obj_List01_96</vt:lpstr>
      <vt:lpstr>obj_List01_97</vt:lpstr>
      <vt:lpstr>obj_List01_98</vt:lpstr>
      <vt:lpstr>obj_List01_99</vt:lpstr>
      <vt:lpstr>'Форма 1.0.1 | Форма 4.4'!obj_List02_100</vt:lpstr>
      <vt:lpstr>obj_List02_100</vt:lpstr>
      <vt:lpstr>'Форма 1.0.1 | Форма 4.4'!obj_List02_101</vt:lpstr>
      <vt:lpstr>obj_List02_101</vt:lpstr>
      <vt:lpstr>'Форма 1.0.1 | Форма 4.4'!obj_List02_102</vt:lpstr>
      <vt:lpstr>obj_List02_102</vt:lpstr>
      <vt:lpstr>'Форма 1.0.1 | Форма 4.4'!obj_List02_103</vt:lpstr>
      <vt:lpstr>obj_List02_103</vt:lpstr>
      <vt:lpstr>'Форма 1.0.1 | Форма 4.4'!obj_List02_104</vt:lpstr>
      <vt:lpstr>obj_List02_104</vt:lpstr>
      <vt:lpstr>'Форма 1.0.1 | Форма 4.4'!obj_List02_105</vt:lpstr>
      <vt:lpstr>obj_List02_105</vt:lpstr>
      <vt:lpstr>'Форма 1.0.1 | Форма 4.4'!obj_List02_106</vt:lpstr>
      <vt:lpstr>obj_List02_106</vt:lpstr>
      <vt:lpstr>'Форма 1.0.1 | Форма 4.4'!obj_List02_107</vt:lpstr>
      <vt:lpstr>obj_List02_107</vt:lpstr>
      <vt:lpstr>'Форма 1.0.1 | Форма 4.4'!obj_List02_108</vt:lpstr>
      <vt:lpstr>obj_List02_108</vt:lpstr>
      <vt:lpstr>'Форма 1.0.1 | Форма 4.4'!obj_List02_109</vt:lpstr>
      <vt:lpstr>obj_List02_109</vt:lpstr>
      <vt:lpstr>'Форма 1.0.1 | Форма 4.4'!obj_List02_110</vt:lpstr>
      <vt:lpstr>obj_List02_110</vt:lpstr>
      <vt:lpstr>'Форма 1.0.1 | Форма 4.4'!obj_List02_111</vt:lpstr>
      <vt:lpstr>obj_List02_111</vt:lpstr>
      <vt:lpstr>'Форма 1.0.1 | Форма 4.4'!obj_List02_112</vt:lpstr>
      <vt:lpstr>obj_List02_112</vt:lpstr>
      <vt:lpstr>'Форма 1.0.1 | Форма 4.4'!obj_List02_113</vt:lpstr>
      <vt:lpstr>obj_List02_113</vt:lpstr>
      <vt:lpstr>'Форма 1.0.1 | Форма 4.4'!obj_List02_114</vt:lpstr>
      <vt:lpstr>obj_List02_114</vt:lpstr>
      <vt:lpstr>'Форма 1.0.1 | Форма 4.4'!obj_List02_115</vt:lpstr>
      <vt:lpstr>obj_List02_115</vt:lpstr>
      <vt:lpstr>'Форма 1.0.1 | Форма 4.4'!obj_List02_22</vt:lpstr>
      <vt:lpstr>obj_List02_22</vt:lpstr>
      <vt:lpstr>'Форма 1.0.1 | Форма 4.4'!obj_List02_23</vt:lpstr>
      <vt:lpstr>obj_List02_23</vt:lpstr>
      <vt:lpstr>'Форма 1.0.1 | Форма 4.4'!obj_List02_24</vt:lpstr>
      <vt:lpstr>obj_List02_24</vt:lpstr>
      <vt:lpstr>'Форма 1.0.1 | Форма 4.4'!obj_List02_25</vt:lpstr>
      <vt:lpstr>obj_List02_25</vt:lpstr>
      <vt:lpstr>'Форма 1.0.1 | Форма 4.4'!obj_List02_26</vt:lpstr>
      <vt:lpstr>obj_List02_26</vt:lpstr>
      <vt:lpstr>'Форма 1.0.1 | Форма 4.4'!obj_List02_27</vt:lpstr>
      <vt:lpstr>obj_List02_27</vt:lpstr>
      <vt:lpstr>'Форма 1.0.1 | Форма 4.4'!obj_List02_28</vt:lpstr>
      <vt:lpstr>obj_List02_28</vt:lpstr>
      <vt:lpstr>'Форма 1.0.1 | Форма 4.4'!obj_List02_29</vt:lpstr>
      <vt:lpstr>obj_List02_29</vt:lpstr>
      <vt:lpstr>'Форма 1.0.1 | Форма 4.4'!obj_List02_30</vt:lpstr>
      <vt:lpstr>obj_List02_30</vt:lpstr>
      <vt:lpstr>'Форма 1.0.1 | Форма 4.4'!obj_List02_31</vt:lpstr>
      <vt:lpstr>obj_List02_31</vt:lpstr>
      <vt:lpstr>'Форма 1.0.1 | Форма 4.4'!obj_List02_32</vt:lpstr>
      <vt:lpstr>obj_List02_32</vt:lpstr>
      <vt:lpstr>'Форма 1.0.1 | Форма 4.4'!obj_List02_33</vt:lpstr>
      <vt:lpstr>obj_List02_33</vt:lpstr>
      <vt:lpstr>'Форма 1.0.1 | Форма 4.4'!obj_List02_34</vt:lpstr>
      <vt:lpstr>obj_List02_34</vt:lpstr>
      <vt:lpstr>'Форма 1.0.1 | Форма 4.4'!obj_List02_35</vt:lpstr>
      <vt:lpstr>obj_List02_35</vt:lpstr>
      <vt:lpstr>'Форма 1.0.1 | Форма 4.4'!obj_List02_36</vt:lpstr>
      <vt:lpstr>obj_List02_36</vt:lpstr>
      <vt:lpstr>'Форма 1.0.1 | Форма 4.4'!obj_List02_37</vt:lpstr>
      <vt:lpstr>obj_List02_37</vt:lpstr>
      <vt:lpstr>'Форма 1.0.1 | Форма 4.4'!obj_List02_38</vt:lpstr>
      <vt:lpstr>obj_List02_38</vt:lpstr>
      <vt:lpstr>'Форма 1.0.1 | Форма 4.4'!obj_List02_39</vt:lpstr>
      <vt:lpstr>obj_List02_39</vt:lpstr>
      <vt:lpstr>'Форма 1.0.1 | Форма 4.4'!obj_List02_40</vt:lpstr>
      <vt:lpstr>obj_List02_40</vt:lpstr>
      <vt:lpstr>'Форма 1.0.1 | Форма 4.4'!obj_List02_41</vt:lpstr>
      <vt:lpstr>obj_List02_41</vt:lpstr>
      <vt:lpstr>'Форма 1.0.1 | Форма 4.4'!obj_List02_42</vt:lpstr>
      <vt:lpstr>obj_List02_42</vt:lpstr>
      <vt:lpstr>'Форма 1.0.1 | Форма 4.4'!obj_List02_43</vt:lpstr>
      <vt:lpstr>obj_List02_43</vt:lpstr>
      <vt:lpstr>'Форма 1.0.1 | Форма 4.4'!obj_List02_44</vt:lpstr>
      <vt:lpstr>obj_List02_44</vt:lpstr>
      <vt:lpstr>'Форма 1.0.1 | Форма 4.4'!obj_List02_45</vt:lpstr>
      <vt:lpstr>obj_List02_45</vt:lpstr>
      <vt:lpstr>'Форма 1.0.1 | Форма 4.4'!obj_List02_46</vt:lpstr>
      <vt:lpstr>obj_List02_46</vt:lpstr>
      <vt:lpstr>'Форма 1.0.1 | Форма 4.4'!obj_List02_47</vt:lpstr>
      <vt:lpstr>obj_List02_47</vt:lpstr>
      <vt:lpstr>'Форма 1.0.1 | Форма 4.4'!obj_List02_48</vt:lpstr>
      <vt:lpstr>obj_List02_48</vt:lpstr>
      <vt:lpstr>'Форма 1.0.1 | Форма 4.4'!obj_List02_49</vt:lpstr>
      <vt:lpstr>obj_List02_49</vt:lpstr>
      <vt:lpstr>'Форма 1.0.1 | Форма 4.4'!obj_List02_50</vt:lpstr>
      <vt:lpstr>obj_List02_50</vt:lpstr>
      <vt:lpstr>'Форма 1.0.1 | Форма 4.4'!obj_List02_51</vt:lpstr>
      <vt:lpstr>obj_List02_51</vt:lpstr>
      <vt:lpstr>'Форма 1.0.1 | Форма 4.4'!obj_List02_52</vt:lpstr>
      <vt:lpstr>obj_List02_52</vt:lpstr>
      <vt:lpstr>'Форма 1.0.1 | Форма 4.4'!obj_List02_53</vt:lpstr>
      <vt:lpstr>obj_List02_53</vt:lpstr>
      <vt:lpstr>'Форма 1.0.1 | Форма 4.4'!obj_List02_54</vt:lpstr>
      <vt:lpstr>obj_List02_54</vt:lpstr>
      <vt:lpstr>'Форма 1.0.1 | Форма 4.4'!obj_List02_55</vt:lpstr>
      <vt:lpstr>obj_List02_55</vt:lpstr>
      <vt:lpstr>'Форма 1.0.1 | Форма 4.4'!obj_List02_56</vt:lpstr>
      <vt:lpstr>obj_List02_56</vt:lpstr>
      <vt:lpstr>'Форма 1.0.1 | Форма 4.4'!obj_List02_57</vt:lpstr>
      <vt:lpstr>obj_List02_57</vt:lpstr>
      <vt:lpstr>'Форма 1.0.1 | Форма 4.4'!obj_List02_58</vt:lpstr>
      <vt:lpstr>obj_List02_58</vt:lpstr>
      <vt:lpstr>'Форма 1.0.1 | Форма 4.4'!obj_List02_59</vt:lpstr>
      <vt:lpstr>obj_List02_59</vt:lpstr>
      <vt:lpstr>'Форма 1.0.1 | Форма 4.4'!obj_List02_60</vt:lpstr>
      <vt:lpstr>obj_List02_60</vt:lpstr>
      <vt:lpstr>'Форма 1.0.1 | Форма 4.4'!obj_List02_61</vt:lpstr>
      <vt:lpstr>obj_List02_61</vt:lpstr>
      <vt:lpstr>'Форма 1.0.1 | Форма 4.4'!obj_List02_62</vt:lpstr>
      <vt:lpstr>obj_List02_62</vt:lpstr>
      <vt:lpstr>'Форма 1.0.1 | Форма 4.4'!obj_List02_63</vt:lpstr>
      <vt:lpstr>obj_List02_63</vt:lpstr>
      <vt:lpstr>'Форма 1.0.1 | Форма 4.4'!obj_List02_64</vt:lpstr>
      <vt:lpstr>obj_List02_64</vt:lpstr>
      <vt:lpstr>'Форма 1.0.1 | Форма 4.4'!obj_List02_65</vt:lpstr>
      <vt:lpstr>obj_List02_65</vt:lpstr>
      <vt:lpstr>'Форма 1.0.1 | Форма 4.4'!obj_List02_66</vt:lpstr>
      <vt:lpstr>obj_List02_66</vt:lpstr>
      <vt:lpstr>'Форма 1.0.1 | Форма 4.4'!obj_List02_67</vt:lpstr>
      <vt:lpstr>obj_List02_67</vt:lpstr>
      <vt:lpstr>'Форма 1.0.1 | Форма 4.4'!obj_List02_68</vt:lpstr>
      <vt:lpstr>obj_List02_68</vt:lpstr>
      <vt:lpstr>'Форма 1.0.1 | Форма 4.4'!obj_List02_69</vt:lpstr>
      <vt:lpstr>obj_List02_69</vt:lpstr>
      <vt:lpstr>'Форма 1.0.1 | Форма 4.4'!obj_List02_70</vt:lpstr>
      <vt:lpstr>obj_List02_70</vt:lpstr>
      <vt:lpstr>'Форма 1.0.1 | Форма 4.4'!obj_List02_71</vt:lpstr>
      <vt:lpstr>obj_List02_71</vt:lpstr>
      <vt:lpstr>'Форма 1.0.1 | Форма 4.4'!obj_List02_72</vt:lpstr>
      <vt:lpstr>obj_List02_72</vt:lpstr>
      <vt:lpstr>'Форма 1.0.1 | Форма 4.4'!obj_List02_73</vt:lpstr>
      <vt:lpstr>obj_List02_73</vt:lpstr>
      <vt:lpstr>'Форма 1.0.1 | Форма 4.4'!obj_List02_74</vt:lpstr>
      <vt:lpstr>obj_List02_74</vt:lpstr>
      <vt:lpstr>'Форма 1.0.1 | Форма 4.4'!obj_List02_75</vt:lpstr>
      <vt:lpstr>obj_List02_75</vt:lpstr>
      <vt:lpstr>'Форма 1.0.1 | Форма 4.4'!obj_List02_76</vt:lpstr>
      <vt:lpstr>obj_List02_76</vt:lpstr>
      <vt:lpstr>'Форма 1.0.1 | Форма 4.4'!obj_List02_77</vt:lpstr>
      <vt:lpstr>obj_List02_77</vt:lpstr>
      <vt:lpstr>'Форма 1.0.1 | Форма 4.4'!obj_List02_78</vt:lpstr>
      <vt:lpstr>obj_List02_78</vt:lpstr>
      <vt:lpstr>'Форма 1.0.1 | Форма 4.4'!obj_List02_79</vt:lpstr>
      <vt:lpstr>obj_List02_79</vt:lpstr>
      <vt:lpstr>'Форма 1.0.1 | Форма 4.4'!obj_List02_80</vt:lpstr>
      <vt:lpstr>obj_List02_80</vt:lpstr>
      <vt:lpstr>'Форма 1.0.1 | Форма 4.4'!obj_List02_81</vt:lpstr>
      <vt:lpstr>obj_List02_81</vt:lpstr>
      <vt:lpstr>'Форма 1.0.1 | Форма 4.4'!obj_List02_82</vt:lpstr>
      <vt:lpstr>obj_List02_82</vt:lpstr>
      <vt:lpstr>'Форма 1.0.1 | Форма 4.4'!obj_List02_83</vt:lpstr>
      <vt:lpstr>obj_List02_83</vt:lpstr>
      <vt:lpstr>'Форма 1.0.1 | Форма 4.4'!obj_List02_84</vt:lpstr>
      <vt:lpstr>obj_List02_84</vt:lpstr>
      <vt:lpstr>'Форма 1.0.1 | Форма 4.4'!obj_List02_85</vt:lpstr>
      <vt:lpstr>obj_List02_85</vt:lpstr>
      <vt:lpstr>'Форма 1.0.1 | Форма 4.4'!obj_List02_86</vt:lpstr>
      <vt:lpstr>obj_List02_86</vt:lpstr>
      <vt:lpstr>'Форма 1.0.1 | Форма 4.4'!obj_List02_87</vt:lpstr>
      <vt:lpstr>obj_List02_87</vt:lpstr>
      <vt:lpstr>'Форма 1.0.1 | Форма 4.4'!obj_List02_88</vt:lpstr>
      <vt:lpstr>obj_List02_88</vt:lpstr>
      <vt:lpstr>'Форма 1.0.1 | Форма 4.4'!obj_List02_89</vt:lpstr>
      <vt:lpstr>obj_List02_89</vt:lpstr>
      <vt:lpstr>'Форма 1.0.1 | Форма 4.4'!obj_List02_90</vt:lpstr>
      <vt:lpstr>obj_List02_90</vt:lpstr>
      <vt:lpstr>'Форма 1.0.1 | Форма 4.4'!obj_List02_91</vt:lpstr>
      <vt:lpstr>obj_List02_91</vt:lpstr>
      <vt:lpstr>'Форма 1.0.1 | Форма 4.4'!obj_List02_92</vt:lpstr>
      <vt:lpstr>obj_List02_92</vt:lpstr>
      <vt:lpstr>'Форма 1.0.1 | Форма 4.4'!obj_List02_93</vt:lpstr>
      <vt:lpstr>obj_List02_93</vt:lpstr>
      <vt:lpstr>'Форма 1.0.1 | Форма 4.4'!obj_List02_94</vt:lpstr>
      <vt:lpstr>obj_List02_94</vt:lpstr>
      <vt:lpstr>'Форма 1.0.1 | Форма 4.4'!obj_List02_95</vt:lpstr>
      <vt:lpstr>obj_List02_95</vt:lpstr>
      <vt:lpstr>'Форма 1.0.1 | Форма 4.4'!obj_List02_96</vt:lpstr>
      <vt:lpstr>obj_List02_96</vt:lpstr>
      <vt:lpstr>'Форма 1.0.1 | Форма 4.4'!obj_List02_97</vt:lpstr>
      <vt:lpstr>obj_List02_97</vt:lpstr>
      <vt:lpstr>'Форма 1.0.1 | Форма 4.4'!obj_List02_98</vt:lpstr>
      <vt:lpstr>obj_List02_98</vt:lpstr>
      <vt:lpstr>'Форма 1.0.1 | Форма 4.4'!obj_List02_99</vt:lpstr>
      <vt:lpstr>obj_List02_99</vt:lpstr>
      <vt:lpstr>obj_List05_100</vt:lpstr>
      <vt:lpstr>obj_List05_101</vt:lpstr>
      <vt:lpstr>obj_List05_102</vt:lpstr>
      <vt:lpstr>obj_List05_103</vt:lpstr>
      <vt:lpstr>obj_List05_104</vt:lpstr>
      <vt:lpstr>obj_List05_105</vt:lpstr>
      <vt:lpstr>obj_List05_106</vt:lpstr>
      <vt:lpstr>obj_List05_107</vt:lpstr>
      <vt:lpstr>obj_List05_108</vt:lpstr>
      <vt:lpstr>obj_List05_109</vt:lpstr>
      <vt:lpstr>obj_List05_110</vt:lpstr>
      <vt:lpstr>obj_List05_111</vt:lpstr>
      <vt:lpstr>obj_List05_112</vt:lpstr>
      <vt:lpstr>obj_List05_113</vt:lpstr>
      <vt:lpstr>obj_List05_114</vt:lpstr>
      <vt:lpstr>obj_List05_115</vt:lpstr>
      <vt:lpstr>obj_List05_22</vt:lpstr>
      <vt:lpstr>obj_List05_23</vt:lpstr>
      <vt:lpstr>obj_List05_24</vt:lpstr>
      <vt:lpstr>obj_List05_25</vt:lpstr>
      <vt:lpstr>obj_List05_26</vt:lpstr>
      <vt:lpstr>obj_List05_27</vt:lpstr>
      <vt:lpstr>obj_List05_28</vt:lpstr>
      <vt:lpstr>obj_List05_29</vt:lpstr>
      <vt:lpstr>obj_List05_30</vt:lpstr>
      <vt:lpstr>obj_List05_31</vt:lpstr>
      <vt:lpstr>obj_List05_32</vt:lpstr>
      <vt:lpstr>obj_List05_33</vt:lpstr>
      <vt:lpstr>obj_List05_34</vt:lpstr>
      <vt:lpstr>obj_List05_35</vt:lpstr>
      <vt:lpstr>obj_List05_36</vt:lpstr>
      <vt:lpstr>obj_List05_37</vt:lpstr>
      <vt:lpstr>obj_List05_38</vt:lpstr>
      <vt:lpstr>obj_List05_39</vt:lpstr>
      <vt:lpstr>obj_List05_40</vt:lpstr>
      <vt:lpstr>obj_List05_41</vt:lpstr>
      <vt:lpstr>obj_List05_42</vt:lpstr>
      <vt:lpstr>obj_List05_43</vt:lpstr>
      <vt:lpstr>obj_List05_44</vt:lpstr>
      <vt:lpstr>obj_List05_45</vt:lpstr>
      <vt:lpstr>obj_List05_46</vt:lpstr>
      <vt:lpstr>obj_List05_47</vt:lpstr>
      <vt:lpstr>obj_List05_48</vt:lpstr>
      <vt:lpstr>obj_List05_49</vt:lpstr>
      <vt:lpstr>obj_List05_50</vt:lpstr>
      <vt:lpstr>obj_List05_51</vt:lpstr>
      <vt:lpstr>obj_List05_52</vt:lpstr>
      <vt:lpstr>obj_List05_53</vt:lpstr>
      <vt:lpstr>obj_List05_54</vt:lpstr>
      <vt:lpstr>obj_List05_55</vt:lpstr>
      <vt:lpstr>obj_List05_56</vt:lpstr>
      <vt:lpstr>obj_List05_57</vt:lpstr>
      <vt:lpstr>obj_List05_58</vt:lpstr>
      <vt:lpstr>obj_List05_59</vt:lpstr>
      <vt:lpstr>obj_List05_60</vt:lpstr>
      <vt:lpstr>obj_List05_61</vt:lpstr>
      <vt:lpstr>obj_List05_62</vt:lpstr>
      <vt:lpstr>obj_List05_63</vt:lpstr>
      <vt:lpstr>obj_List05_64</vt:lpstr>
      <vt:lpstr>obj_List05_65</vt:lpstr>
      <vt:lpstr>obj_List05_66</vt:lpstr>
      <vt:lpstr>obj_List05_67</vt:lpstr>
      <vt:lpstr>obj_List05_68</vt:lpstr>
      <vt:lpstr>obj_List05_69</vt:lpstr>
      <vt:lpstr>obj_List05_70</vt:lpstr>
      <vt:lpstr>obj_List05_71</vt:lpstr>
      <vt:lpstr>obj_List05_72</vt:lpstr>
      <vt:lpstr>obj_List05_73</vt:lpstr>
      <vt:lpstr>obj_List05_74</vt:lpstr>
      <vt:lpstr>obj_List05_75</vt:lpstr>
      <vt:lpstr>obj_List05_76</vt:lpstr>
      <vt:lpstr>obj_List05_77</vt:lpstr>
      <vt:lpstr>obj_List05_78</vt:lpstr>
      <vt:lpstr>obj_List05_79</vt:lpstr>
      <vt:lpstr>obj_List05_80</vt:lpstr>
      <vt:lpstr>obj_List05_81</vt:lpstr>
      <vt:lpstr>obj_List05_82</vt:lpstr>
      <vt:lpstr>obj_List05_83</vt:lpstr>
      <vt:lpstr>obj_List05_84</vt:lpstr>
      <vt:lpstr>obj_List05_85</vt:lpstr>
      <vt:lpstr>obj_List05_86</vt:lpstr>
      <vt:lpstr>obj_List05_87</vt:lpstr>
      <vt:lpstr>obj_List05_88</vt:lpstr>
      <vt:lpstr>obj_List05_89</vt:lpstr>
      <vt:lpstr>obj_List05_90</vt:lpstr>
      <vt:lpstr>obj_List05_91</vt:lpstr>
      <vt:lpstr>obj_List05_92</vt:lpstr>
      <vt:lpstr>obj_List05_93</vt:lpstr>
      <vt:lpstr>obj_List05_94</vt:lpstr>
      <vt:lpstr>obj_List05_95</vt:lpstr>
      <vt:lpstr>obj_List05_96</vt:lpstr>
      <vt:lpstr>obj_List05_97</vt:lpstr>
      <vt:lpstr>obj_List05_98</vt:lpstr>
      <vt:lpstr>obj_List05_99</vt:lpstr>
      <vt:lpstr>obj_List06_100</vt:lpstr>
      <vt:lpstr>obj_List06_101</vt:lpstr>
      <vt:lpstr>obj_List06_102</vt:lpstr>
      <vt:lpstr>obj_List06_103</vt:lpstr>
      <vt:lpstr>obj_List06_104</vt:lpstr>
      <vt:lpstr>obj_List06_105</vt:lpstr>
      <vt:lpstr>obj_List06_106</vt:lpstr>
      <vt:lpstr>obj_List06_107</vt:lpstr>
      <vt:lpstr>obj_List06_108</vt:lpstr>
      <vt:lpstr>obj_List06_109</vt:lpstr>
      <vt:lpstr>obj_List06_110</vt:lpstr>
      <vt:lpstr>obj_List06_111</vt:lpstr>
      <vt:lpstr>obj_List06_112</vt:lpstr>
      <vt:lpstr>obj_List06_113</vt:lpstr>
      <vt:lpstr>obj_List06_114</vt:lpstr>
      <vt:lpstr>obj_List06_115</vt:lpstr>
      <vt:lpstr>obj_List06_22</vt:lpstr>
      <vt:lpstr>obj_List06_23</vt:lpstr>
      <vt:lpstr>obj_List06_24</vt:lpstr>
      <vt:lpstr>obj_List06_25</vt:lpstr>
      <vt:lpstr>obj_List06_26</vt:lpstr>
      <vt:lpstr>obj_List06_27</vt:lpstr>
      <vt:lpstr>obj_List06_28</vt:lpstr>
      <vt:lpstr>obj_List06_29</vt:lpstr>
      <vt:lpstr>obj_List06_30</vt:lpstr>
      <vt:lpstr>obj_List06_31</vt:lpstr>
      <vt:lpstr>obj_List06_32</vt:lpstr>
      <vt:lpstr>obj_List06_33</vt:lpstr>
      <vt:lpstr>obj_List06_34</vt:lpstr>
      <vt:lpstr>obj_List06_35</vt:lpstr>
      <vt:lpstr>obj_List06_36</vt:lpstr>
      <vt:lpstr>obj_List06_37</vt:lpstr>
      <vt:lpstr>obj_List06_38</vt:lpstr>
      <vt:lpstr>obj_List06_39</vt:lpstr>
      <vt:lpstr>obj_List06_40</vt:lpstr>
      <vt:lpstr>obj_List06_41</vt:lpstr>
      <vt:lpstr>obj_List06_42</vt:lpstr>
      <vt:lpstr>obj_List06_43</vt:lpstr>
      <vt:lpstr>obj_List06_44</vt:lpstr>
      <vt:lpstr>obj_List06_45</vt:lpstr>
      <vt:lpstr>obj_List06_46</vt:lpstr>
      <vt:lpstr>obj_List06_47</vt:lpstr>
      <vt:lpstr>obj_List06_48</vt:lpstr>
      <vt:lpstr>obj_List06_49</vt:lpstr>
      <vt:lpstr>obj_List06_50</vt:lpstr>
      <vt:lpstr>obj_List06_51</vt:lpstr>
      <vt:lpstr>obj_List06_52</vt:lpstr>
      <vt:lpstr>obj_List06_53</vt:lpstr>
      <vt:lpstr>obj_List06_54</vt:lpstr>
      <vt:lpstr>obj_List06_55</vt:lpstr>
      <vt:lpstr>obj_List06_56</vt:lpstr>
      <vt:lpstr>obj_List06_57</vt:lpstr>
      <vt:lpstr>obj_List06_58</vt:lpstr>
      <vt:lpstr>obj_List06_59</vt:lpstr>
      <vt:lpstr>obj_List06_60</vt:lpstr>
      <vt:lpstr>obj_List06_61</vt:lpstr>
      <vt:lpstr>obj_List06_62</vt:lpstr>
      <vt:lpstr>obj_List06_63</vt:lpstr>
      <vt:lpstr>obj_List06_64</vt:lpstr>
      <vt:lpstr>obj_List06_65</vt:lpstr>
      <vt:lpstr>obj_List06_66</vt:lpstr>
      <vt:lpstr>obj_List06_67</vt:lpstr>
      <vt:lpstr>obj_List06_68</vt:lpstr>
      <vt:lpstr>obj_List06_69</vt:lpstr>
      <vt:lpstr>obj_List06_70</vt:lpstr>
      <vt:lpstr>obj_List06_71</vt:lpstr>
      <vt:lpstr>obj_List06_72</vt:lpstr>
      <vt:lpstr>obj_List06_73</vt:lpstr>
      <vt:lpstr>obj_List06_74</vt:lpstr>
      <vt:lpstr>obj_List06_75</vt:lpstr>
      <vt:lpstr>obj_List06_76</vt:lpstr>
      <vt:lpstr>obj_List06_77</vt:lpstr>
      <vt:lpstr>obj_List06_78</vt:lpstr>
      <vt:lpstr>obj_List06_79</vt:lpstr>
      <vt:lpstr>obj_List06_80</vt:lpstr>
      <vt:lpstr>obj_List06_81</vt:lpstr>
      <vt:lpstr>obj_List06_82</vt:lpstr>
      <vt:lpstr>obj_List06_83</vt:lpstr>
      <vt:lpstr>obj_List06_84</vt:lpstr>
      <vt:lpstr>obj_List06_85</vt:lpstr>
      <vt:lpstr>obj_List06_86</vt:lpstr>
      <vt:lpstr>obj_List06_87</vt:lpstr>
      <vt:lpstr>obj_List06_88</vt:lpstr>
      <vt:lpstr>obj_List06_89</vt:lpstr>
      <vt:lpstr>obj_List06_90</vt:lpstr>
      <vt:lpstr>obj_List06_91</vt:lpstr>
      <vt:lpstr>obj_List06_92</vt:lpstr>
      <vt:lpstr>obj_List06_93</vt:lpstr>
      <vt:lpstr>obj_List06_94</vt:lpstr>
      <vt:lpstr>obj_List06_95</vt:lpstr>
      <vt:lpstr>obj_List06_96</vt:lpstr>
      <vt:lpstr>obj_List06_97</vt:lpstr>
      <vt:lpstr>obj_List06_98</vt:lpstr>
      <vt:lpstr>obj_List06_99</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'Форма 1.0.1 | Форма 4.4'!pIns_List02</vt:lpstr>
      <vt:lpstr>pIns_List02</vt:lpstr>
      <vt:lpstr>pIns_List03</vt:lpstr>
      <vt:lpstr>pIns_List04</vt:lpstr>
      <vt:lpstr>pIns_List05_1</vt:lpstr>
      <vt:lpstr>pIns_List06</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stop_info</vt:lpstr>
      <vt:lpstr>strPublication</vt:lpstr>
      <vt:lpstr>sys_id</vt:lpstr>
      <vt:lpstr>TECH_ORG_ID</vt:lpstr>
      <vt:lpstr>ter_List09</vt:lpstr>
      <vt:lpstr>terCopy_List09</vt:lpstr>
      <vt:lpstr>TSphere</vt:lpstr>
      <vt:lpstr>TSphere_full</vt:lpstr>
      <vt:lpstr>TSphere_trans</vt:lpstr>
      <vt:lpstr>type_org</vt:lpstr>
      <vt:lpstr>type_org_list</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dc:title>
  <dc:subject>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dc:subject>
  <dc:creator>-</dc:creator>
  <dc:description/>
  <cp:lastModifiedBy>Admin</cp:lastModifiedBy>
  <dcterms:created xsi:type="dcterms:W3CDTF">2014-08-18T08:57:48Z</dcterms:created>
  <dcterms:modified xsi:type="dcterms:W3CDTF">2023-01-10T11:43:08Z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1.1</vt:lpwstr>
  </property>
  <property fmtid="{D5CDD505-2E9C-101B-9397-08002B2CF9AE}" pid="3" name="TemplateOperationMode">
    <vt:i4>3</vt:i4>
  </property>
  <property fmtid="{D5CDD505-2E9C-101B-9397-08002B2CF9AE}" pid="4" name="Version">
    <vt:lpwstr>FAS.JKH.OPEN.INFO.QUARTER.WARM</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