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и (отсутствии) возможностей\"/>
    </mc:Choice>
  </mc:AlternateContent>
  <xr:revisionPtr revIDLastSave="0" documentId="8_{1D3FE4AA-0010-4E15-BCC4-A2B7ED87A3B6}" xr6:coauthVersionLast="47" xr6:coauthVersionMax="47" xr10:uidLastSave="{00000000-0000-0000-0000-000000000000}"/>
  <bookViews>
    <workbookView xWindow="-120" yWindow="-120" windowWidth="29040" windowHeight="15840" tabRatio="894" activeTab="2" xr2:uid="{00000000-000D-0000-FFFF-FFFF00000000}"/>
  </bookViews>
  <sheets>
    <sheet name="Инструкция" sheetId="525" r:id="rId1"/>
    <sheet name="Лог обновления" sheetId="429" state="veryHidden" r:id="rId2"/>
    <sheet name="Титульный" sheetId="437" r:id="rId3"/>
    <sheet name="Территории" sheetId="566" r:id="rId4"/>
    <sheet name="Дифференциация" sheetId="556" r:id="rId5"/>
    <sheet name="Форма 1.0.1 | Форма 4.4" sheetId="574" r:id="rId6"/>
    <sheet name="Форма 4.4" sheetId="571" r:id="rId7"/>
    <sheet name="Форма 1.0.1 | Форма 4.6" sheetId="569" r:id="rId8"/>
    <sheet name="Форма 4.6" sheetId="532" r:id="rId9"/>
    <sheet name="Сведения об изменении" sheetId="547" state="veryHidden" r:id="rId10"/>
    <sheet name="Форма 1.0.2" sheetId="564" state="veryHidden" r:id="rId11"/>
    <sheet name="Комментарии" sheetId="431" r:id="rId12"/>
    <sheet name="Проверка" sheetId="432" r:id="rId13"/>
    <sheet name="modProv" sheetId="570" state="veryHidden" r:id="rId14"/>
    <sheet name="modReestr" sheetId="562" state="veryHidden" r:id="rId15"/>
    <sheet name="AllSheetsInThisWorkbook" sheetId="389" state="veryHidden" r:id="rId16"/>
    <sheet name="TEHSHEET" sheetId="205" state="veryHidden" r:id="rId17"/>
    <sheet name="modCheckCyan" sheetId="553" state="veryHidden" r:id="rId18"/>
    <sheet name="modInfo" sheetId="513" state="veryHidden" r:id="rId19"/>
    <sheet name="et_union_hor" sheetId="471" state="veryHidden" r:id="rId20"/>
    <sheet name="et_union_vert" sheetId="521" state="veryHidden" r:id="rId21"/>
    <sheet name="modList00" sheetId="546" state="veryHidden" r:id="rId22"/>
    <sheet name="modList01" sheetId="500" state="veryHidden" r:id="rId23"/>
    <sheet name="modList02" sheetId="533" state="veryHidden" r:id="rId24"/>
    <sheet name="modList03" sheetId="565" state="veryHidden" r:id="rId25"/>
    <sheet name="modList04" sheetId="548" state="veryHidden" r:id="rId26"/>
    <sheet name="modList05" sheetId="573" state="veryHidden" r:id="rId27"/>
    <sheet name="modList07" sheetId="557" state="veryHidden" r:id="rId28"/>
    <sheet name="modList09" sheetId="567" state="veryHidden" r:id="rId29"/>
    <sheet name="modHTTP" sheetId="554" state="veryHidden" r:id="rId30"/>
    <sheet name="modfrmRegion" sheetId="545" state="veryHidden" r:id="rId31"/>
    <sheet name="MR_LIST" sheetId="540" state="veryHidden" r:id="rId32"/>
    <sheet name="REESTR_VT" sheetId="543" state="veryHidden" r:id="rId33"/>
    <sheet name="REESTR_VED" sheetId="544" state="veryHidden" r:id="rId34"/>
    <sheet name="modfrmReestrObj" sheetId="539" state="veryHidden" r:id="rId35"/>
    <sheet name="DataOrg" sheetId="550" state="veryHidden" r:id="rId36"/>
    <sheet name="modfrmReestr" sheetId="434" state="veryHidden" r:id="rId37"/>
    <sheet name="modUpdTemplMain" sheetId="424" state="veryHidden" r:id="rId38"/>
    <sheet name="REESTR_ORG" sheetId="390" state="veryHidden" r:id="rId39"/>
    <sheet name="modClassifierValidate" sheetId="400" state="veryHidden" r:id="rId40"/>
    <sheet name="modHyp" sheetId="398" state="veryHidden" r:id="rId41"/>
    <sheet name="modfrmDateChoose" sheetId="517" state="veryHidden" r:id="rId42"/>
    <sheet name="modComm" sheetId="514" state="veryHidden" r:id="rId43"/>
    <sheet name="modThisWorkbook" sheetId="511" state="veryHidden" r:id="rId44"/>
    <sheet name="REESTR_MO" sheetId="518" state="veryHidden" r:id="rId45"/>
    <sheet name="REESTR_MO_FILTER" sheetId="568" state="veryHidden" r:id="rId46"/>
    <sheet name="modfrmReestrMR" sheetId="519" state="veryHidden" r:id="rId47"/>
    <sheet name="modServiceModule" sheetId="561" state="veryHidden" r:id="rId48"/>
    <sheet name="modfrmCheckUpdates" sheetId="512" state="veryHidden" r:id="rId49"/>
    <sheet name="REESTR_DS" sheetId="559" state="veryHidden" r:id="rId50"/>
    <sheet name="REESTR_CHS" sheetId="551" state="veryHidden" r:id="rId51"/>
    <sheet name="REESTR_LINK" sheetId="552" state="veryHidden" r:id="rId52"/>
  </sheets>
  <definedNames>
    <definedName name="_xlnm._FilterDatabase" localSheetId="12" hidden="1">Проверка!$B$4:$E$4</definedName>
    <definedName name="activity">Дифференциация!$E$22:$E$118</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4.6'!$G$13:$CW$13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4.6'!$2:$2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4.6'!$G:$G</definedName>
    <definedName name="et_ver_List05_1">'Форма 4.4'!$G:$H</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4.6'!$G$9:$CW$9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REESTR_VED!$B$2:$B$11</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REESTR_MO!$A$2:$D$251</definedName>
    <definedName name="list_of_tariff">TEHSHEET!$I$2:$I$3</definedName>
    <definedName name="List00_checkFill">Титульный!$F$7:$F$44</definedName>
    <definedName name="List00_Fill">Титульный!$F$43</definedName>
    <definedName name="List00_Print">Титульный!$G$4:$K$6</definedName>
    <definedName name="List01_CheckC">'Форма 4.6'!$E$11:$CW$17</definedName>
    <definedName name="List01_Name">'Форма 4.6'!$G$8:$CW$8</definedName>
    <definedName name="List01_Num">'Форма 4.6'!$G$1:$CW$1</definedName>
    <definedName name="List01_p1">'Форма 4.6'!$G$11:$CW$11</definedName>
    <definedName name="List01_p2">'Форма 4.6'!$G$12:$CW$12</definedName>
    <definedName name="List01_p3">'Форма 4.6'!$G$13:$CW$13</definedName>
    <definedName name="List01_p4">'Форма 4.6'!$G$3:$CW$3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heckC">'Форма 4.4'!$D$14:$GM$17</definedName>
    <definedName name="List05_GroundMaterials_1">'Форма 4.4'!$H$15:$H$17</definedName>
    <definedName name="List05_Name">'Форма 4.4'!$G$8:$GM$8</definedName>
    <definedName name="List05_Num">'Форма 4.4'!$G$1:$H$1</definedName>
    <definedName name="List05_p4_1">'Форма 4.4'!$G$15:$GM$15</definedName>
    <definedName name="List05_p4_2">'Форма 4.4'!$G$16:$GM$16</definedName>
    <definedName name="List05_p4_3">'Форма 4.4'!$G$17:$GM$17</definedName>
    <definedName name="List07_ActivityID">Дифференциация!$X$20:$X$119</definedName>
    <definedName name="List07_CheckC">Дифференциация!$D$21:$M$118</definedName>
    <definedName name="List07_fieldMarker">Дифференциация!$Y$20:$Y$119</definedName>
    <definedName name="List07_Fill">Дифференциация!$D$120:$F$120</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Дифференциация!$M$21:$M$118</definedName>
    <definedName name="note_ter">Дифференциация!$I$21:$I$118</definedName>
    <definedName name="num_of_cst">Титульный!$F$17</definedName>
    <definedName name="obj_List01_100">'Форма 4.6'!$CG:$CG</definedName>
    <definedName name="obj_List01_101">'Форма 4.6'!$CH:$CH</definedName>
    <definedName name="obj_List01_102">'Форма 4.6'!$CI:$CI</definedName>
    <definedName name="obj_List01_103">'Форма 4.6'!$CJ:$CJ</definedName>
    <definedName name="obj_List01_104">'Форма 4.6'!$CK:$CK</definedName>
    <definedName name="obj_List01_105">'Форма 4.6'!$CL:$CL</definedName>
    <definedName name="obj_List01_106">'Форма 4.6'!$CM:$CM</definedName>
    <definedName name="obj_List01_107">'Форма 4.6'!$CN:$CN</definedName>
    <definedName name="obj_List01_108">'Форма 4.6'!$CO:$CO</definedName>
    <definedName name="obj_List01_109">'Форма 4.6'!$CP:$CP</definedName>
    <definedName name="obj_List01_110">'Форма 4.6'!$CQ:$CQ</definedName>
    <definedName name="obj_List01_111">'Форма 4.6'!$CR:$CR</definedName>
    <definedName name="obj_List01_112">'Форма 4.6'!$CS:$CS</definedName>
    <definedName name="obj_List01_113">'Форма 4.6'!$CT:$CT</definedName>
    <definedName name="obj_List01_114">'Форма 4.6'!$CU:$CU</definedName>
    <definedName name="obj_List01_115">'Форма 4.6'!$CV:$CV</definedName>
    <definedName name="obj_List01_22">'Форма 4.6'!$G:$G</definedName>
    <definedName name="obj_List01_23">'Форма 4.6'!$H:$H</definedName>
    <definedName name="obj_List01_24">'Форма 4.6'!$I:$I</definedName>
    <definedName name="obj_List01_25">'Форма 4.6'!$J:$J</definedName>
    <definedName name="obj_List01_26">'Форма 4.6'!$K:$K</definedName>
    <definedName name="obj_List01_27">'Форма 4.6'!$L:$L</definedName>
    <definedName name="obj_List01_28">'Форма 4.6'!$M:$M</definedName>
    <definedName name="obj_List01_29">'Форма 4.6'!$N:$N</definedName>
    <definedName name="obj_List01_30">'Форма 4.6'!$O:$O</definedName>
    <definedName name="obj_List01_31">'Форма 4.6'!$P:$P</definedName>
    <definedName name="obj_List01_32">'Форма 4.6'!$Q:$Q</definedName>
    <definedName name="obj_List01_33">'Форма 4.6'!$R:$R</definedName>
    <definedName name="obj_List01_34">'Форма 4.6'!$S:$S</definedName>
    <definedName name="obj_List01_35">'Форма 4.6'!$T:$T</definedName>
    <definedName name="obj_List01_36">'Форма 4.6'!$U:$U</definedName>
    <definedName name="obj_List01_37">'Форма 4.6'!$V:$V</definedName>
    <definedName name="obj_List01_38">'Форма 4.6'!$W:$W</definedName>
    <definedName name="obj_List01_39">'Форма 4.6'!$X:$X</definedName>
    <definedName name="obj_List01_40">'Форма 4.6'!$Y:$Y</definedName>
    <definedName name="obj_List01_41">'Форма 4.6'!$Z:$Z</definedName>
    <definedName name="obj_List01_42">'Форма 4.6'!$AA:$AA</definedName>
    <definedName name="obj_List01_43">'Форма 4.6'!$AB:$AB</definedName>
    <definedName name="obj_List01_44">'Форма 4.6'!$AC:$AC</definedName>
    <definedName name="obj_List01_45">'Форма 4.6'!$AD:$AD</definedName>
    <definedName name="obj_List01_46">'Форма 4.6'!$AE:$AE</definedName>
    <definedName name="obj_List01_47">'Форма 4.6'!$AF:$AF</definedName>
    <definedName name="obj_List01_48">'Форма 4.6'!$AG:$AG</definedName>
    <definedName name="obj_List01_49">'Форма 4.6'!$AH:$AH</definedName>
    <definedName name="obj_List01_50">'Форма 4.6'!$AI:$AI</definedName>
    <definedName name="obj_List01_51">'Форма 4.6'!$AJ:$AJ</definedName>
    <definedName name="obj_List01_52">'Форма 4.6'!$AK:$AK</definedName>
    <definedName name="obj_List01_53">'Форма 4.6'!$AL:$AL</definedName>
    <definedName name="obj_List01_54">'Форма 4.6'!$AM:$AM</definedName>
    <definedName name="obj_List01_55">'Форма 4.6'!$AN:$AN</definedName>
    <definedName name="obj_List01_56">'Форма 4.6'!$AO:$AO</definedName>
    <definedName name="obj_List01_57">'Форма 4.6'!$AP:$AP</definedName>
    <definedName name="obj_List01_58">'Форма 4.6'!$AQ:$AQ</definedName>
    <definedName name="obj_List01_59">'Форма 4.6'!$AR:$AR</definedName>
    <definedName name="obj_List01_60">'Форма 4.6'!$AS:$AS</definedName>
    <definedName name="obj_List01_61">'Форма 4.6'!$AT:$AT</definedName>
    <definedName name="obj_List01_62">'Форма 4.6'!$AU:$AU</definedName>
    <definedName name="obj_List01_63">'Форма 4.6'!$AV:$AV</definedName>
    <definedName name="obj_List01_64">'Форма 4.6'!$AW:$AW</definedName>
    <definedName name="obj_List01_65">'Форма 4.6'!$AX:$AX</definedName>
    <definedName name="obj_List01_66">'Форма 4.6'!$AY:$AY</definedName>
    <definedName name="obj_List01_67">'Форма 4.6'!$AZ:$AZ</definedName>
    <definedName name="obj_List01_68">'Форма 4.6'!$BA:$BA</definedName>
    <definedName name="obj_List01_69">'Форма 4.6'!$BB:$BB</definedName>
    <definedName name="obj_List01_70">'Форма 4.6'!$BC:$BC</definedName>
    <definedName name="obj_List01_71">'Форма 4.6'!$BD:$BD</definedName>
    <definedName name="obj_List01_72">'Форма 4.6'!$BE:$BE</definedName>
    <definedName name="obj_List01_73">'Форма 4.6'!$BF:$BF</definedName>
    <definedName name="obj_List01_74">'Форма 4.6'!$BG:$BG</definedName>
    <definedName name="obj_List01_75">'Форма 4.6'!$BH:$BH</definedName>
    <definedName name="obj_List01_76">'Форма 4.6'!$BI:$BI</definedName>
    <definedName name="obj_List01_77">'Форма 4.6'!$BJ:$BJ</definedName>
    <definedName name="obj_List01_78">'Форма 4.6'!$BK:$BK</definedName>
    <definedName name="obj_List01_79">'Форма 4.6'!$BL:$BL</definedName>
    <definedName name="obj_List01_80">'Форма 4.6'!$BM:$BM</definedName>
    <definedName name="obj_List01_81">'Форма 4.6'!$BN:$BN</definedName>
    <definedName name="obj_List01_82">'Форма 4.6'!$BO:$BO</definedName>
    <definedName name="obj_List01_83">'Форма 4.6'!$BP:$BP</definedName>
    <definedName name="obj_List01_84">'Форма 4.6'!$BQ:$BQ</definedName>
    <definedName name="obj_List01_85">'Форма 4.6'!$BR:$BR</definedName>
    <definedName name="obj_List01_86">'Форма 4.6'!$BS:$BS</definedName>
    <definedName name="obj_List01_87">'Форма 4.6'!$BT:$BT</definedName>
    <definedName name="obj_List01_88">'Форма 4.6'!$BU:$BU</definedName>
    <definedName name="obj_List01_89">'Форма 4.6'!$BV:$BV</definedName>
    <definedName name="obj_List01_90">'Форма 4.6'!$BW:$BW</definedName>
    <definedName name="obj_List01_91">'Форма 4.6'!$BX:$BX</definedName>
    <definedName name="obj_List01_92">'Форма 4.6'!$BY:$BY</definedName>
    <definedName name="obj_List01_93">'Форма 4.6'!$BZ:$BZ</definedName>
    <definedName name="obj_List01_94">'Форма 4.6'!$CA:$CA</definedName>
    <definedName name="obj_List01_95">'Форма 4.6'!$CB:$CB</definedName>
    <definedName name="obj_List01_96">'Форма 4.6'!$CC:$CC</definedName>
    <definedName name="obj_List01_97">'Форма 4.6'!$CD:$CD</definedName>
    <definedName name="obj_List01_98">'Форма 4.6'!$CE:$CE</definedName>
    <definedName name="obj_List01_99">'Форма 4.6'!$CF:$CF</definedName>
    <definedName name="obj_List02_100" localSheetId="5">'Форма 1.0.1 | Форма 4.4'!$944:$944</definedName>
    <definedName name="obj_List02_100">'Форма 1.0.1 | Форма 4.6'!$944:$944</definedName>
    <definedName name="obj_List02_101" localSheetId="5">'Форма 1.0.1 | Форма 4.4'!$956:$956</definedName>
    <definedName name="obj_List02_101">'Форма 1.0.1 | Форма 4.6'!$956:$956</definedName>
    <definedName name="obj_List02_102" localSheetId="5">'Форма 1.0.1 | Форма 4.4'!$968:$968</definedName>
    <definedName name="obj_List02_102">'Форма 1.0.1 | Форма 4.6'!$968:$968</definedName>
    <definedName name="obj_List02_103" localSheetId="5">'Форма 1.0.1 | Форма 4.4'!$980:$980</definedName>
    <definedName name="obj_List02_103">'Форма 1.0.1 | Форма 4.6'!$980:$980</definedName>
    <definedName name="obj_List02_104" localSheetId="5">'Форма 1.0.1 | Форма 4.4'!$992:$992</definedName>
    <definedName name="obj_List02_104">'Форма 1.0.1 | Форма 4.6'!$992:$992</definedName>
    <definedName name="obj_List02_105" localSheetId="5">'Форма 1.0.1 | Форма 4.4'!$1004:$1004</definedName>
    <definedName name="obj_List02_105">'Форма 1.0.1 | Форма 4.6'!$1004:$1004</definedName>
    <definedName name="obj_List02_106" localSheetId="5">'Форма 1.0.1 | Форма 4.4'!$1016:$1016</definedName>
    <definedName name="obj_List02_106">'Форма 1.0.1 | Форма 4.6'!$1016:$1016</definedName>
    <definedName name="obj_List02_107" localSheetId="5">'Форма 1.0.1 | Форма 4.4'!$1028:$1028</definedName>
    <definedName name="obj_List02_107">'Форма 1.0.1 | Форма 4.6'!$1028:$1028</definedName>
    <definedName name="obj_List02_108" localSheetId="5">'Форма 1.0.1 | Форма 4.4'!$1040:$1040</definedName>
    <definedName name="obj_List02_108">'Форма 1.0.1 | Форма 4.6'!$1040:$1040</definedName>
    <definedName name="obj_List02_109" localSheetId="5">'Форма 1.0.1 | Форма 4.4'!$1052:$1052</definedName>
    <definedName name="obj_List02_109">'Форма 1.0.1 | Форма 4.6'!$1052:$1052</definedName>
    <definedName name="obj_List02_110" localSheetId="5">'Форма 1.0.1 | Форма 4.4'!$1064:$1064</definedName>
    <definedName name="obj_List02_110">'Форма 1.0.1 | Форма 4.6'!$1064:$1064</definedName>
    <definedName name="obj_List02_111" localSheetId="5">'Форма 1.0.1 | Форма 4.4'!$1076:$1076</definedName>
    <definedName name="obj_List02_111">'Форма 1.0.1 | Форма 4.6'!$1076:$1076</definedName>
    <definedName name="obj_List02_112" localSheetId="5">'Форма 1.0.1 | Форма 4.4'!$1088:$1088</definedName>
    <definedName name="obj_List02_112">'Форма 1.0.1 | Форма 4.6'!$1088:$1088</definedName>
    <definedName name="obj_List02_113" localSheetId="5">'Форма 1.0.1 | Форма 4.4'!$1100:$1100</definedName>
    <definedName name="obj_List02_113">'Форма 1.0.1 | Форма 4.6'!$1100:$1100</definedName>
    <definedName name="obj_List02_114" localSheetId="5">'Форма 1.0.1 | Форма 4.4'!$1112:$1112</definedName>
    <definedName name="obj_List02_114">'Форма 1.0.1 | Форма 4.6'!$1112:$1112</definedName>
    <definedName name="obj_List02_115" localSheetId="5">'Форма 1.0.1 | Форма 4.4'!$1124:$1124</definedName>
    <definedName name="obj_List02_115">'Форма 1.0.1 | Форма 4.6'!$1124:$1124</definedName>
    <definedName name="obj_List02_22" localSheetId="5">'Форма 1.0.1 | Форма 4.4'!$8:$8</definedName>
    <definedName name="obj_List02_22">'Форма 1.0.1 | Форма 4.6'!$8:$8</definedName>
    <definedName name="obj_List02_23" localSheetId="5">'Форма 1.0.1 | Форма 4.4'!$20:$20</definedName>
    <definedName name="obj_List02_23">'Форма 1.0.1 | Форма 4.6'!$20:$20</definedName>
    <definedName name="obj_List02_24" localSheetId="5">'Форма 1.0.1 | Форма 4.4'!$32:$32</definedName>
    <definedName name="obj_List02_24">'Форма 1.0.1 | Форма 4.6'!$32:$32</definedName>
    <definedName name="obj_List02_25" localSheetId="5">'Форма 1.0.1 | Форма 4.4'!$44:$44</definedName>
    <definedName name="obj_List02_25">'Форма 1.0.1 | Форма 4.6'!$44:$44</definedName>
    <definedName name="obj_List02_26" localSheetId="5">'Форма 1.0.1 | Форма 4.4'!$56:$56</definedName>
    <definedName name="obj_List02_26">'Форма 1.0.1 | Форма 4.6'!$56:$56</definedName>
    <definedName name="obj_List02_27" localSheetId="5">'Форма 1.0.1 | Форма 4.4'!$68:$68</definedName>
    <definedName name="obj_List02_27">'Форма 1.0.1 | Форма 4.6'!$68:$68</definedName>
    <definedName name="obj_List02_28" localSheetId="5">'Форма 1.0.1 | Форма 4.4'!$80:$80</definedName>
    <definedName name="obj_List02_28">'Форма 1.0.1 | Форма 4.6'!$80:$80</definedName>
    <definedName name="obj_List02_29" localSheetId="5">'Форма 1.0.1 | Форма 4.4'!$92:$92</definedName>
    <definedName name="obj_List02_29">'Форма 1.0.1 | Форма 4.6'!$92:$92</definedName>
    <definedName name="obj_List02_30" localSheetId="5">'Форма 1.0.1 | Форма 4.4'!$104:$104</definedName>
    <definedName name="obj_List02_30">'Форма 1.0.1 | Форма 4.6'!$104:$104</definedName>
    <definedName name="obj_List02_31" localSheetId="5">'Форма 1.0.1 | Форма 4.4'!$116:$116</definedName>
    <definedName name="obj_List02_31">'Форма 1.0.1 | Форма 4.6'!$116:$116</definedName>
    <definedName name="obj_List02_32" localSheetId="5">'Форма 1.0.1 | Форма 4.4'!$128:$128</definedName>
    <definedName name="obj_List02_32">'Форма 1.0.1 | Форма 4.6'!$128:$128</definedName>
    <definedName name="obj_List02_33" localSheetId="5">'Форма 1.0.1 | Форма 4.4'!$140:$140</definedName>
    <definedName name="obj_List02_33">'Форма 1.0.1 | Форма 4.6'!$140:$140</definedName>
    <definedName name="obj_List02_34" localSheetId="5">'Форма 1.0.1 | Форма 4.4'!$152:$152</definedName>
    <definedName name="obj_List02_34">'Форма 1.0.1 | Форма 4.6'!$152:$152</definedName>
    <definedName name="obj_List02_35" localSheetId="5">'Форма 1.0.1 | Форма 4.4'!$164:$164</definedName>
    <definedName name="obj_List02_35">'Форма 1.0.1 | Форма 4.6'!$164:$164</definedName>
    <definedName name="obj_List02_36" localSheetId="5">'Форма 1.0.1 | Форма 4.4'!$176:$176</definedName>
    <definedName name="obj_List02_36">'Форма 1.0.1 | Форма 4.6'!$176:$176</definedName>
    <definedName name="obj_List02_37" localSheetId="5">'Форма 1.0.1 | Форма 4.4'!$188:$188</definedName>
    <definedName name="obj_List02_37">'Форма 1.0.1 | Форма 4.6'!$188:$188</definedName>
    <definedName name="obj_List02_38" localSheetId="5">'Форма 1.0.1 | Форма 4.4'!$200:$200</definedName>
    <definedName name="obj_List02_38">'Форма 1.0.1 | Форма 4.6'!$200:$200</definedName>
    <definedName name="obj_List02_39" localSheetId="5">'Форма 1.0.1 | Форма 4.4'!$212:$212</definedName>
    <definedName name="obj_List02_39">'Форма 1.0.1 | Форма 4.6'!$212:$212</definedName>
    <definedName name="obj_List02_40" localSheetId="5">'Форма 1.0.1 | Форма 4.4'!$224:$224</definedName>
    <definedName name="obj_List02_40">'Форма 1.0.1 | Форма 4.6'!$224:$224</definedName>
    <definedName name="obj_List02_41" localSheetId="5">'Форма 1.0.1 | Форма 4.4'!$236:$236</definedName>
    <definedName name="obj_List02_41">'Форма 1.0.1 | Форма 4.6'!$236:$236</definedName>
    <definedName name="obj_List02_42" localSheetId="5">'Форма 1.0.1 | Форма 4.4'!$248:$248</definedName>
    <definedName name="obj_List02_42">'Форма 1.0.1 | Форма 4.6'!$248:$248</definedName>
    <definedName name="obj_List02_43" localSheetId="5">'Форма 1.0.1 | Форма 4.4'!$260:$260</definedName>
    <definedName name="obj_List02_43">'Форма 1.0.1 | Форма 4.6'!$260:$260</definedName>
    <definedName name="obj_List02_44" localSheetId="5">'Форма 1.0.1 | Форма 4.4'!$272:$272</definedName>
    <definedName name="obj_List02_44">'Форма 1.0.1 | Форма 4.6'!$272:$272</definedName>
    <definedName name="obj_List02_45" localSheetId="5">'Форма 1.0.1 | Форма 4.4'!$284:$284</definedName>
    <definedName name="obj_List02_45">'Форма 1.0.1 | Форма 4.6'!$284:$284</definedName>
    <definedName name="obj_List02_46" localSheetId="5">'Форма 1.0.1 | Форма 4.4'!$296:$296</definedName>
    <definedName name="obj_List02_46">'Форма 1.0.1 | Форма 4.6'!$296:$296</definedName>
    <definedName name="obj_List02_47" localSheetId="5">'Форма 1.0.1 | Форма 4.4'!$308:$308</definedName>
    <definedName name="obj_List02_47">'Форма 1.0.1 | Форма 4.6'!$308:$308</definedName>
    <definedName name="obj_List02_48" localSheetId="5">'Форма 1.0.1 | Форма 4.4'!$320:$320</definedName>
    <definedName name="obj_List02_48">'Форма 1.0.1 | Форма 4.6'!$320:$320</definedName>
    <definedName name="obj_List02_49" localSheetId="5">'Форма 1.0.1 | Форма 4.4'!$332:$332</definedName>
    <definedName name="obj_List02_49">'Форма 1.0.1 | Форма 4.6'!$332:$332</definedName>
    <definedName name="obj_List02_50" localSheetId="5">'Форма 1.0.1 | Форма 4.4'!$344:$344</definedName>
    <definedName name="obj_List02_50">'Форма 1.0.1 | Форма 4.6'!$344:$344</definedName>
    <definedName name="obj_List02_51" localSheetId="5">'Форма 1.0.1 | Форма 4.4'!$356:$356</definedName>
    <definedName name="obj_List02_51">'Форма 1.0.1 | Форма 4.6'!$356:$356</definedName>
    <definedName name="obj_List02_52" localSheetId="5">'Форма 1.0.1 | Форма 4.4'!$368:$368</definedName>
    <definedName name="obj_List02_52">'Форма 1.0.1 | Форма 4.6'!$368:$368</definedName>
    <definedName name="obj_List02_53" localSheetId="5">'Форма 1.0.1 | Форма 4.4'!$380:$380</definedName>
    <definedName name="obj_List02_53">'Форма 1.0.1 | Форма 4.6'!$380:$380</definedName>
    <definedName name="obj_List02_54" localSheetId="5">'Форма 1.0.1 | Форма 4.4'!$392:$392</definedName>
    <definedName name="obj_List02_54">'Форма 1.0.1 | Форма 4.6'!$392:$392</definedName>
    <definedName name="obj_List02_55" localSheetId="5">'Форма 1.0.1 | Форма 4.4'!$404:$404</definedName>
    <definedName name="obj_List02_55">'Форма 1.0.1 | Форма 4.6'!$404:$404</definedName>
    <definedName name="obj_List02_56" localSheetId="5">'Форма 1.0.1 | Форма 4.4'!$416:$416</definedName>
    <definedName name="obj_List02_56">'Форма 1.0.1 | Форма 4.6'!$416:$416</definedName>
    <definedName name="obj_List02_57" localSheetId="5">'Форма 1.0.1 | Форма 4.4'!$428:$428</definedName>
    <definedName name="obj_List02_57">'Форма 1.0.1 | Форма 4.6'!$428:$428</definedName>
    <definedName name="obj_List02_58" localSheetId="5">'Форма 1.0.1 | Форма 4.4'!$440:$440</definedName>
    <definedName name="obj_List02_58">'Форма 1.0.1 | Форма 4.6'!$440:$440</definedName>
    <definedName name="obj_List02_59" localSheetId="5">'Форма 1.0.1 | Форма 4.4'!$452:$452</definedName>
    <definedName name="obj_List02_59">'Форма 1.0.1 | Форма 4.6'!$452:$452</definedName>
    <definedName name="obj_List02_60" localSheetId="5">'Форма 1.0.1 | Форма 4.4'!$464:$464</definedName>
    <definedName name="obj_List02_60">'Форма 1.0.1 | Форма 4.6'!$464:$464</definedName>
    <definedName name="obj_List02_61" localSheetId="5">'Форма 1.0.1 | Форма 4.4'!$476:$476</definedName>
    <definedName name="obj_List02_61">'Форма 1.0.1 | Форма 4.6'!$476:$476</definedName>
    <definedName name="obj_List02_62" localSheetId="5">'Форма 1.0.1 | Форма 4.4'!$488:$488</definedName>
    <definedName name="obj_List02_62">'Форма 1.0.1 | Форма 4.6'!$488:$488</definedName>
    <definedName name="obj_List02_63" localSheetId="5">'Форма 1.0.1 | Форма 4.4'!$500:$500</definedName>
    <definedName name="obj_List02_63">'Форма 1.0.1 | Форма 4.6'!$500:$500</definedName>
    <definedName name="obj_List02_64" localSheetId="5">'Форма 1.0.1 | Форма 4.4'!$512:$512</definedName>
    <definedName name="obj_List02_64">'Форма 1.0.1 | Форма 4.6'!$512:$512</definedName>
    <definedName name="obj_List02_65" localSheetId="5">'Форма 1.0.1 | Форма 4.4'!$524:$524</definedName>
    <definedName name="obj_List02_65">'Форма 1.0.1 | Форма 4.6'!$524:$524</definedName>
    <definedName name="obj_List02_66" localSheetId="5">'Форма 1.0.1 | Форма 4.4'!$536:$536</definedName>
    <definedName name="obj_List02_66">'Форма 1.0.1 | Форма 4.6'!$536:$536</definedName>
    <definedName name="obj_List02_67" localSheetId="5">'Форма 1.0.1 | Форма 4.4'!$548:$548</definedName>
    <definedName name="obj_List02_67">'Форма 1.0.1 | Форма 4.6'!$548:$548</definedName>
    <definedName name="obj_List02_68" localSheetId="5">'Форма 1.0.1 | Форма 4.4'!$560:$560</definedName>
    <definedName name="obj_List02_68">'Форма 1.0.1 | Форма 4.6'!$560:$560</definedName>
    <definedName name="obj_List02_69" localSheetId="5">'Форма 1.0.1 | Форма 4.4'!$572:$572</definedName>
    <definedName name="obj_List02_69">'Форма 1.0.1 | Форма 4.6'!$572:$572</definedName>
    <definedName name="obj_List02_70" localSheetId="5">'Форма 1.0.1 | Форма 4.4'!$584:$584</definedName>
    <definedName name="obj_List02_70">'Форма 1.0.1 | Форма 4.6'!$584:$584</definedName>
    <definedName name="obj_List02_71" localSheetId="5">'Форма 1.0.1 | Форма 4.4'!$596:$596</definedName>
    <definedName name="obj_List02_71">'Форма 1.0.1 | Форма 4.6'!$596:$596</definedName>
    <definedName name="obj_List02_72" localSheetId="5">'Форма 1.0.1 | Форма 4.4'!$608:$608</definedName>
    <definedName name="obj_List02_72">'Форма 1.0.1 | Форма 4.6'!$608:$608</definedName>
    <definedName name="obj_List02_73" localSheetId="5">'Форма 1.0.1 | Форма 4.4'!$620:$620</definedName>
    <definedName name="obj_List02_73">'Форма 1.0.1 | Форма 4.6'!$620:$620</definedName>
    <definedName name="obj_List02_74" localSheetId="5">'Форма 1.0.1 | Форма 4.4'!$632:$632</definedName>
    <definedName name="obj_List02_74">'Форма 1.0.1 | Форма 4.6'!$632:$632</definedName>
    <definedName name="obj_List02_75" localSheetId="5">'Форма 1.0.1 | Форма 4.4'!$644:$644</definedName>
    <definedName name="obj_List02_75">'Форма 1.0.1 | Форма 4.6'!$644:$644</definedName>
    <definedName name="obj_List02_76" localSheetId="5">'Форма 1.0.1 | Форма 4.4'!$656:$656</definedName>
    <definedName name="obj_List02_76">'Форма 1.0.1 | Форма 4.6'!$656:$656</definedName>
    <definedName name="obj_List02_77" localSheetId="5">'Форма 1.0.1 | Форма 4.4'!$668:$668</definedName>
    <definedName name="obj_List02_77">'Форма 1.0.1 | Форма 4.6'!$668:$668</definedName>
    <definedName name="obj_List02_78" localSheetId="5">'Форма 1.0.1 | Форма 4.4'!$680:$680</definedName>
    <definedName name="obj_List02_78">'Форма 1.0.1 | Форма 4.6'!$680:$680</definedName>
    <definedName name="obj_List02_79" localSheetId="5">'Форма 1.0.1 | Форма 4.4'!$692:$692</definedName>
    <definedName name="obj_List02_79">'Форма 1.0.1 | Форма 4.6'!$692:$692</definedName>
    <definedName name="obj_List02_80" localSheetId="5">'Форма 1.0.1 | Форма 4.4'!$704:$704</definedName>
    <definedName name="obj_List02_80">'Форма 1.0.1 | Форма 4.6'!$704:$704</definedName>
    <definedName name="obj_List02_81" localSheetId="5">'Форма 1.0.1 | Форма 4.4'!$716:$716</definedName>
    <definedName name="obj_List02_81">'Форма 1.0.1 | Форма 4.6'!$716:$716</definedName>
    <definedName name="obj_List02_82" localSheetId="5">'Форма 1.0.1 | Форма 4.4'!$728:$728</definedName>
    <definedName name="obj_List02_82">'Форма 1.0.1 | Форма 4.6'!$728:$728</definedName>
    <definedName name="obj_List02_83" localSheetId="5">'Форма 1.0.1 | Форма 4.4'!$740:$740</definedName>
    <definedName name="obj_List02_83">'Форма 1.0.1 | Форма 4.6'!$740:$740</definedName>
    <definedName name="obj_List02_84" localSheetId="5">'Форма 1.0.1 | Форма 4.4'!$752:$752</definedName>
    <definedName name="obj_List02_84">'Форма 1.0.1 | Форма 4.6'!$752:$752</definedName>
    <definedName name="obj_List02_85" localSheetId="5">'Форма 1.0.1 | Форма 4.4'!$764:$764</definedName>
    <definedName name="obj_List02_85">'Форма 1.0.1 | Форма 4.6'!$764:$764</definedName>
    <definedName name="obj_List02_86" localSheetId="5">'Форма 1.0.1 | Форма 4.4'!$776:$776</definedName>
    <definedName name="obj_List02_86">'Форма 1.0.1 | Форма 4.6'!$776:$776</definedName>
    <definedName name="obj_List02_87" localSheetId="5">'Форма 1.0.1 | Форма 4.4'!$788:$788</definedName>
    <definedName name="obj_List02_87">'Форма 1.0.1 | Форма 4.6'!$788:$788</definedName>
    <definedName name="obj_List02_88" localSheetId="5">'Форма 1.0.1 | Форма 4.4'!$800:$800</definedName>
    <definedName name="obj_List02_88">'Форма 1.0.1 | Форма 4.6'!$800:$800</definedName>
    <definedName name="obj_List02_89" localSheetId="5">'Форма 1.0.1 | Форма 4.4'!$812:$812</definedName>
    <definedName name="obj_List02_89">'Форма 1.0.1 | Форма 4.6'!$812:$812</definedName>
    <definedName name="obj_List02_90" localSheetId="5">'Форма 1.0.1 | Форма 4.4'!$824:$824</definedName>
    <definedName name="obj_List02_90">'Форма 1.0.1 | Форма 4.6'!$824:$824</definedName>
    <definedName name="obj_List02_91" localSheetId="5">'Форма 1.0.1 | Форма 4.4'!$836:$836</definedName>
    <definedName name="obj_List02_91">'Форма 1.0.1 | Форма 4.6'!$836:$836</definedName>
    <definedName name="obj_List02_92" localSheetId="5">'Форма 1.0.1 | Форма 4.4'!$848:$848</definedName>
    <definedName name="obj_List02_92">'Форма 1.0.1 | Форма 4.6'!$848:$848</definedName>
    <definedName name="obj_List02_93" localSheetId="5">'Форма 1.0.1 | Форма 4.4'!$860:$860</definedName>
    <definedName name="obj_List02_93">'Форма 1.0.1 | Форма 4.6'!$860:$860</definedName>
    <definedName name="obj_List02_94" localSheetId="5">'Форма 1.0.1 | Форма 4.4'!$872:$872</definedName>
    <definedName name="obj_List02_94">'Форма 1.0.1 | Форма 4.6'!$872:$872</definedName>
    <definedName name="obj_List02_95" localSheetId="5">'Форма 1.0.1 | Форма 4.4'!$884:$884</definedName>
    <definedName name="obj_List02_95">'Форма 1.0.1 | Форма 4.6'!$884:$884</definedName>
    <definedName name="obj_List02_96" localSheetId="5">'Форма 1.0.1 | Форма 4.4'!$896:$896</definedName>
    <definedName name="obj_List02_96">'Форма 1.0.1 | Форма 4.6'!$896:$896</definedName>
    <definedName name="obj_List02_97" localSheetId="5">'Форма 1.0.1 | Форма 4.4'!$908:$908</definedName>
    <definedName name="obj_List02_97">'Форма 1.0.1 | Форма 4.6'!$908:$908</definedName>
    <definedName name="obj_List02_98" localSheetId="5">'Форма 1.0.1 | Форма 4.4'!$920:$920</definedName>
    <definedName name="obj_List02_98">'Форма 1.0.1 | Форма 4.6'!$920:$920</definedName>
    <definedName name="obj_List02_99" localSheetId="5">'Форма 1.0.1 | Форма 4.4'!$932:$932</definedName>
    <definedName name="obj_List02_99">'Форма 1.0.1 | Форма 4.6'!$932:$932</definedName>
    <definedName name="obj_List05_100">'Форма 4.4'!$FG:$FH</definedName>
    <definedName name="obj_List05_101">'Форма 4.4'!$FI:$FJ</definedName>
    <definedName name="obj_List05_102">'Форма 4.4'!$FK:$FL</definedName>
    <definedName name="obj_List05_103">'Форма 4.4'!$FM:$FN</definedName>
    <definedName name="obj_List05_104">'Форма 4.4'!$FO:$FP</definedName>
    <definedName name="obj_List05_105">'Форма 4.4'!$FQ:$FR</definedName>
    <definedName name="obj_List05_106">'Форма 4.4'!$FS:$FT</definedName>
    <definedName name="obj_List05_107">'Форма 4.4'!$FU:$FV</definedName>
    <definedName name="obj_List05_108">'Форма 4.4'!$FW:$FX</definedName>
    <definedName name="obj_List05_109">'Форма 4.4'!$FY:$FZ</definedName>
    <definedName name="obj_List05_110">'Форма 4.4'!$GA:$GB</definedName>
    <definedName name="obj_List05_111">'Форма 4.4'!$GC:$GD</definedName>
    <definedName name="obj_List05_112">'Форма 4.4'!$GE:$GF</definedName>
    <definedName name="obj_List05_113">'Форма 4.4'!$GG:$GH</definedName>
    <definedName name="obj_List05_114">'Форма 4.4'!$GI:$GJ</definedName>
    <definedName name="obj_List05_115">'Форма 4.4'!$GK:$GL</definedName>
    <definedName name="obj_List05_22">'Форма 4.4'!$G:$H</definedName>
    <definedName name="obj_List05_23">'Форма 4.4'!$I:$J</definedName>
    <definedName name="obj_List05_24">'Форма 4.4'!$K:$L</definedName>
    <definedName name="obj_List05_25">'Форма 4.4'!$M:$N</definedName>
    <definedName name="obj_List05_26">'Форма 4.4'!$O:$P</definedName>
    <definedName name="obj_List05_27">'Форма 4.4'!$Q:$R</definedName>
    <definedName name="obj_List05_28">'Форма 4.4'!$S:$T</definedName>
    <definedName name="obj_List05_29">'Форма 4.4'!$U:$V</definedName>
    <definedName name="obj_List05_30">'Форма 4.4'!$W:$X</definedName>
    <definedName name="obj_List05_31">'Форма 4.4'!$Y:$Z</definedName>
    <definedName name="obj_List05_32">'Форма 4.4'!$AA:$AB</definedName>
    <definedName name="obj_List05_33">'Форма 4.4'!$AC:$AD</definedName>
    <definedName name="obj_List05_34">'Форма 4.4'!$AE:$AF</definedName>
    <definedName name="obj_List05_35">'Форма 4.4'!$AG:$AH</definedName>
    <definedName name="obj_List05_36">'Форма 4.4'!$AI:$AJ</definedName>
    <definedName name="obj_List05_37">'Форма 4.4'!$AK:$AL</definedName>
    <definedName name="obj_List05_38">'Форма 4.4'!$AM:$AN</definedName>
    <definedName name="obj_List05_39">'Форма 4.4'!$AO:$AP</definedName>
    <definedName name="obj_List05_40">'Форма 4.4'!$AQ:$AR</definedName>
    <definedName name="obj_List05_41">'Форма 4.4'!$AS:$AT</definedName>
    <definedName name="obj_List05_42">'Форма 4.4'!$AU:$AV</definedName>
    <definedName name="obj_List05_43">'Форма 4.4'!$AW:$AX</definedName>
    <definedName name="obj_List05_44">'Форма 4.4'!$AY:$AZ</definedName>
    <definedName name="obj_List05_45">'Форма 4.4'!$BA:$BB</definedName>
    <definedName name="obj_List05_46">'Форма 4.4'!$BC:$BD</definedName>
    <definedName name="obj_List05_47">'Форма 4.4'!$BE:$BF</definedName>
    <definedName name="obj_List05_48">'Форма 4.4'!$BG:$BH</definedName>
    <definedName name="obj_List05_49">'Форма 4.4'!$BI:$BJ</definedName>
    <definedName name="obj_List05_50">'Форма 4.4'!$BK:$BL</definedName>
    <definedName name="obj_List05_51">'Форма 4.4'!$BM:$BN</definedName>
    <definedName name="obj_List05_52">'Форма 4.4'!$BO:$BP</definedName>
    <definedName name="obj_List05_53">'Форма 4.4'!$BQ:$BR</definedName>
    <definedName name="obj_List05_54">'Форма 4.4'!$BS:$BT</definedName>
    <definedName name="obj_List05_55">'Форма 4.4'!$BU:$BV</definedName>
    <definedName name="obj_List05_56">'Форма 4.4'!$BW:$BX</definedName>
    <definedName name="obj_List05_57">'Форма 4.4'!$BY:$BZ</definedName>
    <definedName name="obj_List05_58">'Форма 4.4'!$CA:$CB</definedName>
    <definedName name="obj_List05_59">'Форма 4.4'!$CC:$CD</definedName>
    <definedName name="obj_List05_60">'Форма 4.4'!$CE:$CF</definedName>
    <definedName name="obj_List05_61">'Форма 4.4'!$CG:$CH</definedName>
    <definedName name="obj_List05_62">'Форма 4.4'!$CI:$CJ</definedName>
    <definedName name="obj_List05_63">'Форма 4.4'!$CK:$CL</definedName>
    <definedName name="obj_List05_64">'Форма 4.4'!$CM:$CN</definedName>
    <definedName name="obj_List05_65">'Форма 4.4'!$CO:$CP</definedName>
    <definedName name="obj_List05_66">'Форма 4.4'!$CQ:$CR</definedName>
    <definedName name="obj_List05_67">'Форма 4.4'!$CS:$CT</definedName>
    <definedName name="obj_List05_68">'Форма 4.4'!$CU:$CV</definedName>
    <definedName name="obj_List05_69">'Форма 4.4'!$CW:$CX</definedName>
    <definedName name="obj_List05_70">'Форма 4.4'!$CY:$CZ</definedName>
    <definedName name="obj_List05_71">'Форма 4.4'!$DA:$DB</definedName>
    <definedName name="obj_List05_72">'Форма 4.4'!$DC:$DD</definedName>
    <definedName name="obj_List05_73">'Форма 4.4'!$DE:$DF</definedName>
    <definedName name="obj_List05_74">'Форма 4.4'!$DG:$DH</definedName>
    <definedName name="obj_List05_75">'Форма 4.4'!$DI:$DJ</definedName>
    <definedName name="obj_List05_76">'Форма 4.4'!$DK:$DL</definedName>
    <definedName name="obj_List05_77">'Форма 4.4'!$DM:$DN</definedName>
    <definedName name="obj_List05_78">'Форма 4.4'!$DO:$DP</definedName>
    <definedName name="obj_List05_79">'Форма 4.4'!$DQ:$DR</definedName>
    <definedName name="obj_List05_80">'Форма 4.4'!$DS:$DT</definedName>
    <definedName name="obj_List05_81">'Форма 4.4'!$DU:$DV</definedName>
    <definedName name="obj_List05_82">'Форма 4.4'!$DW:$DX</definedName>
    <definedName name="obj_List05_83">'Форма 4.4'!$DY:$DZ</definedName>
    <definedName name="obj_List05_84">'Форма 4.4'!$EA:$EB</definedName>
    <definedName name="obj_List05_85">'Форма 4.4'!$EC:$ED</definedName>
    <definedName name="obj_List05_86">'Форма 4.4'!$EE:$EF</definedName>
    <definedName name="obj_List05_87">'Форма 4.4'!$EG:$EH</definedName>
    <definedName name="obj_List05_88">'Форма 4.4'!$EI:$EJ</definedName>
    <definedName name="obj_List05_89">'Форма 4.4'!$EK:$EL</definedName>
    <definedName name="obj_List05_90">'Форма 4.4'!$EM:$EN</definedName>
    <definedName name="obj_List05_91">'Форма 4.4'!$EO:$EP</definedName>
    <definedName name="obj_List05_92">'Форма 4.4'!$EQ:$ER</definedName>
    <definedName name="obj_List05_93">'Форма 4.4'!$ES:$ET</definedName>
    <definedName name="obj_List05_94">'Форма 4.4'!$EU:$EV</definedName>
    <definedName name="obj_List05_95">'Форма 4.4'!$EW:$EX</definedName>
    <definedName name="obj_List05_96">'Форма 4.4'!$EY:$EZ</definedName>
    <definedName name="obj_List05_97">'Форма 4.4'!$FA:$FB</definedName>
    <definedName name="obj_List05_98">'Форма 4.4'!$FC:$FD</definedName>
    <definedName name="obj_List05_99">'Форма 4.4'!$FE:$FF</definedName>
    <definedName name="obj_List06_100">'Форма 1.0.1 | Форма 4.4'!$944:$944</definedName>
    <definedName name="obj_List06_101">'Форма 1.0.1 | Форма 4.4'!$956:$956</definedName>
    <definedName name="obj_List06_102">'Форма 1.0.1 | Форма 4.4'!$968:$968</definedName>
    <definedName name="obj_List06_103">'Форма 1.0.1 | Форма 4.4'!$980:$980</definedName>
    <definedName name="obj_List06_104">'Форма 1.0.1 | Форма 4.4'!$992:$992</definedName>
    <definedName name="obj_List06_105">'Форма 1.0.1 | Форма 4.4'!$1004:$1004</definedName>
    <definedName name="obj_List06_106">'Форма 1.0.1 | Форма 4.4'!$1016:$1016</definedName>
    <definedName name="obj_List06_107">'Форма 1.0.1 | Форма 4.4'!$1028:$1028</definedName>
    <definedName name="obj_List06_108">'Форма 1.0.1 | Форма 4.4'!$1040:$1040</definedName>
    <definedName name="obj_List06_109">'Форма 1.0.1 | Форма 4.4'!$1052:$1052</definedName>
    <definedName name="obj_List06_110">'Форма 1.0.1 | Форма 4.4'!$1064:$1064</definedName>
    <definedName name="obj_List06_111">'Форма 1.0.1 | Форма 4.4'!$1076:$1076</definedName>
    <definedName name="obj_List06_112">'Форма 1.0.1 | Форма 4.4'!$1088:$1088</definedName>
    <definedName name="obj_List06_113">'Форма 1.0.1 | Форма 4.4'!$1100:$1100</definedName>
    <definedName name="obj_List06_114">'Форма 1.0.1 | Форма 4.4'!$1112:$1112</definedName>
    <definedName name="obj_List06_115">'Форма 1.0.1 | Форма 4.4'!$1124:$1124</definedName>
    <definedName name="obj_List06_22">'Форма 1.0.1 | Форма 4.4'!$8:$8</definedName>
    <definedName name="obj_List06_23">'Форма 1.0.1 | Форма 4.4'!$20:$20</definedName>
    <definedName name="obj_List06_24">'Форма 1.0.1 | Форма 4.4'!$32:$32</definedName>
    <definedName name="obj_List06_25">'Форма 1.0.1 | Форма 4.4'!$44:$44</definedName>
    <definedName name="obj_List06_26">'Форма 1.0.1 | Форма 4.4'!$56:$56</definedName>
    <definedName name="obj_List06_27">'Форма 1.0.1 | Форма 4.4'!$68:$68</definedName>
    <definedName name="obj_List06_28">'Форма 1.0.1 | Форма 4.4'!$80:$80</definedName>
    <definedName name="obj_List06_29">'Форма 1.0.1 | Форма 4.4'!$92:$92</definedName>
    <definedName name="obj_List06_30">'Форма 1.0.1 | Форма 4.4'!$104:$104</definedName>
    <definedName name="obj_List06_31">'Форма 1.0.1 | Форма 4.4'!$116:$116</definedName>
    <definedName name="obj_List06_32">'Форма 1.0.1 | Форма 4.4'!$128:$128</definedName>
    <definedName name="obj_List06_33">'Форма 1.0.1 | Форма 4.4'!$140:$140</definedName>
    <definedName name="obj_List06_34">'Форма 1.0.1 | Форма 4.4'!$152:$152</definedName>
    <definedName name="obj_List06_35">'Форма 1.0.1 | Форма 4.4'!$164:$164</definedName>
    <definedName name="obj_List06_36">'Форма 1.0.1 | Форма 4.4'!$176:$176</definedName>
    <definedName name="obj_List06_37">'Форма 1.0.1 | Форма 4.4'!$188:$188</definedName>
    <definedName name="obj_List06_38">'Форма 1.0.1 | Форма 4.4'!$200:$200</definedName>
    <definedName name="obj_List06_39">'Форма 1.0.1 | Форма 4.4'!$212:$212</definedName>
    <definedName name="obj_List06_40">'Форма 1.0.1 | Форма 4.4'!$224:$224</definedName>
    <definedName name="obj_List06_41">'Форма 1.0.1 | Форма 4.4'!$236:$236</definedName>
    <definedName name="obj_List06_42">'Форма 1.0.1 | Форма 4.4'!$248:$248</definedName>
    <definedName name="obj_List06_43">'Форма 1.0.1 | Форма 4.4'!$260:$260</definedName>
    <definedName name="obj_List06_44">'Форма 1.0.1 | Форма 4.4'!$272:$272</definedName>
    <definedName name="obj_List06_45">'Форма 1.0.1 | Форма 4.4'!$284:$284</definedName>
    <definedName name="obj_List06_46">'Форма 1.0.1 | Форма 4.4'!$296:$296</definedName>
    <definedName name="obj_List06_47">'Форма 1.0.1 | Форма 4.4'!$308:$308</definedName>
    <definedName name="obj_List06_48">'Форма 1.0.1 | Форма 4.4'!$320:$320</definedName>
    <definedName name="obj_List06_49">'Форма 1.0.1 | Форма 4.4'!$332:$332</definedName>
    <definedName name="obj_List06_50">'Форма 1.0.1 | Форма 4.4'!$344:$344</definedName>
    <definedName name="obj_List06_51">'Форма 1.0.1 | Форма 4.4'!$356:$356</definedName>
    <definedName name="obj_List06_52">'Форма 1.0.1 | Форма 4.4'!$368:$368</definedName>
    <definedName name="obj_List06_53">'Форма 1.0.1 | Форма 4.4'!$380:$380</definedName>
    <definedName name="obj_List06_54">'Форма 1.0.1 | Форма 4.4'!$392:$392</definedName>
    <definedName name="obj_List06_55">'Форма 1.0.1 | Форма 4.4'!$404:$404</definedName>
    <definedName name="obj_List06_56">'Форма 1.0.1 | Форма 4.4'!$416:$416</definedName>
    <definedName name="obj_List06_57">'Форма 1.0.1 | Форма 4.4'!$428:$428</definedName>
    <definedName name="obj_List06_58">'Форма 1.0.1 | Форма 4.4'!$440:$440</definedName>
    <definedName name="obj_List06_59">'Форма 1.0.1 | Форма 4.4'!$452:$452</definedName>
    <definedName name="obj_List06_60">'Форма 1.0.1 | Форма 4.4'!$464:$464</definedName>
    <definedName name="obj_List06_61">'Форма 1.0.1 | Форма 4.4'!$476:$476</definedName>
    <definedName name="obj_List06_62">'Форма 1.0.1 | Форма 4.4'!$488:$488</definedName>
    <definedName name="obj_List06_63">'Форма 1.0.1 | Форма 4.4'!$500:$500</definedName>
    <definedName name="obj_List06_64">'Форма 1.0.1 | Форма 4.4'!$512:$512</definedName>
    <definedName name="obj_List06_65">'Форма 1.0.1 | Форма 4.4'!$524:$524</definedName>
    <definedName name="obj_List06_66">'Форма 1.0.1 | Форма 4.4'!$536:$536</definedName>
    <definedName name="obj_List06_67">'Форма 1.0.1 | Форма 4.4'!$548:$548</definedName>
    <definedName name="obj_List06_68">'Форма 1.0.1 | Форма 4.4'!$560:$560</definedName>
    <definedName name="obj_List06_69">'Форма 1.0.1 | Форма 4.4'!$572:$572</definedName>
    <definedName name="obj_List06_70">'Форма 1.0.1 | Форма 4.4'!$584:$584</definedName>
    <definedName name="obj_List06_71">'Форма 1.0.1 | Форма 4.4'!$596:$596</definedName>
    <definedName name="obj_List06_72">'Форма 1.0.1 | Форма 4.4'!$608:$608</definedName>
    <definedName name="obj_List06_73">'Форма 1.0.1 | Форма 4.4'!$620:$620</definedName>
    <definedName name="obj_List06_74">'Форма 1.0.1 | Форма 4.4'!$632:$632</definedName>
    <definedName name="obj_List06_75">'Форма 1.0.1 | Форма 4.4'!$644:$644</definedName>
    <definedName name="obj_List06_76">'Форма 1.0.1 | Форма 4.4'!$656:$656</definedName>
    <definedName name="obj_List06_77">'Форма 1.0.1 | Форма 4.4'!$668:$668</definedName>
    <definedName name="obj_List06_78">'Форма 1.0.1 | Форма 4.4'!$680:$680</definedName>
    <definedName name="obj_List06_79">'Форма 1.0.1 | Форма 4.4'!$692:$692</definedName>
    <definedName name="obj_List06_80">'Форма 1.0.1 | Форма 4.4'!$704:$704</definedName>
    <definedName name="obj_List06_81">'Форма 1.0.1 | Форма 4.4'!$716:$716</definedName>
    <definedName name="obj_List06_82">'Форма 1.0.1 | Форма 4.4'!$728:$728</definedName>
    <definedName name="obj_List06_83">'Форма 1.0.1 | Форма 4.4'!$740:$740</definedName>
    <definedName name="obj_List06_84">'Форма 1.0.1 | Форма 4.4'!$752:$752</definedName>
    <definedName name="obj_List06_85">'Форма 1.0.1 | Форма 4.4'!$764:$764</definedName>
    <definedName name="obj_List06_86">'Форма 1.0.1 | Форма 4.4'!$776:$776</definedName>
    <definedName name="obj_List06_87">'Форма 1.0.1 | Форма 4.4'!$788:$788</definedName>
    <definedName name="obj_List06_88">'Форма 1.0.1 | Форма 4.4'!$800:$800</definedName>
    <definedName name="obj_List06_89">'Форма 1.0.1 | Форма 4.4'!$812:$812</definedName>
    <definedName name="obj_List06_90">'Форма 1.0.1 | Форма 4.4'!$824:$824</definedName>
    <definedName name="obj_List06_91">'Форма 1.0.1 | Форма 4.4'!$836:$836</definedName>
    <definedName name="obj_List06_92">'Форма 1.0.1 | Форма 4.4'!$848:$848</definedName>
    <definedName name="obj_List06_93">'Форма 1.0.1 | Форма 4.4'!$860:$860</definedName>
    <definedName name="obj_List06_94">'Форма 1.0.1 | Форма 4.4'!$872:$872</definedName>
    <definedName name="obj_List06_95">'Форма 1.0.1 | Форма 4.4'!$884:$884</definedName>
    <definedName name="obj_List06_96">'Форма 1.0.1 | Форма 4.4'!$896:$896</definedName>
    <definedName name="obj_List06_97">'Форма 1.0.1 | Форма 4.4'!$908:$908</definedName>
    <definedName name="obj_List06_98">'Форма 1.0.1 | Форма 4.4'!$920:$920</definedName>
    <definedName name="obj_List06_99">'Форма 1.0.1 | Форма 4.4'!$932:$932</definedName>
    <definedName name="org">Титульный!$F$26</definedName>
    <definedName name="Org_Address">Титульный!$F$34:$F$34</definedName>
    <definedName name="ORG_END_DATE">TEHSHEET!$E$17</definedName>
    <definedName name="Org_main">Титульный!$F$35:$F$35</definedName>
    <definedName name="Org_otv_lico">Титульный!$F$38:$F$41</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Дифференциация!$C$22:$C$119</definedName>
    <definedName name="pDelList07_04">Дифференциация!$G$22:$G$119</definedName>
    <definedName name="pDelList07_05">Дифференциация!$K$22:$K$119</definedName>
    <definedName name="pIns_Comm">Комментарии!$E$13</definedName>
    <definedName name="pIns_List01_1">'Форма 4.6'!$CW$8</definedName>
    <definedName name="pIns_List01_2">'Форма 4.6'!$E$111</definedName>
    <definedName name="pIns_List02" localSheetId="5">'Форма 1.0.1 | Форма 4.4'!$1135:$1135</definedName>
    <definedName name="pIns_List02">'Форма 1.0.1 | Форма 4.6'!$1135:$1135</definedName>
    <definedName name="pIns_List03">'Форма 1.0.2'!$E$13</definedName>
    <definedName name="pIns_List04">'Сведения об изменении'!$E$14</definedName>
    <definedName name="pIns_List05_1">'Форма 4.4'!$GM$8</definedName>
    <definedName name="pIns_List06">'Форма 1.0.1 | Форма 4.4'!$1135:$1135</definedName>
    <definedName name="pIns_List07_01">Дифференциация!$E$20:$E$119</definedName>
    <definedName name="pIns_List07_04">Дифференциация!$I$20:$I$119</definedName>
    <definedName name="pIns_List07_05">Дифференциация!$M$20:$M$119</definedName>
    <definedName name="pIns_List09_0">Территории!$E$17</definedName>
    <definedName name="QUARTER">TEHSHEET!$F$2:$F$5</definedName>
    <definedName name="REESTR_LINK_RANGE">REESTR_LINK!$A$2:$C$3</definedName>
    <definedName name="REESTR_ORG_RANGE">REESTR_ORG!$A$2:$J$78</definedName>
    <definedName name="REESTR_VED_RANGE">REESTR_VED!$A$2:$B$11</definedName>
    <definedName name="REGION">TEHSHEET!$A$2:$A$87</definedName>
    <definedName name="region_name">Титульный!$F$7</definedName>
    <definedName name="ruk_fio">Титульный!$F$35</definedName>
    <definedName name="SAPBEXrevision" hidden="1">1</definedName>
    <definedName name="SAPBEXsysID" hidden="1">"BW2"</definedName>
    <definedName name="SAPBEXwbID" hidden="1">"479GSPMTNK9HM4ZSIVE5K2SH6"</definedName>
    <definedName name="stop_info">Титульный!$E$45</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type_org">Титульный!$F$32</definedName>
    <definedName name="type_org_list">TEHSHEET!$N$2:$N$5</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Дифференциация!$B$20:$B$119</definedName>
    <definedName name="Y_N_List07_02">Дифференциация!$F$20:$F$119</definedName>
    <definedName name="Y_N_List07_05">Дифференциация!$J$20:$J$119</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5" i="553" l="1"/>
  <c r="A474" i="553"/>
  <c r="A473" i="553"/>
  <c r="A472" i="553"/>
  <c r="A471" i="553"/>
  <c r="A470" i="553"/>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F1132" i="574"/>
  <c r="D1132" i="574"/>
  <c r="F1128" i="574"/>
  <c r="F1120" i="574"/>
  <c r="D1120" i="574"/>
  <c r="F1116" i="574"/>
  <c r="F1108" i="574"/>
  <c r="D1108" i="574"/>
  <c r="F1104" i="574"/>
  <c r="F1096" i="574"/>
  <c r="D1096" i="574"/>
  <c r="F1092" i="574"/>
  <c r="F1084" i="574"/>
  <c r="D1084" i="574"/>
  <c r="F1080" i="574"/>
  <c r="F1072" i="574"/>
  <c r="D1072" i="574"/>
  <c r="F1068" i="574"/>
  <c r="F1060" i="574"/>
  <c r="D1060" i="574"/>
  <c r="F1056" i="574"/>
  <c r="F1048" i="574"/>
  <c r="D1048" i="574"/>
  <c r="F1044" i="574"/>
  <c r="F1036" i="574"/>
  <c r="D1036" i="574"/>
  <c r="F1032" i="574"/>
  <c r="F1024" i="574"/>
  <c r="D1024" i="574"/>
  <c r="F1020" i="574"/>
  <c r="F1012" i="574"/>
  <c r="D1012" i="574"/>
  <c r="F1008" i="574"/>
  <c r="F1000" i="574"/>
  <c r="D1000" i="574"/>
  <c r="F996" i="574"/>
  <c r="F988" i="574"/>
  <c r="D988" i="574"/>
  <c r="F984" i="574"/>
  <c r="F976" i="574"/>
  <c r="D976" i="574"/>
  <c r="F972" i="574"/>
  <c r="F964" i="574"/>
  <c r="D964" i="574"/>
  <c r="F960" i="574"/>
  <c r="F952" i="574"/>
  <c r="D952" i="574"/>
  <c r="F948" i="574"/>
  <c r="F940" i="574"/>
  <c r="D940" i="574"/>
  <c r="F936" i="574"/>
  <c r="F928" i="574"/>
  <c r="D928" i="574"/>
  <c r="F924" i="574"/>
  <c r="F916" i="574"/>
  <c r="D916" i="574"/>
  <c r="F912" i="574"/>
  <c r="F904" i="574"/>
  <c r="D904" i="574"/>
  <c r="F900" i="574"/>
  <c r="F892" i="574"/>
  <c r="D892" i="574"/>
  <c r="F888" i="574"/>
  <c r="F880" i="574"/>
  <c r="D880" i="574"/>
  <c r="F876" i="574"/>
  <c r="F868" i="574"/>
  <c r="D868" i="574"/>
  <c r="F864" i="574"/>
  <c r="F856" i="574"/>
  <c r="D856" i="574"/>
  <c r="F852" i="574"/>
  <c r="F844" i="574"/>
  <c r="D844" i="574"/>
  <c r="F840" i="574"/>
  <c r="F832" i="574"/>
  <c r="D832" i="574"/>
  <c r="F828" i="574"/>
  <c r="F820" i="574"/>
  <c r="D820" i="574"/>
  <c r="F816" i="574"/>
  <c r="F808" i="574"/>
  <c r="D808" i="574"/>
  <c r="F804" i="574"/>
  <c r="F796" i="574"/>
  <c r="D796" i="574"/>
  <c r="F792" i="574"/>
  <c r="F784" i="574"/>
  <c r="D784" i="574"/>
  <c r="F780" i="574"/>
  <c r="F772" i="574"/>
  <c r="D772" i="574"/>
  <c r="F768" i="574"/>
  <c r="F760" i="574"/>
  <c r="D760" i="574"/>
  <c r="F756" i="574"/>
  <c r="F748" i="574"/>
  <c r="D748" i="574"/>
  <c r="F744" i="574"/>
  <c r="F736" i="574"/>
  <c r="D736" i="574"/>
  <c r="F732" i="574"/>
  <c r="F724" i="574"/>
  <c r="D724" i="574"/>
  <c r="F720" i="574"/>
  <c r="F712" i="574"/>
  <c r="D712" i="574"/>
  <c r="F708" i="574"/>
  <c r="F700" i="574"/>
  <c r="D700" i="574"/>
  <c r="F696" i="574"/>
  <c r="F688" i="574"/>
  <c r="D688" i="574"/>
  <c r="F684" i="574"/>
  <c r="F676" i="574"/>
  <c r="D676" i="574"/>
  <c r="F672" i="574"/>
  <c r="F664" i="574"/>
  <c r="D664" i="574"/>
  <c r="F660" i="574"/>
  <c r="F652" i="574"/>
  <c r="D652" i="574"/>
  <c r="F648" i="574"/>
  <c r="F640" i="574"/>
  <c r="D640" i="574"/>
  <c r="F636" i="574"/>
  <c r="F628" i="574"/>
  <c r="D628" i="574"/>
  <c r="F624" i="574"/>
  <c r="F616" i="574"/>
  <c r="D616" i="574"/>
  <c r="F612" i="574"/>
  <c r="F604" i="574"/>
  <c r="D604" i="574"/>
  <c r="F600" i="574"/>
  <c r="F592" i="574"/>
  <c r="D592" i="574"/>
  <c r="F588" i="574"/>
  <c r="F580" i="574"/>
  <c r="D580" i="574"/>
  <c r="F576" i="574"/>
  <c r="F568" i="574"/>
  <c r="D568" i="574"/>
  <c r="F564" i="574"/>
  <c r="F556" i="574"/>
  <c r="D556" i="574"/>
  <c r="F552" i="574"/>
  <c r="F544" i="574"/>
  <c r="D544" i="574"/>
  <c r="F540" i="574"/>
  <c r="F532" i="574"/>
  <c r="D532" i="574"/>
  <c r="F528" i="574"/>
  <c r="F520" i="574"/>
  <c r="D520" i="574"/>
  <c r="F516" i="574"/>
  <c r="F508" i="574"/>
  <c r="D508" i="574"/>
  <c r="F504" i="574"/>
  <c r="F496" i="574"/>
  <c r="D496" i="574"/>
  <c r="F492" i="574"/>
  <c r="F484" i="574"/>
  <c r="D484" i="574"/>
  <c r="F480" i="574"/>
  <c r="F472" i="574"/>
  <c r="D472" i="574"/>
  <c r="F468" i="574"/>
  <c r="F460" i="574"/>
  <c r="D460" i="574"/>
  <c r="F456" i="574"/>
  <c r="F448" i="574"/>
  <c r="D448" i="574"/>
  <c r="F444" i="574"/>
  <c r="F436" i="574"/>
  <c r="D436" i="574"/>
  <c r="F432" i="574"/>
  <c r="F424" i="574"/>
  <c r="D424" i="574"/>
  <c r="F420" i="574"/>
  <c r="F412" i="574"/>
  <c r="D412" i="574"/>
  <c r="F408" i="574"/>
  <c r="F400" i="574"/>
  <c r="D400" i="574"/>
  <c r="F396" i="574"/>
  <c r="F388" i="574"/>
  <c r="D388" i="574"/>
  <c r="F384" i="574"/>
  <c r="F376" i="574"/>
  <c r="D376" i="574"/>
  <c r="F372" i="574"/>
  <c r="F364" i="574"/>
  <c r="D364" i="574"/>
  <c r="F360" i="574"/>
  <c r="F352" i="574"/>
  <c r="D352" i="574"/>
  <c r="F348" i="574"/>
  <c r="F340" i="574"/>
  <c r="D340" i="574"/>
  <c r="F336" i="574"/>
  <c r="F328" i="574"/>
  <c r="D328" i="574"/>
  <c r="F324" i="574"/>
  <c r="F316" i="574"/>
  <c r="D316" i="574"/>
  <c r="F312" i="574"/>
  <c r="F304" i="574"/>
  <c r="D304" i="574"/>
  <c r="F300" i="574"/>
  <c r="F292" i="574"/>
  <c r="D292" i="574"/>
  <c r="F288" i="574"/>
  <c r="F280" i="574"/>
  <c r="D280" i="574"/>
  <c r="F276" i="574"/>
  <c r="F268" i="574"/>
  <c r="D268" i="574"/>
  <c r="F264" i="574"/>
  <c r="F256" i="574"/>
  <c r="D256" i="574"/>
  <c r="F252" i="574"/>
  <c r="F244" i="574"/>
  <c r="D244" i="574"/>
  <c r="F240" i="574"/>
  <c r="F232" i="574"/>
  <c r="D232" i="574"/>
  <c r="F228" i="574"/>
  <c r="F220" i="574"/>
  <c r="D220" i="574"/>
  <c r="F216" i="574"/>
  <c r="F208" i="574"/>
  <c r="D208" i="574"/>
  <c r="F204" i="574"/>
  <c r="F196" i="574"/>
  <c r="D196" i="574"/>
  <c r="F192" i="574"/>
  <c r="F184" i="574"/>
  <c r="D184" i="574"/>
  <c r="F180" i="574"/>
  <c r="F172" i="574"/>
  <c r="D172" i="574"/>
  <c r="F168" i="574"/>
  <c r="F160" i="574"/>
  <c r="D160" i="574"/>
  <c r="F156" i="574"/>
  <c r="F148" i="574"/>
  <c r="D148" i="574"/>
  <c r="F144" i="574"/>
  <c r="F136" i="574"/>
  <c r="D136" i="574"/>
  <c r="F132" i="574"/>
  <c r="F124" i="574"/>
  <c r="D124" i="574"/>
  <c r="F120" i="574"/>
  <c r="F112" i="574"/>
  <c r="D112" i="574"/>
  <c r="F108" i="574"/>
  <c r="F100" i="574"/>
  <c r="D100" i="574"/>
  <c r="F96" i="574"/>
  <c r="F88" i="574"/>
  <c r="D88" i="574"/>
  <c r="F84" i="574"/>
  <c r="F76" i="574"/>
  <c r="D76" i="574"/>
  <c r="F72" i="574"/>
  <c r="F64" i="574"/>
  <c r="D64" i="574"/>
  <c r="F60" i="574"/>
  <c r="F52" i="574"/>
  <c r="D52" i="574"/>
  <c r="F48" i="574"/>
  <c r="F40" i="574"/>
  <c r="D40" i="574"/>
  <c r="F36" i="574"/>
  <c r="F28" i="574"/>
  <c r="D28" i="574"/>
  <c r="F24" i="574"/>
  <c r="F16" i="574"/>
  <c r="D16" i="574"/>
  <c r="F12" i="574"/>
  <c r="D6" i="574"/>
  <c r="F1132" i="569"/>
  <c r="D1132" i="569"/>
  <c r="F1128" i="569"/>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A379" i="553"/>
  <c r="A380" i="553"/>
  <c r="A381" i="553"/>
  <c r="A382" i="553"/>
  <c r="GK10" i="571"/>
  <c r="CV15" i="532"/>
  <c r="CV10" i="532"/>
  <c r="GI10" i="571"/>
  <c r="CU15" i="532"/>
  <c r="CU10" i="532"/>
  <c r="GG10" i="571"/>
  <c r="CT15" i="532"/>
  <c r="CT10" i="532"/>
  <c r="GE10" i="571"/>
  <c r="CS15" i="532"/>
  <c r="CS10" i="532"/>
  <c r="GC10" i="571"/>
  <c r="CR15" i="532"/>
  <c r="CR10" i="532"/>
  <c r="GA10" i="571"/>
  <c r="CQ15" i="532"/>
  <c r="CQ10" i="532"/>
  <c r="FY10" i="571"/>
  <c r="CP15" i="532"/>
  <c r="CP10" i="532"/>
  <c r="FW10" i="571"/>
  <c r="CO15" i="532"/>
  <c r="CO10" i="532"/>
  <c r="FU10" i="571"/>
  <c r="CN15" i="532"/>
  <c r="CN10" i="532"/>
  <c r="FS10" i="571"/>
  <c r="CM15" i="532"/>
  <c r="CM10" i="532"/>
  <c r="FQ10" i="571"/>
  <c r="CL15" i="532"/>
  <c r="CL10" i="532"/>
  <c r="FO10" i="571"/>
  <c r="CK15" i="532"/>
  <c r="CK10" i="532"/>
  <c r="FM10" i="571"/>
  <c r="CJ15" i="532"/>
  <c r="CJ10" i="532"/>
  <c r="FK10" i="571"/>
  <c r="CI15" i="532"/>
  <c r="CI10" i="532"/>
  <c r="FI10" i="571"/>
  <c r="CH15" i="532"/>
  <c r="CH10" i="532"/>
  <c r="FG10" i="571"/>
  <c r="CG15" i="532"/>
  <c r="CG10" i="532"/>
  <c r="FE10" i="571"/>
  <c r="CF15" i="532"/>
  <c r="CF10" i="532"/>
  <c r="FC10" i="571"/>
  <c r="CE15" i="532"/>
  <c r="CE10" i="532"/>
  <c r="FA10" i="571"/>
  <c r="CD15" i="532"/>
  <c r="CD10" i="532"/>
  <c r="EY10" i="571"/>
  <c r="CC15" i="532"/>
  <c r="CC10" i="532"/>
  <c r="EW10" i="571"/>
  <c r="CB15" i="532"/>
  <c r="CB10" i="532"/>
  <c r="EU10" i="571"/>
  <c r="CA15" i="532"/>
  <c r="CA10" i="532"/>
  <c r="ES10" i="571"/>
  <c r="BZ15" i="532"/>
  <c r="BZ10" i="532"/>
  <c r="EQ10" i="571"/>
  <c r="BY15" i="532"/>
  <c r="BY10" i="532"/>
  <c r="EO10" i="571"/>
  <c r="BX15" i="532"/>
  <c r="BX10" i="532"/>
  <c r="EM10" i="571"/>
  <c r="BW15" i="532"/>
  <c r="BW10" i="532"/>
  <c r="EK10" i="571"/>
  <c r="BV15" i="532"/>
  <c r="BV10" i="532"/>
  <c r="EI10" i="571"/>
  <c r="BU15" i="532"/>
  <c r="BU10" i="532"/>
  <c r="EG10" i="571"/>
  <c r="BT15" i="532"/>
  <c r="BT10" i="532"/>
  <c r="EE10" i="571"/>
  <c r="BS15" i="532"/>
  <c r="BS10" i="532"/>
  <c r="EC10" i="571"/>
  <c r="BR15" i="532"/>
  <c r="BR10" i="532"/>
  <c r="EA10" i="571"/>
  <c r="BQ15" i="532"/>
  <c r="BQ10" i="532"/>
  <c r="DY10" i="571"/>
  <c r="BP15" i="532"/>
  <c r="BP10" i="532"/>
  <c r="DW10" i="571"/>
  <c r="BO15" i="532"/>
  <c r="BO10" i="532"/>
  <c r="DU10" i="571"/>
  <c r="BN15" i="532"/>
  <c r="BN10" i="532"/>
  <c r="DS10" i="571"/>
  <c r="BM15" i="532"/>
  <c r="BM10" i="532"/>
  <c r="DQ10" i="571"/>
  <c r="BL15" i="532"/>
  <c r="BL10" i="532"/>
  <c r="DO10" i="571"/>
  <c r="BK15" i="532"/>
  <c r="BK10" i="532"/>
  <c r="DM10" i="571"/>
  <c r="BJ15" i="532"/>
  <c r="BJ10" i="532"/>
  <c r="DK10" i="571"/>
  <c r="BI15" i="532"/>
  <c r="BI10" i="532"/>
  <c r="DI10" i="571"/>
  <c r="BH15" i="532"/>
  <c r="BH10" i="532"/>
  <c r="DG10" i="571"/>
  <c r="BG15" i="532"/>
  <c r="BG10" i="532"/>
  <c r="DE10" i="571"/>
  <c r="BF15" i="532"/>
  <c r="BF10" i="532"/>
  <c r="DC10" i="571"/>
  <c r="BE15" i="532"/>
  <c r="BE10" i="532"/>
  <c r="DA10" i="571"/>
  <c r="BD15" i="532"/>
  <c r="BD10" i="532"/>
  <c r="CY10" i="571"/>
  <c r="BC15" i="532"/>
  <c r="BC10" i="532"/>
  <c r="CW10" i="571"/>
  <c r="BB15" i="532"/>
  <c r="BB10" i="532"/>
  <c r="CU10" i="571"/>
  <c r="BA15" i="532"/>
  <c r="BA10" i="532"/>
  <c r="CS10" i="571"/>
  <c r="AZ15" i="532"/>
  <c r="AZ10" i="532"/>
  <c r="CQ10" i="571"/>
  <c r="AY15" i="532"/>
  <c r="AY10" i="532"/>
  <c r="CO10" i="571"/>
  <c r="AX15" i="532"/>
  <c r="AX10" i="532"/>
  <c r="CM10" i="571"/>
  <c r="AW15" i="532"/>
  <c r="AW10" i="532"/>
  <c r="CK10" i="571"/>
  <c r="AV15" i="532"/>
  <c r="AV10" i="532"/>
  <c r="CI10" i="571"/>
  <c r="AU15" i="532"/>
  <c r="AU10" i="532"/>
  <c r="CG10" i="571"/>
  <c r="AT15" i="532"/>
  <c r="AT10" i="532"/>
  <c r="CE10" i="571"/>
  <c r="AS15" i="532"/>
  <c r="AS10" i="532"/>
  <c r="CC10" i="571"/>
  <c r="AR15" i="532"/>
  <c r="AR10" i="532"/>
  <c r="CA10" i="571"/>
  <c r="AQ15" i="532"/>
  <c r="AQ10" i="532"/>
  <c r="BY10" i="571"/>
  <c r="AP15" i="532"/>
  <c r="AP10" i="532"/>
  <c r="BW10" i="571"/>
  <c r="AO15" i="532"/>
  <c r="AO10" i="532"/>
  <c r="BU10" i="571"/>
  <c r="AN15" i="532"/>
  <c r="AN10" i="532"/>
  <c r="BS10" i="571"/>
  <c r="AM15" i="532"/>
  <c r="AM10" i="532"/>
  <c r="BQ10" i="571"/>
  <c r="AL15" i="532"/>
  <c r="AL10" i="532"/>
  <c r="BO10" i="571"/>
  <c r="AK15" i="532"/>
  <c r="AK10" i="532"/>
  <c r="BM10" i="571"/>
  <c r="AJ15" i="532"/>
  <c r="AJ10" i="532"/>
  <c r="BK10" i="571"/>
  <c r="AI15" i="532"/>
  <c r="AI10" i="532"/>
  <c r="BI10" i="571"/>
  <c r="AH15" i="532"/>
  <c r="AH10" i="532"/>
  <c r="BG10" i="571"/>
  <c r="AG15" i="532"/>
  <c r="AG10" i="532"/>
  <c r="BE10" i="571"/>
  <c r="AF15" i="532"/>
  <c r="AF10" i="532"/>
  <c r="BC10" i="571"/>
  <c r="AE15" i="532"/>
  <c r="AE10" i="532"/>
  <c r="BA10" i="571"/>
  <c r="AD15" i="532"/>
  <c r="AD10" i="532"/>
  <c r="AY10" i="571"/>
  <c r="AC15" i="532"/>
  <c r="AC10" i="532"/>
  <c r="AW10" i="571"/>
  <c r="AB15" i="532"/>
  <c r="AB10" i="532"/>
  <c r="AU10" i="571"/>
  <c r="AA15" i="532"/>
  <c r="AA10" i="532"/>
  <c r="AS10" i="571"/>
  <c r="Z15" i="532"/>
  <c r="Z10" i="532"/>
  <c r="AQ10" i="571"/>
  <c r="Y15" i="532"/>
  <c r="Y10" i="532"/>
  <c r="AO10" i="571"/>
  <c r="X15" i="532"/>
  <c r="X10" i="532"/>
  <c r="AM10" i="571"/>
  <c r="W15" i="532"/>
  <c r="W10" i="532"/>
  <c r="AK10" i="571"/>
  <c r="V15" i="532"/>
  <c r="V10" i="532"/>
  <c r="AI10" i="571"/>
  <c r="U15" i="532"/>
  <c r="U10" i="532"/>
  <c r="AG10" i="571"/>
  <c r="T15" i="532"/>
  <c r="T10" i="532"/>
  <c r="AE10" i="571"/>
  <c r="S15" i="532"/>
  <c r="S10" i="532"/>
  <c r="AC10" i="571"/>
  <c r="R15" i="532"/>
  <c r="R10" i="532"/>
  <c r="AA10" i="571"/>
  <c r="Q15" i="532"/>
  <c r="Q10" i="532"/>
  <c r="Y10" i="571"/>
  <c r="P15" i="532"/>
  <c r="P10" i="532"/>
  <c r="W10" i="571"/>
  <c r="O15" i="532"/>
  <c r="O10" i="532"/>
  <c r="U10" i="571"/>
  <c r="N15" i="532"/>
  <c r="N10" i="532"/>
  <c r="S10" i="571"/>
  <c r="M15" i="532"/>
  <c r="M10" i="532"/>
  <c r="Q10" i="571"/>
  <c r="L15" i="532"/>
  <c r="L10" i="532"/>
  <c r="O10" i="571"/>
  <c r="K15" i="532"/>
  <c r="K10" i="532"/>
  <c r="M10" i="571"/>
  <c r="J15" i="532"/>
  <c r="J10" i="532"/>
  <c r="K10" i="571"/>
  <c r="I15" i="532"/>
  <c r="I10" i="532"/>
  <c r="I10" i="571"/>
  <c r="H15" i="532"/>
  <c r="H10" i="532"/>
  <c r="A99" i="553"/>
  <c r="A98" i="553"/>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G10" i="571"/>
  <c r="D6" i="571"/>
  <c r="M14" i="566"/>
  <c r="M13" i="566"/>
  <c r="M12" i="566"/>
  <c r="B3" i="525"/>
  <c r="P15" i="471" l="1" a="1"/>
  <c r="P15" i="471" s="1"/>
  <c r="B2" i="525"/>
  <c r="D4" i="556" l="1"/>
  <c r="T3" i="205" l="1"/>
  <c r="D5" i="532" l="1"/>
  <c r="B5" i="525"/>
  <c r="A3" i="553" l="1"/>
  <c r="A2" i="553" l="1"/>
  <c r="M12" i="564" l="1"/>
  <c r="F54" i="471" l="1"/>
  <c r="D58" i="471" l="1"/>
  <c r="F58" i="471"/>
  <c r="D6" i="569" l="1"/>
  <c r="G15" i="532" l="1"/>
  <c r="R25" i="471" l="1"/>
  <c r="R20" i="471"/>
  <c r="R15" i="471"/>
  <c r="M20" i="471"/>
  <c r="M15" i="471"/>
  <c r="M25"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589EFFCD-1721-4AFF-9DEB-AC680E09B194}">
      <text>
        <r>
          <rPr>
            <sz val="9"/>
            <color indexed="81"/>
            <rFont val="Tahoma"/>
            <family val="2"/>
            <charset val="204"/>
          </rPr>
          <t>Для переходя к Форме 2.10 
дважды кликните по этой ячейке</t>
        </r>
      </text>
    </comment>
    <comment ref="D20" authorId="0" shapeId="0" xr:uid="{28150BB6-E620-4433-8F07-7BF2052DB593}">
      <text>
        <r>
          <rPr>
            <sz val="9"/>
            <color indexed="81"/>
            <rFont val="Tahoma"/>
            <family val="2"/>
            <charset val="204"/>
          </rPr>
          <t>Для переходя к Форме 2.10 
дважды кликните по этой ячейке</t>
        </r>
      </text>
    </comment>
    <comment ref="D32" authorId="0" shapeId="0" xr:uid="{630D24DD-0E52-46C8-81D1-D23EE7FBCE64}">
      <text>
        <r>
          <rPr>
            <sz val="9"/>
            <color indexed="81"/>
            <rFont val="Tahoma"/>
            <family val="2"/>
            <charset val="204"/>
          </rPr>
          <t>Для переходя к Форме 2.10 
дважды кликните по этой ячейке</t>
        </r>
      </text>
    </comment>
    <comment ref="D44" authorId="0" shapeId="0" xr:uid="{0BBE91E7-A838-4DA3-A158-845FC7D6F44D}">
      <text>
        <r>
          <rPr>
            <sz val="9"/>
            <color indexed="81"/>
            <rFont val="Tahoma"/>
            <family val="2"/>
            <charset val="204"/>
          </rPr>
          <t>Для переходя к Форме 2.10 
дважды кликните по этой ячейке</t>
        </r>
      </text>
    </comment>
    <comment ref="D56" authorId="0" shapeId="0" xr:uid="{6E05E2EA-2296-4B39-99CC-A52978BADFB2}">
      <text>
        <r>
          <rPr>
            <sz val="9"/>
            <color indexed="81"/>
            <rFont val="Tahoma"/>
            <family val="2"/>
            <charset val="204"/>
          </rPr>
          <t>Для переходя к Форме 2.10 
дважды кликните по этой ячейке</t>
        </r>
      </text>
    </comment>
    <comment ref="D68" authorId="0" shapeId="0" xr:uid="{CCD9CE1D-6C5F-4896-AC40-1DB1C3398506}">
      <text>
        <r>
          <rPr>
            <sz val="9"/>
            <color indexed="81"/>
            <rFont val="Tahoma"/>
            <family val="2"/>
            <charset val="204"/>
          </rPr>
          <t>Для переходя к Форме 2.10 
дважды кликните по этой ячейке</t>
        </r>
      </text>
    </comment>
    <comment ref="D80" authorId="0" shapeId="0" xr:uid="{C1583CC7-51EC-4623-910E-4E6E1FC8732E}">
      <text>
        <r>
          <rPr>
            <sz val="9"/>
            <color indexed="81"/>
            <rFont val="Tahoma"/>
            <family val="2"/>
            <charset val="204"/>
          </rPr>
          <t>Для переходя к Форме 2.10 
дважды кликните по этой ячейке</t>
        </r>
      </text>
    </comment>
    <comment ref="D92" authorId="0" shapeId="0" xr:uid="{12D2F3FF-F35D-4302-81F4-54E39B1571BC}">
      <text>
        <r>
          <rPr>
            <sz val="9"/>
            <color indexed="81"/>
            <rFont val="Tahoma"/>
            <family val="2"/>
            <charset val="204"/>
          </rPr>
          <t>Для переходя к Форме 2.10 
дважды кликните по этой ячейке</t>
        </r>
      </text>
    </comment>
    <comment ref="D104" authorId="0" shapeId="0" xr:uid="{DD00F3F2-012B-4758-B180-AB2BCADAD4AF}">
      <text>
        <r>
          <rPr>
            <sz val="9"/>
            <color indexed="81"/>
            <rFont val="Tahoma"/>
            <family val="2"/>
            <charset val="204"/>
          </rPr>
          <t>Для переходя к Форме 2.10 
дважды кликните по этой ячейке</t>
        </r>
      </text>
    </comment>
    <comment ref="D116" authorId="0" shapeId="0" xr:uid="{DDDEF6C5-116B-4429-9C50-B1FF929614D5}">
      <text>
        <r>
          <rPr>
            <sz val="9"/>
            <color indexed="81"/>
            <rFont val="Tahoma"/>
            <family val="2"/>
            <charset val="204"/>
          </rPr>
          <t>Для переходя к Форме 2.10 
дважды кликните по этой ячейке</t>
        </r>
      </text>
    </comment>
    <comment ref="D128" authorId="0" shapeId="0" xr:uid="{14A18AC7-6B84-490C-B7E0-393C6A137DFC}">
      <text>
        <r>
          <rPr>
            <sz val="9"/>
            <color indexed="81"/>
            <rFont val="Tahoma"/>
            <family val="2"/>
            <charset val="204"/>
          </rPr>
          <t>Для переходя к Форме 2.10 
дважды кликните по этой ячейке</t>
        </r>
      </text>
    </comment>
    <comment ref="D140" authorId="0" shapeId="0" xr:uid="{059DAE6A-F5EB-4384-9168-5B38BBBA06D5}">
      <text>
        <r>
          <rPr>
            <sz val="9"/>
            <color indexed="81"/>
            <rFont val="Tahoma"/>
            <family val="2"/>
            <charset val="204"/>
          </rPr>
          <t>Для переходя к Форме 2.10 
дважды кликните по этой ячейке</t>
        </r>
      </text>
    </comment>
    <comment ref="D152" authorId="0" shapeId="0" xr:uid="{2AF6A533-EC3D-422E-BCA1-7A2CB13BBB33}">
      <text>
        <r>
          <rPr>
            <sz val="9"/>
            <color indexed="81"/>
            <rFont val="Tahoma"/>
            <family val="2"/>
            <charset val="204"/>
          </rPr>
          <t>Для переходя к Форме 2.10 
дважды кликните по этой ячейке</t>
        </r>
      </text>
    </comment>
    <comment ref="D164" authorId="0" shapeId="0" xr:uid="{697CB34D-A1E5-404D-80A7-24CB6543426E}">
      <text>
        <r>
          <rPr>
            <sz val="9"/>
            <color indexed="81"/>
            <rFont val="Tahoma"/>
            <family val="2"/>
            <charset val="204"/>
          </rPr>
          <t>Для переходя к Форме 2.10 
дважды кликните по этой ячейке</t>
        </r>
      </text>
    </comment>
    <comment ref="D176" authorId="0" shapeId="0" xr:uid="{9FBB2019-1CE8-4518-91F2-3F76783F9FE8}">
      <text>
        <r>
          <rPr>
            <sz val="9"/>
            <color indexed="81"/>
            <rFont val="Tahoma"/>
            <family val="2"/>
            <charset val="204"/>
          </rPr>
          <t>Для переходя к Форме 2.10 
дважды кликните по этой ячейке</t>
        </r>
      </text>
    </comment>
    <comment ref="D188" authorId="0" shapeId="0" xr:uid="{2E458E83-A387-429E-A701-DFAD16884B6B}">
      <text>
        <r>
          <rPr>
            <sz val="9"/>
            <color indexed="81"/>
            <rFont val="Tahoma"/>
            <family val="2"/>
            <charset val="204"/>
          </rPr>
          <t>Для переходя к Форме 2.10 
дважды кликните по этой ячейке</t>
        </r>
      </text>
    </comment>
    <comment ref="D200" authorId="0" shapeId="0" xr:uid="{D72A4A49-CB5A-4D81-A322-A0D3D5C6EFB4}">
      <text>
        <r>
          <rPr>
            <sz val="9"/>
            <color indexed="81"/>
            <rFont val="Tahoma"/>
            <family val="2"/>
            <charset val="204"/>
          </rPr>
          <t>Для переходя к Форме 2.10 
дважды кликните по этой ячейке</t>
        </r>
      </text>
    </comment>
    <comment ref="D212" authorId="0" shapeId="0" xr:uid="{1AF6C1DB-B786-4338-945C-DD55F87D6844}">
      <text>
        <r>
          <rPr>
            <sz val="9"/>
            <color indexed="81"/>
            <rFont val="Tahoma"/>
            <family val="2"/>
            <charset val="204"/>
          </rPr>
          <t>Для переходя к Форме 2.10 
дважды кликните по этой ячейке</t>
        </r>
      </text>
    </comment>
    <comment ref="D224" authorId="0" shapeId="0" xr:uid="{0415AC46-A785-419E-8AE9-2348CBA661CB}">
      <text>
        <r>
          <rPr>
            <sz val="9"/>
            <color indexed="81"/>
            <rFont val="Tahoma"/>
            <family val="2"/>
            <charset val="204"/>
          </rPr>
          <t>Для переходя к Форме 2.10 
дважды кликните по этой ячейке</t>
        </r>
      </text>
    </comment>
    <comment ref="D236" authorId="0" shapeId="0" xr:uid="{F9D3C0ED-3210-4693-97BD-641B96EA3342}">
      <text>
        <r>
          <rPr>
            <sz val="9"/>
            <color indexed="81"/>
            <rFont val="Tahoma"/>
            <family val="2"/>
            <charset val="204"/>
          </rPr>
          <t>Для переходя к Форме 2.10 
дважды кликните по этой ячейке</t>
        </r>
      </text>
    </comment>
    <comment ref="D248" authorId="0" shapeId="0" xr:uid="{DAA2C659-B407-4EBD-BE33-1FAE7B6212A0}">
      <text>
        <r>
          <rPr>
            <sz val="9"/>
            <color indexed="81"/>
            <rFont val="Tahoma"/>
            <family val="2"/>
            <charset val="204"/>
          </rPr>
          <t>Для переходя к Форме 2.10 
дважды кликните по этой ячейке</t>
        </r>
      </text>
    </comment>
    <comment ref="D260" authorId="0" shapeId="0" xr:uid="{89B2ABE5-E44D-4D2B-BF06-C344A8FCDD48}">
      <text>
        <r>
          <rPr>
            <sz val="9"/>
            <color indexed="81"/>
            <rFont val="Tahoma"/>
            <family val="2"/>
            <charset val="204"/>
          </rPr>
          <t>Для переходя к Форме 2.10 
дважды кликните по этой ячейке</t>
        </r>
      </text>
    </comment>
    <comment ref="D272" authorId="0" shapeId="0" xr:uid="{14C7AC3F-067E-40B1-A573-9FE9743529DA}">
      <text>
        <r>
          <rPr>
            <sz val="9"/>
            <color indexed="81"/>
            <rFont val="Tahoma"/>
            <family val="2"/>
            <charset val="204"/>
          </rPr>
          <t>Для переходя к Форме 2.10 
дважды кликните по этой ячейке</t>
        </r>
      </text>
    </comment>
    <comment ref="D284" authorId="0" shapeId="0" xr:uid="{E6FF598C-7D50-4400-B5B7-BAF96A68A6BC}">
      <text>
        <r>
          <rPr>
            <sz val="9"/>
            <color indexed="81"/>
            <rFont val="Tahoma"/>
            <family val="2"/>
            <charset val="204"/>
          </rPr>
          <t>Для переходя к Форме 2.10 
дважды кликните по этой ячейке</t>
        </r>
      </text>
    </comment>
    <comment ref="D296" authorId="0" shapeId="0" xr:uid="{8EC5E375-5DE5-48E0-9A40-04A2309FA673}">
      <text>
        <r>
          <rPr>
            <sz val="9"/>
            <color indexed="81"/>
            <rFont val="Tahoma"/>
            <family val="2"/>
            <charset val="204"/>
          </rPr>
          <t>Для переходя к Форме 2.10 
дважды кликните по этой ячейке</t>
        </r>
      </text>
    </comment>
    <comment ref="D308" authorId="0" shapeId="0" xr:uid="{AC6F6839-276E-4049-87D7-95633DE41767}">
      <text>
        <r>
          <rPr>
            <sz val="9"/>
            <color indexed="81"/>
            <rFont val="Tahoma"/>
            <family val="2"/>
            <charset val="204"/>
          </rPr>
          <t>Для переходя к Форме 2.10 
дважды кликните по этой ячейке</t>
        </r>
      </text>
    </comment>
    <comment ref="D320" authorId="0" shapeId="0" xr:uid="{F5CACDEC-98F9-49FC-B50A-EB97B6E5AF41}">
      <text>
        <r>
          <rPr>
            <sz val="9"/>
            <color indexed="81"/>
            <rFont val="Tahoma"/>
            <family val="2"/>
            <charset val="204"/>
          </rPr>
          <t>Для переходя к Форме 2.10 
дважды кликните по этой ячейке</t>
        </r>
      </text>
    </comment>
    <comment ref="D332" authorId="0" shapeId="0" xr:uid="{44232B60-E2C7-4086-9AD3-6DCD5BA32D20}">
      <text>
        <r>
          <rPr>
            <sz val="9"/>
            <color indexed="81"/>
            <rFont val="Tahoma"/>
            <family val="2"/>
            <charset val="204"/>
          </rPr>
          <t>Для переходя к Форме 2.10 
дважды кликните по этой ячейке</t>
        </r>
      </text>
    </comment>
    <comment ref="D344" authorId="0" shapeId="0" xr:uid="{2F137217-4CE3-4A81-8671-AE8E7C7A6189}">
      <text>
        <r>
          <rPr>
            <sz val="9"/>
            <color indexed="81"/>
            <rFont val="Tahoma"/>
            <family val="2"/>
            <charset val="204"/>
          </rPr>
          <t>Для переходя к Форме 2.10 
дважды кликните по этой ячейке</t>
        </r>
      </text>
    </comment>
    <comment ref="D356" authorId="0" shapeId="0" xr:uid="{268EF816-5D4E-4E9F-8C21-52D1FDA6471E}">
      <text>
        <r>
          <rPr>
            <sz val="9"/>
            <color indexed="81"/>
            <rFont val="Tahoma"/>
            <family val="2"/>
            <charset val="204"/>
          </rPr>
          <t>Для переходя к Форме 2.10 
дважды кликните по этой ячейке</t>
        </r>
      </text>
    </comment>
    <comment ref="D368" authorId="0" shapeId="0" xr:uid="{0F210645-E3D2-4ED3-987D-7CF534A7919D}">
      <text>
        <r>
          <rPr>
            <sz val="9"/>
            <color indexed="81"/>
            <rFont val="Tahoma"/>
            <family val="2"/>
            <charset val="204"/>
          </rPr>
          <t>Для переходя к Форме 2.10 
дважды кликните по этой ячейке</t>
        </r>
      </text>
    </comment>
    <comment ref="D380" authorId="0" shapeId="0" xr:uid="{96535102-47B4-4225-A02F-EA61219435D7}">
      <text>
        <r>
          <rPr>
            <sz val="9"/>
            <color indexed="81"/>
            <rFont val="Tahoma"/>
            <family val="2"/>
            <charset val="204"/>
          </rPr>
          <t>Для переходя к Форме 2.10 
дважды кликните по этой ячейке</t>
        </r>
      </text>
    </comment>
    <comment ref="D392" authorId="0" shapeId="0" xr:uid="{2D8ED2EB-ED02-464E-9DC2-79E3FE65F42B}">
      <text>
        <r>
          <rPr>
            <sz val="9"/>
            <color indexed="81"/>
            <rFont val="Tahoma"/>
            <family val="2"/>
            <charset val="204"/>
          </rPr>
          <t>Для переходя к Форме 2.10 
дважды кликните по этой ячейке</t>
        </r>
      </text>
    </comment>
    <comment ref="D404" authorId="0" shapeId="0" xr:uid="{73AFCF88-1FF0-48AA-9F67-F7069E61CED2}">
      <text>
        <r>
          <rPr>
            <sz val="9"/>
            <color indexed="81"/>
            <rFont val="Tahoma"/>
            <family val="2"/>
            <charset val="204"/>
          </rPr>
          <t>Для переходя к Форме 2.10 
дважды кликните по этой ячейке</t>
        </r>
      </text>
    </comment>
    <comment ref="D416" authorId="0" shapeId="0" xr:uid="{BA1735CD-F411-4309-AF83-813718828E86}">
      <text>
        <r>
          <rPr>
            <sz val="9"/>
            <color indexed="81"/>
            <rFont val="Tahoma"/>
            <family val="2"/>
            <charset val="204"/>
          </rPr>
          <t>Для переходя к Форме 2.10 
дважды кликните по этой ячейке</t>
        </r>
      </text>
    </comment>
    <comment ref="D428" authorId="0" shapeId="0" xr:uid="{119CAD4A-FC40-495E-8056-5D5F2BC86266}">
      <text>
        <r>
          <rPr>
            <sz val="9"/>
            <color indexed="81"/>
            <rFont val="Tahoma"/>
            <family val="2"/>
            <charset val="204"/>
          </rPr>
          <t>Для переходя к Форме 2.10 
дважды кликните по этой ячейке</t>
        </r>
      </text>
    </comment>
    <comment ref="D440" authorId="0" shapeId="0" xr:uid="{372734DF-56E9-478F-9338-17D1CB2F707A}">
      <text>
        <r>
          <rPr>
            <sz val="9"/>
            <color indexed="81"/>
            <rFont val="Tahoma"/>
            <family val="2"/>
            <charset val="204"/>
          </rPr>
          <t>Для переходя к Форме 2.10 
дважды кликните по этой ячейке</t>
        </r>
      </text>
    </comment>
    <comment ref="D452" authorId="0" shapeId="0" xr:uid="{198BA8E2-EF84-46C4-A237-FF4578908DF9}">
      <text>
        <r>
          <rPr>
            <sz val="9"/>
            <color indexed="81"/>
            <rFont val="Tahoma"/>
            <family val="2"/>
            <charset val="204"/>
          </rPr>
          <t>Для переходя к Форме 2.10 
дважды кликните по этой ячейке</t>
        </r>
      </text>
    </comment>
    <comment ref="D464" authorId="0" shapeId="0" xr:uid="{9FA52E84-D6FD-40EA-B395-9B5DAEED2842}">
      <text>
        <r>
          <rPr>
            <sz val="9"/>
            <color indexed="81"/>
            <rFont val="Tahoma"/>
            <family val="2"/>
            <charset val="204"/>
          </rPr>
          <t>Для переходя к Форме 2.10 
дважды кликните по этой ячейке</t>
        </r>
      </text>
    </comment>
    <comment ref="D476" authorId="0" shapeId="0" xr:uid="{A2BAD617-4D2B-45F4-87D3-8671530D6747}">
      <text>
        <r>
          <rPr>
            <sz val="9"/>
            <color indexed="81"/>
            <rFont val="Tahoma"/>
            <family val="2"/>
            <charset val="204"/>
          </rPr>
          <t>Для переходя к Форме 2.10 
дважды кликните по этой ячейке</t>
        </r>
      </text>
    </comment>
    <comment ref="D488" authorId="0" shapeId="0" xr:uid="{68BB5E97-71EA-4CBC-BC2D-404E0D1763ED}">
      <text>
        <r>
          <rPr>
            <sz val="9"/>
            <color indexed="81"/>
            <rFont val="Tahoma"/>
            <family val="2"/>
            <charset val="204"/>
          </rPr>
          <t>Для переходя к Форме 2.10 
дважды кликните по этой ячейке</t>
        </r>
      </text>
    </comment>
    <comment ref="D500" authorId="0" shapeId="0" xr:uid="{8720A73F-4FA7-446E-B897-E9D8DA15F532}">
      <text>
        <r>
          <rPr>
            <sz val="9"/>
            <color indexed="81"/>
            <rFont val="Tahoma"/>
            <family val="2"/>
            <charset val="204"/>
          </rPr>
          <t>Для переходя к Форме 2.10 
дважды кликните по этой ячейке</t>
        </r>
      </text>
    </comment>
    <comment ref="D512" authorId="0" shapeId="0" xr:uid="{09BF8769-E10F-47AC-B3D9-A59A12761D2A}">
      <text>
        <r>
          <rPr>
            <sz val="9"/>
            <color indexed="81"/>
            <rFont val="Tahoma"/>
            <family val="2"/>
            <charset val="204"/>
          </rPr>
          <t>Для переходя к Форме 2.10 
дважды кликните по этой ячейке</t>
        </r>
      </text>
    </comment>
    <comment ref="D524" authorId="0" shapeId="0" xr:uid="{8FA2FD36-48AF-46FF-A6A7-8C9925DB2944}">
      <text>
        <r>
          <rPr>
            <sz val="9"/>
            <color indexed="81"/>
            <rFont val="Tahoma"/>
            <family val="2"/>
            <charset val="204"/>
          </rPr>
          <t>Для переходя к Форме 2.10 
дважды кликните по этой ячейке</t>
        </r>
      </text>
    </comment>
    <comment ref="D536" authorId="0" shapeId="0" xr:uid="{1C9229FF-1222-42B4-9B66-AD29C6C02A7D}">
      <text>
        <r>
          <rPr>
            <sz val="9"/>
            <color indexed="81"/>
            <rFont val="Tahoma"/>
            <family val="2"/>
            <charset val="204"/>
          </rPr>
          <t>Для переходя к Форме 2.10 
дважды кликните по этой ячейке</t>
        </r>
      </text>
    </comment>
    <comment ref="D548" authorId="0" shapeId="0" xr:uid="{F0D5D43D-DCEC-49FD-A948-28A91E232942}">
      <text>
        <r>
          <rPr>
            <sz val="9"/>
            <color indexed="81"/>
            <rFont val="Tahoma"/>
            <family val="2"/>
            <charset val="204"/>
          </rPr>
          <t>Для переходя к Форме 2.10 
дважды кликните по этой ячейке</t>
        </r>
      </text>
    </comment>
    <comment ref="D560" authorId="0" shapeId="0" xr:uid="{8C3B07F2-826F-4138-93A2-7AE7C6AD19D4}">
      <text>
        <r>
          <rPr>
            <sz val="9"/>
            <color indexed="81"/>
            <rFont val="Tahoma"/>
            <family val="2"/>
            <charset val="204"/>
          </rPr>
          <t>Для переходя к Форме 2.10 
дважды кликните по этой ячейке</t>
        </r>
      </text>
    </comment>
    <comment ref="D572" authorId="0" shapeId="0" xr:uid="{87F06F6F-F652-4A8D-958C-DD24EDCABFA5}">
      <text>
        <r>
          <rPr>
            <sz val="9"/>
            <color indexed="81"/>
            <rFont val="Tahoma"/>
            <family val="2"/>
            <charset val="204"/>
          </rPr>
          <t>Для переходя к Форме 2.10 
дважды кликните по этой ячейке</t>
        </r>
      </text>
    </comment>
    <comment ref="D584" authorId="0" shapeId="0" xr:uid="{CE9A262B-3DBA-4CB3-BDE4-BBC3ECE3CABA}">
      <text>
        <r>
          <rPr>
            <sz val="9"/>
            <color indexed="81"/>
            <rFont val="Tahoma"/>
            <family val="2"/>
            <charset val="204"/>
          </rPr>
          <t>Для переходя к Форме 2.10 
дважды кликните по этой ячейке</t>
        </r>
      </text>
    </comment>
    <comment ref="D596" authorId="0" shapeId="0" xr:uid="{07520C93-AD6A-45CF-8EF6-64E885702924}">
      <text>
        <r>
          <rPr>
            <sz val="9"/>
            <color indexed="81"/>
            <rFont val="Tahoma"/>
            <family val="2"/>
            <charset val="204"/>
          </rPr>
          <t>Для переходя к Форме 2.10 
дважды кликните по этой ячейке</t>
        </r>
      </text>
    </comment>
    <comment ref="D608" authorId="0" shapeId="0" xr:uid="{C74ED61B-C623-4CD8-A6B9-50B26CCD5BEF}">
      <text>
        <r>
          <rPr>
            <sz val="9"/>
            <color indexed="81"/>
            <rFont val="Tahoma"/>
            <family val="2"/>
            <charset val="204"/>
          </rPr>
          <t>Для переходя к Форме 2.10 
дважды кликните по этой ячейке</t>
        </r>
      </text>
    </comment>
    <comment ref="D620" authorId="0" shapeId="0" xr:uid="{72561AEE-932D-4C7D-9F10-FCB06599078A}">
      <text>
        <r>
          <rPr>
            <sz val="9"/>
            <color indexed="81"/>
            <rFont val="Tahoma"/>
            <family val="2"/>
            <charset val="204"/>
          </rPr>
          <t>Для переходя к Форме 2.10 
дважды кликните по этой ячейке</t>
        </r>
      </text>
    </comment>
    <comment ref="D632" authorId="0" shapeId="0" xr:uid="{43950256-94E6-401E-8348-4344AD47508D}">
      <text>
        <r>
          <rPr>
            <sz val="9"/>
            <color indexed="81"/>
            <rFont val="Tahoma"/>
            <family val="2"/>
            <charset val="204"/>
          </rPr>
          <t>Для переходя к Форме 2.10 
дважды кликните по этой ячейке</t>
        </r>
      </text>
    </comment>
    <comment ref="D644" authorId="0" shapeId="0" xr:uid="{022E1E10-BF7D-4F37-A195-303E36CCF6B8}">
      <text>
        <r>
          <rPr>
            <sz val="9"/>
            <color indexed="81"/>
            <rFont val="Tahoma"/>
            <family val="2"/>
            <charset val="204"/>
          </rPr>
          <t>Для переходя к Форме 2.10 
дважды кликните по этой ячейке</t>
        </r>
      </text>
    </comment>
    <comment ref="D656" authorId="0" shapeId="0" xr:uid="{1017A3AD-357B-43D2-ADA4-BFBD8D9B6ECC}">
      <text>
        <r>
          <rPr>
            <sz val="9"/>
            <color indexed="81"/>
            <rFont val="Tahoma"/>
            <family val="2"/>
            <charset val="204"/>
          </rPr>
          <t>Для переходя к Форме 2.10 
дважды кликните по этой ячейке</t>
        </r>
      </text>
    </comment>
    <comment ref="D668" authorId="0" shapeId="0" xr:uid="{1006AA23-630E-4AE7-867E-99E553A6C15C}">
      <text>
        <r>
          <rPr>
            <sz val="9"/>
            <color indexed="81"/>
            <rFont val="Tahoma"/>
            <family val="2"/>
            <charset val="204"/>
          </rPr>
          <t>Для переходя к Форме 2.10 
дважды кликните по этой ячейке</t>
        </r>
      </text>
    </comment>
    <comment ref="D680" authorId="0" shapeId="0" xr:uid="{B533F717-E956-4377-BE67-62CCFCC68A82}">
      <text>
        <r>
          <rPr>
            <sz val="9"/>
            <color indexed="81"/>
            <rFont val="Tahoma"/>
            <family val="2"/>
            <charset val="204"/>
          </rPr>
          <t>Для переходя к Форме 2.10 
дважды кликните по этой ячейке</t>
        </r>
      </text>
    </comment>
    <comment ref="D692" authorId="0" shapeId="0" xr:uid="{A8FFBF49-1E2D-47EF-A7DE-0D84195D275A}">
      <text>
        <r>
          <rPr>
            <sz val="9"/>
            <color indexed="81"/>
            <rFont val="Tahoma"/>
            <family val="2"/>
            <charset val="204"/>
          </rPr>
          <t>Для переходя к Форме 2.10 
дважды кликните по этой ячейке</t>
        </r>
      </text>
    </comment>
    <comment ref="D704" authorId="0" shapeId="0" xr:uid="{6FCFDB32-8F5E-47AA-A8A5-7C71FF98EAF7}">
      <text>
        <r>
          <rPr>
            <sz val="9"/>
            <color indexed="81"/>
            <rFont val="Tahoma"/>
            <family val="2"/>
            <charset val="204"/>
          </rPr>
          <t>Для переходя к Форме 2.10 
дважды кликните по этой ячейке</t>
        </r>
      </text>
    </comment>
    <comment ref="D716" authorId="0" shapeId="0" xr:uid="{96998D80-6090-4D96-8E94-B4887440E296}">
      <text>
        <r>
          <rPr>
            <sz val="9"/>
            <color indexed="81"/>
            <rFont val="Tahoma"/>
            <family val="2"/>
            <charset val="204"/>
          </rPr>
          <t>Для переходя к Форме 2.10 
дважды кликните по этой ячейке</t>
        </r>
      </text>
    </comment>
    <comment ref="D728" authorId="0" shapeId="0" xr:uid="{FD576A41-EE17-4C7C-9326-2DB2D148A571}">
      <text>
        <r>
          <rPr>
            <sz val="9"/>
            <color indexed="81"/>
            <rFont val="Tahoma"/>
            <family val="2"/>
            <charset val="204"/>
          </rPr>
          <t>Для переходя к Форме 2.10 
дважды кликните по этой ячейке</t>
        </r>
      </text>
    </comment>
    <comment ref="D740" authorId="0" shapeId="0" xr:uid="{ED2EEB52-4E3C-4319-AE6E-DE503878E45C}">
      <text>
        <r>
          <rPr>
            <sz val="9"/>
            <color indexed="81"/>
            <rFont val="Tahoma"/>
            <family val="2"/>
            <charset val="204"/>
          </rPr>
          <t>Для переходя к Форме 2.10 
дважды кликните по этой ячейке</t>
        </r>
      </text>
    </comment>
    <comment ref="D752" authorId="0" shapeId="0" xr:uid="{21887863-533C-4235-ADCE-2704DD238DE0}">
      <text>
        <r>
          <rPr>
            <sz val="9"/>
            <color indexed="81"/>
            <rFont val="Tahoma"/>
            <family val="2"/>
            <charset val="204"/>
          </rPr>
          <t>Для переходя к Форме 2.10 
дважды кликните по этой ячейке</t>
        </r>
      </text>
    </comment>
    <comment ref="D764" authorId="0" shapeId="0" xr:uid="{04B47A7C-6330-4B48-BD61-97E7003006C4}">
      <text>
        <r>
          <rPr>
            <sz val="9"/>
            <color indexed="81"/>
            <rFont val="Tahoma"/>
            <family val="2"/>
            <charset val="204"/>
          </rPr>
          <t>Для переходя к Форме 2.10 
дважды кликните по этой ячейке</t>
        </r>
      </text>
    </comment>
    <comment ref="D776" authorId="0" shapeId="0" xr:uid="{8AB2BD64-5C26-4218-9F9E-9C5AC6983288}">
      <text>
        <r>
          <rPr>
            <sz val="9"/>
            <color indexed="81"/>
            <rFont val="Tahoma"/>
            <family val="2"/>
            <charset val="204"/>
          </rPr>
          <t>Для переходя к Форме 2.10 
дважды кликните по этой ячейке</t>
        </r>
      </text>
    </comment>
    <comment ref="D788" authorId="0" shapeId="0" xr:uid="{27D5634A-9060-4832-8A19-909E132919AB}">
      <text>
        <r>
          <rPr>
            <sz val="9"/>
            <color indexed="81"/>
            <rFont val="Tahoma"/>
            <family val="2"/>
            <charset val="204"/>
          </rPr>
          <t>Для переходя к Форме 2.10 
дважды кликните по этой ячейке</t>
        </r>
      </text>
    </comment>
    <comment ref="D800" authorId="0" shapeId="0" xr:uid="{D19C3D9B-65CC-4C7D-9F20-6D8F691598ED}">
      <text>
        <r>
          <rPr>
            <sz val="9"/>
            <color indexed="81"/>
            <rFont val="Tahoma"/>
            <family val="2"/>
            <charset val="204"/>
          </rPr>
          <t>Для переходя к Форме 2.10 
дважды кликните по этой ячейке</t>
        </r>
      </text>
    </comment>
    <comment ref="D812" authorId="0" shapeId="0" xr:uid="{819950A7-782C-4D5D-8069-87AA3E1F80F0}">
      <text>
        <r>
          <rPr>
            <sz val="9"/>
            <color indexed="81"/>
            <rFont val="Tahoma"/>
            <family val="2"/>
            <charset val="204"/>
          </rPr>
          <t>Для переходя к Форме 2.10 
дважды кликните по этой ячейке</t>
        </r>
      </text>
    </comment>
    <comment ref="D824" authorId="0" shapeId="0" xr:uid="{D15FDF8E-FACC-4D5F-A0F1-A5176D2D33A3}">
      <text>
        <r>
          <rPr>
            <sz val="9"/>
            <color indexed="81"/>
            <rFont val="Tahoma"/>
            <family val="2"/>
            <charset val="204"/>
          </rPr>
          <t>Для переходя к Форме 2.10 
дважды кликните по этой ячейке</t>
        </r>
      </text>
    </comment>
    <comment ref="D836" authorId="0" shapeId="0" xr:uid="{203A9FE3-B55E-4914-857F-1584F31E1BC7}">
      <text>
        <r>
          <rPr>
            <sz val="9"/>
            <color indexed="81"/>
            <rFont val="Tahoma"/>
            <family val="2"/>
            <charset val="204"/>
          </rPr>
          <t>Для переходя к Форме 2.10 
дважды кликните по этой ячейке</t>
        </r>
      </text>
    </comment>
    <comment ref="D848" authorId="0" shapeId="0" xr:uid="{E3BFAB0D-B193-401E-A972-5038D2CAAE50}">
      <text>
        <r>
          <rPr>
            <sz val="9"/>
            <color indexed="81"/>
            <rFont val="Tahoma"/>
            <family val="2"/>
            <charset val="204"/>
          </rPr>
          <t>Для переходя к Форме 2.10 
дважды кликните по этой ячейке</t>
        </r>
      </text>
    </comment>
    <comment ref="D860" authorId="0" shapeId="0" xr:uid="{07C17DB6-B0F0-44C3-B3EE-3561EFC30666}">
      <text>
        <r>
          <rPr>
            <sz val="9"/>
            <color indexed="81"/>
            <rFont val="Tahoma"/>
            <family val="2"/>
            <charset val="204"/>
          </rPr>
          <t>Для переходя к Форме 2.10 
дважды кликните по этой ячейке</t>
        </r>
      </text>
    </comment>
    <comment ref="D872" authorId="0" shapeId="0" xr:uid="{993E4BE4-EEF5-4FBB-BB11-A832B5AAF9FC}">
      <text>
        <r>
          <rPr>
            <sz val="9"/>
            <color indexed="81"/>
            <rFont val="Tahoma"/>
            <family val="2"/>
            <charset val="204"/>
          </rPr>
          <t>Для переходя к Форме 2.10 
дважды кликните по этой ячейке</t>
        </r>
      </text>
    </comment>
    <comment ref="D884" authorId="0" shapeId="0" xr:uid="{A0F6090F-83FA-45A7-B8C0-8A3BE1469023}">
      <text>
        <r>
          <rPr>
            <sz val="9"/>
            <color indexed="81"/>
            <rFont val="Tahoma"/>
            <family val="2"/>
            <charset val="204"/>
          </rPr>
          <t>Для переходя к Форме 2.10 
дважды кликните по этой ячейке</t>
        </r>
      </text>
    </comment>
    <comment ref="D896" authorId="0" shapeId="0" xr:uid="{C4104257-9D3D-49FD-BF50-279C4BFCBE84}">
      <text>
        <r>
          <rPr>
            <sz val="9"/>
            <color indexed="81"/>
            <rFont val="Tahoma"/>
            <family val="2"/>
            <charset val="204"/>
          </rPr>
          <t>Для переходя к Форме 2.10 
дважды кликните по этой ячейке</t>
        </r>
      </text>
    </comment>
    <comment ref="D908" authorId="0" shapeId="0" xr:uid="{86D78A81-9456-43B7-B586-15C38F5B8EE7}">
      <text>
        <r>
          <rPr>
            <sz val="9"/>
            <color indexed="81"/>
            <rFont val="Tahoma"/>
            <family val="2"/>
            <charset val="204"/>
          </rPr>
          <t>Для переходя к Форме 2.10 
дважды кликните по этой ячейке</t>
        </r>
      </text>
    </comment>
    <comment ref="D920" authorId="0" shapeId="0" xr:uid="{D3BCF41A-60A0-4F60-AE17-84D2CF35C3E6}">
      <text>
        <r>
          <rPr>
            <sz val="9"/>
            <color indexed="81"/>
            <rFont val="Tahoma"/>
            <family val="2"/>
            <charset val="204"/>
          </rPr>
          <t>Для переходя к Форме 2.10 
дважды кликните по этой ячейке</t>
        </r>
      </text>
    </comment>
    <comment ref="D932" authorId="0" shapeId="0" xr:uid="{D9206F8D-B70B-4162-A033-58F6E35D3896}">
      <text>
        <r>
          <rPr>
            <sz val="9"/>
            <color indexed="81"/>
            <rFont val="Tahoma"/>
            <family val="2"/>
            <charset val="204"/>
          </rPr>
          <t>Для переходя к Форме 2.10 
дважды кликните по этой ячейке</t>
        </r>
      </text>
    </comment>
    <comment ref="D944" authorId="0" shapeId="0" xr:uid="{948CDCEF-7DCC-42B9-BADA-0CDD2B241077}">
      <text>
        <r>
          <rPr>
            <sz val="9"/>
            <color indexed="81"/>
            <rFont val="Tahoma"/>
            <family val="2"/>
            <charset val="204"/>
          </rPr>
          <t>Для переходя к Форме 2.10 
дважды кликните по этой ячейке</t>
        </r>
      </text>
    </comment>
    <comment ref="D956" authorId="0" shapeId="0" xr:uid="{54B4D979-D1B8-4C5E-A65A-B3EEC590C4EB}">
      <text>
        <r>
          <rPr>
            <sz val="9"/>
            <color indexed="81"/>
            <rFont val="Tahoma"/>
            <family val="2"/>
            <charset val="204"/>
          </rPr>
          <t>Для переходя к Форме 2.10 
дважды кликните по этой ячейке</t>
        </r>
      </text>
    </comment>
    <comment ref="D968" authorId="0" shapeId="0" xr:uid="{3F60CDC7-7EC3-4B6C-BA96-688E7B3CB9BD}">
      <text>
        <r>
          <rPr>
            <sz val="9"/>
            <color indexed="81"/>
            <rFont val="Tahoma"/>
            <family val="2"/>
            <charset val="204"/>
          </rPr>
          <t>Для переходя к Форме 2.10 
дважды кликните по этой ячейке</t>
        </r>
      </text>
    </comment>
    <comment ref="D980" authorId="0" shapeId="0" xr:uid="{50386821-D403-4A1C-8A2C-F812CE8E6FDF}">
      <text>
        <r>
          <rPr>
            <sz val="9"/>
            <color indexed="81"/>
            <rFont val="Tahoma"/>
            <family val="2"/>
            <charset val="204"/>
          </rPr>
          <t>Для переходя к Форме 2.10 
дважды кликните по этой ячейке</t>
        </r>
      </text>
    </comment>
    <comment ref="D992" authorId="0" shapeId="0" xr:uid="{5B677F4D-3A0D-4052-AB46-857B118A483F}">
      <text>
        <r>
          <rPr>
            <sz val="9"/>
            <color indexed="81"/>
            <rFont val="Tahoma"/>
            <family val="2"/>
            <charset val="204"/>
          </rPr>
          <t>Для переходя к Форме 2.10 
дважды кликните по этой ячейке</t>
        </r>
      </text>
    </comment>
    <comment ref="D1004" authorId="0" shapeId="0" xr:uid="{74A61423-DD88-44DA-9775-65BFF921B0BE}">
      <text>
        <r>
          <rPr>
            <sz val="9"/>
            <color indexed="81"/>
            <rFont val="Tahoma"/>
            <family val="2"/>
            <charset val="204"/>
          </rPr>
          <t>Для переходя к Форме 2.10 
дважды кликните по этой ячейке</t>
        </r>
      </text>
    </comment>
    <comment ref="D1016" authorId="0" shapeId="0" xr:uid="{86BA11E8-22B1-4A10-B31B-D6011271669A}">
      <text>
        <r>
          <rPr>
            <sz val="9"/>
            <color indexed="81"/>
            <rFont val="Tahoma"/>
            <family val="2"/>
            <charset val="204"/>
          </rPr>
          <t>Для переходя к Форме 2.10 
дважды кликните по этой ячейке</t>
        </r>
      </text>
    </comment>
    <comment ref="D1028" authorId="0" shapeId="0" xr:uid="{C9C94D88-0826-4885-A991-0AEAC2B8145F}">
      <text>
        <r>
          <rPr>
            <sz val="9"/>
            <color indexed="81"/>
            <rFont val="Tahoma"/>
            <family val="2"/>
            <charset val="204"/>
          </rPr>
          <t>Для переходя к Форме 2.10 
дважды кликните по этой ячейке</t>
        </r>
      </text>
    </comment>
    <comment ref="D1040" authorId="0" shapeId="0" xr:uid="{B36229B6-AAAF-4527-9803-4A9DBE4EEAB5}">
      <text>
        <r>
          <rPr>
            <sz val="9"/>
            <color indexed="81"/>
            <rFont val="Tahoma"/>
            <family val="2"/>
            <charset val="204"/>
          </rPr>
          <t>Для переходя к Форме 2.10 
дважды кликните по этой ячейке</t>
        </r>
      </text>
    </comment>
    <comment ref="D1052" authorId="0" shapeId="0" xr:uid="{E54C8031-F6C6-42EA-98AB-1355A68A2564}">
      <text>
        <r>
          <rPr>
            <sz val="9"/>
            <color indexed="81"/>
            <rFont val="Tahoma"/>
            <family val="2"/>
            <charset val="204"/>
          </rPr>
          <t>Для переходя к Форме 2.10 
дважды кликните по этой ячейке</t>
        </r>
      </text>
    </comment>
    <comment ref="D1064" authorId="0" shapeId="0" xr:uid="{5F103EF6-EECF-4A6C-85EA-33773914CC52}">
      <text>
        <r>
          <rPr>
            <sz val="9"/>
            <color indexed="81"/>
            <rFont val="Tahoma"/>
            <family val="2"/>
            <charset val="204"/>
          </rPr>
          <t>Для переходя к Форме 2.10 
дважды кликните по этой ячейке</t>
        </r>
      </text>
    </comment>
    <comment ref="D1076" authorId="0" shapeId="0" xr:uid="{941ADC90-59AD-4E8E-9120-4BB6C1B9B5C5}">
      <text>
        <r>
          <rPr>
            <sz val="9"/>
            <color indexed="81"/>
            <rFont val="Tahoma"/>
            <family val="2"/>
            <charset val="204"/>
          </rPr>
          <t>Для переходя к Форме 2.10 
дважды кликните по этой ячейке</t>
        </r>
      </text>
    </comment>
    <comment ref="D1088" authorId="0" shapeId="0" xr:uid="{E78E6367-76B9-40C6-8834-2CA0C6AE664F}">
      <text>
        <r>
          <rPr>
            <sz val="9"/>
            <color indexed="81"/>
            <rFont val="Tahoma"/>
            <family val="2"/>
            <charset val="204"/>
          </rPr>
          <t>Для переходя к Форме 2.10 
дважды кликните по этой ячейке</t>
        </r>
      </text>
    </comment>
    <comment ref="D1100" authorId="0" shapeId="0" xr:uid="{3E9E7BAB-C120-49B7-8A56-EE0B6AE7F10B}">
      <text>
        <r>
          <rPr>
            <sz val="9"/>
            <color indexed="81"/>
            <rFont val="Tahoma"/>
            <family val="2"/>
            <charset val="204"/>
          </rPr>
          <t>Для переходя к Форме 2.10 
дважды кликните по этой ячейке</t>
        </r>
      </text>
    </comment>
    <comment ref="D1112" authorId="0" shapeId="0" xr:uid="{D3EE7EAC-5BAB-4723-A8CF-6DDD2FAE6AA1}">
      <text>
        <r>
          <rPr>
            <sz val="9"/>
            <color indexed="81"/>
            <rFont val="Tahoma"/>
            <family val="2"/>
            <charset val="204"/>
          </rPr>
          <t>Для переходя к Форме 2.10 
дважды кликните по этой ячейке</t>
        </r>
      </text>
    </comment>
    <comment ref="D1124" authorId="0" shapeId="0" xr:uid="{04300D1C-EA5C-42BD-9467-E30D364468D5}">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500-000001000000}">
      <text>
        <r>
          <rPr>
            <sz val="9"/>
            <color indexed="81"/>
            <rFont val="Tahoma"/>
            <family val="2"/>
            <charset val="204"/>
          </rPr>
          <t>Для перехода к Форме 1.0.1 
дважды кликните по этой ячейке</t>
        </r>
      </text>
    </comment>
    <comment ref="I8" authorId="0" shapeId="0" xr:uid="{8448FF20-55EB-41D8-BEC0-496830CBEE65}">
      <text>
        <r>
          <rPr>
            <sz val="9"/>
            <color indexed="81"/>
            <rFont val="Tahoma"/>
            <family val="2"/>
            <charset val="204"/>
          </rPr>
          <t>Для перехода к Форме 1.0.1 
дважды кликните по этой ячейке</t>
        </r>
      </text>
    </comment>
    <comment ref="K8" authorId="0" shapeId="0" xr:uid="{D729D669-B93D-49B5-A6A4-AB8D983B296F}">
      <text>
        <r>
          <rPr>
            <sz val="9"/>
            <color indexed="81"/>
            <rFont val="Tahoma"/>
            <family val="2"/>
            <charset val="204"/>
          </rPr>
          <t>Для перехода к Форме 1.0.1 
дважды кликните по этой ячейке</t>
        </r>
      </text>
    </comment>
    <comment ref="M8" authorId="0" shapeId="0" xr:uid="{8560FC3B-CEA1-42D5-9EFF-6576882A1879}">
      <text>
        <r>
          <rPr>
            <sz val="9"/>
            <color indexed="81"/>
            <rFont val="Tahoma"/>
            <family val="2"/>
            <charset val="204"/>
          </rPr>
          <t>Для перехода к Форме 1.0.1 
дважды кликните по этой ячейке</t>
        </r>
      </text>
    </comment>
    <comment ref="O8" authorId="0" shapeId="0" xr:uid="{C56C150D-AF34-4704-9431-A340CC1FAD9E}">
      <text>
        <r>
          <rPr>
            <sz val="9"/>
            <color indexed="81"/>
            <rFont val="Tahoma"/>
            <family val="2"/>
            <charset val="204"/>
          </rPr>
          <t>Для перехода к Форме 1.0.1 
дважды кликните по этой ячейке</t>
        </r>
      </text>
    </comment>
    <comment ref="Q8" authorId="0" shapeId="0" xr:uid="{C9F88A02-0F93-450A-AE36-F3823606B768}">
      <text>
        <r>
          <rPr>
            <sz val="9"/>
            <color indexed="81"/>
            <rFont val="Tahoma"/>
            <family val="2"/>
            <charset val="204"/>
          </rPr>
          <t>Для перехода к Форме 1.0.1 
дважды кликните по этой ячейке</t>
        </r>
      </text>
    </comment>
    <comment ref="S8" authorId="0" shapeId="0" xr:uid="{5CB28DD9-66A7-40EF-A644-CF376D466E59}">
      <text>
        <r>
          <rPr>
            <sz val="9"/>
            <color indexed="81"/>
            <rFont val="Tahoma"/>
            <family val="2"/>
            <charset val="204"/>
          </rPr>
          <t>Для перехода к Форме 1.0.1 
дважды кликните по этой ячейке</t>
        </r>
      </text>
    </comment>
    <comment ref="U8" authorId="0" shapeId="0" xr:uid="{32583421-6B01-46C3-9A4C-3C0A399A0317}">
      <text>
        <r>
          <rPr>
            <sz val="9"/>
            <color indexed="81"/>
            <rFont val="Tahoma"/>
            <family val="2"/>
            <charset val="204"/>
          </rPr>
          <t>Для перехода к Форме 1.0.1 
дважды кликните по этой ячейке</t>
        </r>
      </text>
    </comment>
    <comment ref="W8" authorId="0" shapeId="0" xr:uid="{DC21371A-F072-4B4C-8474-A681BD5050A1}">
      <text>
        <r>
          <rPr>
            <sz val="9"/>
            <color indexed="81"/>
            <rFont val="Tahoma"/>
            <family val="2"/>
            <charset val="204"/>
          </rPr>
          <t>Для перехода к Форме 1.0.1 
дважды кликните по этой ячейке</t>
        </r>
      </text>
    </comment>
    <comment ref="Y8" authorId="0" shapeId="0" xr:uid="{2D818A3C-7C04-4079-9A94-3F87935C086B}">
      <text>
        <r>
          <rPr>
            <sz val="9"/>
            <color indexed="81"/>
            <rFont val="Tahoma"/>
            <family val="2"/>
            <charset val="204"/>
          </rPr>
          <t>Для перехода к Форме 1.0.1 
дважды кликните по этой ячейке</t>
        </r>
      </text>
    </comment>
    <comment ref="AA8" authorId="0" shapeId="0" xr:uid="{BF54F429-050F-4D67-8F22-FD21E103B7E1}">
      <text>
        <r>
          <rPr>
            <sz val="9"/>
            <color indexed="81"/>
            <rFont val="Tahoma"/>
            <family val="2"/>
            <charset val="204"/>
          </rPr>
          <t>Для перехода к Форме 1.0.1 
дважды кликните по этой ячейке</t>
        </r>
      </text>
    </comment>
    <comment ref="AC8" authorId="0" shapeId="0" xr:uid="{ADEEF231-5963-414D-B148-886F31DB707A}">
      <text>
        <r>
          <rPr>
            <sz val="9"/>
            <color indexed="81"/>
            <rFont val="Tahoma"/>
            <family val="2"/>
            <charset val="204"/>
          </rPr>
          <t>Для перехода к Форме 1.0.1 
дважды кликните по этой ячейке</t>
        </r>
      </text>
    </comment>
    <comment ref="AE8" authorId="0" shapeId="0" xr:uid="{7093B131-C817-4542-8BAC-E608FE42A5EE}">
      <text>
        <r>
          <rPr>
            <sz val="9"/>
            <color indexed="81"/>
            <rFont val="Tahoma"/>
            <family val="2"/>
            <charset val="204"/>
          </rPr>
          <t>Для перехода к Форме 1.0.1 
дважды кликните по этой ячейке</t>
        </r>
      </text>
    </comment>
    <comment ref="AG8" authorId="0" shapeId="0" xr:uid="{FA4D8D7A-38FF-4217-A751-DAFD76903B70}">
      <text>
        <r>
          <rPr>
            <sz val="9"/>
            <color indexed="81"/>
            <rFont val="Tahoma"/>
            <family val="2"/>
            <charset val="204"/>
          </rPr>
          <t>Для перехода к Форме 1.0.1 
дважды кликните по этой ячейке</t>
        </r>
      </text>
    </comment>
    <comment ref="AI8" authorId="0" shapeId="0" xr:uid="{F6A10925-7D4D-48D0-80D2-51E40E48BB68}">
      <text>
        <r>
          <rPr>
            <sz val="9"/>
            <color indexed="81"/>
            <rFont val="Tahoma"/>
            <family val="2"/>
            <charset val="204"/>
          </rPr>
          <t>Для перехода к Форме 1.0.1 
дважды кликните по этой ячейке</t>
        </r>
      </text>
    </comment>
    <comment ref="AK8" authorId="0" shapeId="0" xr:uid="{9E011209-9949-4A63-8A5A-A4D1997856B6}">
      <text>
        <r>
          <rPr>
            <sz val="9"/>
            <color indexed="81"/>
            <rFont val="Tahoma"/>
            <family val="2"/>
            <charset val="204"/>
          </rPr>
          <t>Для перехода к Форме 1.0.1 
дважды кликните по этой ячейке</t>
        </r>
      </text>
    </comment>
    <comment ref="AM8" authorId="0" shapeId="0" xr:uid="{7548B15E-6EF0-4016-ACBA-1FEB7FCF1871}">
      <text>
        <r>
          <rPr>
            <sz val="9"/>
            <color indexed="81"/>
            <rFont val="Tahoma"/>
            <family val="2"/>
            <charset val="204"/>
          </rPr>
          <t>Для перехода к Форме 1.0.1 
дважды кликните по этой ячейке</t>
        </r>
      </text>
    </comment>
    <comment ref="AO8" authorId="0" shapeId="0" xr:uid="{C58E1CA0-93E9-4A55-9F9B-502E1A7CBEFE}">
      <text>
        <r>
          <rPr>
            <sz val="9"/>
            <color indexed="81"/>
            <rFont val="Tahoma"/>
            <family val="2"/>
            <charset val="204"/>
          </rPr>
          <t>Для перехода к Форме 1.0.1 
дважды кликните по этой ячейке</t>
        </r>
      </text>
    </comment>
    <comment ref="AQ8" authorId="0" shapeId="0" xr:uid="{85E4479C-B1E4-43E6-B94C-6542F576DD55}">
      <text>
        <r>
          <rPr>
            <sz val="9"/>
            <color indexed="81"/>
            <rFont val="Tahoma"/>
            <family val="2"/>
            <charset val="204"/>
          </rPr>
          <t>Для перехода к Форме 1.0.1 
дважды кликните по этой ячейке</t>
        </r>
      </text>
    </comment>
    <comment ref="AS8" authorId="0" shapeId="0" xr:uid="{187ED0CB-7A5C-4631-91B0-BC1CAC89B7BC}">
      <text>
        <r>
          <rPr>
            <sz val="9"/>
            <color indexed="81"/>
            <rFont val="Tahoma"/>
            <family val="2"/>
            <charset val="204"/>
          </rPr>
          <t>Для перехода к Форме 1.0.1 
дважды кликните по этой ячейке</t>
        </r>
      </text>
    </comment>
    <comment ref="AU8" authorId="0" shapeId="0" xr:uid="{CC012160-68A7-4A2F-A4A7-5CF2B872FBB2}">
      <text>
        <r>
          <rPr>
            <sz val="9"/>
            <color indexed="81"/>
            <rFont val="Tahoma"/>
            <family val="2"/>
            <charset val="204"/>
          </rPr>
          <t>Для перехода к Форме 1.0.1 
дважды кликните по этой ячейке</t>
        </r>
      </text>
    </comment>
    <comment ref="AW8" authorId="0" shapeId="0" xr:uid="{F5958F80-BF96-4D5E-921D-16AA54475B34}">
      <text>
        <r>
          <rPr>
            <sz val="9"/>
            <color indexed="81"/>
            <rFont val="Tahoma"/>
            <family val="2"/>
            <charset val="204"/>
          </rPr>
          <t>Для перехода к Форме 1.0.1 
дважды кликните по этой ячейке</t>
        </r>
      </text>
    </comment>
    <comment ref="AY8" authorId="0" shapeId="0" xr:uid="{2D13F69E-6650-4E01-820C-6B551F8BF601}">
      <text>
        <r>
          <rPr>
            <sz val="9"/>
            <color indexed="81"/>
            <rFont val="Tahoma"/>
            <family val="2"/>
            <charset val="204"/>
          </rPr>
          <t>Для перехода к Форме 1.0.1 
дважды кликните по этой ячейке</t>
        </r>
      </text>
    </comment>
    <comment ref="BA8" authorId="0" shapeId="0" xr:uid="{34BA2CA5-8B46-4E83-B9AD-FCB3FCAAE6A1}">
      <text>
        <r>
          <rPr>
            <sz val="9"/>
            <color indexed="81"/>
            <rFont val="Tahoma"/>
            <family val="2"/>
            <charset val="204"/>
          </rPr>
          <t>Для перехода к Форме 1.0.1 
дважды кликните по этой ячейке</t>
        </r>
      </text>
    </comment>
    <comment ref="BC8" authorId="0" shapeId="0" xr:uid="{E7DDAECA-A734-458B-855D-7EA3228638D5}">
      <text>
        <r>
          <rPr>
            <sz val="9"/>
            <color indexed="81"/>
            <rFont val="Tahoma"/>
            <family val="2"/>
            <charset val="204"/>
          </rPr>
          <t>Для перехода к Форме 1.0.1 
дважды кликните по этой ячейке</t>
        </r>
      </text>
    </comment>
    <comment ref="BE8" authorId="0" shapeId="0" xr:uid="{2FEF2CF4-1EA0-4030-99D3-4721CDBDD5C8}">
      <text>
        <r>
          <rPr>
            <sz val="9"/>
            <color indexed="81"/>
            <rFont val="Tahoma"/>
            <family val="2"/>
            <charset val="204"/>
          </rPr>
          <t>Для перехода к Форме 1.0.1 
дважды кликните по этой ячейке</t>
        </r>
      </text>
    </comment>
    <comment ref="BG8" authorId="0" shapeId="0" xr:uid="{E936467E-91AB-4859-8DD1-EF12FB6CF2A5}">
      <text>
        <r>
          <rPr>
            <sz val="9"/>
            <color indexed="81"/>
            <rFont val="Tahoma"/>
            <family val="2"/>
            <charset val="204"/>
          </rPr>
          <t>Для перехода к Форме 1.0.1 
дважды кликните по этой ячейке</t>
        </r>
      </text>
    </comment>
    <comment ref="BI8" authorId="0" shapeId="0" xr:uid="{FFCACB62-2695-4797-9710-F946B413A256}">
      <text>
        <r>
          <rPr>
            <sz val="9"/>
            <color indexed="81"/>
            <rFont val="Tahoma"/>
            <family val="2"/>
            <charset val="204"/>
          </rPr>
          <t>Для перехода к Форме 1.0.1 
дважды кликните по этой ячейке</t>
        </r>
      </text>
    </comment>
    <comment ref="BK8" authorId="0" shapeId="0" xr:uid="{1C505EDC-6E95-469B-A1BC-BE3E258395F8}">
      <text>
        <r>
          <rPr>
            <sz val="9"/>
            <color indexed="81"/>
            <rFont val="Tahoma"/>
            <family val="2"/>
            <charset val="204"/>
          </rPr>
          <t>Для перехода к Форме 1.0.1 
дважды кликните по этой ячейке</t>
        </r>
      </text>
    </comment>
    <comment ref="BM8" authorId="0" shapeId="0" xr:uid="{3F99BFD2-4C2E-4284-BE61-5C83B3F94B3D}">
      <text>
        <r>
          <rPr>
            <sz val="9"/>
            <color indexed="81"/>
            <rFont val="Tahoma"/>
            <family val="2"/>
            <charset val="204"/>
          </rPr>
          <t>Для перехода к Форме 1.0.1 
дважды кликните по этой ячейке</t>
        </r>
      </text>
    </comment>
    <comment ref="BO8" authorId="0" shapeId="0" xr:uid="{0A41C52E-1C59-4631-82EC-2A647DDEBE7F}">
      <text>
        <r>
          <rPr>
            <sz val="9"/>
            <color indexed="81"/>
            <rFont val="Tahoma"/>
            <family val="2"/>
            <charset val="204"/>
          </rPr>
          <t>Для перехода к Форме 1.0.1 
дважды кликните по этой ячейке</t>
        </r>
      </text>
    </comment>
    <comment ref="BQ8" authorId="0" shapeId="0" xr:uid="{7AF3ED10-9108-469C-9084-93D138788A51}">
      <text>
        <r>
          <rPr>
            <sz val="9"/>
            <color indexed="81"/>
            <rFont val="Tahoma"/>
            <family val="2"/>
            <charset val="204"/>
          </rPr>
          <t>Для перехода к Форме 1.0.1 
дважды кликните по этой ячейке</t>
        </r>
      </text>
    </comment>
    <comment ref="BS8" authorId="0" shapeId="0" xr:uid="{F822001B-6367-4AF8-B285-3A39D5D64722}">
      <text>
        <r>
          <rPr>
            <sz val="9"/>
            <color indexed="81"/>
            <rFont val="Tahoma"/>
            <family val="2"/>
            <charset val="204"/>
          </rPr>
          <t>Для перехода к Форме 1.0.1 
дважды кликните по этой ячейке</t>
        </r>
      </text>
    </comment>
    <comment ref="BU8" authorId="0" shapeId="0" xr:uid="{7A93E7A8-7D3D-4C86-B44E-7EB161BF4845}">
      <text>
        <r>
          <rPr>
            <sz val="9"/>
            <color indexed="81"/>
            <rFont val="Tahoma"/>
            <family val="2"/>
            <charset val="204"/>
          </rPr>
          <t>Для перехода к Форме 1.0.1 
дважды кликните по этой ячейке</t>
        </r>
      </text>
    </comment>
    <comment ref="BW8" authorId="0" shapeId="0" xr:uid="{48874590-15DF-4D32-B68A-4B154F2DACB8}">
      <text>
        <r>
          <rPr>
            <sz val="9"/>
            <color indexed="81"/>
            <rFont val="Tahoma"/>
            <family val="2"/>
            <charset val="204"/>
          </rPr>
          <t>Для перехода к Форме 1.0.1 
дважды кликните по этой ячейке</t>
        </r>
      </text>
    </comment>
    <comment ref="BY8" authorId="0" shapeId="0" xr:uid="{D5A28030-A257-464B-9422-8DD11F05E682}">
      <text>
        <r>
          <rPr>
            <sz val="9"/>
            <color indexed="81"/>
            <rFont val="Tahoma"/>
            <family val="2"/>
            <charset val="204"/>
          </rPr>
          <t>Для перехода к Форме 1.0.1 
дважды кликните по этой ячейке</t>
        </r>
      </text>
    </comment>
    <comment ref="CA8" authorId="0" shapeId="0" xr:uid="{F1514B6F-86BF-44DC-8D59-1BDD1C5A29E5}">
      <text>
        <r>
          <rPr>
            <sz val="9"/>
            <color indexed="81"/>
            <rFont val="Tahoma"/>
            <family val="2"/>
            <charset val="204"/>
          </rPr>
          <t>Для перехода к Форме 1.0.1 
дважды кликните по этой ячейке</t>
        </r>
      </text>
    </comment>
    <comment ref="CC8" authorId="0" shapeId="0" xr:uid="{E67A62BB-0F68-44C6-B7EB-1D89C33BA17D}">
      <text>
        <r>
          <rPr>
            <sz val="9"/>
            <color indexed="81"/>
            <rFont val="Tahoma"/>
            <family val="2"/>
            <charset val="204"/>
          </rPr>
          <t>Для перехода к Форме 1.0.1 
дважды кликните по этой ячейке</t>
        </r>
      </text>
    </comment>
    <comment ref="CE8" authorId="0" shapeId="0" xr:uid="{5DDD5435-B7E9-4C37-A27A-F06680A72CFB}">
      <text>
        <r>
          <rPr>
            <sz val="9"/>
            <color indexed="81"/>
            <rFont val="Tahoma"/>
            <family val="2"/>
            <charset val="204"/>
          </rPr>
          <t>Для перехода к Форме 1.0.1 
дважды кликните по этой ячейке</t>
        </r>
      </text>
    </comment>
    <comment ref="CG8" authorId="0" shapeId="0" xr:uid="{F3C19B55-3944-431B-AB92-0C7F14C767FC}">
      <text>
        <r>
          <rPr>
            <sz val="9"/>
            <color indexed="81"/>
            <rFont val="Tahoma"/>
            <family val="2"/>
            <charset val="204"/>
          </rPr>
          <t>Для перехода к Форме 1.0.1 
дважды кликните по этой ячейке</t>
        </r>
      </text>
    </comment>
    <comment ref="CI8" authorId="0" shapeId="0" xr:uid="{87CC1208-A8B3-43A5-BFDF-2FC249D462D1}">
      <text>
        <r>
          <rPr>
            <sz val="9"/>
            <color indexed="81"/>
            <rFont val="Tahoma"/>
            <family val="2"/>
            <charset val="204"/>
          </rPr>
          <t>Для перехода к Форме 1.0.1 
дважды кликните по этой ячейке</t>
        </r>
      </text>
    </comment>
    <comment ref="CK8" authorId="0" shapeId="0" xr:uid="{CCF69F3B-3B55-4F35-85AE-F577829DBAD8}">
      <text>
        <r>
          <rPr>
            <sz val="9"/>
            <color indexed="81"/>
            <rFont val="Tahoma"/>
            <family val="2"/>
            <charset val="204"/>
          </rPr>
          <t>Для перехода к Форме 1.0.1 
дважды кликните по этой ячейке</t>
        </r>
      </text>
    </comment>
    <comment ref="CM8" authorId="0" shapeId="0" xr:uid="{1D1F13DD-29A6-4689-88A1-CD2B69859393}">
      <text>
        <r>
          <rPr>
            <sz val="9"/>
            <color indexed="81"/>
            <rFont val="Tahoma"/>
            <family val="2"/>
            <charset val="204"/>
          </rPr>
          <t>Для перехода к Форме 1.0.1 
дважды кликните по этой ячейке</t>
        </r>
      </text>
    </comment>
    <comment ref="CO8" authorId="0" shapeId="0" xr:uid="{D7FEC13A-E1AC-46EC-B412-DE69511D63F3}">
      <text>
        <r>
          <rPr>
            <sz val="9"/>
            <color indexed="81"/>
            <rFont val="Tahoma"/>
            <family val="2"/>
            <charset val="204"/>
          </rPr>
          <t>Для перехода к Форме 1.0.1 
дважды кликните по этой ячейке</t>
        </r>
      </text>
    </comment>
    <comment ref="CQ8" authorId="0" shapeId="0" xr:uid="{5A1C6A20-81E4-41CB-8EBB-145A1CF87CFD}">
      <text>
        <r>
          <rPr>
            <sz val="9"/>
            <color indexed="81"/>
            <rFont val="Tahoma"/>
            <family val="2"/>
            <charset val="204"/>
          </rPr>
          <t>Для перехода к Форме 1.0.1 
дважды кликните по этой ячейке</t>
        </r>
      </text>
    </comment>
    <comment ref="CS8" authorId="0" shapeId="0" xr:uid="{3FC2311C-11D6-46DD-B6CB-FE6A73AFFE42}">
      <text>
        <r>
          <rPr>
            <sz val="9"/>
            <color indexed="81"/>
            <rFont val="Tahoma"/>
            <family val="2"/>
            <charset val="204"/>
          </rPr>
          <t>Для перехода к Форме 1.0.1 
дважды кликните по этой ячейке</t>
        </r>
      </text>
    </comment>
    <comment ref="CU8" authorId="0" shapeId="0" xr:uid="{17AA103A-B2A0-4587-90A5-31CBC88EC595}">
      <text>
        <r>
          <rPr>
            <sz val="9"/>
            <color indexed="81"/>
            <rFont val="Tahoma"/>
            <family val="2"/>
            <charset val="204"/>
          </rPr>
          <t>Для перехода к Форме 1.0.1 
дважды кликните по этой ячейке</t>
        </r>
      </text>
    </comment>
    <comment ref="CW8" authorId="0" shapeId="0" xr:uid="{08D963ED-1728-4173-B8DE-0E027005A76F}">
      <text>
        <r>
          <rPr>
            <sz val="9"/>
            <color indexed="81"/>
            <rFont val="Tahoma"/>
            <family val="2"/>
            <charset val="204"/>
          </rPr>
          <t>Для перехода к Форме 1.0.1 
дважды кликните по этой ячейке</t>
        </r>
      </text>
    </comment>
    <comment ref="CY8" authorId="0" shapeId="0" xr:uid="{C9F7D09A-BCC1-47F4-958E-DC9795CD3644}">
      <text>
        <r>
          <rPr>
            <sz val="9"/>
            <color indexed="81"/>
            <rFont val="Tahoma"/>
            <family val="2"/>
            <charset val="204"/>
          </rPr>
          <t>Для перехода к Форме 1.0.1 
дважды кликните по этой ячейке</t>
        </r>
      </text>
    </comment>
    <comment ref="DA8" authorId="0" shapeId="0" xr:uid="{F26615FF-F5B0-49F1-B695-C9E9557B8D50}">
      <text>
        <r>
          <rPr>
            <sz val="9"/>
            <color indexed="81"/>
            <rFont val="Tahoma"/>
            <family val="2"/>
            <charset val="204"/>
          </rPr>
          <t>Для перехода к Форме 1.0.1 
дважды кликните по этой ячейке</t>
        </r>
      </text>
    </comment>
    <comment ref="DC8" authorId="0" shapeId="0" xr:uid="{EB7AED29-0737-413B-8EFB-5A3ACCAC1D40}">
      <text>
        <r>
          <rPr>
            <sz val="9"/>
            <color indexed="81"/>
            <rFont val="Tahoma"/>
            <family val="2"/>
            <charset val="204"/>
          </rPr>
          <t>Для перехода к Форме 1.0.1 
дважды кликните по этой ячейке</t>
        </r>
      </text>
    </comment>
    <comment ref="DE8" authorId="0" shapeId="0" xr:uid="{35F9ECF1-5E34-48F7-8743-7CF7F99B8490}">
      <text>
        <r>
          <rPr>
            <sz val="9"/>
            <color indexed="81"/>
            <rFont val="Tahoma"/>
            <family val="2"/>
            <charset val="204"/>
          </rPr>
          <t>Для перехода к Форме 1.0.1 
дважды кликните по этой ячейке</t>
        </r>
      </text>
    </comment>
    <comment ref="DG8" authorId="0" shapeId="0" xr:uid="{1517E3E3-458E-4221-BCAF-BFEE288C28BB}">
      <text>
        <r>
          <rPr>
            <sz val="9"/>
            <color indexed="81"/>
            <rFont val="Tahoma"/>
            <family val="2"/>
            <charset val="204"/>
          </rPr>
          <t>Для перехода к Форме 1.0.1 
дважды кликните по этой ячейке</t>
        </r>
      </text>
    </comment>
    <comment ref="DI8" authorId="0" shapeId="0" xr:uid="{514BB90D-C6C7-44A0-B3AF-CD849E0BBDD0}">
      <text>
        <r>
          <rPr>
            <sz val="9"/>
            <color indexed="81"/>
            <rFont val="Tahoma"/>
            <family val="2"/>
            <charset val="204"/>
          </rPr>
          <t>Для перехода к Форме 1.0.1 
дважды кликните по этой ячейке</t>
        </r>
      </text>
    </comment>
    <comment ref="DK8" authorId="0" shapeId="0" xr:uid="{965A2C92-845D-47C2-85CE-018286B44BD9}">
      <text>
        <r>
          <rPr>
            <sz val="9"/>
            <color indexed="81"/>
            <rFont val="Tahoma"/>
            <family val="2"/>
            <charset val="204"/>
          </rPr>
          <t>Для перехода к Форме 1.0.1 
дважды кликните по этой ячейке</t>
        </r>
      </text>
    </comment>
    <comment ref="DM8" authorId="0" shapeId="0" xr:uid="{C7804520-6747-42A8-BC2C-2A3BA47B2C0E}">
      <text>
        <r>
          <rPr>
            <sz val="9"/>
            <color indexed="81"/>
            <rFont val="Tahoma"/>
            <family val="2"/>
            <charset val="204"/>
          </rPr>
          <t>Для перехода к Форме 1.0.1 
дважды кликните по этой ячейке</t>
        </r>
      </text>
    </comment>
    <comment ref="DO8" authorId="0" shapeId="0" xr:uid="{32F5ED22-3A02-418C-9964-4E127B0E8615}">
      <text>
        <r>
          <rPr>
            <sz val="9"/>
            <color indexed="81"/>
            <rFont val="Tahoma"/>
            <family val="2"/>
            <charset val="204"/>
          </rPr>
          <t>Для перехода к Форме 1.0.1 
дважды кликните по этой ячейке</t>
        </r>
      </text>
    </comment>
    <comment ref="DQ8" authorId="0" shapeId="0" xr:uid="{95E2122C-C53A-40DB-B1D4-A7A16F21B4A6}">
      <text>
        <r>
          <rPr>
            <sz val="9"/>
            <color indexed="81"/>
            <rFont val="Tahoma"/>
            <family val="2"/>
            <charset val="204"/>
          </rPr>
          <t>Для перехода к Форме 1.0.1 
дважды кликните по этой ячейке</t>
        </r>
      </text>
    </comment>
    <comment ref="DS8" authorId="0" shapeId="0" xr:uid="{2B20570A-8C89-4028-BD45-6AD26C4A6B7F}">
      <text>
        <r>
          <rPr>
            <sz val="9"/>
            <color indexed="81"/>
            <rFont val="Tahoma"/>
            <family val="2"/>
            <charset val="204"/>
          </rPr>
          <t>Для перехода к Форме 1.0.1 
дважды кликните по этой ячейке</t>
        </r>
      </text>
    </comment>
    <comment ref="DU8" authorId="0" shapeId="0" xr:uid="{667993AE-6158-49F4-B78A-3815D123A5FC}">
      <text>
        <r>
          <rPr>
            <sz val="9"/>
            <color indexed="81"/>
            <rFont val="Tahoma"/>
            <family val="2"/>
            <charset val="204"/>
          </rPr>
          <t>Для перехода к Форме 1.0.1 
дважды кликните по этой ячейке</t>
        </r>
      </text>
    </comment>
    <comment ref="DW8" authorId="0" shapeId="0" xr:uid="{1824DCC4-1EAE-441D-A256-22377ED13C90}">
      <text>
        <r>
          <rPr>
            <sz val="9"/>
            <color indexed="81"/>
            <rFont val="Tahoma"/>
            <family val="2"/>
            <charset val="204"/>
          </rPr>
          <t>Для перехода к Форме 1.0.1 
дважды кликните по этой ячейке</t>
        </r>
      </text>
    </comment>
    <comment ref="DY8" authorId="0" shapeId="0" xr:uid="{E50025C3-99C2-4C60-9BD1-4B235F8C0623}">
      <text>
        <r>
          <rPr>
            <sz val="9"/>
            <color indexed="81"/>
            <rFont val="Tahoma"/>
            <family val="2"/>
            <charset val="204"/>
          </rPr>
          <t>Для перехода к Форме 1.0.1 
дважды кликните по этой ячейке</t>
        </r>
      </text>
    </comment>
    <comment ref="EA8" authorId="0" shapeId="0" xr:uid="{E21C0263-83A5-4FAC-A303-CE8F821A7EEC}">
      <text>
        <r>
          <rPr>
            <sz val="9"/>
            <color indexed="81"/>
            <rFont val="Tahoma"/>
            <family val="2"/>
            <charset val="204"/>
          </rPr>
          <t>Для перехода к Форме 1.0.1 
дважды кликните по этой ячейке</t>
        </r>
      </text>
    </comment>
    <comment ref="EC8" authorId="0" shapeId="0" xr:uid="{15EB02D9-2BDB-41C9-A31C-981503410AE8}">
      <text>
        <r>
          <rPr>
            <sz val="9"/>
            <color indexed="81"/>
            <rFont val="Tahoma"/>
            <family val="2"/>
            <charset val="204"/>
          </rPr>
          <t>Для перехода к Форме 1.0.1 
дважды кликните по этой ячейке</t>
        </r>
      </text>
    </comment>
    <comment ref="EE8" authorId="0" shapeId="0" xr:uid="{70475BCB-C22D-4077-80E6-6441C5A42DB1}">
      <text>
        <r>
          <rPr>
            <sz val="9"/>
            <color indexed="81"/>
            <rFont val="Tahoma"/>
            <family val="2"/>
            <charset val="204"/>
          </rPr>
          <t>Для перехода к Форме 1.0.1 
дважды кликните по этой ячейке</t>
        </r>
      </text>
    </comment>
    <comment ref="EG8" authorId="0" shapeId="0" xr:uid="{77A2654C-55DB-4032-96DD-B1A49F5FE0D4}">
      <text>
        <r>
          <rPr>
            <sz val="9"/>
            <color indexed="81"/>
            <rFont val="Tahoma"/>
            <family val="2"/>
            <charset val="204"/>
          </rPr>
          <t>Для перехода к Форме 1.0.1 
дважды кликните по этой ячейке</t>
        </r>
      </text>
    </comment>
    <comment ref="EI8" authorId="0" shapeId="0" xr:uid="{9C67DF47-859A-479F-9D87-7F73CB7344C3}">
      <text>
        <r>
          <rPr>
            <sz val="9"/>
            <color indexed="81"/>
            <rFont val="Tahoma"/>
            <family val="2"/>
            <charset val="204"/>
          </rPr>
          <t>Для перехода к Форме 1.0.1 
дважды кликните по этой ячейке</t>
        </r>
      </text>
    </comment>
    <comment ref="EK8" authorId="0" shapeId="0" xr:uid="{95D10C59-9811-44D8-9D07-49C1A9BF452A}">
      <text>
        <r>
          <rPr>
            <sz val="9"/>
            <color indexed="81"/>
            <rFont val="Tahoma"/>
            <family val="2"/>
            <charset val="204"/>
          </rPr>
          <t>Для перехода к Форме 1.0.1 
дважды кликните по этой ячейке</t>
        </r>
      </text>
    </comment>
    <comment ref="EM8" authorId="0" shapeId="0" xr:uid="{A0B825D1-B372-4521-9007-C28C5CE59CD6}">
      <text>
        <r>
          <rPr>
            <sz val="9"/>
            <color indexed="81"/>
            <rFont val="Tahoma"/>
            <family val="2"/>
            <charset val="204"/>
          </rPr>
          <t>Для перехода к Форме 1.0.1 
дважды кликните по этой ячейке</t>
        </r>
      </text>
    </comment>
    <comment ref="EO8" authorId="0" shapeId="0" xr:uid="{DD35AFC4-9B00-47FA-9A18-8CEE6EFE216A}">
      <text>
        <r>
          <rPr>
            <sz val="9"/>
            <color indexed="81"/>
            <rFont val="Tahoma"/>
            <family val="2"/>
            <charset val="204"/>
          </rPr>
          <t>Для перехода к Форме 1.0.1 
дважды кликните по этой ячейке</t>
        </r>
      </text>
    </comment>
    <comment ref="EQ8" authorId="0" shapeId="0" xr:uid="{844D8577-635D-4B85-9A5D-6DDE7C715AA4}">
      <text>
        <r>
          <rPr>
            <sz val="9"/>
            <color indexed="81"/>
            <rFont val="Tahoma"/>
            <family val="2"/>
            <charset val="204"/>
          </rPr>
          <t>Для перехода к Форме 1.0.1 
дважды кликните по этой ячейке</t>
        </r>
      </text>
    </comment>
    <comment ref="ES8" authorId="0" shapeId="0" xr:uid="{EB5B94B7-29C4-42FD-9BB9-317FED8EB093}">
      <text>
        <r>
          <rPr>
            <sz val="9"/>
            <color indexed="81"/>
            <rFont val="Tahoma"/>
            <family val="2"/>
            <charset val="204"/>
          </rPr>
          <t>Для перехода к Форме 1.0.1 
дважды кликните по этой ячейке</t>
        </r>
      </text>
    </comment>
    <comment ref="EU8" authorId="0" shapeId="0" xr:uid="{31F1A010-D0CA-4219-89AF-4279F9C47A41}">
      <text>
        <r>
          <rPr>
            <sz val="9"/>
            <color indexed="81"/>
            <rFont val="Tahoma"/>
            <family val="2"/>
            <charset val="204"/>
          </rPr>
          <t>Для перехода к Форме 1.0.1 
дважды кликните по этой ячейке</t>
        </r>
      </text>
    </comment>
    <comment ref="EW8" authorId="0" shapeId="0" xr:uid="{0A57BA34-7789-42D6-BB5A-2382C0457681}">
      <text>
        <r>
          <rPr>
            <sz val="9"/>
            <color indexed="81"/>
            <rFont val="Tahoma"/>
            <family val="2"/>
            <charset val="204"/>
          </rPr>
          <t>Для перехода к Форме 1.0.1 
дважды кликните по этой ячейке</t>
        </r>
      </text>
    </comment>
    <comment ref="EY8" authorId="0" shapeId="0" xr:uid="{26F659A4-31EB-4C22-8430-4109D08EDFE4}">
      <text>
        <r>
          <rPr>
            <sz val="9"/>
            <color indexed="81"/>
            <rFont val="Tahoma"/>
            <family val="2"/>
            <charset val="204"/>
          </rPr>
          <t>Для перехода к Форме 1.0.1 
дважды кликните по этой ячейке</t>
        </r>
      </text>
    </comment>
    <comment ref="FA8" authorId="0" shapeId="0" xr:uid="{7D381661-7B41-471C-BCF0-99D93E9D0D13}">
      <text>
        <r>
          <rPr>
            <sz val="9"/>
            <color indexed="81"/>
            <rFont val="Tahoma"/>
            <family val="2"/>
            <charset val="204"/>
          </rPr>
          <t>Для перехода к Форме 1.0.1 
дважды кликните по этой ячейке</t>
        </r>
      </text>
    </comment>
    <comment ref="FC8" authorId="0" shapeId="0" xr:uid="{E70695E0-4C19-4AF1-90E9-CDFB73C20061}">
      <text>
        <r>
          <rPr>
            <sz val="9"/>
            <color indexed="81"/>
            <rFont val="Tahoma"/>
            <family val="2"/>
            <charset val="204"/>
          </rPr>
          <t>Для перехода к Форме 1.0.1 
дважды кликните по этой ячейке</t>
        </r>
      </text>
    </comment>
    <comment ref="FE8" authorId="0" shapeId="0" xr:uid="{1154482C-9627-445D-A2F0-7E04FBF28E4E}">
      <text>
        <r>
          <rPr>
            <sz val="9"/>
            <color indexed="81"/>
            <rFont val="Tahoma"/>
            <family val="2"/>
            <charset val="204"/>
          </rPr>
          <t>Для перехода к Форме 1.0.1 
дважды кликните по этой ячейке</t>
        </r>
      </text>
    </comment>
    <comment ref="FG8" authorId="0" shapeId="0" xr:uid="{4BAF2375-37F5-4A9C-AF77-B754DB4288D3}">
      <text>
        <r>
          <rPr>
            <sz val="9"/>
            <color indexed="81"/>
            <rFont val="Tahoma"/>
            <family val="2"/>
            <charset val="204"/>
          </rPr>
          <t>Для перехода к Форме 1.0.1 
дважды кликните по этой ячейке</t>
        </r>
      </text>
    </comment>
    <comment ref="FI8" authorId="0" shapeId="0" xr:uid="{C5955002-E58A-41CB-AAD9-0553B1E11210}">
      <text>
        <r>
          <rPr>
            <sz val="9"/>
            <color indexed="81"/>
            <rFont val="Tahoma"/>
            <family val="2"/>
            <charset val="204"/>
          </rPr>
          <t>Для перехода к Форме 1.0.1 
дважды кликните по этой ячейке</t>
        </r>
      </text>
    </comment>
    <comment ref="FK8" authorId="0" shapeId="0" xr:uid="{2B95E69F-AA04-48C0-AB28-0BB6F787DDCA}">
      <text>
        <r>
          <rPr>
            <sz val="9"/>
            <color indexed="81"/>
            <rFont val="Tahoma"/>
            <family val="2"/>
            <charset val="204"/>
          </rPr>
          <t>Для перехода к Форме 1.0.1 
дважды кликните по этой ячейке</t>
        </r>
      </text>
    </comment>
    <comment ref="FM8" authorId="0" shapeId="0" xr:uid="{C38535F6-E5D2-46E6-A893-A468AD9D69BC}">
      <text>
        <r>
          <rPr>
            <sz val="9"/>
            <color indexed="81"/>
            <rFont val="Tahoma"/>
            <family val="2"/>
            <charset val="204"/>
          </rPr>
          <t>Для перехода к Форме 1.0.1 
дважды кликните по этой ячейке</t>
        </r>
      </text>
    </comment>
    <comment ref="FO8" authorId="0" shapeId="0" xr:uid="{1529FDF7-1867-418B-BC03-34F974D70E2E}">
      <text>
        <r>
          <rPr>
            <sz val="9"/>
            <color indexed="81"/>
            <rFont val="Tahoma"/>
            <family val="2"/>
            <charset val="204"/>
          </rPr>
          <t>Для перехода к Форме 1.0.1 
дважды кликните по этой ячейке</t>
        </r>
      </text>
    </comment>
    <comment ref="FQ8" authorId="0" shapeId="0" xr:uid="{9C88169F-061F-4956-A4A9-28731FA0C70A}">
      <text>
        <r>
          <rPr>
            <sz val="9"/>
            <color indexed="81"/>
            <rFont val="Tahoma"/>
            <family val="2"/>
            <charset val="204"/>
          </rPr>
          <t>Для перехода к Форме 1.0.1 
дважды кликните по этой ячейке</t>
        </r>
      </text>
    </comment>
    <comment ref="FS8" authorId="0" shapeId="0" xr:uid="{563B2732-79D8-4B99-9E2B-EEB57D5F3174}">
      <text>
        <r>
          <rPr>
            <sz val="9"/>
            <color indexed="81"/>
            <rFont val="Tahoma"/>
            <family val="2"/>
            <charset val="204"/>
          </rPr>
          <t>Для перехода к Форме 1.0.1 
дважды кликните по этой ячейке</t>
        </r>
      </text>
    </comment>
    <comment ref="FU8" authorId="0" shapeId="0" xr:uid="{EA6FE2AB-5DE5-4862-A112-28F7C2FEC775}">
      <text>
        <r>
          <rPr>
            <sz val="9"/>
            <color indexed="81"/>
            <rFont val="Tahoma"/>
            <family val="2"/>
            <charset val="204"/>
          </rPr>
          <t>Для перехода к Форме 1.0.1 
дважды кликните по этой ячейке</t>
        </r>
      </text>
    </comment>
    <comment ref="FW8" authorId="0" shapeId="0" xr:uid="{AA2CF8F0-CF79-49A8-B81D-54FF111A59A9}">
      <text>
        <r>
          <rPr>
            <sz val="9"/>
            <color indexed="81"/>
            <rFont val="Tahoma"/>
            <family val="2"/>
            <charset val="204"/>
          </rPr>
          <t>Для перехода к Форме 1.0.1 
дважды кликните по этой ячейке</t>
        </r>
      </text>
    </comment>
    <comment ref="FY8" authorId="0" shapeId="0" xr:uid="{33C5C354-EFFD-42D5-8F6A-653984221514}">
      <text>
        <r>
          <rPr>
            <sz val="9"/>
            <color indexed="81"/>
            <rFont val="Tahoma"/>
            <family val="2"/>
            <charset val="204"/>
          </rPr>
          <t>Для перехода к Форме 1.0.1 
дважды кликните по этой ячейке</t>
        </r>
      </text>
    </comment>
    <comment ref="GA8" authorId="0" shapeId="0" xr:uid="{29B6BB24-0184-4105-8866-34047C41E4A6}">
      <text>
        <r>
          <rPr>
            <sz val="9"/>
            <color indexed="81"/>
            <rFont val="Tahoma"/>
            <family val="2"/>
            <charset val="204"/>
          </rPr>
          <t>Для перехода к Форме 1.0.1 
дважды кликните по этой ячейке</t>
        </r>
      </text>
    </comment>
    <comment ref="GC8" authorId="0" shapeId="0" xr:uid="{B855C3F7-FEC7-4A39-AFE5-6E119FD05D41}">
      <text>
        <r>
          <rPr>
            <sz val="9"/>
            <color indexed="81"/>
            <rFont val="Tahoma"/>
            <family val="2"/>
            <charset val="204"/>
          </rPr>
          <t>Для перехода к Форме 1.0.1 
дважды кликните по этой ячейке</t>
        </r>
      </text>
    </comment>
    <comment ref="GE8" authorId="0" shapeId="0" xr:uid="{831AD4A2-06E8-438A-9095-1DB959D37951}">
      <text>
        <r>
          <rPr>
            <sz val="9"/>
            <color indexed="81"/>
            <rFont val="Tahoma"/>
            <family val="2"/>
            <charset val="204"/>
          </rPr>
          <t>Для перехода к Форме 1.0.1 
дважды кликните по этой ячейке</t>
        </r>
      </text>
    </comment>
    <comment ref="GG8" authorId="0" shapeId="0" xr:uid="{88F14329-48BA-4250-A14B-A1B3E7978A11}">
      <text>
        <r>
          <rPr>
            <sz val="9"/>
            <color indexed="81"/>
            <rFont val="Tahoma"/>
            <family val="2"/>
            <charset val="204"/>
          </rPr>
          <t>Для перехода к Форме 1.0.1 
дважды кликните по этой ячейке</t>
        </r>
      </text>
    </comment>
    <comment ref="GI8" authorId="0" shapeId="0" xr:uid="{CECA4E93-E1EB-4E5C-906F-FFA72E6F0DA0}">
      <text>
        <r>
          <rPr>
            <sz val="9"/>
            <color indexed="81"/>
            <rFont val="Tahoma"/>
            <family val="2"/>
            <charset val="204"/>
          </rPr>
          <t>Для перехода к Форме 1.0.1 
дважды кликните по этой ячейке</t>
        </r>
      </text>
    </comment>
    <comment ref="GK8" authorId="0" shapeId="0" xr:uid="{9D00B773-38E1-48C8-BC1E-EE3C0A7DB9BC}">
      <text>
        <r>
          <rPr>
            <sz val="9"/>
            <color indexed="81"/>
            <rFont val="Tahoma"/>
            <family val="2"/>
            <charset val="204"/>
          </rPr>
          <t>Для перехода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CA68E9C7-1987-4B82-8EA7-8CE8E41F8BBA}">
      <text>
        <r>
          <rPr>
            <sz val="9"/>
            <color indexed="81"/>
            <rFont val="Tahoma"/>
            <family val="2"/>
            <charset val="204"/>
          </rPr>
          <t>Для переходя к Форме 2.10 
дважды кликните по этой ячейке</t>
        </r>
      </text>
    </comment>
    <comment ref="D20" authorId="0" shapeId="0" xr:uid="{63D6DA11-E7CD-4E38-8103-7EFA976B1936}">
      <text>
        <r>
          <rPr>
            <sz val="9"/>
            <color indexed="81"/>
            <rFont val="Tahoma"/>
            <family val="2"/>
            <charset val="204"/>
          </rPr>
          <t>Для переходя к Форме 2.10 
дважды кликните по этой ячейке</t>
        </r>
      </text>
    </comment>
    <comment ref="D32" authorId="0" shapeId="0" xr:uid="{DF5708DC-7591-4972-9F8A-611D0077A548}">
      <text>
        <r>
          <rPr>
            <sz val="9"/>
            <color indexed="81"/>
            <rFont val="Tahoma"/>
            <family val="2"/>
            <charset val="204"/>
          </rPr>
          <t>Для переходя к Форме 2.10 
дважды кликните по этой ячейке</t>
        </r>
      </text>
    </comment>
    <comment ref="D44" authorId="0" shapeId="0" xr:uid="{3D20E1D8-628D-4B72-BEB5-7309500CD4F9}">
      <text>
        <r>
          <rPr>
            <sz val="9"/>
            <color indexed="81"/>
            <rFont val="Tahoma"/>
            <family val="2"/>
            <charset val="204"/>
          </rPr>
          <t>Для переходя к Форме 2.10 
дважды кликните по этой ячейке</t>
        </r>
      </text>
    </comment>
    <comment ref="D56" authorId="0" shapeId="0" xr:uid="{C3769D9D-6873-4108-98CF-FC99A9FD183C}">
      <text>
        <r>
          <rPr>
            <sz val="9"/>
            <color indexed="81"/>
            <rFont val="Tahoma"/>
            <family val="2"/>
            <charset val="204"/>
          </rPr>
          <t>Для переходя к Форме 2.10 
дважды кликните по этой ячейке</t>
        </r>
      </text>
    </comment>
    <comment ref="D68" authorId="0" shapeId="0" xr:uid="{BEF5B054-D83E-4374-B3F9-B6F23E93395C}">
      <text>
        <r>
          <rPr>
            <sz val="9"/>
            <color indexed="81"/>
            <rFont val="Tahoma"/>
            <family val="2"/>
            <charset val="204"/>
          </rPr>
          <t>Для переходя к Форме 2.10 
дважды кликните по этой ячейке</t>
        </r>
      </text>
    </comment>
    <comment ref="D80" authorId="0" shapeId="0" xr:uid="{69AB2FC6-8C65-4C55-89F8-6F3B91CECC66}">
      <text>
        <r>
          <rPr>
            <sz val="9"/>
            <color indexed="81"/>
            <rFont val="Tahoma"/>
            <family val="2"/>
            <charset val="204"/>
          </rPr>
          <t>Для переходя к Форме 2.10 
дважды кликните по этой ячейке</t>
        </r>
      </text>
    </comment>
    <comment ref="D92" authorId="0" shapeId="0" xr:uid="{80C7E998-957F-47CD-B947-7314038BE03B}">
      <text>
        <r>
          <rPr>
            <sz val="9"/>
            <color indexed="81"/>
            <rFont val="Tahoma"/>
            <family val="2"/>
            <charset val="204"/>
          </rPr>
          <t>Для переходя к Форме 2.10 
дважды кликните по этой ячейке</t>
        </r>
      </text>
    </comment>
    <comment ref="D104" authorId="0" shapeId="0" xr:uid="{D3F79CA3-EA44-46A3-AB67-92040A18347C}">
      <text>
        <r>
          <rPr>
            <sz val="9"/>
            <color indexed="81"/>
            <rFont val="Tahoma"/>
            <family val="2"/>
            <charset val="204"/>
          </rPr>
          <t>Для переходя к Форме 2.10 
дважды кликните по этой ячейке</t>
        </r>
      </text>
    </comment>
    <comment ref="D116" authorId="0" shapeId="0" xr:uid="{F0B9F7A6-A0B1-422A-8728-16C8031A0E1E}">
      <text>
        <r>
          <rPr>
            <sz val="9"/>
            <color indexed="81"/>
            <rFont val="Tahoma"/>
            <family val="2"/>
            <charset val="204"/>
          </rPr>
          <t>Для переходя к Форме 2.10 
дважды кликните по этой ячейке</t>
        </r>
      </text>
    </comment>
    <comment ref="D128" authorId="0" shapeId="0" xr:uid="{A60B11FA-E4F2-4622-8C30-27D7701CE990}">
      <text>
        <r>
          <rPr>
            <sz val="9"/>
            <color indexed="81"/>
            <rFont val="Tahoma"/>
            <family val="2"/>
            <charset val="204"/>
          </rPr>
          <t>Для переходя к Форме 2.10 
дважды кликните по этой ячейке</t>
        </r>
      </text>
    </comment>
    <comment ref="D140" authorId="0" shapeId="0" xr:uid="{C5CBD571-B54C-44BA-8699-62B37019E1A7}">
      <text>
        <r>
          <rPr>
            <sz val="9"/>
            <color indexed="81"/>
            <rFont val="Tahoma"/>
            <family val="2"/>
            <charset val="204"/>
          </rPr>
          <t>Для переходя к Форме 2.10 
дважды кликните по этой ячейке</t>
        </r>
      </text>
    </comment>
    <comment ref="D152" authorId="0" shapeId="0" xr:uid="{3E96627C-46E9-4337-BEA9-7215DDF70445}">
      <text>
        <r>
          <rPr>
            <sz val="9"/>
            <color indexed="81"/>
            <rFont val="Tahoma"/>
            <family val="2"/>
            <charset val="204"/>
          </rPr>
          <t>Для переходя к Форме 2.10 
дважды кликните по этой ячейке</t>
        </r>
      </text>
    </comment>
    <comment ref="D164" authorId="0" shapeId="0" xr:uid="{6B6894B7-CF8E-4651-8DC9-07B40C96AF15}">
      <text>
        <r>
          <rPr>
            <sz val="9"/>
            <color indexed="81"/>
            <rFont val="Tahoma"/>
            <family val="2"/>
            <charset val="204"/>
          </rPr>
          <t>Для переходя к Форме 2.10 
дважды кликните по этой ячейке</t>
        </r>
      </text>
    </comment>
    <comment ref="D176" authorId="0" shapeId="0" xr:uid="{3164BF4F-5836-4C85-9C7A-65244FA5325E}">
      <text>
        <r>
          <rPr>
            <sz val="9"/>
            <color indexed="81"/>
            <rFont val="Tahoma"/>
            <family val="2"/>
            <charset val="204"/>
          </rPr>
          <t>Для переходя к Форме 2.10 
дважды кликните по этой ячейке</t>
        </r>
      </text>
    </comment>
    <comment ref="D188" authorId="0" shapeId="0" xr:uid="{913D81EA-3E35-4D6E-814D-86FA7B8739F3}">
      <text>
        <r>
          <rPr>
            <sz val="9"/>
            <color indexed="81"/>
            <rFont val="Tahoma"/>
            <family val="2"/>
            <charset val="204"/>
          </rPr>
          <t>Для переходя к Форме 2.10 
дважды кликните по этой ячейке</t>
        </r>
      </text>
    </comment>
    <comment ref="D200" authorId="0" shapeId="0" xr:uid="{33E36111-1A18-4268-881F-26BC7E58C1FC}">
      <text>
        <r>
          <rPr>
            <sz val="9"/>
            <color indexed="81"/>
            <rFont val="Tahoma"/>
            <family val="2"/>
            <charset val="204"/>
          </rPr>
          <t>Для переходя к Форме 2.10 
дважды кликните по этой ячейке</t>
        </r>
      </text>
    </comment>
    <comment ref="D212" authorId="0" shapeId="0" xr:uid="{EA96ED69-4F8B-49B5-956C-9A8D8E679307}">
      <text>
        <r>
          <rPr>
            <sz val="9"/>
            <color indexed="81"/>
            <rFont val="Tahoma"/>
            <family val="2"/>
            <charset val="204"/>
          </rPr>
          <t>Для переходя к Форме 2.10 
дважды кликните по этой ячейке</t>
        </r>
      </text>
    </comment>
    <comment ref="D224" authorId="0" shapeId="0" xr:uid="{EB845A26-1991-4F40-940D-BCA857073A42}">
      <text>
        <r>
          <rPr>
            <sz val="9"/>
            <color indexed="81"/>
            <rFont val="Tahoma"/>
            <family val="2"/>
            <charset val="204"/>
          </rPr>
          <t>Для переходя к Форме 2.10 
дважды кликните по этой ячейке</t>
        </r>
      </text>
    </comment>
    <comment ref="D236" authorId="0" shapeId="0" xr:uid="{DF2801E0-4F5D-4D13-A493-57640B9C0AB5}">
      <text>
        <r>
          <rPr>
            <sz val="9"/>
            <color indexed="81"/>
            <rFont val="Tahoma"/>
            <family val="2"/>
            <charset val="204"/>
          </rPr>
          <t>Для переходя к Форме 2.10 
дважды кликните по этой ячейке</t>
        </r>
      </text>
    </comment>
    <comment ref="D248" authorId="0" shapeId="0" xr:uid="{4FF41718-5CB2-44C1-B831-0807F6E5A65D}">
      <text>
        <r>
          <rPr>
            <sz val="9"/>
            <color indexed="81"/>
            <rFont val="Tahoma"/>
            <family val="2"/>
            <charset val="204"/>
          </rPr>
          <t>Для переходя к Форме 2.10 
дважды кликните по этой ячейке</t>
        </r>
      </text>
    </comment>
    <comment ref="D260" authorId="0" shapeId="0" xr:uid="{E90C6677-E9D7-492B-B3DE-5E24D038EDA8}">
      <text>
        <r>
          <rPr>
            <sz val="9"/>
            <color indexed="81"/>
            <rFont val="Tahoma"/>
            <family val="2"/>
            <charset val="204"/>
          </rPr>
          <t>Для переходя к Форме 2.10 
дважды кликните по этой ячейке</t>
        </r>
      </text>
    </comment>
    <comment ref="D272" authorId="0" shapeId="0" xr:uid="{47FCB8BA-9043-4FE3-91ED-3462DDAFD56D}">
      <text>
        <r>
          <rPr>
            <sz val="9"/>
            <color indexed="81"/>
            <rFont val="Tahoma"/>
            <family val="2"/>
            <charset val="204"/>
          </rPr>
          <t>Для переходя к Форме 2.10 
дважды кликните по этой ячейке</t>
        </r>
      </text>
    </comment>
    <comment ref="D284" authorId="0" shapeId="0" xr:uid="{4BA57815-4AE4-4FFE-BF1D-E233F42D17A2}">
      <text>
        <r>
          <rPr>
            <sz val="9"/>
            <color indexed="81"/>
            <rFont val="Tahoma"/>
            <family val="2"/>
            <charset val="204"/>
          </rPr>
          <t>Для переходя к Форме 2.10 
дважды кликните по этой ячейке</t>
        </r>
      </text>
    </comment>
    <comment ref="D296" authorId="0" shapeId="0" xr:uid="{2B27126D-56C5-4DC1-A194-305380800CD2}">
      <text>
        <r>
          <rPr>
            <sz val="9"/>
            <color indexed="81"/>
            <rFont val="Tahoma"/>
            <family val="2"/>
            <charset val="204"/>
          </rPr>
          <t>Для переходя к Форме 2.10 
дважды кликните по этой ячейке</t>
        </r>
      </text>
    </comment>
    <comment ref="D308" authorId="0" shapeId="0" xr:uid="{6062B934-6892-47F6-8599-BD4EBA735594}">
      <text>
        <r>
          <rPr>
            <sz val="9"/>
            <color indexed="81"/>
            <rFont val="Tahoma"/>
            <family val="2"/>
            <charset val="204"/>
          </rPr>
          <t>Для переходя к Форме 2.10 
дважды кликните по этой ячейке</t>
        </r>
      </text>
    </comment>
    <comment ref="D320" authorId="0" shapeId="0" xr:uid="{45AAA7E7-5929-476C-8D0A-851D41C1310F}">
      <text>
        <r>
          <rPr>
            <sz val="9"/>
            <color indexed="81"/>
            <rFont val="Tahoma"/>
            <family val="2"/>
            <charset val="204"/>
          </rPr>
          <t>Для переходя к Форме 2.10 
дважды кликните по этой ячейке</t>
        </r>
      </text>
    </comment>
    <comment ref="D332" authorId="0" shapeId="0" xr:uid="{34C89612-07AC-49C7-BFB5-B007574711AE}">
      <text>
        <r>
          <rPr>
            <sz val="9"/>
            <color indexed="81"/>
            <rFont val="Tahoma"/>
            <family val="2"/>
            <charset val="204"/>
          </rPr>
          <t>Для переходя к Форме 2.10 
дважды кликните по этой ячейке</t>
        </r>
      </text>
    </comment>
    <comment ref="D344" authorId="0" shapeId="0" xr:uid="{AFED0CFD-2335-4596-BB80-220CC8550BFB}">
      <text>
        <r>
          <rPr>
            <sz val="9"/>
            <color indexed="81"/>
            <rFont val="Tahoma"/>
            <family val="2"/>
            <charset val="204"/>
          </rPr>
          <t>Для переходя к Форме 2.10 
дважды кликните по этой ячейке</t>
        </r>
      </text>
    </comment>
    <comment ref="D356" authorId="0" shapeId="0" xr:uid="{24CBBA3E-51BF-4E3B-ACAA-2F58BBC40D62}">
      <text>
        <r>
          <rPr>
            <sz val="9"/>
            <color indexed="81"/>
            <rFont val="Tahoma"/>
            <family val="2"/>
            <charset val="204"/>
          </rPr>
          <t>Для переходя к Форме 2.10 
дважды кликните по этой ячейке</t>
        </r>
      </text>
    </comment>
    <comment ref="D368" authorId="0" shapeId="0" xr:uid="{6B583FDF-69A1-4672-9D1A-4E8E5A01B3D0}">
      <text>
        <r>
          <rPr>
            <sz val="9"/>
            <color indexed="81"/>
            <rFont val="Tahoma"/>
            <family val="2"/>
            <charset val="204"/>
          </rPr>
          <t>Для переходя к Форме 2.10 
дважды кликните по этой ячейке</t>
        </r>
      </text>
    </comment>
    <comment ref="D380" authorId="0" shapeId="0" xr:uid="{40BA1BE4-4079-4E1B-B3A8-FC92F11E978B}">
      <text>
        <r>
          <rPr>
            <sz val="9"/>
            <color indexed="81"/>
            <rFont val="Tahoma"/>
            <family val="2"/>
            <charset val="204"/>
          </rPr>
          <t>Для переходя к Форме 2.10 
дважды кликните по этой ячейке</t>
        </r>
      </text>
    </comment>
    <comment ref="D392" authorId="0" shapeId="0" xr:uid="{F39B416E-412F-4C79-9FBA-0067D086B7E3}">
      <text>
        <r>
          <rPr>
            <sz val="9"/>
            <color indexed="81"/>
            <rFont val="Tahoma"/>
            <family val="2"/>
            <charset val="204"/>
          </rPr>
          <t>Для переходя к Форме 2.10 
дважды кликните по этой ячейке</t>
        </r>
      </text>
    </comment>
    <comment ref="D404" authorId="0" shapeId="0" xr:uid="{8061651E-5F37-4FCB-853F-732FD65257BC}">
      <text>
        <r>
          <rPr>
            <sz val="9"/>
            <color indexed="81"/>
            <rFont val="Tahoma"/>
            <family val="2"/>
            <charset val="204"/>
          </rPr>
          <t>Для переходя к Форме 2.10 
дважды кликните по этой ячейке</t>
        </r>
      </text>
    </comment>
    <comment ref="D416" authorId="0" shapeId="0" xr:uid="{60B08165-52F0-4740-AFD0-E04ECDA8D684}">
      <text>
        <r>
          <rPr>
            <sz val="9"/>
            <color indexed="81"/>
            <rFont val="Tahoma"/>
            <family val="2"/>
            <charset val="204"/>
          </rPr>
          <t>Для переходя к Форме 2.10 
дважды кликните по этой ячейке</t>
        </r>
      </text>
    </comment>
    <comment ref="D428" authorId="0" shapeId="0" xr:uid="{F9DE5302-6BFD-4162-BC4C-BC9198255A0E}">
      <text>
        <r>
          <rPr>
            <sz val="9"/>
            <color indexed="81"/>
            <rFont val="Tahoma"/>
            <family val="2"/>
            <charset val="204"/>
          </rPr>
          <t>Для переходя к Форме 2.10 
дважды кликните по этой ячейке</t>
        </r>
      </text>
    </comment>
    <comment ref="D440" authorId="0" shapeId="0" xr:uid="{4BD2ACBF-6CB5-48C3-B45A-BB5E6B4C6337}">
      <text>
        <r>
          <rPr>
            <sz val="9"/>
            <color indexed="81"/>
            <rFont val="Tahoma"/>
            <family val="2"/>
            <charset val="204"/>
          </rPr>
          <t>Для переходя к Форме 2.10 
дважды кликните по этой ячейке</t>
        </r>
      </text>
    </comment>
    <comment ref="D452" authorId="0" shapeId="0" xr:uid="{7739A044-B921-4B92-8568-7D466CA135EA}">
      <text>
        <r>
          <rPr>
            <sz val="9"/>
            <color indexed="81"/>
            <rFont val="Tahoma"/>
            <family val="2"/>
            <charset val="204"/>
          </rPr>
          <t>Для переходя к Форме 2.10 
дважды кликните по этой ячейке</t>
        </r>
      </text>
    </comment>
    <comment ref="D464" authorId="0" shapeId="0" xr:uid="{613C613F-722A-4548-A7CF-B6737C0FF903}">
      <text>
        <r>
          <rPr>
            <sz val="9"/>
            <color indexed="81"/>
            <rFont val="Tahoma"/>
            <family val="2"/>
            <charset val="204"/>
          </rPr>
          <t>Для переходя к Форме 2.10 
дважды кликните по этой ячейке</t>
        </r>
      </text>
    </comment>
    <comment ref="D476" authorId="0" shapeId="0" xr:uid="{5814D429-ABCD-471C-8774-99C687D3FE30}">
      <text>
        <r>
          <rPr>
            <sz val="9"/>
            <color indexed="81"/>
            <rFont val="Tahoma"/>
            <family val="2"/>
            <charset val="204"/>
          </rPr>
          <t>Для переходя к Форме 2.10 
дважды кликните по этой ячейке</t>
        </r>
      </text>
    </comment>
    <comment ref="D488" authorId="0" shapeId="0" xr:uid="{42F7EE5A-DE52-44EA-9756-F4B48B1D2AC9}">
      <text>
        <r>
          <rPr>
            <sz val="9"/>
            <color indexed="81"/>
            <rFont val="Tahoma"/>
            <family val="2"/>
            <charset val="204"/>
          </rPr>
          <t>Для переходя к Форме 2.10 
дважды кликните по этой ячейке</t>
        </r>
      </text>
    </comment>
    <comment ref="D500" authorId="0" shapeId="0" xr:uid="{4887C43C-328F-45C9-A9E3-32E13AF98F39}">
      <text>
        <r>
          <rPr>
            <sz val="9"/>
            <color indexed="81"/>
            <rFont val="Tahoma"/>
            <family val="2"/>
            <charset val="204"/>
          </rPr>
          <t>Для переходя к Форме 2.10 
дважды кликните по этой ячейке</t>
        </r>
      </text>
    </comment>
    <comment ref="D512" authorId="0" shapeId="0" xr:uid="{4D8E5F7D-AC74-4026-AA0F-9D84A9EFFFE9}">
      <text>
        <r>
          <rPr>
            <sz val="9"/>
            <color indexed="81"/>
            <rFont val="Tahoma"/>
            <family val="2"/>
            <charset val="204"/>
          </rPr>
          <t>Для переходя к Форме 2.10 
дважды кликните по этой ячейке</t>
        </r>
      </text>
    </comment>
    <comment ref="D524" authorId="0" shapeId="0" xr:uid="{725928F9-7FEE-45A7-A0AE-91C9EFCCAF6A}">
      <text>
        <r>
          <rPr>
            <sz val="9"/>
            <color indexed="81"/>
            <rFont val="Tahoma"/>
            <family val="2"/>
            <charset val="204"/>
          </rPr>
          <t>Для переходя к Форме 2.10 
дважды кликните по этой ячейке</t>
        </r>
      </text>
    </comment>
    <comment ref="D536" authorId="0" shapeId="0" xr:uid="{9C053412-5E8D-45A3-AA05-B2D032ADF53A}">
      <text>
        <r>
          <rPr>
            <sz val="9"/>
            <color indexed="81"/>
            <rFont val="Tahoma"/>
            <family val="2"/>
            <charset val="204"/>
          </rPr>
          <t>Для переходя к Форме 2.10 
дважды кликните по этой ячейке</t>
        </r>
      </text>
    </comment>
    <comment ref="D548" authorId="0" shapeId="0" xr:uid="{701153AC-36C4-40B6-95CB-1B26D9B9C81D}">
      <text>
        <r>
          <rPr>
            <sz val="9"/>
            <color indexed="81"/>
            <rFont val="Tahoma"/>
            <family val="2"/>
            <charset val="204"/>
          </rPr>
          <t>Для переходя к Форме 2.10 
дважды кликните по этой ячейке</t>
        </r>
      </text>
    </comment>
    <comment ref="D560" authorId="0" shapeId="0" xr:uid="{BB235142-A446-42DA-A179-980C8855F484}">
      <text>
        <r>
          <rPr>
            <sz val="9"/>
            <color indexed="81"/>
            <rFont val="Tahoma"/>
            <family val="2"/>
            <charset val="204"/>
          </rPr>
          <t>Для переходя к Форме 2.10 
дважды кликните по этой ячейке</t>
        </r>
      </text>
    </comment>
    <comment ref="D572" authorId="0" shapeId="0" xr:uid="{A648A914-DF17-43A7-A0B9-576CF1594222}">
      <text>
        <r>
          <rPr>
            <sz val="9"/>
            <color indexed="81"/>
            <rFont val="Tahoma"/>
            <family val="2"/>
            <charset val="204"/>
          </rPr>
          <t>Для переходя к Форме 2.10 
дважды кликните по этой ячейке</t>
        </r>
      </text>
    </comment>
    <comment ref="D584" authorId="0" shapeId="0" xr:uid="{37586E9C-E95C-4667-BC60-C772A4B21B0E}">
      <text>
        <r>
          <rPr>
            <sz val="9"/>
            <color indexed="81"/>
            <rFont val="Tahoma"/>
            <family val="2"/>
            <charset val="204"/>
          </rPr>
          <t>Для переходя к Форме 2.10 
дважды кликните по этой ячейке</t>
        </r>
      </text>
    </comment>
    <comment ref="D596" authorId="0" shapeId="0" xr:uid="{25B2E85F-E6E9-4B80-81B8-F39E40C4D600}">
      <text>
        <r>
          <rPr>
            <sz val="9"/>
            <color indexed="81"/>
            <rFont val="Tahoma"/>
            <family val="2"/>
            <charset val="204"/>
          </rPr>
          <t>Для переходя к Форме 2.10 
дважды кликните по этой ячейке</t>
        </r>
      </text>
    </comment>
    <comment ref="D608" authorId="0" shapeId="0" xr:uid="{8F4F7CCF-7900-4F83-B7E8-CC441292AAD3}">
      <text>
        <r>
          <rPr>
            <sz val="9"/>
            <color indexed="81"/>
            <rFont val="Tahoma"/>
            <family val="2"/>
            <charset val="204"/>
          </rPr>
          <t>Для переходя к Форме 2.10 
дважды кликните по этой ячейке</t>
        </r>
      </text>
    </comment>
    <comment ref="D620" authorId="0" shapeId="0" xr:uid="{DC0E48FC-596E-4071-9472-7E6CC3A2798D}">
      <text>
        <r>
          <rPr>
            <sz val="9"/>
            <color indexed="81"/>
            <rFont val="Tahoma"/>
            <family val="2"/>
            <charset val="204"/>
          </rPr>
          <t>Для переходя к Форме 2.10 
дважды кликните по этой ячейке</t>
        </r>
      </text>
    </comment>
    <comment ref="D632" authorId="0" shapeId="0" xr:uid="{E214CB16-B83C-4615-993F-6958B07A0AFA}">
      <text>
        <r>
          <rPr>
            <sz val="9"/>
            <color indexed="81"/>
            <rFont val="Tahoma"/>
            <family val="2"/>
            <charset val="204"/>
          </rPr>
          <t>Для переходя к Форме 2.10 
дважды кликните по этой ячейке</t>
        </r>
      </text>
    </comment>
    <comment ref="D644" authorId="0" shapeId="0" xr:uid="{20430839-FBD3-4C99-9E71-50E6FA62F831}">
      <text>
        <r>
          <rPr>
            <sz val="9"/>
            <color indexed="81"/>
            <rFont val="Tahoma"/>
            <family val="2"/>
            <charset val="204"/>
          </rPr>
          <t>Для переходя к Форме 2.10 
дважды кликните по этой ячейке</t>
        </r>
      </text>
    </comment>
    <comment ref="D656" authorId="0" shapeId="0" xr:uid="{01EC28C3-AE67-4A24-B764-25929AD5DC52}">
      <text>
        <r>
          <rPr>
            <sz val="9"/>
            <color indexed="81"/>
            <rFont val="Tahoma"/>
            <family val="2"/>
            <charset val="204"/>
          </rPr>
          <t>Для переходя к Форме 2.10 
дважды кликните по этой ячейке</t>
        </r>
      </text>
    </comment>
    <comment ref="D668" authorId="0" shapeId="0" xr:uid="{2F8470A6-45FA-4833-8683-3F6EF06ED9E0}">
      <text>
        <r>
          <rPr>
            <sz val="9"/>
            <color indexed="81"/>
            <rFont val="Tahoma"/>
            <family val="2"/>
            <charset val="204"/>
          </rPr>
          <t>Для переходя к Форме 2.10 
дважды кликните по этой ячейке</t>
        </r>
      </text>
    </comment>
    <comment ref="D680" authorId="0" shapeId="0" xr:uid="{92AF8EEA-EFFD-463C-AEFC-732DD2D70C0A}">
      <text>
        <r>
          <rPr>
            <sz val="9"/>
            <color indexed="81"/>
            <rFont val="Tahoma"/>
            <family val="2"/>
            <charset val="204"/>
          </rPr>
          <t>Для переходя к Форме 2.10 
дважды кликните по этой ячейке</t>
        </r>
      </text>
    </comment>
    <comment ref="D692" authorId="0" shapeId="0" xr:uid="{ADD729CF-9BD0-4D04-AC4D-8CF79B8010B9}">
      <text>
        <r>
          <rPr>
            <sz val="9"/>
            <color indexed="81"/>
            <rFont val="Tahoma"/>
            <family val="2"/>
            <charset val="204"/>
          </rPr>
          <t>Для переходя к Форме 2.10 
дважды кликните по этой ячейке</t>
        </r>
      </text>
    </comment>
    <comment ref="D704" authorId="0" shapeId="0" xr:uid="{5A888BF6-21C1-45C3-8FB0-2045DF738353}">
      <text>
        <r>
          <rPr>
            <sz val="9"/>
            <color indexed="81"/>
            <rFont val="Tahoma"/>
            <family val="2"/>
            <charset val="204"/>
          </rPr>
          <t>Для переходя к Форме 2.10 
дважды кликните по этой ячейке</t>
        </r>
      </text>
    </comment>
    <comment ref="D716" authorId="0" shapeId="0" xr:uid="{509EB401-3C59-4BE6-8962-C8D5E17D8209}">
      <text>
        <r>
          <rPr>
            <sz val="9"/>
            <color indexed="81"/>
            <rFont val="Tahoma"/>
            <family val="2"/>
            <charset val="204"/>
          </rPr>
          <t>Для переходя к Форме 2.10 
дважды кликните по этой ячейке</t>
        </r>
      </text>
    </comment>
    <comment ref="D728" authorId="0" shapeId="0" xr:uid="{5B6D8F86-B79D-449D-B679-9DCF42BDD2F3}">
      <text>
        <r>
          <rPr>
            <sz val="9"/>
            <color indexed="81"/>
            <rFont val="Tahoma"/>
            <family val="2"/>
            <charset val="204"/>
          </rPr>
          <t>Для переходя к Форме 2.10 
дважды кликните по этой ячейке</t>
        </r>
      </text>
    </comment>
    <comment ref="D740" authorId="0" shapeId="0" xr:uid="{6BE9FD1E-E3AD-4B81-826D-18D985AD6F44}">
      <text>
        <r>
          <rPr>
            <sz val="9"/>
            <color indexed="81"/>
            <rFont val="Tahoma"/>
            <family val="2"/>
            <charset val="204"/>
          </rPr>
          <t>Для переходя к Форме 2.10 
дважды кликните по этой ячейке</t>
        </r>
      </text>
    </comment>
    <comment ref="D752" authorId="0" shapeId="0" xr:uid="{54270A43-2359-4C29-9741-6F6D95C42F2A}">
      <text>
        <r>
          <rPr>
            <sz val="9"/>
            <color indexed="81"/>
            <rFont val="Tahoma"/>
            <family val="2"/>
            <charset val="204"/>
          </rPr>
          <t>Для переходя к Форме 2.10 
дважды кликните по этой ячейке</t>
        </r>
      </text>
    </comment>
    <comment ref="D764" authorId="0" shapeId="0" xr:uid="{6726098B-EBB2-490E-9E4F-EC09162065A7}">
      <text>
        <r>
          <rPr>
            <sz val="9"/>
            <color indexed="81"/>
            <rFont val="Tahoma"/>
            <family val="2"/>
            <charset val="204"/>
          </rPr>
          <t>Для переходя к Форме 2.10 
дважды кликните по этой ячейке</t>
        </r>
      </text>
    </comment>
    <comment ref="D776" authorId="0" shapeId="0" xr:uid="{E24FA41A-C4C7-4D13-BFC0-7D4F97A263AA}">
      <text>
        <r>
          <rPr>
            <sz val="9"/>
            <color indexed="81"/>
            <rFont val="Tahoma"/>
            <family val="2"/>
            <charset val="204"/>
          </rPr>
          <t>Для переходя к Форме 2.10 
дважды кликните по этой ячейке</t>
        </r>
      </text>
    </comment>
    <comment ref="D788" authorId="0" shapeId="0" xr:uid="{2DF1D05B-ED65-4C17-9B5D-B705BF3E0B64}">
      <text>
        <r>
          <rPr>
            <sz val="9"/>
            <color indexed="81"/>
            <rFont val="Tahoma"/>
            <family val="2"/>
            <charset val="204"/>
          </rPr>
          <t>Для переходя к Форме 2.10 
дважды кликните по этой ячейке</t>
        </r>
      </text>
    </comment>
    <comment ref="D800" authorId="0" shapeId="0" xr:uid="{81D99B8E-8D2D-4E9D-8AEB-CB001A9D1B8A}">
      <text>
        <r>
          <rPr>
            <sz val="9"/>
            <color indexed="81"/>
            <rFont val="Tahoma"/>
            <family val="2"/>
            <charset val="204"/>
          </rPr>
          <t>Для переходя к Форме 2.10 
дважды кликните по этой ячейке</t>
        </r>
      </text>
    </comment>
    <comment ref="D812" authorId="0" shapeId="0" xr:uid="{C2CBBE22-B269-4A4E-80A4-1546273B90B4}">
      <text>
        <r>
          <rPr>
            <sz val="9"/>
            <color indexed="81"/>
            <rFont val="Tahoma"/>
            <family val="2"/>
            <charset val="204"/>
          </rPr>
          <t>Для переходя к Форме 2.10 
дважды кликните по этой ячейке</t>
        </r>
      </text>
    </comment>
    <comment ref="D824" authorId="0" shapeId="0" xr:uid="{11D933EA-C51A-46AE-A82D-EC626EC160E8}">
      <text>
        <r>
          <rPr>
            <sz val="9"/>
            <color indexed="81"/>
            <rFont val="Tahoma"/>
            <family val="2"/>
            <charset val="204"/>
          </rPr>
          <t>Для переходя к Форме 2.10 
дважды кликните по этой ячейке</t>
        </r>
      </text>
    </comment>
    <comment ref="D836" authorId="0" shapeId="0" xr:uid="{75A06DEC-4DDB-483F-BBF6-8D2B04B49F72}">
      <text>
        <r>
          <rPr>
            <sz val="9"/>
            <color indexed="81"/>
            <rFont val="Tahoma"/>
            <family val="2"/>
            <charset val="204"/>
          </rPr>
          <t>Для переходя к Форме 2.10 
дважды кликните по этой ячейке</t>
        </r>
      </text>
    </comment>
    <comment ref="D848" authorId="0" shapeId="0" xr:uid="{D36BB472-E6B9-4C33-9E57-96E3BFC9F763}">
      <text>
        <r>
          <rPr>
            <sz val="9"/>
            <color indexed="81"/>
            <rFont val="Tahoma"/>
            <family val="2"/>
            <charset val="204"/>
          </rPr>
          <t>Для переходя к Форме 2.10 
дважды кликните по этой ячейке</t>
        </r>
      </text>
    </comment>
    <comment ref="D860" authorId="0" shapeId="0" xr:uid="{B3F05997-C4C6-46B8-9BAB-7ED63AC5126D}">
      <text>
        <r>
          <rPr>
            <sz val="9"/>
            <color indexed="81"/>
            <rFont val="Tahoma"/>
            <family val="2"/>
            <charset val="204"/>
          </rPr>
          <t>Для переходя к Форме 2.10 
дважды кликните по этой ячейке</t>
        </r>
      </text>
    </comment>
    <comment ref="D872" authorId="0" shapeId="0" xr:uid="{BDAB2752-EAB9-48A9-A579-015FB35252F3}">
      <text>
        <r>
          <rPr>
            <sz val="9"/>
            <color indexed="81"/>
            <rFont val="Tahoma"/>
            <family val="2"/>
            <charset val="204"/>
          </rPr>
          <t>Для переходя к Форме 2.10 
дважды кликните по этой ячейке</t>
        </r>
      </text>
    </comment>
    <comment ref="D884" authorId="0" shapeId="0" xr:uid="{759F1C0E-340B-42B0-AA77-62995A83DB38}">
      <text>
        <r>
          <rPr>
            <sz val="9"/>
            <color indexed="81"/>
            <rFont val="Tahoma"/>
            <family val="2"/>
            <charset val="204"/>
          </rPr>
          <t>Для переходя к Форме 2.10 
дважды кликните по этой ячейке</t>
        </r>
      </text>
    </comment>
    <comment ref="D896" authorId="0" shapeId="0" xr:uid="{EF7045C1-373C-4C6B-BB0B-1FBE40D77773}">
      <text>
        <r>
          <rPr>
            <sz val="9"/>
            <color indexed="81"/>
            <rFont val="Tahoma"/>
            <family val="2"/>
            <charset val="204"/>
          </rPr>
          <t>Для переходя к Форме 2.10 
дважды кликните по этой ячейке</t>
        </r>
      </text>
    </comment>
    <comment ref="D908" authorId="0" shapeId="0" xr:uid="{9C556B21-912C-472E-970C-33F8116E18E5}">
      <text>
        <r>
          <rPr>
            <sz val="9"/>
            <color indexed="81"/>
            <rFont val="Tahoma"/>
            <family val="2"/>
            <charset val="204"/>
          </rPr>
          <t>Для переходя к Форме 2.10 
дважды кликните по этой ячейке</t>
        </r>
      </text>
    </comment>
    <comment ref="D920" authorId="0" shapeId="0" xr:uid="{99F019CA-F9A6-43DC-929F-DDD1B9A9C3D6}">
      <text>
        <r>
          <rPr>
            <sz val="9"/>
            <color indexed="81"/>
            <rFont val="Tahoma"/>
            <family val="2"/>
            <charset val="204"/>
          </rPr>
          <t>Для переходя к Форме 2.10 
дважды кликните по этой ячейке</t>
        </r>
      </text>
    </comment>
    <comment ref="D932" authorId="0" shapeId="0" xr:uid="{9730BBAD-0D4D-40F2-8001-A91F941A814D}">
      <text>
        <r>
          <rPr>
            <sz val="9"/>
            <color indexed="81"/>
            <rFont val="Tahoma"/>
            <family val="2"/>
            <charset val="204"/>
          </rPr>
          <t>Для переходя к Форме 2.10 
дважды кликните по этой ячейке</t>
        </r>
      </text>
    </comment>
    <comment ref="D944" authorId="0" shapeId="0" xr:uid="{E7E1C0C2-95EF-4F20-A2A5-827D16DCCA96}">
      <text>
        <r>
          <rPr>
            <sz val="9"/>
            <color indexed="81"/>
            <rFont val="Tahoma"/>
            <family val="2"/>
            <charset val="204"/>
          </rPr>
          <t>Для переходя к Форме 2.10 
дважды кликните по этой ячейке</t>
        </r>
      </text>
    </comment>
    <comment ref="D956" authorId="0" shapeId="0" xr:uid="{75640433-82FF-4A19-8C49-483503F08D89}">
      <text>
        <r>
          <rPr>
            <sz val="9"/>
            <color indexed="81"/>
            <rFont val="Tahoma"/>
            <family val="2"/>
            <charset val="204"/>
          </rPr>
          <t>Для переходя к Форме 2.10 
дважды кликните по этой ячейке</t>
        </r>
      </text>
    </comment>
    <comment ref="D968" authorId="0" shapeId="0" xr:uid="{D64799A3-3126-4262-955E-1E539BE8C0D1}">
      <text>
        <r>
          <rPr>
            <sz val="9"/>
            <color indexed="81"/>
            <rFont val="Tahoma"/>
            <family val="2"/>
            <charset val="204"/>
          </rPr>
          <t>Для переходя к Форме 2.10 
дважды кликните по этой ячейке</t>
        </r>
      </text>
    </comment>
    <comment ref="D980" authorId="0" shapeId="0" xr:uid="{CD2B3DEF-480D-4FF1-B60E-B686150FE7E5}">
      <text>
        <r>
          <rPr>
            <sz val="9"/>
            <color indexed="81"/>
            <rFont val="Tahoma"/>
            <family val="2"/>
            <charset val="204"/>
          </rPr>
          <t>Для переходя к Форме 2.10 
дважды кликните по этой ячейке</t>
        </r>
      </text>
    </comment>
    <comment ref="D992" authorId="0" shapeId="0" xr:uid="{F498AC83-4596-49D3-AB0E-B5E1EC9578C8}">
      <text>
        <r>
          <rPr>
            <sz val="9"/>
            <color indexed="81"/>
            <rFont val="Tahoma"/>
            <family val="2"/>
            <charset val="204"/>
          </rPr>
          <t>Для переходя к Форме 2.10 
дважды кликните по этой ячейке</t>
        </r>
      </text>
    </comment>
    <comment ref="D1004" authorId="0" shapeId="0" xr:uid="{73006F64-49AF-4625-899B-80617591C2D2}">
      <text>
        <r>
          <rPr>
            <sz val="9"/>
            <color indexed="81"/>
            <rFont val="Tahoma"/>
            <family val="2"/>
            <charset val="204"/>
          </rPr>
          <t>Для переходя к Форме 2.10 
дважды кликните по этой ячейке</t>
        </r>
      </text>
    </comment>
    <comment ref="D1016" authorId="0" shapeId="0" xr:uid="{EE12D545-ED75-47B2-A2E2-62A9534B1460}">
      <text>
        <r>
          <rPr>
            <sz val="9"/>
            <color indexed="81"/>
            <rFont val="Tahoma"/>
            <family val="2"/>
            <charset val="204"/>
          </rPr>
          <t>Для переходя к Форме 2.10 
дважды кликните по этой ячейке</t>
        </r>
      </text>
    </comment>
    <comment ref="D1028" authorId="0" shapeId="0" xr:uid="{1DF872C8-CED0-4B2E-9ECC-D1F2AF052732}">
      <text>
        <r>
          <rPr>
            <sz val="9"/>
            <color indexed="81"/>
            <rFont val="Tahoma"/>
            <family val="2"/>
            <charset val="204"/>
          </rPr>
          <t>Для переходя к Форме 2.10 
дважды кликните по этой ячейке</t>
        </r>
      </text>
    </comment>
    <comment ref="D1040" authorId="0" shapeId="0" xr:uid="{6DEFA555-8000-478F-949D-DE32C0E8E51E}">
      <text>
        <r>
          <rPr>
            <sz val="9"/>
            <color indexed="81"/>
            <rFont val="Tahoma"/>
            <family val="2"/>
            <charset val="204"/>
          </rPr>
          <t>Для переходя к Форме 2.10 
дважды кликните по этой ячейке</t>
        </r>
      </text>
    </comment>
    <comment ref="D1052" authorId="0" shapeId="0" xr:uid="{56134ACC-F2A7-4056-88AE-EF721D012B9D}">
      <text>
        <r>
          <rPr>
            <sz val="9"/>
            <color indexed="81"/>
            <rFont val="Tahoma"/>
            <family val="2"/>
            <charset val="204"/>
          </rPr>
          <t>Для переходя к Форме 2.10 
дважды кликните по этой ячейке</t>
        </r>
      </text>
    </comment>
    <comment ref="D1064" authorId="0" shapeId="0" xr:uid="{CED0A0BF-4480-4F5F-99A0-2B4A0998DEC8}">
      <text>
        <r>
          <rPr>
            <sz val="9"/>
            <color indexed="81"/>
            <rFont val="Tahoma"/>
            <family val="2"/>
            <charset val="204"/>
          </rPr>
          <t>Для переходя к Форме 2.10 
дважды кликните по этой ячейке</t>
        </r>
      </text>
    </comment>
    <comment ref="D1076" authorId="0" shapeId="0" xr:uid="{BB7B4918-649B-4734-9F15-5235CB2B2FA8}">
      <text>
        <r>
          <rPr>
            <sz val="9"/>
            <color indexed="81"/>
            <rFont val="Tahoma"/>
            <family val="2"/>
            <charset val="204"/>
          </rPr>
          <t>Для переходя к Форме 2.10 
дважды кликните по этой ячейке</t>
        </r>
      </text>
    </comment>
    <comment ref="D1088" authorId="0" shapeId="0" xr:uid="{769E1C27-0B6D-40E8-BBE5-696E9BE47D4C}">
      <text>
        <r>
          <rPr>
            <sz val="9"/>
            <color indexed="81"/>
            <rFont val="Tahoma"/>
            <family val="2"/>
            <charset val="204"/>
          </rPr>
          <t>Для переходя к Форме 2.10 
дважды кликните по этой ячейке</t>
        </r>
      </text>
    </comment>
    <comment ref="D1100" authorId="0" shapeId="0" xr:uid="{34191EB6-569E-4BEE-A65A-E69806C23B20}">
      <text>
        <r>
          <rPr>
            <sz val="9"/>
            <color indexed="81"/>
            <rFont val="Tahoma"/>
            <family val="2"/>
            <charset val="204"/>
          </rPr>
          <t>Для переходя к Форме 2.10 
дважды кликните по этой ячейке</t>
        </r>
      </text>
    </comment>
    <comment ref="D1112" authorId="0" shapeId="0" xr:uid="{611C68D6-918D-454E-9B6D-1CF1C4950775}">
      <text>
        <r>
          <rPr>
            <sz val="9"/>
            <color indexed="81"/>
            <rFont val="Tahoma"/>
            <family val="2"/>
            <charset val="204"/>
          </rPr>
          <t>Для переходя к Форме 2.10 
дважды кликните по этой ячейке</t>
        </r>
      </text>
    </comment>
    <comment ref="D1124" authorId="0" shapeId="0" xr:uid="{41E5F93C-88A2-478A-8AC2-D99FB7654B60}">
      <text>
        <r>
          <rPr>
            <sz val="9"/>
            <color indexed="81"/>
            <rFont val="Tahoma"/>
            <family val="2"/>
            <charset val="204"/>
          </rPr>
          <t>Для переходя к Форме 2.10 
дважды кликните по этой ячейке</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перехода к Форме 1.0.1 
дважды кликните по этой ячейке</t>
        </r>
      </text>
    </comment>
    <comment ref="H8" authorId="0" shapeId="0" xr:uid="{D3B425E4-9CA2-4C43-AACB-B0FD0F349854}">
      <text>
        <r>
          <rPr>
            <sz val="9"/>
            <color indexed="81"/>
            <rFont val="Tahoma"/>
            <family val="2"/>
            <charset val="204"/>
          </rPr>
          <t>Для перехода к Форме 1.0.1 
дважды кликните по этой ячейке</t>
        </r>
      </text>
    </comment>
    <comment ref="I8" authorId="0" shapeId="0" xr:uid="{853FC48D-946B-4EC6-AC60-7B1F80BC1C8A}">
      <text>
        <r>
          <rPr>
            <sz val="9"/>
            <color indexed="81"/>
            <rFont val="Tahoma"/>
            <family val="2"/>
            <charset val="204"/>
          </rPr>
          <t>Для перехода к Форме 1.0.1 
дважды кликните по этой ячейке</t>
        </r>
      </text>
    </comment>
    <comment ref="J8" authorId="0" shapeId="0" xr:uid="{2B55FACB-5956-402E-883D-F77F8D0EDA1B}">
      <text>
        <r>
          <rPr>
            <sz val="9"/>
            <color indexed="81"/>
            <rFont val="Tahoma"/>
            <family val="2"/>
            <charset val="204"/>
          </rPr>
          <t>Для перехода к Форме 1.0.1 
дважды кликните по этой ячейке</t>
        </r>
      </text>
    </comment>
    <comment ref="K8" authorId="0" shapeId="0" xr:uid="{CE480229-EAF5-4BD2-BEF4-1D2853E0B2BF}">
      <text>
        <r>
          <rPr>
            <sz val="9"/>
            <color indexed="81"/>
            <rFont val="Tahoma"/>
            <family val="2"/>
            <charset val="204"/>
          </rPr>
          <t>Для перехода к Форме 1.0.1 
дважды кликните по этой ячейке</t>
        </r>
      </text>
    </comment>
    <comment ref="L8" authorId="0" shapeId="0" xr:uid="{C722307F-06A9-4B44-AED9-EC48BDEAC86C}">
      <text>
        <r>
          <rPr>
            <sz val="9"/>
            <color indexed="81"/>
            <rFont val="Tahoma"/>
            <family val="2"/>
            <charset val="204"/>
          </rPr>
          <t>Для перехода к Форме 1.0.1 
дважды кликните по этой ячейке</t>
        </r>
      </text>
    </comment>
    <comment ref="M8" authorId="0" shapeId="0" xr:uid="{2BBE1D18-EE82-4F44-A94B-AD9D4CE251AF}">
      <text>
        <r>
          <rPr>
            <sz val="9"/>
            <color indexed="81"/>
            <rFont val="Tahoma"/>
            <family val="2"/>
            <charset val="204"/>
          </rPr>
          <t>Для перехода к Форме 1.0.1 
дважды кликните по этой ячейке</t>
        </r>
      </text>
    </comment>
    <comment ref="N8" authorId="0" shapeId="0" xr:uid="{223939A4-D367-4D0A-9668-52163F17D833}">
      <text>
        <r>
          <rPr>
            <sz val="9"/>
            <color indexed="81"/>
            <rFont val="Tahoma"/>
            <family val="2"/>
            <charset val="204"/>
          </rPr>
          <t>Для перехода к Форме 1.0.1 
дважды кликните по этой ячейке</t>
        </r>
      </text>
    </comment>
    <comment ref="O8" authorId="0" shapeId="0" xr:uid="{4DD4BE42-8383-4063-B296-ED12216C509E}">
      <text>
        <r>
          <rPr>
            <sz val="9"/>
            <color indexed="81"/>
            <rFont val="Tahoma"/>
            <family val="2"/>
            <charset val="204"/>
          </rPr>
          <t>Для перехода к Форме 1.0.1 
дважды кликните по этой ячейке</t>
        </r>
      </text>
    </comment>
    <comment ref="P8" authorId="0" shapeId="0" xr:uid="{4DFC80FC-F4AE-4057-965C-98538F43676B}">
      <text>
        <r>
          <rPr>
            <sz val="9"/>
            <color indexed="81"/>
            <rFont val="Tahoma"/>
            <family val="2"/>
            <charset val="204"/>
          </rPr>
          <t>Для перехода к Форме 1.0.1 
дважды кликните по этой ячейке</t>
        </r>
      </text>
    </comment>
    <comment ref="Q8" authorId="0" shapeId="0" xr:uid="{BB9C028F-7324-4879-963D-968434DC9305}">
      <text>
        <r>
          <rPr>
            <sz val="9"/>
            <color indexed="81"/>
            <rFont val="Tahoma"/>
            <family val="2"/>
            <charset val="204"/>
          </rPr>
          <t>Для перехода к Форме 1.0.1 
дважды кликните по этой ячейке</t>
        </r>
      </text>
    </comment>
    <comment ref="R8" authorId="0" shapeId="0" xr:uid="{E03DBEFB-7387-40FA-920F-049ABC3A0ED2}">
      <text>
        <r>
          <rPr>
            <sz val="9"/>
            <color indexed="81"/>
            <rFont val="Tahoma"/>
            <family val="2"/>
            <charset val="204"/>
          </rPr>
          <t>Для перехода к Форме 1.0.1 
дважды кликните по этой ячейке</t>
        </r>
      </text>
    </comment>
    <comment ref="S8" authorId="0" shapeId="0" xr:uid="{16D62DE7-B951-4014-9AFD-1229DEBD24F4}">
      <text>
        <r>
          <rPr>
            <sz val="9"/>
            <color indexed="81"/>
            <rFont val="Tahoma"/>
            <family val="2"/>
            <charset val="204"/>
          </rPr>
          <t>Для перехода к Форме 1.0.1 
дважды кликните по этой ячейке</t>
        </r>
      </text>
    </comment>
    <comment ref="T8" authorId="0" shapeId="0" xr:uid="{D990C08C-F88A-4F15-8756-E3D1145C42F8}">
      <text>
        <r>
          <rPr>
            <sz val="9"/>
            <color indexed="81"/>
            <rFont val="Tahoma"/>
            <family val="2"/>
            <charset val="204"/>
          </rPr>
          <t>Для перехода к Форме 1.0.1 
дважды кликните по этой ячейке</t>
        </r>
      </text>
    </comment>
    <comment ref="U8" authorId="0" shapeId="0" xr:uid="{6EE91320-B1A9-4F3C-987F-9F35A31E2B60}">
      <text>
        <r>
          <rPr>
            <sz val="9"/>
            <color indexed="81"/>
            <rFont val="Tahoma"/>
            <family val="2"/>
            <charset val="204"/>
          </rPr>
          <t>Для перехода к Форме 1.0.1 
дважды кликните по этой ячейке</t>
        </r>
      </text>
    </comment>
    <comment ref="V8" authorId="0" shapeId="0" xr:uid="{291EABFF-403A-4696-A4D6-E909138FA929}">
      <text>
        <r>
          <rPr>
            <sz val="9"/>
            <color indexed="81"/>
            <rFont val="Tahoma"/>
            <family val="2"/>
            <charset val="204"/>
          </rPr>
          <t>Для перехода к Форме 1.0.1 
дважды кликните по этой ячейке</t>
        </r>
      </text>
    </comment>
    <comment ref="W8" authorId="0" shapeId="0" xr:uid="{49EDB7A4-32B4-49D4-8391-497CFD8A6271}">
      <text>
        <r>
          <rPr>
            <sz val="9"/>
            <color indexed="81"/>
            <rFont val="Tahoma"/>
            <family val="2"/>
            <charset val="204"/>
          </rPr>
          <t>Для перехода к Форме 1.0.1 
дважды кликните по этой ячейке</t>
        </r>
      </text>
    </comment>
    <comment ref="X8" authorId="0" shapeId="0" xr:uid="{7CDD5EE6-0228-46CE-91ED-DB50251EE8EC}">
      <text>
        <r>
          <rPr>
            <sz val="9"/>
            <color indexed="81"/>
            <rFont val="Tahoma"/>
            <family val="2"/>
            <charset val="204"/>
          </rPr>
          <t>Для перехода к Форме 1.0.1 
дважды кликните по этой ячейке</t>
        </r>
      </text>
    </comment>
    <comment ref="Y8" authorId="0" shapeId="0" xr:uid="{EA1AC223-6237-44E0-8973-1C1A12015388}">
      <text>
        <r>
          <rPr>
            <sz val="9"/>
            <color indexed="81"/>
            <rFont val="Tahoma"/>
            <family val="2"/>
            <charset val="204"/>
          </rPr>
          <t>Для перехода к Форме 1.0.1 
дважды кликните по этой ячейке</t>
        </r>
      </text>
    </comment>
    <comment ref="Z8" authorId="0" shapeId="0" xr:uid="{0E0AF427-DAC9-489E-96BA-D0E72113326D}">
      <text>
        <r>
          <rPr>
            <sz val="9"/>
            <color indexed="81"/>
            <rFont val="Tahoma"/>
            <family val="2"/>
            <charset val="204"/>
          </rPr>
          <t>Для перехода к Форме 1.0.1 
дважды кликните по этой ячейке</t>
        </r>
      </text>
    </comment>
    <comment ref="AA8" authorId="0" shapeId="0" xr:uid="{55031612-44BE-405F-A660-D1364095519B}">
      <text>
        <r>
          <rPr>
            <sz val="9"/>
            <color indexed="81"/>
            <rFont val="Tahoma"/>
            <family val="2"/>
            <charset val="204"/>
          </rPr>
          <t>Для перехода к Форме 1.0.1 
дважды кликните по этой ячейке</t>
        </r>
      </text>
    </comment>
    <comment ref="AB8" authorId="0" shapeId="0" xr:uid="{2260B362-7E2C-4A4E-818A-8CA8B5C6051C}">
      <text>
        <r>
          <rPr>
            <sz val="9"/>
            <color indexed="81"/>
            <rFont val="Tahoma"/>
            <family val="2"/>
            <charset val="204"/>
          </rPr>
          <t>Для перехода к Форме 1.0.1 
дважды кликните по этой ячейке</t>
        </r>
      </text>
    </comment>
    <comment ref="AC8" authorId="0" shapeId="0" xr:uid="{4E6737DC-53AD-4697-BA79-80EB6016476C}">
      <text>
        <r>
          <rPr>
            <sz val="9"/>
            <color indexed="81"/>
            <rFont val="Tahoma"/>
            <family val="2"/>
            <charset val="204"/>
          </rPr>
          <t>Для перехода к Форме 1.0.1 
дважды кликните по этой ячейке</t>
        </r>
      </text>
    </comment>
    <comment ref="AD8" authorId="0" shapeId="0" xr:uid="{C7A21198-66EE-47BE-9E0F-A3592067F817}">
      <text>
        <r>
          <rPr>
            <sz val="9"/>
            <color indexed="81"/>
            <rFont val="Tahoma"/>
            <family val="2"/>
            <charset val="204"/>
          </rPr>
          <t>Для перехода к Форме 1.0.1 
дважды кликните по этой ячейке</t>
        </r>
      </text>
    </comment>
    <comment ref="AE8" authorId="0" shapeId="0" xr:uid="{3F1D6F08-7683-4439-8AB4-1FD7753EA960}">
      <text>
        <r>
          <rPr>
            <sz val="9"/>
            <color indexed="81"/>
            <rFont val="Tahoma"/>
            <family val="2"/>
            <charset val="204"/>
          </rPr>
          <t>Для перехода к Форме 1.0.1 
дважды кликните по этой ячейке</t>
        </r>
      </text>
    </comment>
    <comment ref="AF8" authorId="0" shapeId="0" xr:uid="{9F2F41D7-4929-41AD-92CD-E6A034CE2424}">
      <text>
        <r>
          <rPr>
            <sz val="9"/>
            <color indexed="81"/>
            <rFont val="Tahoma"/>
            <family val="2"/>
            <charset val="204"/>
          </rPr>
          <t>Для перехода к Форме 1.0.1 
дважды кликните по этой ячейке</t>
        </r>
      </text>
    </comment>
    <comment ref="AG8" authorId="0" shapeId="0" xr:uid="{508F3134-2147-4877-B6BD-8F960C42C60A}">
      <text>
        <r>
          <rPr>
            <sz val="9"/>
            <color indexed="81"/>
            <rFont val="Tahoma"/>
            <family val="2"/>
            <charset val="204"/>
          </rPr>
          <t>Для перехода к Форме 1.0.1 
дважды кликните по этой ячейке</t>
        </r>
      </text>
    </comment>
    <comment ref="AH8" authorId="0" shapeId="0" xr:uid="{750267DF-DB0E-48A1-8A86-41963E633BA4}">
      <text>
        <r>
          <rPr>
            <sz val="9"/>
            <color indexed="81"/>
            <rFont val="Tahoma"/>
            <family val="2"/>
            <charset val="204"/>
          </rPr>
          <t>Для перехода к Форме 1.0.1 
дважды кликните по этой ячейке</t>
        </r>
      </text>
    </comment>
    <comment ref="AI8" authorId="0" shapeId="0" xr:uid="{534B71CE-B976-4031-8195-4F9D04E5F857}">
      <text>
        <r>
          <rPr>
            <sz val="9"/>
            <color indexed="81"/>
            <rFont val="Tahoma"/>
            <family val="2"/>
            <charset val="204"/>
          </rPr>
          <t>Для перехода к Форме 1.0.1 
дважды кликните по этой ячейке</t>
        </r>
      </text>
    </comment>
    <comment ref="AJ8" authorId="0" shapeId="0" xr:uid="{4ADD4347-6A6D-4D87-BD3F-D17ED92C2A8A}">
      <text>
        <r>
          <rPr>
            <sz val="9"/>
            <color indexed="81"/>
            <rFont val="Tahoma"/>
            <family val="2"/>
            <charset val="204"/>
          </rPr>
          <t>Для перехода к Форме 1.0.1 
дважды кликните по этой ячейке</t>
        </r>
      </text>
    </comment>
    <comment ref="AK8" authorId="0" shapeId="0" xr:uid="{B4D7044F-02D8-4841-9ACC-088AC4F62F58}">
      <text>
        <r>
          <rPr>
            <sz val="9"/>
            <color indexed="81"/>
            <rFont val="Tahoma"/>
            <family val="2"/>
            <charset val="204"/>
          </rPr>
          <t>Для перехода к Форме 1.0.1 
дважды кликните по этой ячейке</t>
        </r>
      </text>
    </comment>
    <comment ref="AL8" authorId="0" shapeId="0" xr:uid="{E63AE6B6-3951-4A1A-A9DF-B0946EA522EE}">
      <text>
        <r>
          <rPr>
            <sz val="9"/>
            <color indexed="81"/>
            <rFont val="Tahoma"/>
            <family val="2"/>
            <charset val="204"/>
          </rPr>
          <t>Для перехода к Форме 1.0.1 
дважды кликните по этой ячейке</t>
        </r>
      </text>
    </comment>
    <comment ref="AM8" authorId="0" shapeId="0" xr:uid="{C03A546F-FBED-4107-A43D-94F4FAA6B8A5}">
      <text>
        <r>
          <rPr>
            <sz val="9"/>
            <color indexed="81"/>
            <rFont val="Tahoma"/>
            <family val="2"/>
            <charset val="204"/>
          </rPr>
          <t>Для перехода к Форме 1.0.1 
дважды кликните по этой ячейке</t>
        </r>
      </text>
    </comment>
    <comment ref="AN8" authorId="0" shapeId="0" xr:uid="{A193FACA-6AF3-45D6-BFBE-A64617F24818}">
      <text>
        <r>
          <rPr>
            <sz val="9"/>
            <color indexed="81"/>
            <rFont val="Tahoma"/>
            <family val="2"/>
            <charset val="204"/>
          </rPr>
          <t>Для перехода к Форме 1.0.1 
дважды кликните по этой ячейке</t>
        </r>
      </text>
    </comment>
    <comment ref="AO8" authorId="0" shapeId="0" xr:uid="{01E060AF-61E7-4313-AA25-DAB3A2D837F9}">
      <text>
        <r>
          <rPr>
            <sz val="9"/>
            <color indexed="81"/>
            <rFont val="Tahoma"/>
            <family val="2"/>
            <charset val="204"/>
          </rPr>
          <t>Для перехода к Форме 1.0.1 
дважды кликните по этой ячейке</t>
        </r>
      </text>
    </comment>
    <comment ref="AP8" authorId="0" shapeId="0" xr:uid="{28ED685C-0003-42D7-9545-62BDEE84FC51}">
      <text>
        <r>
          <rPr>
            <sz val="9"/>
            <color indexed="81"/>
            <rFont val="Tahoma"/>
            <family val="2"/>
            <charset val="204"/>
          </rPr>
          <t>Для перехода к Форме 1.0.1 
дважды кликните по этой ячейке</t>
        </r>
      </text>
    </comment>
    <comment ref="AQ8" authorId="0" shapeId="0" xr:uid="{4EC95A2A-0DA1-41AA-AEBD-CC7F7D64C1FC}">
      <text>
        <r>
          <rPr>
            <sz val="9"/>
            <color indexed="81"/>
            <rFont val="Tahoma"/>
            <family val="2"/>
            <charset val="204"/>
          </rPr>
          <t>Для перехода к Форме 1.0.1 
дважды кликните по этой ячейке</t>
        </r>
      </text>
    </comment>
    <comment ref="AR8" authorId="0" shapeId="0" xr:uid="{CBF9E552-3552-4D16-92AA-1A317C33BCB4}">
      <text>
        <r>
          <rPr>
            <sz val="9"/>
            <color indexed="81"/>
            <rFont val="Tahoma"/>
            <family val="2"/>
            <charset val="204"/>
          </rPr>
          <t>Для перехода к Форме 1.0.1 
дважды кликните по этой ячейке</t>
        </r>
      </text>
    </comment>
    <comment ref="AS8" authorId="0" shapeId="0" xr:uid="{00671867-BAC7-4504-A626-9E0B8161F058}">
      <text>
        <r>
          <rPr>
            <sz val="9"/>
            <color indexed="81"/>
            <rFont val="Tahoma"/>
            <family val="2"/>
            <charset val="204"/>
          </rPr>
          <t>Для перехода к Форме 1.0.1 
дважды кликните по этой ячейке</t>
        </r>
      </text>
    </comment>
    <comment ref="AT8" authorId="0" shapeId="0" xr:uid="{FBAC987A-F5E2-4905-B3A3-D6F114A5D188}">
      <text>
        <r>
          <rPr>
            <sz val="9"/>
            <color indexed="81"/>
            <rFont val="Tahoma"/>
            <family val="2"/>
            <charset val="204"/>
          </rPr>
          <t>Для перехода к Форме 1.0.1 
дважды кликните по этой ячейке</t>
        </r>
      </text>
    </comment>
    <comment ref="AU8" authorId="0" shapeId="0" xr:uid="{53E2E17F-EF9D-48E4-BAFE-99A91CD50493}">
      <text>
        <r>
          <rPr>
            <sz val="9"/>
            <color indexed="81"/>
            <rFont val="Tahoma"/>
            <family val="2"/>
            <charset val="204"/>
          </rPr>
          <t>Для перехода к Форме 1.0.1 
дважды кликните по этой ячейке</t>
        </r>
      </text>
    </comment>
    <comment ref="AV8" authorId="0" shapeId="0" xr:uid="{90B59742-5491-4DF0-9553-0F587490E526}">
      <text>
        <r>
          <rPr>
            <sz val="9"/>
            <color indexed="81"/>
            <rFont val="Tahoma"/>
            <family val="2"/>
            <charset val="204"/>
          </rPr>
          <t>Для перехода к Форме 1.0.1 
дважды кликните по этой ячейке</t>
        </r>
      </text>
    </comment>
    <comment ref="AW8" authorId="0" shapeId="0" xr:uid="{D219DAF6-A8E7-4AB0-9883-82CA731EE4D6}">
      <text>
        <r>
          <rPr>
            <sz val="9"/>
            <color indexed="81"/>
            <rFont val="Tahoma"/>
            <family val="2"/>
            <charset val="204"/>
          </rPr>
          <t>Для перехода к Форме 1.0.1 
дважды кликните по этой ячейке</t>
        </r>
      </text>
    </comment>
    <comment ref="AX8" authorId="0" shapeId="0" xr:uid="{C097D113-2CD4-4334-B968-F23764109DB8}">
      <text>
        <r>
          <rPr>
            <sz val="9"/>
            <color indexed="81"/>
            <rFont val="Tahoma"/>
            <family val="2"/>
            <charset val="204"/>
          </rPr>
          <t>Для перехода к Форме 1.0.1 
дважды кликните по этой ячейке</t>
        </r>
      </text>
    </comment>
    <comment ref="AY8" authorId="0" shapeId="0" xr:uid="{6C67384A-C2F0-44F2-AD67-0C200D5D7445}">
      <text>
        <r>
          <rPr>
            <sz val="9"/>
            <color indexed="81"/>
            <rFont val="Tahoma"/>
            <family val="2"/>
            <charset val="204"/>
          </rPr>
          <t>Для перехода к Форме 1.0.1 
дважды кликните по этой ячейке</t>
        </r>
      </text>
    </comment>
    <comment ref="AZ8" authorId="0" shapeId="0" xr:uid="{B2D7C9CE-7775-4011-9A44-8410C52E763C}">
      <text>
        <r>
          <rPr>
            <sz val="9"/>
            <color indexed="81"/>
            <rFont val="Tahoma"/>
            <family val="2"/>
            <charset val="204"/>
          </rPr>
          <t>Для перехода к Форме 1.0.1 
дважды кликните по этой ячейке</t>
        </r>
      </text>
    </comment>
    <comment ref="BA8" authorId="0" shapeId="0" xr:uid="{4E4B51CF-CC5D-4154-BC2F-913BB03BE295}">
      <text>
        <r>
          <rPr>
            <sz val="9"/>
            <color indexed="81"/>
            <rFont val="Tahoma"/>
            <family val="2"/>
            <charset val="204"/>
          </rPr>
          <t>Для перехода к Форме 1.0.1 
дважды кликните по этой ячейке</t>
        </r>
      </text>
    </comment>
    <comment ref="BB8" authorId="0" shapeId="0" xr:uid="{F9DE9952-754F-4834-99A2-1698F0C2A8DC}">
      <text>
        <r>
          <rPr>
            <sz val="9"/>
            <color indexed="81"/>
            <rFont val="Tahoma"/>
            <family val="2"/>
            <charset val="204"/>
          </rPr>
          <t>Для перехода к Форме 1.0.1 
дважды кликните по этой ячейке</t>
        </r>
      </text>
    </comment>
    <comment ref="BC8" authorId="0" shapeId="0" xr:uid="{E99E7574-2AF8-4F28-A094-ACE7AEBF6DDA}">
      <text>
        <r>
          <rPr>
            <sz val="9"/>
            <color indexed="81"/>
            <rFont val="Tahoma"/>
            <family val="2"/>
            <charset val="204"/>
          </rPr>
          <t>Для перехода к Форме 1.0.1 
дважды кликните по этой ячейке</t>
        </r>
      </text>
    </comment>
    <comment ref="BD8" authorId="0" shapeId="0" xr:uid="{1084741E-5862-49AC-9840-395A96EB0E25}">
      <text>
        <r>
          <rPr>
            <sz val="9"/>
            <color indexed="81"/>
            <rFont val="Tahoma"/>
            <family val="2"/>
            <charset val="204"/>
          </rPr>
          <t>Для перехода к Форме 1.0.1 
дважды кликните по этой ячейке</t>
        </r>
      </text>
    </comment>
    <comment ref="BE8" authorId="0" shapeId="0" xr:uid="{45D1B57F-4DE6-4455-B7A8-5A4FC74C5494}">
      <text>
        <r>
          <rPr>
            <sz val="9"/>
            <color indexed="81"/>
            <rFont val="Tahoma"/>
            <family val="2"/>
            <charset val="204"/>
          </rPr>
          <t>Для перехода к Форме 1.0.1 
дважды кликните по этой ячейке</t>
        </r>
      </text>
    </comment>
    <comment ref="BF8" authorId="0" shapeId="0" xr:uid="{DF0622C6-129B-4007-9DB9-A43DCC0B94BD}">
      <text>
        <r>
          <rPr>
            <sz val="9"/>
            <color indexed="81"/>
            <rFont val="Tahoma"/>
            <family val="2"/>
            <charset val="204"/>
          </rPr>
          <t>Для перехода к Форме 1.0.1 
дважды кликните по этой ячейке</t>
        </r>
      </text>
    </comment>
    <comment ref="BG8" authorId="0" shapeId="0" xr:uid="{082C69E8-1013-4DC2-BE3E-8B5070AF80D9}">
      <text>
        <r>
          <rPr>
            <sz val="9"/>
            <color indexed="81"/>
            <rFont val="Tahoma"/>
            <family val="2"/>
            <charset val="204"/>
          </rPr>
          <t>Для перехода к Форме 1.0.1 
дважды кликните по этой ячейке</t>
        </r>
      </text>
    </comment>
    <comment ref="BH8" authorId="0" shapeId="0" xr:uid="{BC7D1CB4-BE81-48A4-9BD3-FD681E8C280F}">
      <text>
        <r>
          <rPr>
            <sz val="9"/>
            <color indexed="81"/>
            <rFont val="Tahoma"/>
            <family val="2"/>
            <charset val="204"/>
          </rPr>
          <t>Для перехода к Форме 1.0.1 
дважды кликните по этой ячейке</t>
        </r>
      </text>
    </comment>
    <comment ref="BI8" authorId="0" shapeId="0" xr:uid="{07896C35-4EA3-43AD-B455-6D6867620966}">
      <text>
        <r>
          <rPr>
            <sz val="9"/>
            <color indexed="81"/>
            <rFont val="Tahoma"/>
            <family val="2"/>
            <charset val="204"/>
          </rPr>
          <t>Для перехода к Форме 1.0.1 
дважды кликните по этой ячейке</t>
        </r>
      </text>
    </comment>
    <comment ref="BJ8" authorId="0" shapeId="0" xr:uid="{253F3533-92C7-4B35-AA7C-4D8637BD9C42}">
      <text>
        <r>
          <rPr>
            <sz val="9"/>
            <color indexed="81"/>
            <rFont val="Tahoma"/>
            <family val="2"/>
            <charset val="204"/>
          </rPr>
          <t>Для перехода к Форме 1.0.1 
дважды кликните по этой ячейке</t>
        </r>
      </text>
    </comment>
    <comment ref="BK8" authorId="0" shapeId="0" xr:uid="{0755B16C-065E-4632-A2AA-8B99628FBD64}">
      <text>
        <r>
          <rPr>
            <sz val="9"/>
            <color indexed="81"/>
            <rFont val="Tahoma"/>
            <family val="2"/>
            <charset val="204"/>
          </rPr>
          <t>Для перехода к Форме 1.0.1 
дважды кликните по этой ячейке</t>
        </r>
      </text>
    </comment>
    <comment ref="BL8" authorId="0" shapeId="0" xr:uid="{3065D8E1-11A6-4C2B-8396-6A8819D70816}">
      <text>
        <r>
          <rPr>
            <sz val="9"/>
            <color indexed="81"/>
            <rFont val="Tahoma"/>
            <family val="2"/>
            <charset val="204"/>
          </rPr>
          <t>Для перехода к Форме 1.0.1 
дважды кликните по этой ячейке</t>
        </r>
      </text>
    </comment>
    <comment ref="BM8" authorId="0" shapeId="0" xr:uid="{AA3D391D-DE01-471E-8173-9597CBB675E1}">
      <text>
        <r>
          <rPr>
            <sz val="9"/>
            <color indexed="81"/>
            <rFont val="Tahoma"/>
            <family val="2"/>
            <charset val="204"/>
          </rPr>
          <t>Для перехода к Форме 1.0.1 
дважды кликните по этой ячейке</t>
        </r>
      </text>
    </comment>
    <comment ref="BN8" authorId="0" shapeId="0" xr:uid="{6AAE1532-3196-4764-A26D-A81742ACD22E}">
      <text>
        <r>
          <rPr>
            <sz val="9"/>
            <color indexed="81"/>
            <rFont val="Tahoma"/>
            <family val="2"/>
            <charset val="204"/>
          </rPr>
          <t>Для перехода к Форме 1.0.1 
дважды кликните по этой ячейке</t>
        </r>
      </text>
    </comment>
    <comment ref="BO8" authorId="0" shapeId="0" xr:uid="{9B3EF8B3-A291-4F4B-B41A-123943B63121}">
      <text>
        <r>
          <rPr>
            <sz val="9"/>
            <color indexed="81"/>
            <rFont val="Tahoma"/>
            <family val="2"/>
            <charset val="204"/>
          </rPr>
          <t>Для перехода к Форме 1.0.1 
дважды кликните по этой ячейке</t>
        </r>
      </text>
    </comment>
    <comment ref="BP8" authorId="0" shapeId="0" xr:uid="{25B2AF8B-69ED-40EC-AEE7-005D9313A214}">
      <text>
        <r>
          <rPr>
            <sz val="9"/>
            <color indexed="81"/>
            <rFont val="Tahoma"/>
            <family val="2"/>
            <charset val="204"/>
          </rPr>
          <t>Для перехода к Форме 1.0.1 
дважды кликните по этой ячейке</t>
        </r>
      </text>
    </comment>
    <comment ref="BQ8" authorId="0" shapeId="0" xr:uid="{6EB84578-6148-4DE3-AB44-E56B59B55055}">
      <text>
        <r>
          <rPr>
            <sz val="9"/>
            <color indexed="81"/>
            <rFont val="Tahoma"/>
            <family val="2"/>
            <charset val="204"/>
          </rPr>
          <t>Для перехода к Форме 1.0.1 
дважды кликните по этой ячейке</t>
        </r>
      </text>
    </comment>
    <comment ref="BR8" authorId="0" shapeId="0" xr:uid="{6EE6E5D2-6601-4561-80F6-1A7EA829A301}">
      <text>
        <r>
          <rPr>
            <sz val="9"/>
            <color indexed="81"/>
            <rFont val="Tahoma"/>
            <family val="2"/>
            <charset val="204"/>
          </rPr>
          <t>Для перехода к Форме 1.0.1 
дважды кликните по этой ячейке</t>
        </r>
      </text>
    </comment>
    <comment ref="BS8" authorId="0" shapeId="0" xr:uid="{5672BE45-2FC4-4FF2-8C38-1A18E1307BAF}">
      <text>
        <r>
          <rPr>
            <sz val="9"/>
            <color indexed="81"/>
            <rFont val="Tahoma"/>
            <family val="2"/>
            <charset val="204"/>
          </rPr>
          <t>Для перехода к Форме 1.0.1 
дважды кликните по этой ячейке</t>
        </r>
      </text>
    </comment>
    <comment ref="BT8" authorId="0" shapeId="0" xr:uid="{3351A29C-DB0C-4B86-9E54-DFA2F8C2E918}">
      <text>
        <r>
          <rPr>
            <sz val="9"/>
            <color indexed="81"/>
            <rFont val="Tahoma"/>
            <family val="2"/>
            <charset val="204"/>
          </rPr>
          <t>Для перехода к Форме 1.0.1 
дважды кликните по этой ячейке</t>
        </r>
      </text>
    </comment>
    <comment ref="BU8" authorId="0" shapeId="0" xr:uid="{43ACA84B-10ED-42E6-9DDB-B188CC9A07F0}">
      <text>
        <r>
          <rPr>
            <sz val="9"/>
            <color indexed="81"/>
            <rFont val="Tahoma"/>
            <family val="2"/>
            <charset val="204"/>
          </rPr>
          <t>Для перехода к Форме 1.0.1 
дважды кликните по этой ячейке</t>
        </r>
      </text>
    </comment>
    <comment ref="BV8" authorId="0" shapeId="0" xr:uid="{B6CDDBD0-3AE3-41A4-85A4-6477CEED7CC0}">
      <text>
        <r>
          <rPr>
            <sz val="9"/>
            <color indexed="81"/>
            <rFont val="Tahoma"/>
            <family val="2"/>
            <charset val="204"/>
          </rPr>
          <t>Для перехода к Форме 1.0.1 
дважды кликните по этой ячейке</t>
        </r>
      </text>
    </comment>
    <comment ref="BW8" authorId="0" shapeId="0" xr:uid="{10A68BF0-73ED-485E-BBC0-294E315C8A43}">
      <text>
        <r>
          <rPr>
            <sz val="9"/>
            <color indexed="81"/>
            <rFont val="Tahoma"/>
            <family val="2"/>
            <charset val="204"/>
          </rPr>
          <t>Для перехода к Форме 1.0.1 
дважды кликните по этой ячейке</t>
        </r>
      </text>
    </comment>
    <comment ref="BX8" authorId="0" shapeId="0" xr:uid="{AEC5719C-3358-42A5-BA9F-DF91495FC5FD}">
      <text>
        <r>
          <rPr>
            <sz val="9"/>
            <color indexed="81"/>
            <rFont val="Tahoma"/>
            <family val="2"/>
            <charset val="204"/>
          </rPr>
          <t>Для перехода к Форме 1.0.1 
дважды кликните по этой ячейке</t>
        </r>
      </text>
    </comment>
    <comment ref="BY8" authorId="0" shapeId="0" xr:uid="{49A995F2-E736-45C4-B36D-DFF735BF479E}">
      <text>
        <r>
          <rPr>
            <sz val="9"/>
            <color indexed="81"/>
            <rFont val="Tahoma"/>
            <family val="2"/>
            <charset val="204"/>
          </rPr>
          <t>Для перехода к Форме 1.0.1 
дважды кликните по этой ячейке</t>
        </r>
      </text>
    </comment>
    <comment ref="BZ8" authorId="0" shapeId="0" xr:uid="{F87942DB-67D2-4EFF-8229-0B4DB28C6593}">
      <text>
        <r>
          <rPr>
            <sz val="9"/>
            <color indexed="81"/>
            <rFont val="Tahoma"/>
            <family val="2"/>
            <charset val="204"/>
          </rPr>
          <t>Для перехода к Форме 1.0.1 
дважды кликните по этой ячейке</t>
        </r>
      </text>
    </comment>
    <comment ref="CA8" authorId="0" shapeId="0" xr:uid="{3C987F30-5C0B-4B2C-8104-7B102F210870}">
      <text>
        <r>
          <rPr>
            <sz val="9"/>
            <color indexed="81"/>
            <rFont val="Tahoma"/>
            <family val="2"/>
            <charset val="204"/>
          </rPr>
          <t>Для перехода к Форме 1.0.1 
дважды кликните по этой ячейке</t>
        </r>
      </text>
    </comment>
    <comment ref="CB8" authorId="0" shapeId="0" xr:uid="{F5A5E334-6896-4C6E-BA51-8D75C6DB74B5}">
      <text>
        <r>
          <rPr>
            <sz val="9"/>
            <color indexed="81"/>
            <rFont val="Tahoma"/>
            <family val="2"/>
            <charset val="204"/>
          </rPr>
          <t>Для перехода к Форме 1.0.1 
дважды кликните по этой ячейке</t>
        </r>
      </text>
    </comment>
    <comment ref="CC8" authorId="0" shapeId="0" xr:uid="{182090C8-7882-4DB0-89A2-44ABFB18B80B}">
      <text>
        <r>
          <rPr>
            <sz val="9"/>
            <color indexed="81"/>
            <rFont val="Tahoma"/>
            <family val="2"/>
            <charset val="204"/>
          </rPr>
          <t>Для перехода к Форме 1.0.1 
дважды кликните по этой ячейке</t>
        </r>
      </text>
    </comment>
    <comment ref="CD8" authorId="0" shapeId="0" xr:uid="{7268952C-A86A-44CC-98C2-060A90A4D1CA}">
      <text>
        <r>
          <rPr>
            <sz val="9"/>
            <color indexed="81"/>
            <rFont val="Tahoma"/>
            <family val="2"/>
            <charset val="204"/>
          </rPr>
          <t>Для перехода к Форме 1.0.1 
дважды кликните по этой ячейке</t>
        </r>
      </text>
    </comment>
    <comment ref="CE8" authorId="0" shapeId="0" xr:uid="{CE8B3BCF-7A67-490B-8A91-7BFD8E7C6A94}">
      <text>
        <r>
          <rPr>
            <sz val="9"/>
            <color indexed="81"/>
            <rFont val="Tahoma"/>
            <family val="2"/>
            <charset val="204"/>
          </rPr>
          <t>Для перехода к Форме 1.0.1 
дважды кликните по этой ячейке</t>
        </r>
      </text>
    </comment>
    <comment ref="CF8" authorId="0" shapeId="0" xr:uid="{50E456AE-1984-4032-8CA6-C3059E010C4C}">
      <text>
        <r>
          <rPr>
            <sz val="9"/>
            <color indexed="81"/>
            <rFont val="Tahoma"/>
            <family val="2"/>
            <charset val="204"/>
          </rPr>
          <t>Для перехода к Форме 1.0.1 
дважды кликните по этой ячейке</t>
        </r>
      </text>
    </comment>
    <comment ref="CG8" authorId="0" shapeId="0" xr:uid="{A377CDFD-E082-4C9F-BB57-60FF2C977D44}">
      <text>
        <r>
          <rPr>
            <sz val="9"/>
            <color indexed="81"/>
            <rFont val="Tahoma"/>
            <family val="2"/>
            <charset val="204"/>
          </rPr>
          <t>Для перехода к Форме 1.0.1 
дважды кликните по этой ячейке</t>
        </r>
      </text>
    </comment>
    <comment ref="CH8" authorId="0" shapeId="0" xr:uid="{BB04BD03-7A08-41A6-932E-77681E8AB6D1}">
      <text>
        <r>
          <rPr>
            <sz val="9"/>
            <color indexed="81"/>
            <rFont val="Tahoma"/>
            <family val="2"/>
            <charset val="204"/>
          </rPr>
          <t>Для перехода к Форме 1.0.1 
дважды кликните по этой ячейке</t>
        </r>
      </text>
    </comment>
    <comment ref="CI8" authorId="0" shapeId="0" xr:uid="{FF283F57-2256-4973-939C-D36C9CA98F62}">
      <text>
        <r>
          <rPr>
            <sz val="9"/>
            <color indexed="81"/>
            <rFont val="Tahoma"/>
            <family val="2"/>
            <charset val="204"/>
          </rPr>
          <t>Для перехода к Форме 1.0.1 
дважды кликните по этой ячейке</t>
        </r>
      </text>
    </comment>
    <comment ref="CJ8" authorId="0" shapeId="0" xr:uid="{F4F7DF4B-A90F-42C1-BFDE-8A2C86E61D27}">
      <text>
        <r>
          <rPr>
            <sz val="9"/>
            <color indexed="81"/>
            <rFont val="Tahoma"/>
            <family val="2"/>
            <charset val="204"/>
          </rPr>
          <t>Для перехода к Форме 1.0.1 
дважды кликните по этой ячейке</t>
        </r>
      </text>
    </comment>
    <comment ref="CK8" authorId="0" shapeId="0" xr:uid="{E93DFB7D-146F-4134-9A61-0CA8EA8C2BA9}">
      <text>
        <r>
          <rPr>
            <sz val="9"/>
            <color indexed="81"/>
            <rFont val="Tahoma"/>
            <family val="2"/>
            <charset val="204"/>
          </rPr>
          <t>Для перехода к Форме 1.0.1 
дважды кликните по этой ячейке</t>
        </r>
      </text>
    </comment>
    <comment ref="CL8" authorId="0" shapeId="0" xr:uid="{F6C2DA31-DD3C-4D78-A52B-3E5E3463B4C2}">
      <text>
        <r>
          <rPr>
            <sz val="9"/>
            <color indexed="81"/>
            <rFont val="Tahoma"/>
            <family val="2"/>
            <charset val="204"/>
          </rPr>
          <t>Для перехода к Форме 1.0.1 
дважды кликните по этой ячейке</t>
        </r>
      </text>
    </comment>
    <comment ref="CM8" authorId="0" shapeId="0" xr:uid="{76C82127-4150-43AB-AA53-C86A42DDDBCD}">
      <text>
        <r>
          <rPr>
            <sz val="9"/>
            <color indexed="81"/>
            <rFont val="Tahoma"/>
            <family val="2"/>
            <charset val="204"/>
          </rPr>
          <t>Для перехода к Форме 1.0.1 
дважды кликните по этой ячейке</t>
        </r>
      </text>
    </comment>
    <comment ref="CN8" authorId="0" shapeId="0" xr:uid="{63915F3C-D351-4507-A837-D16EF97DD705}">
      <text>
        <r>
          <rPr>
            <sz val="9"/>
            <color indexed="81"/>
            <rFont val="Tahoma"/>
            <family val="2"/>
            <charset val="204"/>
          </rPr>
          <t>Для перехода к Форме 1.0.1 
дважды кликните по этой ячейке</t>
        </r>
      </text>
    </comment>
    <comment ref="CO8" authorId="0" shapeId="0" xr:uid="{8C053BA0-5EB7-442F-90AC-D67724339CAD}">
      <text>
        <r>
          <rPr>
            <sz val="9"/>
            <color indexed="81"/>
            <rFont val="Tahoma"/>
            <family val="2"/>
            <charset val="204"/>
          </rPr>
          <t>Для перехода к Форме 1.0.1 
дважды кликните по этой ячейке</t>
        </r>
      </text>
    </comment>
    <comment ref="CP8" authorId="0" shapeId="0" xr:uid="{D8E14A4C-96E3-4D50-871E-C4D3BB1B82E5}">
      <text>
        <r>
          <rPr>
            <sz val="9"/>
            <color indexed="81"/>
            <rFont val="Tahoma"/>
            <family val="2"/>
            <charset val="204"/>
          </rPr>
          <t>Для перехода к Форме 1.0.1 
дважды кликните по этой ячейке</t>
        </r>
      </text>
    </comment>
    <comment ref="CQ8" authorId="0" shapeId="0" xr:uid="{E51C9261-5BB9-43B6-973F-4525A0EF11C1}">
      <text>
        <r>
          <rPr>
            <sz val="9"/>
            <color indexed="81"/>
            <rFont val="Tahoma"/>
            <family val="2"/>
            <charset val="204"/>
          </rPr>
          <t>Для перехода к Форме 1.0.1 
дважды кликните по этой ячейке</t>
        </r>
      </text>
    </comment>
    <comment ref="CR8" authorId="0" shapeId="0" xr:uid="{3638DABE-FF5E-49FA-9AD5-59427E761D78}">
      <text>
        <r>
          <rPr>
            <sz val="9"/>
            <color indexed="81"/>
            <rFont val="Tahoma"/>
            <family val="2"/>
            <charset val="204"/>
          </rPr>
          <t>Для перехода к Форме 1.0.1 
дважды кликните по этой ячейке</t>
        </r>
      </text>
    </comment>
    <comment ref="CS8" authorId="0" shapeId="0" xr:uid="{9E396D20-37AD-49C8-9F4C-AE766AA2AEBC}">
      <text>
        <r>
          <rPr>
            <sz val="9"/>
            <color indexed="81"/>
            <rFont val="Tahoma"/>
            <family val="2"/>
            <charset val="204"/>
          </rPr>
          <t>Для перехода к Форме 1.0.1 
дважды кликните по этой ячейке</t>
        </r>
      </text>
    </comment>
    <comment ref="CT8" authorId="0" shapeId="0" xr:uid="{6B77B3FD-66E7-4F47-B93A-F2DCA4940162}">
      <text>
        <r>
          <rPr>
            <sz val="9"/>
            <color indexed="81"/>
            <rFont val="Tahoma"/>
            <family val="2"/>
            <charset val="204"/>
          </rPr>
          <t>Для перехода к Форме 1.0.1 
дважды кликните по этой ячейке</t>
        </r>
      </text>
    </comment>
    <comment ref="CU8" authorId="0" shapeId="0" xr:uid="{2CA8220E-9E18-4400-8FA3-0225E27EE01E}">
      <text>
        <r>
          <rPr>
            <sz val="9"/>
            <color indexed="81"/>
            <rFont val="Tahoma"/>
            <family val="2"/>
            <charset val="204"/>
          </rPr>
          <t>Для перехода к Форме 1.0.1 
дважды кликните по этой ячейке</t>
        </r>
      </text>
    </comment>
    <comment ref="CV8" authorId="0" shapeId="0" xr:uid="{2FB64930-0D80-46EC-A6DF-18D44D38A033}">
      <text>
        <r>
          <rPr>
            <sz val="9"/>
            <color indexed="81"/>
            <rFont val="Tahoma"/>
            <family val="2"/>
            <charset val="204"/>
          </rPr>
          <t>Для перехода к Форме 1.0.1 
дважды кликните по этой ячейке</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2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<sst xmlns="http://schemas.openxmlformats.org/spreadsheetml/2006/main" count="9025" uniqueCount="1554">
  <si>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</si>
  <si>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</si>
  <si>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</si>
  <si>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</si>
  <si>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</si>
  <si>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</si>
  <si>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</si>
  <si>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</si>
  <si>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</si>
  <si>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</si>
  <si>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</si>
  <si>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</si>
  <si>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</si>
  <si>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</si>
  <si>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</si>
  <si>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</si>
  <si>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</si>
  <si>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</si>
  <si>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</si>
  <si>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</si>
  <si>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</si>
  <si>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</si>
  <si>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</si>
  <si>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</si>
  <si>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</si>
  <si>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</si>
  <si>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</si>
  <si>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</si>
  <si>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</si>
  <si>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</si>
  <si>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</si>
  <si>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</si>
  <si>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</si>
  <si>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</si>
  <si>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</si>
  <si>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</si>
  <si>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</si>
  <si>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</si>
  <si>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</si>
  <si>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</si>
  <si>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</si>
  <si>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</si>
  <si>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</si>
  <si>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</si>
  <si>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</si>
  <si>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</si>
  <si>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</si>
  <si>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</si>
  <si>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</si>
  <si>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</si>
  <si>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</si>
  <si>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</si>
  <si>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</si>
  <si>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</si>
  <si>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</si>
  <si>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</si>
  <si>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</si>
  <si>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</si>
  <si>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</si>
  <si>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</si>
  <si>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</si>
  <si>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</si>
  <si>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</si>
  <si>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</si>
  <si>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</si>
  <si>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</si>
  <si>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</si>
  <si>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</si>
  <si>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</si>
  <si>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</si>
  <si>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</si>
  <si>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</si>
  <si>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</si>
  <si>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</si>
  <si>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</si>
  <si>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</si>
  <si>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</si>
  <si>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</si>
  <si>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</si>
  <si>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</si>
  <si>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</si>
  <si>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</si>
  <si>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</si>
  <si>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</si>
  <si>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</si>
  <si>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</si>
  <si>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</si>
  <si>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</si>
  <si>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</si>
  <si>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</si>
  <si>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</si>
  <si>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</si>
  <si>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</si>
  <si>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</si>
  <si>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</si>
  <si>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</si>
  <si>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</si>
  <si>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</si>
  <si>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</si>
  <si>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</si>
  <si>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</si>
  <si>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</si>
  <si>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</si>
  <si>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</si>
  <si>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</si>
  <si>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</si>
  <si>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</si>
  <si>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</si>
  <si>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</si>
  <si>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</si>
  <si>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</si>
  <si>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</si>
  <si>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</si>
  <si>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</si>
  <si>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</si>
  <si>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</si>
  <si>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</si>
  <si>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</si>
  <si>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</si>
  <si>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</si>
  <si>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</si>
  <si>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</si>
  <si>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</si>
  <si>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</si>
  <si>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</si>
  <si>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</si>
  <si>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</si>
  <si>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</si>
  <si>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</si>
  <si>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</si>
  <si>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</si>
  <si>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</si>
  <si>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</si>
  <si>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</si>
  <si>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</si>
  <si>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</si>
  <si>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</si>
  <si>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</si>
  <si>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</si>
  <si>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</si>
  <si>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</si>
  <si>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</si>
  <si>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</si>
  <si>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</si>
  <si>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</si>
  <si>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</si>
  <si>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</si>
  <si>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</si>
  <si>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</si>
  <si>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</si>
  <si>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</si>
  <si>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</si>
  <si>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</si>
  <si>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</si>
  <si>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</si>
  <si>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</si>
  <si>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</si>
  <si>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</si>
  <si>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</si>
  <si>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</si>
  <si>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</si>
  <si>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</si>
  <si>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</si>
  <si>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</si>
  <si>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</si>
  <si>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</si>
  <si>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</si>
  <si>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</si>
  <si>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</si>
  <si>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</si>
  <si>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</si>
  <si>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</si>
  <si>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</si>
  <si>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</si>
  <si>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</si>
  <si>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</si>
  <si>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</si>
  <si>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</si>
  <si>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</si>
  <si>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</si>
  <si>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</si>
  <si>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</si>
  <si>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</si>
  <si>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</si>
  <si>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</si>
  <si>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</si>
  <si>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</si>
  <si>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</si>
  <si>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</si>
  <si>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</si>
  <si>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</si>
  <si>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</si>
  <si>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</si>
  <si>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</si>
  <si>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</si>
  <si>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</si>
  <si>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</si>
  <si>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</si>
  <si>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</si>
  <si>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</si>
  <si>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</si>
  <si>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</si>
  <si>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</si>
  <si>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</si>
  <si>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</si>
  <si>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</si>
  <si>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</si>
  <si>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</si>
  <si>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</si>
  <si>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</si>
  <si>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</si>
  <si>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</si>
  <si>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</si>
  <si>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</si>
  <si>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</si>
  <si>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</si>
  <si>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</si>
  <si>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</si>
  <si>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</si>
  <si>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</si>
  <si>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</si>
  <si>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</si>
  <si>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</si>
  <si>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</si>
  <si>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</si>
  <si>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</si>
  <si>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</si>
  <si>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</si>
  <si>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</si>
  <si>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</si>
  <si>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</si>
  <si>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</si>
  <si>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</si>
  <si>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</si>
  <si>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</si>
  <si>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</si>
  <si>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</si>
  <si>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</si>
  <si>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</si>
  <si>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</si>
  <si>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</si>
  <si>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</si>
  <si>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</si>
  <si>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</si>
  <si>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</si>
  <si>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</si>
  <si>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</si>
  <si>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</si>
  <si>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</si>
  <si>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</si>
  <si>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</si>
  <si>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</si>
  <si>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</si>
  <si>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</si>
  <si>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</si>
  <si>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</si>
  <si>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</si>
  <si>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</si>
  <si>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</si>
  <si>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</si>
  <si>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</si>
  <si>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</si>
  <si>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</si>
  <si>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</si>
  <si>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</si>
  <si>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</si>
  <si>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</si>
  <si>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</si>
  <si>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</si>
  <si>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</si>
  <si>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</si>
  <si>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</si>
  <si>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</si>
  <si>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</si>
  <si>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</si>
  <si>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</si>
  <si>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</si>
  <si>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</si>
  <si>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</si>
  <si>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</si>
  <si>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</si>
  <si>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</si>
  <si>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</si>
  <si>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</si>
  <si>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</si>
  <si>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</si>
  <si>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</si>
  <si>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</si>
  <si>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</si>
  <si>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</si>
  <si>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</si>
  <si>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</si>
  <si>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</si>
  <si>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</si>
  <si>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</si>
  <si>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</si>
  <si>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</si>
  <si>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</si>
  <si>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</si>
  <si>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</si>
  <si>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</si>
  <si>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</si>
  <si>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</si>
  <si>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</si>
  <si>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</si>
  <si>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</si>
  <si>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</si>
  <si>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</si>
  <si>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</si>
  <si>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</si>
  <si>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</si>
  <si>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</si>
  <si>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</si>
  <si>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</si>
  <si>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</si>
  <si>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</si>
  <si>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</si>
  <si>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</si>
  <si>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</si>
  <si>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</si>
  <si>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</si>
  <si>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</si>
  <si>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</si>
  <si>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</si>
  <si>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</si>
  <si>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</si>
  <si>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</si>
  <si>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</si>
  <si>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</si>
  <si>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</si>
  <si>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</si>
  <si>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</si>
  <si>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</si>
  <si>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</si>
  <si>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</si>
  <si>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</si>
  <si>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</si>
  <si>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</si>
  <si>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</si>
  <si>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</si>
  <si>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системы теплоснабжения в течение квартала, в том числе:</t>
  </si>
  <si>
    <t>Указывается количество поданных заявок на подключение (технологическое присоединение) к системе теплоснабжения в течение отчетного квартала.</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</si>
  <si>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</si>
  <si>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Указывается количество заявок с решением об отказе о подключении (технологическому присоединению) к системе теплоснабжения в течение отчетного квартала.</t>
  </si>
  <si>
    <t>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t>
  </si>
  <si>
    <t>Указывается резерв мощности системы теплоснабжения (совокупности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системе теплоснабжения.</t>
  </si>
  <si>
    <t>Указывается текстовое описание причин принятия решений об отказе в подключении (технологическом присоединении) к системе теплоснабжения.
Не заполняется в случае, если решения об отказе в подключении (технологическом присоединении) в течение отчетного периода не принимались.</t>
  </si>
  <si>
    <t>Добавить централизованную систему теплоснабжения</t>
  </si>
  <si>
    <t>Форма 4.6</t>
  </si>
  <si>
    <t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t>
  </si>
  <si>
    <t>Тип теплоснабжающей организации</t>
  </si>
  <si>
    <t>type_org_list</t>
  </si>
  <si>
    <t>Регулируемая организация</t>
  </si>
  <si>
    <t>Единая теплоснабжающая организация</t>
  </si>
  <si>
    <t>Теплоснабжающая организация в ценовой зоне теплоснабжения</t>
  </si>
  <si>
    <t>Теплосетевая организация в ценовой зоне теплоснабжения</t>
  </si>
  <si>
    <t>В соответствии с пунктом 33.12 Постановления Правительства РФ от 5 июля 2013 г. № 570 "О стандартах раскрытия информации теплоснабжающими организациями, теплосетевыми организациями и органами регулирования" теплоснабжающей организацией и теплосетевой организацией в ценовых зонах теплоснабжения информация категории "о наличии (об отсутствии) технической возможности подключения (технологического присоединения) к системе теплоснабжения, а также о регистрации и ходе реализации заявок на подключение (технологическое присоединение) к системе теплоснабжения" раскрытию не подлежит</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</si>
  <si>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</si>
  <si>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Количество аварий на тепловых сетях</t>
  </si>
  <si>
    <t>ед. на км</t>
  </si>
  <si>
    <t>Количество аварий на источниках тепловой энергии</t>
  </si>
  <si>
    <t>ед. на источник</t>
  </si>
  <si>
    <t>Указывается количество любых нарушений на тепловых сетях в расчете на один километр трубопровода.</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</si>
  <si>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</si>
  <si>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</si>
  <si>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</si>
  <si>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</si>
  <si>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</si>
  <si>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</si>
  <si>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средняя продолжительность устранения превышения разрешенных отклонений значений параметров</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</si>
  <si>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</si>
  <si>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4.2</t>
  </si>
  <si>
    <t>4.3</t>
  </si>
  <si>
    <t>шт.</t>
  </si>
  <si>
    <t>дн.</t>
  </si>
  <si>
    <t>руб.</t>
  </si>
  <si>
    <t>Доля числа исполненных в срок договоров о подключении</t>
  </si>
  <si>
    <t>Средняя продолжительность рассмотрения заявлений о подключении</t>
  </si>
  <si>
    <t>%</t>
  </si>
  <si>
    <t>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</si>
  <si>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данной строке не указывается теплоснабжающими организациями, теплосетевыми организациями в ценовых зонах теплоснабжения.</t>
  </si>
  <si>
    <t>Форма 4.4</t>
  </si>
  <si>
    <t>Форма 1.0.1 | Форма 4.6</t>
  </si>
  <si>
    <t>modList05</t>
  </si>
  <si>
    <t>https://portal.eias.ru/Portal/DownloadPage.aspx?type=12&amp;guid=????????-????-????-????-????????????</t>
  </si>
  <si>
    <t>https://eias.fstrf.ru/disclo/get_file?p_guid=????????-????-????-????-????????????</t>
  </si>
  <si>
    <t xml:space="preserve"> </t>
  </si>
  <si>
    <t>Проверка доступных обновлений...</t>
  </si>
  <si>
    <t>Нет доступных обновлений для отчёта с кодом FAS.JKH.OPEN.INFO.QUARTER.WARM!</t>
  </si>
  <si>
    <t>20.10.2022</t>
  </si>
  <si>
    <t>Производство тепловой энергии. Некомбинированная выработка</t>
  </si>
  <si>
    <t>Производство тепловой энергии. Комбинированная выработка с уст. мощностью производства электрической энергии менее 25 МВт</t>
  </si>
  <si>
    <t>Производство тепловой энергии. Комбинированная выработка с уст. мощностью производства электрической энергии 25 МВт и более</t>
  </si>
  <si>
    <t>Производство. Теплоноситель</t>
  </si>
  <si>
    <t>Передача. Тепловая энергия</t>
  </si>
  <si>
    <t>Передача. Теплоноситель</t>
  </si>
  <si>
    <t>Сбыт. Тепловая энергия</t>
  </si>
  <si>
    <t>Сбыт. Теплоноситель</t>
  </si>
  <si>
    <t>Подключение (технологическое присоединение) к системе теплоснабжения</t>
  </si>
  <si>
    <t>Поддержание резервной тепловой мощности при отсутствии потребления тепловой энергии</t>
  </si>
  <si>
    <t>REGION_ID</t>
  </si>
  <si>
    <t>REGION_NAME</t>
  </si>
  <si>
    <t>RST_ORG_ID</t>
  </si>
  <si>
    <t>ORG_NAME</t>
  </si>
  <si>
    <t>INN_NAME</t>
  </si>
  <si>
    <t>KPP_NAME</t>
  </si>
  <si>
    <t>ORG_START_DATE</t>
  </si>
  <si>
    <t>ORG_END_DATE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</si>
  <si>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</si>
  <si>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</si>
  <si>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</si>
  <si>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</si>
  <si>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</si>
  <si>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</si>
  <si>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</si>
  <si>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</si>
  <si>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</si>
  <si>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</si>
  <si>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</si>
  <si>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</si>
  <si>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</si>
  <si>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</si>
  <si>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</si>
  <si>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</si>
  <si>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</si>
  <si>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</si>
  <si>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</si>
  <si>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</si>
  <si>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</si>
  <si>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</si>
  <si>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</si>
  <si>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</si>
  <si>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</si>
  <si>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</si>
  <si>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</si>
  <si>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</si>
  <si>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</si>
  <si>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</si>
  <si>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</si>
  <si>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</si>
  <si>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</si>
  <si>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</si>
  <si>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</si>
  <si>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</si>
  <si>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</si>
  <si>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</si>
  <si>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</si>
  <si>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</si>
  <si>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</si>
  <si>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</si>
  <si>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</si>
  <si>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</si>
  <si>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</si>
  <si>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</si>
  <si>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</si>
  <si>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</si>
  <si>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</si>
  <si>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</si>
  <si>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</si>
  <si>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</si>
  <si>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</si>
  <si>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</si>
  <si>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</si>
  <si>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</si>
  <si>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</si>
  <si>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</si>
  <si>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</si>
  <si>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</si>
  <si>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</si>
  <si>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</si>
  <si>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</si>
  <si>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</si>
  <si>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</si>
  <si>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</si>
  <si>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</si>
  <si>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</si>
  <si>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</si>
  <si>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</si>
  <si>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</si>
  <si>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</si>
  <si>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</si>
  <si>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</si>
  <si>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</si>
  <si>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</si>
  <si>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</si>
  <si>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</si>
  <si>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</si>
  <si>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</si>
  <si>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</si>
  <si>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</si>
  <si>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</si>
  <si>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</si>
  <si>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</si>
  <si>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</si>
  <si>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</si>
  <si>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</si>
  <si>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</si>
  <si>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</si>
  <si>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</si>
  <si>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</si>
  <si>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</si>
  <si>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</si>
  <si>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</si>
  <si>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</si>
  <si>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</si>
  <si>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</si>
  <si>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</si>
  <si>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</si>
  <si>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</si>
  <si>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</si>
  <si>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</si>
  <si>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</si>
  <si>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</si>
  <si>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</si>
  <si>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</si>
  <si>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</si>
  <si>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</si>
  <si>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</si>
  <si>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</si>
  <si>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</si>
  <si>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</si>
  <si>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</si>
  <si>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</si>
  <si>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</si>
  <si>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</si>
  <si>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</si>
  <si>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</si>
  <si>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</si>
  <si>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26359148</t>
  </si>
  <si>
    <t>ОАО "Болховтеплосети"</t>
  </si>
  <si>
    <t>5704005540</t>
  </si>
  <si>
    <t>26550140</t>
  </si>
  <si>
    <t>ОАО "Гамма"</t>
  </si>
  <si>
    <t>5752006640</t>
  </si>
  <si>
    <t>28015153</t>
  </si>
  <si>
    <t>ОАО "ОЗСК" Ливенский филиал</t>
  </si>
  <si>
    <t>5751006541</t>
  </si>
  <si>
    <t>571543001</t>
  </si>
  <si>
    <t>31473580</t>
  </si>
  <si>
    <t>ОАО "Орелтеплосервис"</t>
  </si>
  <si>
    <t>5752050039</t>
  </si>
  <si>
    <t>575101001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</si>
  <si>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</si>
  <si>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</si>
  <si>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</si>
  <si>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</si>
  <si>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</si>
  <si>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</si>
  <si>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</si>
  <si>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</si>
  <si>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</si>
  <si>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</si>
  <si>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</si>
  <si>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</si>
  <si>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</si>
  <si>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</si>
  <si>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</si>
  <si>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</si>
  <si>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</si>
  <si>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</si>
  <si>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</si>
  <si>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</si>
  <si>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</si>
  <si>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</si>
  <si>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</si>
  <si>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</si>
  <si>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</si>
  <si>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</si>
  <si>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</si>
  <si>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</si>
  <si>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</si>
  <si>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</si>
  <si>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</si>
  <si>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</si>
  <si>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</si>
  <si>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</si>
  <si>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</si>
  <si>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</si>
  <si>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</si>
  <si>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</si>
  <si>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</si>
  <si>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</si>
  <si>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</si>
  <si>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</si>
  <si>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</si>
  <si>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</si>
  <si>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</si>
  <si>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</si>
  <si>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</si>
  <si>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</si>
  <si>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</si>
  <si>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</si>
  <si>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</si>
  <si>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</si>
  <si>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</si>
  <si>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</si>
  <si>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</si>
  <si>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</si>
  <si>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</si>
  <si>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</si>
  <si>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</si>
  <si>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</si>
  <si>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</si>
  <si>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</si>
  <si>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</si>
  <si>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</si>
  <si>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</si>
  <si>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</si>
  <si>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</si>
  <si>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</si>
  <si>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</si>
  <si>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</si>
  <si>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</si>
  <si>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</si>
  <si>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</si>
  <si>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</si>
  <si>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</si>
  <si>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</si>
  <si>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</si>
  <si>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</si>
  <si>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</si>
  <si>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</si>
  <si>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</si>
  <si>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</si>
  <si>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</si>
  <si>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</si>
  <si>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</si>
  <si>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</si>
  <si>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</si>
  <si>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</si>
  <si>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</si>
  <si>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</si>
  <si>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</si>
  <si>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</si>
  <si>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</si>
  <si>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</si>
  <si>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</si>
  <si>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</si>
  <si>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</si>
  <si>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</si>
  <si>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</si>
  <si>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</si>
  <si>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</si>
  <si>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</si>
  <si>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</si>
  <si>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</si>
  <si>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</si>
  <si>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</si>
  <si>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</si>
  <si>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</si>
  <si>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</si>
  <si>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</si>
  <si>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</si>
  <si>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26440193</t>
  </si>
  <si>
    <t>Урицкое МУП "Теплоэнерго"</t>
  </si>
  <si>
    <t>5725003262</t>
  </si>
  <si>
    <t>572501001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</si>
  <si>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</si>
  <si>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</si>
  <si>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</si>
  <si>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</si>
  <si>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</si>
  <si>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</si>
  <si>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</si>
  <si>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</si>
  <si>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</si>
  <si>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</si>
  <si>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27135237</t>
  </si>
  <si>
    <t>Филиал ОАО "РЭУ" "Курский"</t>
  </si>
  <si>
    <t>463243001</t>
  </si>
  <si>
    <t>30378002</t>
  </si>
  <si>
    <t>Филиал ПАО "Квадра" - "Орловская генерация"</t>
  </si>
  <si>
    <t>575143001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</si>
  <si>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</si>
  <si>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</si>
  <si>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</si>
  <si>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</si>
  <si>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</si>
  <si>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</si>
  <si>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</si>
  <si>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</si>
  <si>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</si>
  <si>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</si>
  <si>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</si>
  <si>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</si>
  <si>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t>
  </si>
  <si>
    <t>WARM</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</si>
  <si>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</si>
  <si>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</si>
  <si>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</si>
  <si>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</si>
  <si>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</si>
  <si>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</si>
  <si>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</si>
  <si>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</si>
  <si>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</si>
  <si>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</si>
  <si>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</si>
  <si>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</si>
  <si>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</si>
  <si>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</si>
  <si>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</si>
  <si>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</si>
  <si>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</si>
  <si>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</si>
  <si>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</si>
  <si>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</si>
  <si>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</si>
  <si>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</si>
  <si>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</si>
  <si>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</si>
  <si>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</si>
  <si>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</si>
  <si>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</si>
  <si>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</si>
  <si>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</si>
  <si>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</si>
  <si>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</si>
  <si>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</si>
  <si>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</si>
  <si>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</si>
  <si>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</si>
  <si>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</si>
  <si>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</si>
  <si>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</si>
  <si>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</si>
  <si>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</si>
  <si>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</si>
  <si>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</si>
  <si>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</si>
  <si>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</si>
  <si>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</si>
  <si>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</si>
  <si>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</si>
  <si>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</si>
  <si>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</si>
  <si>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</si>
  <si>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</si>
  <si>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</si>
  <si>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</si>
  <si>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</si>
  <si>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</si>
  <si>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</si>
  <si>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</si>
  <si>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</si>
  <si>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</si>
  <si>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</si>
  <si>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</si>
  <si>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</si>
  <si>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</si>
  <si>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</si>
  <si>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</si>
  <si>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</si>
  <si>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</si>
  <si>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</si>
  <si>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</si>
  <si>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</si>
  <si>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</si>
  <si>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</si>
  <si>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</si>
  <si>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</si>
  <si>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</si>
  <si>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</si>
  <si>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</si>
  <si>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</si>
  <si>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</si>
  <si>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</si>
  <si>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</si>
  <si>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</si>
  <si>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</si>
  <si>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</si>
  <si>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</si>
  <si>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</si>
  <si>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</si>
  <si>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</si>
  <si>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</si>
  <si>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</si>
  <si>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</si>
  <si>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</si>
  <si>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</si>
  <si>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</si>
  <si>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</si>
  <si>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</si>
  <si>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</si>
  <si>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</si>
  <si>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</si>
  <si>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</si>
  <si>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</si>
  <si>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</si>
  <si>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</si>
  <si>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</si>
  <si>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</si>
  <si>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</si>
  <si>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</si>
  <si>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</si>
  <si>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</si>
  <si>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</si>
  <si>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</si>
  <si>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</si>
  <si>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</si>
  <si>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</si>
  <si>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</si>
  <si>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</si>
  <si>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</si>
  <si>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</si>
  <si>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</si>
  <si>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</si>
  <si>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</si>
  <si>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</si>
  <si>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</si>
  <si>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</si>
  <si>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</si>
  <si>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</si>
  <si>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</si>
  <si>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</si>
  <si>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</si>
  <si>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</si>
  <si>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</si>
  <si>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</si>
  <si>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</si>
  <si>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</si>
  <si>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</si>
  <si>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</si>
  <si>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</si>
  <si>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</si>
  <si>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</si>
  <si>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</si>
  <si>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</si>
  <si>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</si>
  <si>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</si>
  <si>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</si>
  <si>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</si>
  <si>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</si>
  <si>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</si>
  <si>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</si>
  <si>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</si>
  <si>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</si>
  <si>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</si>
  <si>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</si>
  <si>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</si>
  <si>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</si>
  <si>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</si>
  <si>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</si>
  <si>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</si>
  <si>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</si>
  <si>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</si>
  <si>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</si>
  <si>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</si>
  <si>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</si>
  <si>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</si>
  <si>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</si>
  <si>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</si>
  <si>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</si>
  <si>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</si>
  <si>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</si>
  <si>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</si>
  <si>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</si>
  <si>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</si>
  <si>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</si>
  <si>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</si>
  <si>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</si>
  <si>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</si>
  <si>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</si>
  <si>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</si>
  <si>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</si>
  <si>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</si>
  <si>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</si>
  <si>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</si>
  <si>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</si>
  <si>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</si>
  <si>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</si>
  <si>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</si>
  <si>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</si>
  <si>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</si>
  <si>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</si>
  <si>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</si>
  <si>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</si>
  <si>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</si>
  <si>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</si>
  <si>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</si>
  <si>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</si>
  <si>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</si>
  <si>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</si>
  <si>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</si>
  <si>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</si>
  <si>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</si>
  <si>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</si>
  <si>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</si>
  <si>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</si>
  <si>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</si>
  <si>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</si>
  <si>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</si>
  <si>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</si>
  <si>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</si>
  <si>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</si>
  <si>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</si>
  <si>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</si>
  <si>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</si>
  <si>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</si>
  <si>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</si>
  <si>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</si>
  <si>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</si>
  <si>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</si>
  <si>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</si>
  <si>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</si>
  <si>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</si>
  <si>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</si>
  <si>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</si>
  <si>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</si>
  <si>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</si>
  <si>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</si>
  <si>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</si>
  <si>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</si>
  <si>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</si>
  <si>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</si>
  <si>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</si>
  <si>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</si>
  <si>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</si>
  <si>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</si>
  <si>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</si>
  <si>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</si>
  <si>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</si>
  <si>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</si>
  <si>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</si>
  <si>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</si>
  <si>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</si>
  <si>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</si>
  <si>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</si>
  <si>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</si>
  <si>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</si>
  <si>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</si>
  <si>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</si>
  <si>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</si>
  <si>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</si>
  <si>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</si>
  <si>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</si>
  <si>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</si>
  <si>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</si>
  <si>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</si>
  <si>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</si>
  <si>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</si>
  <si>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</si>
  <si>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</si>
  <si>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</si>
  <si>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</si>
  <si>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</si>
  <si>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</si>
  <si>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</si>
  <si>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</si>
  <si>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</si>
  <si>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</si>
  <si>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</si>
  <si>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</si>
  <si>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</si>
  <si>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</si>
  <si>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</si>
  <si>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</si>
  <si>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</si>
  <si>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</si>
  <si>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</si>
  <si>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</si>
  <si>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</si>
  <si>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</si>
  <si>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</si>
  <si>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</si>
  <si>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</si>
  <si>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</si>
  <si>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</si>
  <si>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</si>
  <si>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</si>
  <si>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</si>
  <si>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</si>
  <si>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</si>
  <si>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</si>
  <si>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</si>
  <si>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</si>
  <si>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</si>
  <si>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</si>
  <si>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</si>
  <si>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</si>
  <si>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</si>
  <si>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</si>
  <si>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</si>
  <si>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</si>
  <si>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</si>
  <si>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</si>
  <si>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</si>
  <si>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</si>
  <si>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</si>
  <si>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</si>
  <si>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</si>
  <si>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</si>
  <si>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</si>
  <si>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</si>
  <si>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</si>
  <si>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</si>
  <si>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</si>
  <si>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</si>
  <si>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</si>
  <si>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</si>
  <si>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</si>
  <si>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</si>
  <si>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</si>
  <si>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</si>
  <si>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</si>
  <si>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</si>
  <si>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</si>
  <si>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</si>
  <si>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</si>
  <si>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</si>
  <si>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</si>
  <si>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</si>
  <si>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</si>
  <si>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</si>
  <si>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</si>
  <si>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</si>
  <si>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</si>
  <si>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</si>
  <si>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</si>
  <si>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</si>
  <si>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</si>
  <si>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</si>
  <si>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</si>
  <si>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</si>
  <si>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</si>
  <si>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</si>
  <si>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</si>
  <si>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</si>
  <si>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</si>
  <si>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</si>
  <si>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</si>
  <si>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</si>
  <si>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</si>
  <si>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</si>
  <si>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</si>
  <si>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</si>
  <si>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</si>
  <si>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</si>
  <si>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</si>
  <si>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</si>
  <si>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</si>
  <si>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</si>
  <si>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</si>
  <si>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</si>
  <si>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</si>
  <si>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</si>
  <si>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</si>
  <si>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</si>
  <si>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</si>
  <si>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</si>
  <si>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</si>
  <si>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</si>
  <si>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</si>
  <si>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</si>
  <si>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</si>
  <si>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</si>
  <si>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</si>
  <si>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</si>
  <si>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</si>
  <si>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</si>
  <si>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</si>
  <si>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</si>
  <si>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</si>
  <si>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</si>
  <si>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</si>
  <si>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</si>
  <si>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</si>
  <si>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</si>
  <si>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</si>
  <si>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</si>
  <si>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</si>
  <si>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</si>
  <si>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</si>
  <si>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</si>
  <si>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</si>
  <si>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</si>
  <si>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</si>
  <si>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</si>
  <si>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</si>
  <si>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</si>
  <si>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</si>
  <si>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</si>
  <si>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</si>
  <si>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</si>
  <si>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</si>
  <si>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</si>
  <si>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</si>
  <si>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</si>
  <si>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</si>
  <si>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</si>
  <si>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</si>
  <si>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</si>
  <si>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</si>
  <si>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</si>
  <si>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</si>
  <si>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</si>
  <si>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</si>
  <si>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</si>
  <si>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</si>
  <si>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</si>
  <si>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</si>
  <si>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</si>
  <si>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</si>
  <si>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</si>
  <si>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</si>
  <si>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</si>
  <si>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</si>
  <si>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</si>
  <si>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</si>
  <si>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</si>
  <si>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</si>
  <si>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</si>
  <si>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</si>
  <si>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</si>
  <si>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</si>
  <si>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</si>
  <si>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</si>
  <si>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</si>
  <si>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</si>
  <si>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</si>
  <si>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</si>
  <si>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</si>
  <si>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</si>
  <si>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</si>
  <si>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</si>
  <si>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</si>
  <si>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</si>
  <si>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</si>
  <si>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</si>
  <si>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</si>
  <si>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</si>
  <si>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</si>
  <si>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</si>
  <si>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</si>
  <si>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</si>
  <si>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</si>
  <si>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</si>
  <si>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</si>
  <si>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</si>
  <si>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</si>
  <si>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</si>
  <si>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</si>
  <si>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</si>
  <si>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</si>
  <si>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</si>
  <si>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</si>
  <si>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</si>
  <si>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</si>
  <si>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</si>
  <si>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</si>
  <si>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</si>
  <si>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</si>
  <si>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</si>
  <si>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</si>
  <si>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</si>
  <si>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</si>
  <si>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</si>
  <si>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</si>
  <si>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</si>
  <si>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</si>
  <si>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</si>
  <si>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</si>
  <si>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</si>
  <si>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</si>
  <si>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</si>
  <si>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</si>
  <si>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</si>
  <si>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</si>
  <si>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</si>
  <si>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</si>
  <si>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</si>
  <si>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</si>
  <si>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</si>
  <si>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</si>
  <si>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</si>
  <si>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</si>
  <si>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</si>
  <si>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302010, г. Орел, ул. Авиационная, д.1</t>
  </si>
  <si>
    <t>Леонов Денис Александрович</t>
  </si>
  <si>
    <t>Кошелева Елена Сергеевна</t>
  </si>
  <si>
    <t>Начальник ПЭО</t>
  </si>
  <si>
    <t>(4862)72-33-35 доб.238</t>
  </si>
  <si>
    <t>kosheleva-elena2022@mail.ru</t>
  </si>
  <si>
    <t>20.10.2022 13:28:39</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</si>
  <si>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</si>
  <si>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</si>
  <si>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</si>
  <si>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</si>
  <si>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</si>
  <si>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</si>
  <si>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</si>
  <si>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</si>
  <si>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</si>
  <si>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</si>
  <si>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</si>
  <si>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</si>
  <si>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</si>
  <si>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</si>
  <si>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</si>
  <si>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</si>
  <si>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</si>
  <si>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</si>
  <si>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</si>
  <si>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</si>
  <si>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</si>
  <si>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</si>
  <si>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</si>
  <si>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</si>
  <si>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</si>
  <si>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</si>
  <si>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</si>
  <si>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</si>
  <si>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</si>
  <si>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</si>
  <si>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</si>
  <si>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</si>
  <si>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</si>
  <si>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</si>
  <si>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</si>
  <si>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</si>
  <si>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</si>
  <si>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</si>
  <si>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</si>
  <si>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</si>
  <si>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</si>
  <si>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</si>
  <si>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</si>
  <si>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</si>
  <si>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</si>
  <si>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</si>
  <si>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</si>
  <si>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</si>
  <si>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</si>
  <si>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</si>
  <si>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</si>
  <si>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</si>
  <si>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</si>
  <si>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</si>
  <si>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</si>
  <si>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</si>
  <si>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</si>
  <si>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</si>
  <si>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</si>
  <si>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</si>
  <si>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</si>
  <si>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</si>
  <si>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</si>
  <si>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</si>
  <si>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</si>
  <si>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</si>
  <si>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</si>
  <si>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</si>
  <si>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</si>
  <si>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</si>
  <si>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</si>
  <si>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</si>
  <si>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</si>
  <si>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</si>
  <si>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</si>
  <si>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</si>
  <si>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</si>
  <si>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</si>
  <si>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</si>
  <si>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</si>
  <si>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</si>
  <si>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</si>
  <si>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</si>
  <si>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</si>
  <si>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</si>
  <si>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</si>
  <si>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</si>
  <si>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</si>
  <si>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Авиационная, 1</t>
  </si>
  <si>
    <t>Автовокзальная, 77</t>
  </si>
  <si>
    <t>Бетонный, 4а</t>
  </si>
  <si>
    <t>Ботанический, 2а</t>
  </si>
  <si>
    <t>Васильевская, 84б</t>
  </si>
  <si>
    <t>Васильевская, 138а</t>
  </si>
  <si>
    <t>Гагарина, 48а</t>
  </si>
  <si>
    <t>Городская, 98к</t>
  </si>
  <si>
    <t>Калинина, 6б</t>
  </si>
  <si>
    <t>Карачевская, 29а</t>
  </si>
  <si>
    <t>Карачевская, 41б</t>
  </si>
  <si>
    <t>Карачвский, 23а</t>
  </si>
  <si>
    <t>Карачевское, 5а</t>
  </si>
  <si>
    <t>Карачевское, 60а</t>
  </si>
  <si>
    <t>Комсомольская, 15а</t>
  </si>
  <si>
    <t>Комсомольская, 119а</t>
  </si>
  <si>
    <t>Комсомольская, 127а</t>
  </si>
  <si>
    <t>Комсомольская, 185а</t>
  </si>
  <si>
    <t>Комсомольская, 206а</t>
  </si>
  <si>
    <t>Комсомольская, 252а</t>
  </si>
  <si>
    <t>Комсомольская, 261а</t>
  </si>
  <si>
    <t>Красина, 6а</t>
  </si>
  <si>
    <t>Красина, 7а</t>
  </si>
  <si>
    <t>Красина, 52</t>
  </si>
  <si>
    <t>Кромская, 7а(908кв)</t>
  </si>
  <si>
    <t>Кромская, 7а(909кв)</t>
  </si>
  <si>
    <t>Кромское шоссе, 13а</t>
  </si>
  <si>
    <t>Латышских стрелков, 37а</t>
  </si>
  <si>
    <t>Латышских стрелков,98</t>
  </si>
  <si>
    <t>Латышских стрелков, 109</t>
  </si>
  <si>
    <t>Левый берег р. Оки,23</t>
  </si>
  <si>
    <t>ГК "Лесной" с/с Сабуровский</t>
  </si>
  <si>
    <t>Машиностроительная, 5а</t>
  </si>
  <si>
    <t>Маяковского, 10а</t>
  </si>
  <si>
    <t>Маяковского, 55а</t>
  </si>
  <si>
    <t>Маяковского, 62а</t>
  </si>
  <si>
    <t>Мопра, 28а</t>
  </si>
  <si>
    <t>Мопра, 48а</t>
  </si>
  <si>
    <t>6-й Орловской дивизии,14</t>
  </si>
  <si>
    <t>Пищевой, 9а</t>
  </si>
  <si>
    <t>2-а Посадская, 19а</t>
  </si>
  <si>
    <t>1-я Пушкарная, 20а</t>
  </si>
  <si>
    <t>1-я Пушкарная, 21а</t>
  </si>
  <si>
    <t>Связистов, 1а</t>
  </si>
  <si>
    <t>Спивака, 85</t>
  </si>
  <si>
    <t>Федотовой, 12</t>
  </si>
  <si>
    <t>Циолковского,1б</t>
  </si>
  <si>
    <t>Циолковского,51а</t>
  </si>
  <si>
    <t>Черепичная, 24б</t>
  </si>
  <si>
    <t>Шпагатный,92</t>
  </si>
  <si>
    <t>Шпагатный, 92г</t>
  </si>
  <si>
    <t>Щепная, 12б</t>
  </si>
  <si>
    <t>Энгельса,88а</t>
  </si>
  <si>
    <t>Яблочная, 59а</t>
  </si>
  <si>
    <t>Комсомольская, 241б</t>
  </si>
  <si>
    <t>Генерала Жадова, 4а</t>
  </si>
  <si>
    <t>Генерала Родина, 69а</t>
  </si>
  <si>
    <t>Ипподромный,2а</t>
  </si>
  <si>
    <t>Лескова, 31а</t>
  </si>
  <si>
    <t>Матвеева, 9а</t>
  </si>
  <si>
    <t>Матросова, 46б</t>
  </si>
  <si>
    <t>Наугорское, 13б</t>
  </si>
  <si>
    <t>Наугорское, 27</t>
  </si>
  <si>
    <t>Наугорское, 29б</t>
  </si>
  <si>
    <t>Октябрьская, 4а</t>
  </si>
  <si>
    <t>Октябрьская, 54а</t>
  </si>
  <si>
    <t>Трудовые резервы, 32а</t>
  </si>
  <si>
    <t>Цветаева, 15б</t>
  </si>
  <si>
    <t>Бресткая,6</t>
  </si>
  <si>
    <t>Веселая,2</t>
  </si>
  <si>
    <t>Огородный,7а</t>
  </si>
  <si>
    <t>Пролетарская гора, 1</t>
  </si>
  <si>
    <t>Тургенева, 50а</t>
  </si>
  <si>
    <t>Абрамова-Соколова, 76б</t>
  </si>
  <si>
    <t>5 августа,66а</t>
  </si>
  <si>
    <t>Грузовая, 119г</t>
  </si>
  <si>
    <t>Деповская, 6а</t>
  </si>
  <si>
    <t>1-я Курская, 99а</t>
  </si>
  <si>
    <t>3-я Курская, 3а</t>
  </si>
  <si>
    <t>Ливенская, 48г</t>
  </si>
  <si>
    <t>Лесная, 9а</t>
  </si>
  <si>
    <t>Московская, 27а</t>
  </si>
  <si>
    <t>Новосильская, 7а пом.1</t>
  </si>
  <si>
    <t>Новосильская, 7а пом.2</t>
  </si>
  <si>
    <t>Паровозная,64б</t>
  </si>
  <si>
    <t>Пушкина, 68а</t>
  </si>
  <si>
    <t>Ст. Разина, 11б</t>
  </si>
  <si>
    <t>Рельсовая, 7а</t>
  </si>
  <si>
    <t>Студенческая, 2а</t>
  </si>
  <si>
    <t>Тульская, 24а</t>
  </si>
  <si>
    <t>Тульская, 63б</t>
  </si>
  <si>
    <t>Южный, 26б</t>
  </si>
  <si>
    <t>Металлургов,80б</t>
  </si>
  <si>
    <t>Силикатная,28а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</si>
  <si>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Авиационная,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</si>
  <si>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Автовокзальная, 77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</si>
  <si>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Бетонный,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</si>
  <si>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Ботанический,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</si>
  <si>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84б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</si>
  <si>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138а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</si>
  <si>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Гагарина,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</si>
  <si>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Городская, 98к</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</si>
  <si>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Калинина, 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</si>
  <si>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29а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</si>
  <si>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</si>
  <si>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Карачвский, 23а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</si>
  <si>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</si>
  <si>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60а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</si>
  <si>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</si>
  <si>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</si>
  <si>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</si>
  <si>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185а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</si>
  <si>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206а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</si>
  <si>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252а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</si>
  <si>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261а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</si>
  <si>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</si>
  <si>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</si>
  <si>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52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</si>
  <si>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7а(908кв)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</si>
  <si>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7а(909кв)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</si>
  <si>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Кромское шоссе, 13а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</si>
  <si>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37а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</si>
  <si>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стрелков,98</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</si>
  <si>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109</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</si>
  <si>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Левый берег р. Оки,23</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</si>
  <si>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ГК "Лесной" с/с Сабуровский</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</si>
  <si>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Машиностроительная,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</si>
  <si>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10а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</si>
  <si>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55а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</si>
  <si>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62а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</si>
  <si>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</si>
  <si>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</si>
  <si>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- 6-й Орловской дивизии,14</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</si>
  <si>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Пищевой,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</si>
  <si>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- 2-а Посадская, 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</si>
  <si>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</si>
  <si>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</si>
  <si>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Связистов, 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</si>
  <si>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Спивака, 85</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</si>
  <si>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Федотовой, 12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</si>
  <si>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</si>
  <si>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Циолковского,51а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</si>
  <si>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Черепичная, 24б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</si>
  <si>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Шпагатный,92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</si>
  <si>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 92г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</si>
  <si>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Щепная, 12б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</si>
  <si>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Энгельса,88а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</si>
  <si>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Яблочная, 59а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</si>
  <si>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</si>
  <si>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Жадова,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</si>
  <si>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Родина, 69а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</si>
  <si>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Ипподромный,2а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</si>
  <si>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Лескова, 31а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</si>
  <si>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Матвеева,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</si>
  <si>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Матросова, 46б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</si>
  <si>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13б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</si>
  <si>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</si>
  <si>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29б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</si>
  <si>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</si>
  <si>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54а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</si>
  <si>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Трудовые резервы, 32а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</si>
  <si>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Цветаева, 15б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</si>
  <si>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Бресткая,6</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</si>
  <si>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Веселая,2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</si>
  <si>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Огородный,7а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</si>
  <si>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Пролетарская гора,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</si>
  <si>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Тургенева, 50а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</si>
  <si>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Абрамова-Соколова, 76б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</si>
  <si>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- 5 августа,66а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</si>
  <si>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Грузовая, 119г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</si>
  <si>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Деповская,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</si>
  <si>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Курская, 99а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</si>
  <si>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- 3-я Курская, 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</si>
  <si>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Ливенская, 48г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</si>
  <si>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Лесная,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</si>
  <si>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Московская, 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</si>
  <si>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</si>
  <si>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</si>
  <si>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Паровозная,64б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</si>
  <si>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Пушкина, 68а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</si>
  <si>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 Разина, 11б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</si>
  <si>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Рельсовая,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</si>
  <si>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Студенческая,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</si>
  <si>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24а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</si>
  <si>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63б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</si>
  <si>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Южный, 26б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</si>
  <si>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Металлургов,80б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</si>
  <si>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Силикатная,28а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</si>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</sst>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rgb="FF333333"/>
      <name val="Arial"/>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6">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613">
    <xf numFmtId="49" fontId="0" fillId="0" borderId="0" xfId="0">
      <alignment vertical="top"/>
    </xf>
    <xf numFmtId="49" fontId="5" fillId="7" borderId="4" xfId="0" applyFont="1" applyFill="1" applyBorder="1" applyAlignment="1" applyProtection="1">
      <alignment horizontal="center" vertical="top"/>
    </xf>
    <xf numFmtId="49" fontId="5" fillId="0" borderId="0" xfId="48" applyFont="1" applyAlignment="1" applyProtection="1">
      <alignment vertical="center" wrapText="1"/>
    </xf>
    <xf numFmtId="49" fontId="10" fillId="0" borderId="0" xfId="48" applyFont="1" applyAlignment="1" applyProtection="1">
      <alignment vertical="center"/>
    </xf>
    <xf numFmtId="0" fontId="10" fillId="0" borderId="0" xfId="47" applyFont="1" applyAlignment="1" applyProtection="1">
      <alignment horizontal="center" vertical="center" wrapText="1"/>
    </xf>
    <xf numFmtId="0" fontId="5" fillId="0" borderId="0" xfId="47" applyFont="1" applyAlignment="1" applyProtection="1">
      <alignment vertical="center" wrapText="1"/>
    </xf>
    <xf numFmtId="0" fontId="5" fillId="0" borderId="0" xfId="47" applyFont="1" applyAlignment="1" applyProtection="1">
      <alignment horizontal="left" vertical="center" wrapText="1"/>
    </xf>
    <xf numFmtId="0" fontId="5" fillId="0" borderId="0" xfId="47" applyFont="1" applyProtection="1"/>
    <xf numFmtId="49" fontId="5" fillId="0" borderId="0" xfId="42" applyFont="1" applyProtection="1">
      <alignment vertical="top"/>
    </xf>
    <xf numFmtId="49" fontId="5" fillId="0" borderId="0" xfId="42" applyProtection="1">
      <alignment vertical="top"/>
    </xf>
    <xf numFmtId="0" fontId="10" fillId="0" borderId="0" xfId="50" applyNumberFormat="1" applyFont="1" applyFill="1" applyAlignment="1" applyProtection="1">
      <alignment vertical="center" wrapText="1"/>
    </xf>
    <xf numFmtId="0" fontId="10" fillId="0" borderId="0" xfId="50" applyFont="1" applyFill="1" applyAlignment="1" applyProtection="1">
      <alignment horizontal="left" vertical="center" wrapText="1"/>
    </xf>
    <xf numFmtId="0" fontId="10" fillId="0" borderId="0" xfId="50" applyFont="1" applyFill="1" applyAlignment="1" applyProtection="1">
      <alignment vertical="center" wrapText="1"/>
    </xf>
    <xf numFmtId="0" fontId="5" fillId="0" borderId="0" xfId="50" applyFont="1" applyAlignment="1" applyProtection="1">
      <alignment vertical="center" wrapText="1"/>
    </xf>
    <xf numFmtId="0" fontId="5" fillId="0" borderId="0" xfId="50" applyFont="1" applyFill="1" applyAlignment="1" applyProtection="1">
      <alignment vertical="center"/>
    </xf>
    <xf numFmtId="0" fontId="10" fillId="0" borderId="0" xfId="50" applyFont="1" applyFill="1" applyBorder="1" applyAlignment="1" applyProtection="1">
      <alignment vertical="center" wrapText="1"/>
    </xf>
    <xf numFmtId="49" fontId="10" fillId="0" borderId="0" xfId="50" applyNumberFormat="1" applyFont="1" applyFill="1" applyBorder="1" applyAlignment="1" applyProtection="1">
      <alignment horizontal="left" vertical="center" wrapText="1"/>
    </xf>
    <xf numFmtId="49" fontId="0" fillId="8" borderId="0" xfId="0" applyFill="1" applyProtection="1">
      <alignment vertical="top"/>
    </xf>
    <xf numFmtId="0" fontId="5" fillId="0" borderId="0" xfId="53" applyFont="1" applyFill="1" applyAlignment="1" applyProtection="1">
      <alignment vertical="center" wrapText="1"/>
    </xf>
    <xf numFmtId="0" fontId="21" fillId="0" borderId="0" xfId="45" applyProtection="1"/>
    <xf numFmtId="0" fontId="19" fillId="8" borderId="0" xfId="53" applyFont="1" applyFill="1" applyAlignment="1" applyProtection="1">
      <alignment horizontal="center" vertical="center" wrapText="1"/>
    </xf>
    <xf numFmtId="0" fontId="5" fillId="0" borderId="5" xfId="49" applyFont="1" applyFill="1" applyBorder="1" applyAlignment="1" applyProtection="1">
      <alignment vertical="center" wrapText="1"/>
    </xf>
    <xf numFmtId="0" fontId="0" fillId="0" borderId="5" xfId="49" applyFont="1" applyFill="1" applyBorder="1" applyAlignment="1" applyProtection="1">
      <alignment vertical="center" wrapText="1"/>
    </xf>
    <xf numFmtId="0" fontId="52" fillId="0" borderId="0" xfId="50" applyFont="1" applyAlignment="1" applyProtection="1">
      <alignment horizontal="center" vertical="center" wrapText="1"/>
    </xf>
    <xf numFmtId="0" fontId="0" fillId="0" borderId="0" xfId="49" applyFont="1" applyFill="1" applyBorder="1" applyAlignment="1" applyProtection="1">
      <alignment vertical="center" wrapText="1"/>
    </xf>
    <xf numFmtId="0" fontId="18" fillId="0" borderId="0" xfId="19" applyFont="1" applyFill="1" applyBorder="1" applyAlignment="1" applyProtection="1">
      <alignment horizontal="left" vertical="top" wrapText="1"/>
    </xf>
    <xf numFmtId="49" fontId="14" fillId="0" borderId="0" xfId="40" applyFont="1" applyFill="1" applyBorder="1" applyAlignment="1" applyProtection="1">
      <alignment vertical="top" wrapText="1"/>
    </xf>
    <xf numFmtId="0" fontId="18" fillId="0" borderId="0" xfId="19" applyFont="1" applyFill="1" applyBorder="1" applyAlignment="1" applyProtection="1">
      <alignment horizontal="right" vertical="top" wrapText="1"/>
    </xf>
    <xf numFmtId="49" fontId="0" fillId="8"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3" applyFont="1" applyFill="1" applyAlignment="1" applyProtection="1">
      <alignment vertical="center" wrapText="1"/>
    </xf>
    <xf numFmtId="49" fontId="7" fillId="8" borderId="0" xfId="0" applyNumberFormat="1" applyFont="1" applyFill="1" applyAlignment="1" applyProtection="1">
      <alignment horizontal="center" vertical="center"/>
    </xf>
    <xf numFmtId="0" fontId="1" fillId="0" borderId="0" xfId="36"/>
    <xf numFmtId="0" fontId="5" fillId="0" borderId="0" xfId="41" applyNumberFormat="1" applyFont="1">
      <alignment vertical="top"/>
    </xf>
    <xf numFmtId="0" fontId="0" fillId="0" borderId="0" xfId="53" applyFont="1" applyFill="1" applyAlignment="1" applyProtection="1">
      <alignment vertical="center" wrapText="1"/>
    </xf>
    <xf numFmtId="0" fontId="27" fillId="0" borderId="0" xfId="53" applyFont="1" applyFill="1" applyAlignment="1" applyProtection="1">
      <alignment horizontal="center" vertical="center" wrapText="1"/>
    </xf>
    <xf numFmtId="0" fontId="27" fillId="0" borderId="0" xfId="47" applyFont="1" applyAlignment="1" applyProtection="1">
      <alignment horizontal="center" vertical="center"/>
    </xf>
    <xf numFmtId="0" fontId="31" fillId="0" borderId="0" xfId="53" applyFont="1" applyFill="1" applyBorder="1" applyAlignment="1" applyProtection="1">
      <alignment horizontal="center" vertical="center" wrapText="1"/>
    </xf>
    <xf numFmtId="0" fontId="18" fillId="0" borderId="0" xfId="19" applyFont="1" applyFill="1" applyBorder="1" applyAlignment="1" applyProtection="1">
      <alignment horizontal="left" vertical="top"/>
    </xf>
    <xf numFmtId="49" fontId="5" fillId="0" borderId="0" xfId="50" applyNumberFormat="1" applyFont="1" applyFill="1" applyBorder="1" applyAlignment="1" applyProtection="1">
      <alignment horizontal="center" vertical="center" wrapText="1"/>
    </xf>
    <xf numFmtId="0" fontId="31" fillId="0" borderId="0" xfId="47" applyFont="1" applyAlignment="1" applyProtection="1">
      <alignment horizontal="center" vertical="center"/>
    </xf>
    <xf numFmtId="49" fontId="19" fillId="8" borderId="0" xfId="53" applyNumberFormat="1" applyFont="1" applyFill="1" applyAlignment="1" applyProtection="1">
      <alignment horizontal="center" vertical="center" wrapText="1"/>
    </xf>
    <xf numFmtId="0" fontId="5" fillId="0" borderId="27" xfId="47" applyFont="1" applyFill="1" applyBorder="1" applyAlignment="1" applyProtection="1">
      <alignment horizontal="center" vertical="center" wrapText="1"/>
    </xf>
    <xf numFmtId="0" fontId="5" fillId="7" borderId="27" xfId="50" applyFont="1" applyFill="1" applyBorder="1" applyAlignment="1" applyProtection="1">
      <alignment horizontal="center" vertical="center"/>
    </xf>
    <xf numFmtId="49" fontId="5" fillId="7" borderId="27" xfId="50" applyNumberFormat="1" applyFont="1" applyFill="1" applyBorder="1" applyAlignment="1" applyProtection="1">
      <alignment horizontal="center" vertical="center" wrapText="1"/>
    </xf>
    <xf numFmtId="49" fontId="5" fillId="0" borderId="27" xfId="50" applyNumberFormat="1" applyFont="1" applyFill="1" applyBorder="1" applyAlignment="1" applyProtection="1">
      <alignment horizontal="center" vertical="center" wrapText="1"/>
    </xf>
    <xf numFmtId="0" fontId="5" fillId="0" borderId="27" xfId="32" applyFont="1" applyFill="1" applyBorder="1" applyAlignment="1" applyProtection="1">
      <alignment horizontal="center" vertical="center" wrapText="1"/>
    </xf>
    <xf numFmtId="0" fontId="5" fillId="0" borderId="27" xfId="53" applyFont="1" applyFill="1" applyBorder="1" applyAlignment="1" applyProtection="1">
      <alignment horizontal="center" vertical="center" wrapText="1"/>
    </xf>
    <xf numFmtId="49" fontId="5" fillId="0" borderId="27" xfId="47" applyNumberFormat="1" applyFont="1" applyFill="1" applyBorder="1" applyAlignment="1" applyProtection="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ont="1" applyFill="1" applyBorder="1" applyAlignment="1" applyProtection="1">
      <alignment horizontal="center" vertical="center" wrapText="1"/>
      <protection locked="0"/>
    </xf>
    <xf numFmtId="0" fontId="5" fillId="0" borderId="0" xfId="47" applyFont="1"/>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1"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1" applyNumberFormat="1" applyFont="1" applyFill="1" applyAlignment="1" applyProtection="1">
      <alignment vertical="center" wrapText="1"/>
    </xf>
    <xf numFmtId="0" fontId="5" fillId="0" borderId="0" xfId="51"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3"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3" applyFont="1" applyFill="1" applyBorder="1" applyAlignment="1" applyProtection="1">
      <alignment horizontal="center" vertical="center" wrapText="1"/>
    </xf>
    <xf numFmtId="0" fontId="5" fillId="0" borderId="0" xfId="53" applyFont="1" applyFill="1" applyBorder="1" applyAlignment="1" applyProtection="1">
      <alignment vertical="center" wrapText="1"/>
    </xf>
    <xf numFmtId="49" fontId="27" fillId="0" borderId="0" xfId="32"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47" applyFont="1" applyFill="1" applyAlignment="1" applyProtection="1">
      <alignment horizontal="center" vertical="center"/>
    </xf>
    <xf numFmtId="0" fontId="5" fillId="0" borderId="0" xfId="47" applyFont="1" applyFill="1" applyProtection="1"/>
    <xf numFmtId="0" fontId="31" fillId="0" borderId="0" xfId="47" applyFont="1" applyFill="1" applyBorder="1" applyAlignment="1" applyProtection="1">
      <alignment horizontal="center" vertical="center"/>
    </xf>
    <xf numFmtId="0" fontId="5" fillId="0" borderId="0" xfId="47" applyFont="1" applyFill="1" applyBorder="1" applyProtection="1"/>
    <xf numFmtId="0" fontId="5" fillId="0" borderId="27" xfId="47" applyFont="1" applyFill="1" applyBorder="1" applyAlignment="1" applyProtection="1">
      <alignment horizontal="center" vertical="center"/>
    </xf>
    <xf numFmtId="0" fontId="31" fillId="0" borderId="0" xfId="47"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47" applyFont="1" applyFill="1" applyAlignment="1" applyProtection="1">
      <alignment horizontal="center" vertical="center"/>
    </xf>
    <xf numFmtId="0" fontId="27" fillId="0" borderId="0" xfId="47" applyFont="1" applyFill="1" applyBorder="1" applyAlignment="1" applyProtection="1">
      <alignment horizontal="center" vertical="center"/>
    </xf>
    <xf numFmtId="49" fontId="7" fillId="10" borderId="29" xfId="0" applyFont="1" applyFill="1" applyBorder="1" applyAlignment="1" applyProtection="1">
      <alignment horizontal="center" vertical="center"/>
    </xf>
    <xf numFmtId="49" fontId="39" fillId="10" borderId="30" xfId="0" applyFont="1" applyFill="1" applyBorder="1" applyAlignment="1" applyProtection="1">
      <alignment horizontal="left" vertical="center"/>
    </xf>
    <xf numFmtId="0" fontId="22" fillId="0" borderId="0" xfId="50" applyFont="1" applyFill="1" applyAlignment="1" applyProtection="1">
      <alignment vertical="center" wrapText="1"/>
    </xf>
    <xf numFmtId="0" fontId="5" fillId="0" borderId="0" xfId="50" applyFont="1" applyFill="1" applyAlignment="1" applyProtection="1">
      <alignment vertical="center" wrapText="1"/>
    </xf>
    <xf numFmtId="0" fontId="5" fillId="0" borderId="0" xfId="50" applyFont="1" applyFill="1" applyBorder="1" applyAlignment="1" applyProtection="1">
      <alignment vertical="center" wrapText="1"/>
    </xf>
    <xf numFmtId="0" fontId="5" fillId="0" borderId="0" xfId="50" applyFont="1" applyFill="1" applyBorder="1" applyAlignment="1" applyProtection="1">
      <alignment horizontal="right" vertical="center" wrapText="1" indent="1"/>
    </xf>
    <xf numFmtId="14" fontId="10" fillId="0" borderId="0" xfId="50" applyNumberFormat="1" applyFont="1" applyFill="1" applyBorder="1" applyAlignment="1" applyProtection="1">
      <alignment horizontal="center" vertical="center" wrapText="1"/>
    </xf>
    <xf numFmtId="0" fontId="10" fillId="0" borderId="0" xfId="50" applyNumberFormat="1" applyFont="1" applyFill="1" applyBorder="1" applyAlignment="1" applyProtection="1">
      <alignment horizontal="center" vertical="center" wrapText="1"/>
    </xf>
    <xf numFmtId="0" fontId="0" fillId="0" borderId="0" xfId="50" applyFont="1" applyFill="1" applyBorder="1" applyAlignment="1" applyProtection="1">
      <alignment horizontal="right" vertical="center" wrapText="1" indent="1"/>
    </xf>
    <xf numFmtId="0" fontId="22" fillId="0" borderId="0" xfId="50" applyFont="1" applyFill="1" applyAlignment="1" applyProtection="1">
      <alignment horizontal="center" vertical="center" wrapText="1"/>
    </xf>
    <xf numFmtId="0" fontId="5" fillId="0" borderId="0" xfId="50" applyNumberFormat="1" applyFont="1" applyFill="1" applyBorder="1" applyAlignment="1" applyProtection="1">
      <alignment horizontal="right" vertical="center" wrapText="1" indent="1"/>
    </xf>
    <xf numFmtId="0" fontId="0" fillId="0" borderId="0" xfId="50" applyNumberFormat="1" applyFont="1" applyFill="1" applyBorder="1" applyAlignment="1" applyProtection="1">
      <alignment horizontal="right" vertical="center" wrapText="1" indent="1"/>
    </xf>
    <xf numFmtId="49" fontId="5" fillId="0" borderId="0" xfId="50" applyNumberFormat="1" applyFont="1" applyFill="1" applyBorder="1" applyAlignment="1" applyProtection="1">
      <alignment horizontal="right" vertical="center" wrapText="1" indent="1"/>
    </xf>
    <xf numFmtId="0" fontId="10" fillId="0" borderId="0" xfId="50" applyFont="1" applyFill="1" applyAlignment="1" applyProtection="1">
      <alignment horizontal="center" vertical="center" wrapText="1"/>
    </xf>
    <xf numFmtId="0" fontId="52" fillId="0" borderId="0" xfId="50" applyFont="1" applyFill="1" applyAlignment="1" applyProtection="1">
      <alignment horizontal="center" vertical="center" wrapText="1"/>
    </xf>
    <xf numFmtId="0" fontId="5" fillId="0" borderId="0" xfId="50" applyFont="1" applyFill="1" applyAlignment="1" applyProtection="1">
      <alignment horizontal="center" vertical="center" wrapText="1"/>
    </xf>
    <xf numFmtId="0" fontId="5" fillId="0" borderId="0" xfId="50" applyFont="1" applyFill="1" applyAlignment="1" applyProtection="1">
      <alignment horizontal="right" vertical="center"/>
    </xf>
    <xf numFmtId="0" fontId="7" fillId="0" borderId="0" xfId="50" applyFont="1" applyFill="1" applyBorder="1" applyAlignment="1" applyProtection="1">
      <alignment vertical="center" wrapText="1"/>
    </xf>
    <xf numFmtId="0" fontId="24" fillId="0" borderId="0" xfId="50" applyFont="1" applyFill="1" applyBorder="1" applyAlignment="1" applyProtection="1">
      <alignment horizontal="center" vertical="center" wrapText="1"/>
    </xf>
    <xf numFmtId="0" fontId="5" fillId="0" borderId="0" xfId="50" applyFont="1" applyFill="1" applyBorder="1" applyAlignment="1" applyProtection="1">
      <alignment horizontal="center" vertical="center" wrapText="1"/>
    </xf>
    <xf numFmtId="14" fontId="5" fillId="0" borderId="0" xfId="50" applyNumberFormat="1" applyFont="1" applyFill="1" applyBorder="1" applyAlignment="1" applyProtection="1">
      <alignment horizontal="center" vertical="center" wrapText="1"/>
    </xf>
    <xf numFmtId="0" fontId="5" fillId="0" borderId="0" xfId="50" applyNumberFormat="1" applyFont="1" applyFill="1" applyBorder="1" applyAlignment="1" applyProtection="1">
      <alignment horizontal="center" vertical="center" wrapText="1"/>
    </xf>
    <xf numFmtId="0" fontId="31" fillId="0" borderId="0" xfId="47"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2" xfId="40" applyFont="1" applyFill="1" applyBorder="1" applyAlignment="1" applyProtection="1">
      <alignment vertical="center" wrapText="1"/>
    </xf>
    <xf numFmtId="49" fontId="23" fillId="0" borderId="33" xfId="40" applyFont="1" applyFill="1" applyBorder="1" applyAlignment="1" applyProtection="1">
      <alignment vertical="center" wrapText="1"/>
    </xf>
    <xf numFmtId="49" fontId="23" fillId="0" borderId="33" xfId="40" applyFont="1" applyFill="1" applyBorder="1" applyAlignment="1" applyProtection="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pplyProtection="1">
      <alignment vertical="center" wrapText="1"/>
    </xf>
    <xf numFmtId="49" fontId="52" fillId="0" borderId="0" xfId="0" applyFont="1" applyFill="1" applyProtection="1">
      <alignment vertical="top"/>
    </xf>
    <xf numFmtId="49" fontId="0" fillId="0" borderId="35" xfId="0" applyFill="1" applyBorder="1" applyProtection="1">
      <alignment vertical="top"/>
    </xf>
    <xf numFmtId="49" fontId="0" fillId="0" borderId="36" xfId="0" applyFill="1" applyBorder="1" applyProtection="1">
      <alignment vertical="top"/>
    </xf>
    <xf numFmtId="49" fontId="14" fillId="0" borderId="37" xfId="40" applyFont="1" applyFill="1" applyBorder="1" applyAlignment="1" applyProtection="1">
      <alignment wrapText="1"/>
    </xf>
    <xf numFmtId="49" fontId="0" fillId="0" borderId="38" xfId="0" applyFill="1" applyBorder="1" applyProtection="1">
      <alignment vertical="top"/>
    </xf>
    <xf numFmtId="49" fontId="0" fillId="0" borderId="10" xfId="0" applyFill="1" applyBorder="1" applyProtection="1">
      <alignment vertical="top"/>
    </xf>
    <xf numFmtId="49" fontId="14" fillId="0" borderId="0" xfId="40" applyFont="1" applyFill="1" applyBorder="1" applyAlignment="1" applyProtection="1">
      <alignment wrapText="1"/>
    </xf>
    <xf numFmtId="49" fontId="20" fillId="0" borderId="11" xfId="40" applyFont="1" applyFill="1" applyBorder="1" applyAlignment="1" applyProtection="1">
      <alignment horizontal="left" vertical="center" wrapText="1"/>
    </xf>
    <xf numFmtId="49" fontId="20" fillId="0" borderId="0" xfId="40" applyFont="1" applyFill="1" applyBorder="1" applyAlignment="1" applyProtection="1">
      <alignment horizontal="left" vertical="center" wrapText="1"/>
    </xf>
    <xf numFmtId="49" fontId="14" fillId="0" borderId="11" xfId="40" applyFont="1" applyFill="1" applyBorder="1" applyAlignment="1" applyProtection="1">
      <alignment wrapText="1"/>
    </xf>
    <xf numFmtId="0" fontId="14" fillId="0" borderId="0" xfId="46" applyFont="1" applyFill="1" applyBorder="1" applyAlignment="1" applyProtection="1">
      <alignment horizontal="right" vertical="top" wrapText="1"/>
    </xf>
    <xf numFmtId="49" fontId="14" fillId="0" borderId="0" xfId="40" applyFont="1" applyFill="1" applyBorder="1" applyAlignment="1" applyProtection="1">
      <alignment horizontal="right" wrapText="1"/>
    </xf>
    <xf numFmtId="49" fontId="0" fillId="0" borderId="39" xfId="0" applyFill="1" applyBorder="1" applyProtection="1">
      <alignment vertical="top"/>
    </xf>
    <xf numFmtId="49" fontId="0" fillId="0" borderId="40" xfId="0" applyFill="1" applyBorder="1" applyProtection="1">
      <alignment vertical="top"/>
    </xf>
    <xf numFmtId="49" fontId="20" fillId="0" borderId="41" xfId="40" applyFont="1" applyFill="1" applyBorder="1" applyAlignment="1" applyProtection="1">
      <alignment horizontal="left" vertical="center" wrapText="1"/>
    </xf>
    <xf numFmtId="49" fontId="20" fillId="0" borderId="42" xfId="40" applyFont="1" applyFill="1" applyBorder="1" applyAlignment="1" applyProtection="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pplyProtection="1">
      <alignment horizontal="center" vertical="center" wrapText="1"/>
    </xf>
    <xf numFmtId="49" fontId="32" fillId="14" borderId="6" xfId="37" applyNumberFormat="1" applyFont="1" applyFill="1" applyBorder="1" applyAlignment="1" applyProtection="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Fill="1" applyBorder="1" applyAlignment="1" applyProtection="1">
      <alignment horizontal="left" vertical="center" wrapText="1"/>
    </xf>
    <xf numFmtId="0" fontId="0" fillId="0" borderId="43"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4"/>
    <xf numFmtId="49" fontId="5" fillId="0" borderId="0" xfId="38">
      <alignment vertical="top"/>
    </xf>
    <xf numFmtId="0" fontId="38" fillId="0" borderId="0" xfId="50" applyFont="1" applyFill="1" applyAlignment="1" applyProtection="1">
      <alignment vertical="top" wrapText="1"/>
    </xf>
    <xf numFmtId="0" fontId="38" fillId="0" borderId="0" xfId="50" applyFont="1" applyFill="1" applyAlignment="1" applyProtection="1">
      <alignment horizontal="right" vertical="top" wrapText="1"/>
    </xf>
    <xf numFmtId="0" fontId="52" fillId="0" borderId="0" xfId="50" applyFont="1" applyFill="1" applyBorder="1" applyAlignment="1" applyProtection="1">
      <alignment horizontal="right" vertical="center" wrapText="1" indent="1"/>
    </xf>
    <xf numFmtId="49" fontId="52" fillId="0" borderId="0" xfId="50" applyNumberFormat="1" applyFont="1" applyFill="1" applyBorder="1" applyAlignment="1" applyProtection="1">
      <alignment horizontal="center" vertical="center" wrapText="1"/>
    </xf>
    <xf numFmtId="0" fontId="31" fillId="0" borderId="0" xfId="53" applyFont="1" applyFill="1" applyAlignment="1" applyProtection="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Fill="1" applyBorder="1" applyAlignment="1" applyProtection="1">
      <alignment vertical="center" wrapText="1"/>
    </xf>
    <xf numFmtId="0" fontId="5" fillId="0" borderId="0" xfId="43"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wrapText="1"/>
    </xf>
    <xf numFmtId="0" fontId="35" fillId="0" borderId="0" xfId="39" applyNumberFormat="1" applyFill="1" applyAlignment="1" applyProtection="1">
      <alignment vertical="center"/>
    </xf>
    <xf numFmtId="0" fontId="7" fillId="0" borderId="6" xfId="34" applyFont="1" applyBorder="1" applyAlignment="1" applyProtection="1">
      <alignment horizontal="justify" vertical="center" wrapText="1"/>
    </xf>
    <xf numFmtId="0" fontId="5" fillId="0" borderId="6" xfId="34" applyFont="1" applyBorder="1" applyAlignment="1" applyProtection="1">
      <alignment horizontal="justify" vertical="center" wrapText="1"/>
    </xf>
    <xf numFmtId="0" fontId="5" fillId="0" borderId="5" xfId="53" applyFont="1" applyFill="1" applyBorder="1" applyAlignment="1" applyProtection="1">
      <alignment horizontal="center" vertical="center" wrapText="1"/>
    </xf>
    <xf numFmtId="49" fontId="7" fillId="10" borderId="12" xfId="38" applyFont="1" applyFill="1" applyBorder="1" applyAlignment="1" applyProtection="1">
      <alignment horizontal="right" vertical="center" wrapText="1"/>
    </xf>
    <xf numFmtId="0" fontId="52" fillId="0" borderId="0" xfId="53" applyFont="1" applyFill="1" applyAlignment="1" applyProtection="1">
      <alignment vertical="center" wrapText="1"/>
    </xf>
    <xf numFmtId="49" fontId="5" fillId="7" borderId="5" xfId="53" applyNumberFormat="1" applyFont="1" applyFill="1" applyBorder="1" applyAlignment="1" applyProtection="1">
      <alignment horizontal="center" vertical="center" wrapText="1"/>
    </xf>
    <xf numFmtId="49" fontId="39" fillId="10" borderId="13" xfId="38" applyFont="1" applyFill="1" applyBorder="1" applyAlignment="1" applyProtection="1">
      <alignment horizontal="left" vertical="center" indent="1"/>
    </xf>
    <xf numFmtId="0" fontId="52" fillId="0" borderId="0" xfId="39" applyNumberFormat="1" applyFont="1" applyFill="1" applyAlignment="1" applyProtection="1">
      <alignment vertical="center"/>
    </xf>
    <xf numFmtId="49" fontId="5" fillId="0" borderId="5" xfId="32"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7" fillId="10" borderId="14" xfId="38" applyFont="1" applyFill="1" applyBorder="1" applyAlignment="1" applyProtection="1">
      <alignment horizontal="right" vertical="center" wrapText="1"/>
    </xf>
    <xf numFmtId="49" fontId="5" fillId="0" borderId="0" xfId="51" applyNumberFormat="1" applyFont="1" applyFill="1" applyBorder="1" applyAlignment="1" applyProtection="1">
      <alignment vertical="center" wrapText="1"/>
    </xf>
    <xf numFmtId="49" fontId="5" fillId="0" borderId="16" xfId="32" applyNumberFormat="1" applyFont="1" applyFill="1" applyBorder="1" applyAlignment="1" applyProtection="1">
      <alignment horizontal="center" vertical="center" wrapText="1"/>
    </xf>
    <xf numFmtId="49" fontId="5" fillId="0" borderId="15" xfId="32" applyNumberFormat="1" applyFont="1" applyFill="1" applyBorder="1" applyAlignment="1" applyProtection="1">
      <alignment horizontal="center" vertical="center" wrapText="1"/>
    </xf>
    <xf numFmtId="49" fontId="39" fillId="10" borderId="13" xfId="0" applyFont="1" applyFill="1" applyBorder="1" applyAlignment="1" applyProtection="1">
      <alignment horizontal="left" vertical="center" indent="1"/>
    </xf>
    <xf numFmtId="49" fontId="52" fillId="0" borderId="0" xfId="51" applyNumberFormat="1" applyFont="1" applyFill="1" applyBorder="1" applyAlignment="1" applyProtection="1">
      <alignment horizontal="center" vertical="center" wrapText="1"/>
    </xf>
    <xf numFmtId="3" fontId="52" fillId="0" borderId="0" xfId="52" applyNumberFormat="1" applyFont="1" applyFill="1" applyBorder="1" applyAlignment="1" applyProtection="1">
      <alignment horizontal="center" vertical="center" wrapText="1"/>
    </xf>
    <xf numFmtId="49" fontId="39" fillId="10" borderId="14" xfId="38" applyFont="1" applyFill="1" applyBorder="1" applyAlignment="1" applyProtection="1">
      <alignment horizontal="left" vertical="center" indent="1"/>
    </xf>
    <xf numFmtId="49" fontId="54" fillId="0" borderId="5" xfId="35" applyNumberFormat="1" applyFont="1" applyFill="1" applyBorder="1" applyAlignment="1" applyProtection="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41" fillId="0" borderId="0" xfId="39" applyNumberFormat="1" applyFont="1" applyAlignment="1" applyProtection="1">
      <alignment vertical="center"/>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21" fillId="0" borderId="0" xfId="39" applyNumberFormat="1" applyFont="1" applyBorder="1" applyAlignment="1" applyProtection="1">
      <alignment vertical="center"/>
    </xf>
    <xf numFmtId="0" fontId="56" fillId="0" borderId="0" xfId="39" applyNumberFormat="1" applyFont="1" applyBorder="1" applyAlignment="1" applyProtection="1">
      <alignment horizontal="center" vertical="center"/>
    </xf>
    <xf numFmtId="0" fontId="54" fillId="15" borderId="0" xfId="35"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3" xfId="0" applyNumberFormat="1" applyFill="1" applyBorder="1" applyAlignment="1" applyProtection="1">
      <alignment horizontal="center" vertical="center" wrapText="1"/>
    </xf>
    <xf numFmtId="0" fontId="5" fillId="9" borderId="27" xfId="51" applyNumberFormat="1" applyFont="1" applyFill="1" applyBorder="1" applyAlignment="1" applyProtection="1">
      <alignment horizontal="center" vertical="center" wrapText="1"/>
      <protection locked="0"/>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 fillId="0" borderId="0" xfId="53" applyFont="1" applyFill="1" applyBorder="1" applyAlignment="1" applyProtection="1">
      <alignment horizontal="left" vertical="center" wrapText="1"/>
    </xf>
    <xf numFmtId="0" fontId="5" fillId="0" borderId="5" xfId="32" applyFont="1" applyFill="1" applyBorder="1" applyAlignment="1" applyProtection="1">
      <alignment horizontal="left" vertical="center" wrapText="1"/>
    </xf>
    <xf numFmtId="0" fontId="5" fillId="0" borderId="5" xfId="53" applyFont="1" applyFill="1" applyBorder="1" applyAlignment="1" applyProtection="1">
      <alignment horizontal="left" vertical="center" wrapText="1"/>
    </xf>
    <xf numFmtId="0" fontId="52" fillId="0" borderId="0" xfId="53" applyFont="1" applyFill="1" applyAlignment="1" applyProtection="1">
      <alignment horizontal="center" vertical="center" wrapText="1"/>
    </xf>
    <xf numFmtId="0" fontId="27" fillId="0" borderId="0" xfId="32" applyNumberFormat="1" applyFont="1" applyFill="1" applyBorder="1" applyAlignment="1" applyProtection="1">
      <alignment horizontal="center" vertical="center" wrapText="1"/>
    </xf>
    <xf numFmtId="0" fontId="52" fillId="0" borderId="0" xfId="53" applyFont="1" applyFill="1" applyBorder="1" applyAlignment="1" applyProtection="1">
      <alignment vertical="center" wrapText="1"/>
    </xf>
    <xf numFmtId="0" fontId="52" fillId="0" borderId="24" xfId="39" applyNumberFormat="1" applyFont="1" applyBorder="1" applyAlignment="1">
      <alignment vertical="center"/>
    </xf>
    <xf numFmtId="0" fontId="5" fillId="0" borderId="5" xfId="47" applyFont="1" applyFill="1" applyBorder="1" applyAlignment="1" applyProtection="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0" borderId="0" xfId="0" applyFont="1" applyFill="1" applyAlignment="1" applyProtection="1">
      <alignment vertical="top"/>
    </xf>
    <xf numFmtId="49" fontId="52" fillId="8" borderId="0" xfId="0" applyFont="1" applyFill="1" applyAlignment="1" applyProtection="1">
      <alignment vertical="top"/>
    </xf>
    <xf numFmtId="0" fontId="47" fillId="0" borderId="0" xfId="50" applyFont="1" applyFill="1" applyAlignment="1" applyProtection="1">
      <alignment vertical="center" wrapText="1"/>
    </xf>
    <xf numFmtId="0" fontId="48" fillId="0" borderId="0" xfId="50" applyFont="1" applyFill="1" applyAlignment="1" applyProtection="1">
      <alignment vertical="center" wrapText="1"/>
    </xf>
    <xf numFmtId="0" fontId="48" fillId="0" borderId="0" xfId="50" applyFont="1" applyAlignment="1" applyProtection="1">
      <alignment vertical="center" wrapText="1"/>
    </xf>
    <xf numFmtId="0" fontId="48" fillId="0" borderId="0" xfId="53" applyFont="1" applyFill="1" applyAlignment="1" applyProtection="1">
      <alignment vertical="center" wrapText="1"/>
    </xf>
    <xf numFmtId="0" fontId="58" fillId="0" borderId="0" xfId="53" applyFont="1" applyFill="1" applyAlignment="1" applyProtection="1">
      <alignment vertical="center" wrapText="1"/>
    </xf>
    <xf numFmtId="0" fontId="58" fillId="0" borderId="0" xfId="39" applyNumberFormat="1" applyFont="1" applyAlignment="1">
      <alignment vertical="center"/>
    </xf>
    <xf numFmtId="49" fontId="49" fillId="0" borderId="0" xfId="0" applyFont="1" applyFill="1" applyBorder="1" applyProtection="1">
      <alignment vertical="top"/>
    </xf>
    <xf numFmtId="0" fontId="49" fillId="0" borderId="0" xfId="53" applyFont="1" applyFill="1" applyAlignment="1" applyProtection="1">
      <alignment vertical="center" wrapText="1"/>
    </xf>
    <xf numFmtId="0" fontId="48" fillId="0" borderId="0" xfId="47" applyFont="1" applyFill="1" applyProtection="1"/>
    <xf numFmtId="0" fontId="48" fillId="0" borderId="0" xfId="47" applyFont="1" applyProtection="1"/>
    <xf numFmtId="49" fontId="49" fillId="8" borderId="0" xfId="0" applyFont="1" applyFill="1" applyProtection="1">
      <alignment vertical="top"/>
    </xf>
    <xf numFmtId="49" fontId="49" fillId="0" borderId="0" xfId="0" applyFont="1" applyFill="1" applyProtection="1">
      <alignment vertical="top"/>
    </xf>
    <xf numFmtId="49" fontId="56" fillId="0" borderId="0" xfId="0" applyFont="1" applyFill="1" applyProtection="1">
      <alignment vertical="top"/>
    </xf>
    <xf numFmtId="0" fontId="52" fillId="0" borderId="0" xfId="50"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0" applyNumberFormat="1" applyFont="1" applyFill="1" applyBorder="1" applyAlignment="1" applyProtection="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Font="1" applyFill="1" applyBorder="1" applyAlignment="1" applyProtection="1">
      <alignment horizontal="center" vertical="center" wrapText="1"/>
    </xf>
    <xf numFmtId="0" fontId="0" fillId="0" borderId="0" xfId="0" applyNumberFormat="1" applyFill="1" applyProtection="1">
      <alignment vertical="top"/>
    </xf>
    <xf numFmtId="0" fontId="5" fillId="0" borderId="5" xfId="53"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 fillId="0" borderId="5" xfId="53" applyFont="1" applyFill="1" applyBorder="1" applyAlignment="1" applyProtection="1">
      <alignment horizontal="left" vertical="center" wrapText="1"/>
    </xf>
    <xf numFmtId="0" fontId="5" fillId="9" borderId="27" xfId="50" applyNumberFormat="1" applyFont="1" applyFill="1" applyBorder="1" applyAlignment="1" applyProtection="1">
      <alignment horizontal="center" vertical="center" wrapText="1"/>
      <protection locked="0"/>
    </xf>
    <xf numFmtId="49" fontId="10" fillId="0" borderId="0" xfId="38" applyFont="1" applyBorder="1" applyProtection="1">
      <alignment vertical="top"/>
    </xf>
    <xf numFmtId="49" fontId="5" fillId="0" borderId="0" xfId="38" applyFont="1" applyBorder="1" applyProtection="1">
      <alignment vertical="top"/>
    </xf>
    <xf numFmtId="49" fontId="31" fillId="0" borderId="0" xfId="38" applyFont="1" applyBorder="1" applyAlignment="1" applyProtection="1">
      <alignment horizontal="center" vertical="center"/>
    </xf>
    <xf numFmtId="49" fontId="5" fillId="0" borderId="0" xfId="38" applyBorder="1" applyProtection="1">
      <alignment vertical="top"/>
    </xf>
    <xf numFmtId="0" fontId="75" fillId="0" borderId="0" xfId="31" applyFont="1" applyFill="1" applyBorder="1" applyAlignment="1" applyProtection="1">
      <alignment vertical="center" wrapText="1"/>
    </xf>
    <xf numFmtId="49" fontId="52" fillId="0" borderId="0" xfId="39" applyFont="1">
      <alignment vertical="top"/>
    </xf>
    <xf numFmtId="49" fontId="5" fillId="0" borderId="0" xfId="38" applyFont="1">
      <alignment vertical="top"/>
    </xf>
    <xf numFmtId="49" fontId="31" fillId="0" borderId="0" xfId="38" applyFont="1" applyAlignment="1">
      <alignment horizontal="center" vertical="center" wrapText="1"/>
    </xf>
    <xf numFmtId="49" fontId="5" fillId="0" borderId="5" xfId="44" applyNumberFormat="1" applyFont="1" applyFill="1" applyBorder="1" applyAlignment="1" applyProtection="1">
      <alignment horizontal="center" vertical="center" wrapText="1"/>
    </xf>
    <xf numFmtId="0" fontId="5" fillId="9" borderId="5" xfId="51" applyNumberFormat="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NumberFormat="1" applyFont="1">
      <alignment vertical="top"/>
    </xf>
    <xf numFmtId="0" fontId="5" fillId="10" borderId="12" xfId="53" applyFont="1" applyFill="1" applyBorder="1" applyAlignment="1" applyProtection="1">
      <alignment vertical="center" wrapText="1"/>
    </xf>
    <xf numFmtId="49" fontId="39" fillId="10" borderId="13" xfId="38" applyFont="1" applyFill="1" applyBorder="1" applyAlignment="1" applyProtection="1">
      <alignment horizontal="left" vertical="center"/>
    </xf>
    <xf numFmtId="49" fontId="25" fillId="10" borderId="13" xfId="38" applyFont="1" applyFill="1" applyBorder="1" applyAlignment="1" applyProtection="1">
      <alignment horizontal="center" vertical="top"/>
    </xf>
    <xf numFmtId="49" fontId="25" fillId="10" borderId="14" xfId="38" applyFont="1" applyFill="1" applyBorder="1" applyAlignment="1" applyProtection="1">
      <alignment horizontal="center" vertical="top"/>
    </xf>
    <xf numFmtId="49" fontId="5" fillId="0" borderId="0" xfId="38" applyProtection="1">
      <alignment vertical="top"/>
    </xf>
    <xf numFmtId="49" fontId="52" fillId="0" borderId="0" xfId="0" applyFont="1">
      <alignment vertical="top"/>
    </xf>
    <xf numFmtId="49" fontId="5" fillId="0" borderId="5" xfId="38" applyBorder="1">
      <alignment vertical="top"/>
    </xf>
    <xf numFmtId="49" fontId="10" fillId="0" borderId="0" xfId="38" applyFont="1" applyFill="1" applyBorder="1" applyProtection="1">
      <alignment vertical="top"/>
    </xf>
    <xf numFmtId="49" fontId="5" fillId="0" borderId="0" xfId="38" applyFont="1" applyFill="1" applyBorder="1" applyProtection="1">
      <alignment vertical="top"/>
    </xf>
    <xf numFmtId="49" fontId="31" fillId="0" borderId="0" xfId="38" applyFont="1" applyFill="1" applyBorder="1" applyAlignment="1" applyProtection="1">
      <alignment horizontal="center" vertical="center"/>
    </xf>
    <xf numFmtId="0" fontId="5" fillId="0" borderId="0" xfId="38" applyNumberFormat="1" applyFont="1" applyFill="1" applyBorder="1" applyAlignment="1" applyProtection="1"/>
    <xf numFmtId="49" fontId="5" fillId="0" borderId="0" xfId="38" applyFill="1" applyBorder="1" applyProtection="1">
      <alignment vertical="top"/>
    </xf>
    <xf numFmtId="0" fontId="76" fillId="0" borderId="0" xfId="38" applyNumberFormat="1" applyFont="1" applyFill="1" applyBorder="1" applyAlignment="1" applyProtection="1">
      <alignment horizontal="center" vertical="center" wrapText="1"/>
    </xf>
    <xf numFmtId="0" fontId="10" fillId="0" borderId="0" xfId="38" applyNumberFormat="1" applyFont="1" applyFill="1" applyBorder="1" applyAlignment="1" applyProtection="1"/>
    <xf numFmtId="49" fontId="5" fillId="0" borderId="22" xfId="0" applyNumberFormat="1" applyFont="1" applyBorder="1" applyProtection="1">
      <alignment vertical="top"/>
    </xf>
    <xf numFmtId="49" fontId="5" fillId="0" borderId="22" xfId="0" applyNumberFormat="1" applyFont="1" applyBorder="1" applyAlignment="1" applyProtection="1">
      <alignment vertical="top" wrapText="1"/>
    </xf>
    <xf numFmtId="49" fontId="5" fillId="0" borderId="5" xfId="0" applyNumberFormat="1" applyFont="1" applyBorder="1" applyProtection="1">
      <alignment vertical="top"/>
    </xf>
    <xf numFmtId="49" fontId="52" fillId="0" borderId="0" xfId="38" applyFont="1">
      <alignment vertical="top"/>
    </xf>
    <xf numFmtId="0" fontId="56" fillId="0" borderId="0" xfId="53" applyFont="1" applyFill="1" applyAlignment="1" applyProtection="1">
      <alignment vertical="center" wrapText="1"/>
    </xf>
    <xf numFmtId="0" fontId="56" fillId="0" borderId="0" xfId="53" applyFont="1" applyFill="1" applyAlignment="1" applyProtection="1">
      <alignment vertical="center"/>
    </xf>
    <xf numFmtId="49" fontId="35" fillId="0" borderId="0" xfId="100" applyProtection="1">
      <alignment vertical="top"/>
    </xf>
    <xf numFmtId="49" fontId="35" fillId="0" borderId="0" xfId="100">
      <alignment vertical="top"/>
    </xf>
    <xf numFmtId="49" fontId="0" fillId="0" borderId="25" xfId="0" applyFill="1" applyBorder="1" applyProtection="1">
      <alignment vertical="top"/>
    </xf>
    <xf numFmtId="14" fontId="46" fillId="0" borderId="5" xfId="51" applyNumberFormat="1" applyFont="1" applyFill="1" applyBorder="1" applyAlignment="1" applyProtection="1">
      <alignment horizontal="center" vertical="center" wrapText="1"/>
    </xf>
    <xf numFmtId="14" fontId="5" fillId="0" borderId="5" xfId="51" applyNumberFormat="1" applyFont="1" applyFill="1" applyBorder="1" applyAlignment="1" applyProtection="1">
      <alignment horizontal="left" vertical="center" wrapText="1" indent="1"/>
    </xf>
    <xf numFmtId="49" fontId="71" fillId="10" borderId="13" xfId="38" applyFont="1" applyFill="1" applyBorder="1" applyAlignment="1" applyProtection="1">
      <alignment horizontal="center" vertical="center" wrapText="1"/>
    </xf>
    <xf numFmtId="0" fontId="27" fillId="0" borderId="0" xfId="53" applyNumberFormat="1" applyFont="1" applyFill="1" applyBorder="1" applyAlignment="1" applyProtection="1">
      <alignment horizontal="center" vertical="center" wrapText="1"/>
    </xf>
    <xf numFmtId="0" fontId="27" fillId="0" borderId="0" xfId="53" applyFont="1" applyFill="1" applyBorder="1" applyAlignment="1" applyProtection="1">
      <alignment horizontal="center" vertical="top" wrapText="1"/>
    </xf>
    <xf numFmtId="14" fontId="5" fillId="7" borderId="5" xfId="51" applyNumberFormat="1" applyFont="1" applyFill="1" applyBorder="1" applyAlignment="1" applyProtection="1">
      <alignment horizontal="left" vertical="center" wrapText="1" indent="1"/>
    </xf>
    <xf numFmtId="0" fontId="5" fillId="0" borderId="5" xfId="53" applyFont="1" applyFill="1" applyBorder="1" applyAlignment="1" applyProtection="1">
      <alignment vertical="center" wrapText="1"/>
    </xf>
    <xf numFmtId="0" fontId="5" fillId="10" borderId="13" xfId="53" applyFont="1" applyFill="1" applyBorder="1" applyAlignment="1" applyProtection="1">
      <alignment vertical="center" wrapText="1"/>
    </xf>
    <xf numFmtId="0" fontId="5" fillId="0" borderId="12" xfId="32" applyFont="1" applyFill="1" applyBorder="1" applyAlignment="1" applyProtection="1">
      <alignment horizontal="left" vertical="top" wrapText="1"/>
    </xf>
    <xf numFmtId="0" fontId="5" fillId="0" borderId="12" xfId="32" applyFont="1" applyFill="1" applyBorder="1" applyAlignment="1" applyProtection="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pplyProtection="1">
      <alignment horizontal="right" vertical="center" wrapText="1"/>
    </xf>
    <xf numFmtId="0" fontId="52" fillId="10" borderId="14" xfId="53" applyFont="1" applyFill="1" applyBorder="1" applyAlignment="1" applyProtection="1">
      <alignment vertical="center" wrapText="1"/>
    </xf>
    <xf numFmtId="49" fontId="5" fillId="0" borderId="5" xfId="53" applyNumberFormat="1" applyFont="1" applyFill="1" applyBorder="1" applyAlignment="1" applyProtection="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Fill="1" applyBorder="1" applyAlignment="1">
      <alignment horizontal="center" vertical="center"/>
    </xf>
    <xf numFmtId="0" fontId="5" fillId="0" borderId="5" xfId="43" applyNumberFormat="1" applyFont="1" applyFill="1" applyBorder="1" applyAlignment="1" applyProtection="1">
      <alignment horizontal="center" vertical="center" wrapText="1"/>
    </xf>
    <xf numFmtId="0" fontId="5" fillId="0" borderId="5" xfId="51" applyNumberFormat="1" applyFont="1" applyFill="1" applyBorder="1" applyAlignment="1" applyProtection="1">
      <alignment horizontal="center" vertical="center" wrapText="1"/>
    </xf>
    <xf numFmtId="0" fontId="80" fillId="0" borderId="0" xfId="43" applyNumberFormat="1" applyFont="1" applyFill="1" applyBorder="1" applyAlignment="1" applyProtection="1">
      <alignment horizontal="center" vertical="center" wrapText="1"/>
    </xf>
    <xf numFmtId="0" fontId="80" fillId="0" borderId="0" xfId="51" applyNumberFormat="1" applyFont="1" applyFill="1" applyBorder="1" applyAlignment="1" applyProtection="1">
      <alignment horizontal="center" vertical="center" wrapText="1"/>
    </xf>
    <xf numFmtId="0" fontId="80" fillId="0" borderId="0" xfId="0" applyNumberFormat="1" applyFont="1" applyFill="1" applyBorder="1" applyAlignment="1">
      <alignment horizontal="center" vertical="center"/>
    </xf>
    <xf numFmtId="0" fontId="5" fillId="0" borderId="5" xfId="53" applyNumberFormat="1" applyFont="1" applyFill="1" applyBorder="1" applyAlignment="1" applyProtection="1">
      <alignment horizontal="center" vertical="center" wrapText="1"/>
    </xf>
    <xf numFmtId="0" fontId="5" fillId="0" borderId="5" xfId="43" applyFont="1" applyFill="1" applyBorder="1" applyAlignment="1" applyProtection="1">
      <alignment horizontal="left" vertical="center" wrapText="1" indent="1"/>
    </xf>
    <xf numFmtId="0" fontId="5" fillId="0" borderId="5" xfId="53" applyNumberFormat="1" applyFont="1" applyFill="1" applyBorder="1" applyAlignment="1" applyProtection="1">
      <alignment vertical="center" wrapText="1"/>
    </xf>
    <xf numFmtId="0" fontId="5" fillId="0" borderId="5" xfId="43" applyFont="1" applyFill="1" applyBorder="1" applyAlignment="1" applyProtection="1">
      <alignment horizontal="left" vertical="center" wrapText="1" indent="2"/>
    </xf>
    <xf numFmtId="0" fontId="5" fillId="0" borderId="5" xfId="43" applyFont="1" applyFill="1" applyBorder="1" applyAlignment="1" applyProtection="1">
      <alignment horizontal="left" vertical="center" wrapText="1" indent="3"/>
    </xf>
    <xf numFmtId="0" fontId="5" fillId="0" borderId="5" xfId="43" applyFont="1" applyFill="1" applyBorder="1" applyAlignment="1" applyProtection="1">
      <alignment horizontal="left" vertical="center" wrapText="1" indent="4"/>
    </xf>
    <xf numFmtId="49" fontId="5" fillId="0" borderId="19" xfId="53" applyNumberFormat="1" applyFont="1" applyFill="1" applyBorder="1" applyAlignment="1" applyProtection="1">
      <alignment horizontal="center" vertical="center" wrapText="1"/>
    </xf>
    <xf numFmtId="0" fontId="5" fillId="0" borderId="19" xfId="43" applyFont="1" applyFill="1" applyBorder="1" applyAlignment="1" applyProtection="1">
      <alignment horizontal="left" vertical="center" wrapText="1" indent="2"/>
    </xf>
    <xf numFmtId="0" fontId="5" fillId="0" borderId="19" xfId="51" applyNumberFormat="1" applyFont="1" applyFill="1" applyBorder="1" applyAlignment="1" applyProtection="1">
      <alignment horizontal="left" vertical="center" wrapText="1"/>
    </xf>
    <xf numFmtId="49" fontId="5" fillId="0" borderId="19" xfId="53" applyNumberFormat="1" applyFont="1" applyFill="1" applyBorder="1" applyAlignment="1" applyProtection="1">
      <alignment vertical="center" wrapText="1"/>
    </xf>
    <xf numFmtId="49" fontId="5" fillId="0" borderId="0" xfId="53" applyNumberFormat="1" applyFont="1" applyFill="1" applyBorder="1" applyAlignment="1" applyProtection="1">
      <alignment horizontal="center" vertical="center" wrapText="1"/>
    </xf>
    <xf numFmtId="49" fontId="5" fillId="0" borderId="0" xfId="53" applyNumberFormat="1" applyFont="1" applyFill="1" applyBorder="1" applyAlignment="1" applyProtection="1">
      <alignment vertical="center" wrapText="1"/>
    </xf>
    <xf numFmtId="0" fontId="5" fillId="0" borderId="5" xfId="53" applyNumberFormat="1" applyFont="1" applyFill="1" applyBorder="1" applyAlignment="1" applyProtection="1">
      <alignment horizontal="left" vertical="top" wrapText="1"/>
    </xf>
    <xf numFmtId="49" fontId="80" fillId="0" borderId="0" xfId="32" applyNumberFormat="1" applyFont="1" applyFill="1" applyBorder="1" applyAlignment="1" applyProtection="1">
      <alignment horizontal="center" vertical="center" wrapText="1"/>
    </xf>
    <xf numFmtId="49" fontId="0" fillId="0" borderId="0" xfId="0" applyFill="1" applyBorder="1" applyProtection="1">
      <alignment vertical="top"/>
    </xf>
    <xf numFmtId="49" fontId="0" fillId="0" borderId="25" xfId="0" applyFill="1" applyBorder="1" applyAlignment="1" applyProtection="1">
      <alignment horizontal="left" vertical="center" indent="1"/>
    </xf>
    <xf numFmtId="0" fontId="5" fillId="0" borderId="0" xfId="43" applyFont="1" applyFill="1" applyBorder="1" applyAlignment="1" applyProtection="1">
      <alignment horizontal="right" vertical="center" wrapText="1"/>
    </xf>
    <xf numFmtId="0" fontId="35" fillId="0" borderId="0" xfId="39" applyNumberFormat="1" applyFill="1" applyBorder="1" applyAlignment="1" applyProtection="1">
      <alignment horizontal="right" vertical="center"/>
    </xf>
    <xf numFmtId="49" fontId="32" fillId="0" borderId="27" xfId="51" applyNumberFormat="1" applyFont="1" applyFill="1" applyBorder="1" applyAlignment="1" applyProtection="1">
      <alignment horizontal="center" vertical="center" wrapText="1"/>
    </xf>
    <xf numFmtId="49" fontId="5" fillId="0" borderId="0" xfId="0" applyNumberFormat="1" applyFont="1" applyAlignment="1" applyProtection="1">
      <alignment vertical="top" wrapText="1"/>
    </xf>
    <xf numFmtId="49" fontId="5" fillId="9" borderId="5" xfId="53" applyNumberFormat="1" applyFont="1" applyFill="1" applyBorder="1" applyAlignment="1" applyProtection="1">
      <alignment horizontal="left" vertical="center" wrapText="1" indent="1"/>
      <protection locked="0"/>
    </xf>
    <xf numFmtId="49" fontId="5" fillId="9" borderId="5" xfId="53" applyNumberFormat="1" applyFont="1" applyFill="1" applyBorder="1" applyAlignment="1" applyProtection="1">
      <alignment horizontal="left" vertical="center" wrapText="1"/>
      <protection locked="0"/>
    </xf>
    <xf numFmtId="0" fontId="1" fillId="0" borderId="0" xfId="54" applyNumberFormat="1"/>
    <xf numFmtId="0" fontId="5" fillId="7" borderId="12" xfId="51" applyNumberFormat="1" applyFont="1" applyFill="1" applyBorder="1" applyAlignment="1" applyProtection="1">
      <alignment horizontal="left" vertical="center" wrapText="1"/>
    </xf>
    <xf numFmtId="0" fontId="5" fillId="0" borderId="12" xfId="51"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53" xfId="0" applyNumberFormat="1" applyFont="1" applyBorder="1" applyAlignment="1" applyProtection="1">
      <alignment vertical="top" wrapText="1"/>
    </xf>
    <xf numFmtId="0" fontId="5" fillId="0" borderId="5" xfId="53" applyFont="1" applyFill="1" applyBorder="1" applyAlignment="1" applyProtection="1">
      <alignment horizontal="center" vertical="center" wrapText="1"/>
    </xf>
    <xf numFmtId="49" fontId="33" fillId="8" borderId="0" xfId="0" applyNumberFormat="1" applyFont="1" applyFill="1" applyAlignment="1" applyProtection="1">
      <alignment horizontal="center" vertical="top" wrapText="1"/>
    </xf>
    <xf numFmtId="49" fontId="82" fillId="0" borderId="0" xfId="0" applyFont="1" applyAlignment="1">
      <alignment horizontal="left" vertical="center" wrapText="1" indent="1"/>
    </xf>
    <xf numFmtId="49" fontId="0" fillId="0" borderId="5" xfId="0" applyFont="1" applyBorder="1" applyAlignment="1">
      <alignment vertical="top" wrapText="1"/>
    </xf>
    <xf numFmtId="0" fontId="5" fillId="0" borderId="0" xfId="53" applyFont="1" applyFill="1" applyBorder="1" applyAlignment="1" applyProtection="1">
      <alignment horizontal="center" vertical="center" wrapText="1"/>
    </xf>
    <xf numFmtId="0" fontId="5" fillId="0" borderId="5" xfId="53" applyFont="1" applyFill="1" applyBorder="1" applyAlignment="1" applyProtection="1">
      <alignment horizontal="center" vertical="center" wrapText="1"/>
    </xf>
    <xf numFmtId="0" fontId="5" fillId="0" borderId="5" xfId="32" applyFont="1" applyFill="1" applyBorder="1" applyAlignment="1" applyProtection="1">
      <alignment horizontal="center" vertical="center" wrapText="1"/>
    </xf>
    <xf numFmtId="49" fontId="5" fillId="0" borderId="0" xfId="99">
      <alignment vertical="top"/>
    </xf>
    <xf numFmtId="0" fontId="5" fillId="0" borderId="0" xfId="31" applyFont="1" applyFill="1" applyBorder="1" applyAlignment="1" applyProtection="1">
      <alignment horizontal="left" vertical="center" wrapText="1"/>
    </xf>
    <xf numFmtId="0" fontId="5" fillId="0" borderId="5" xfId="53" applyFont="1" applyFill="1" applyBorder="1" applyAlignment="1" applyProtection="1">
      <alignment horizontal="left" vertical="center" wrapText="1" indent="1"/>
    </xf>
    <xf numFmtId="3" fontId="5" fillId="0" borderId="12" xfId="53" applyNumberFormat="1" applyFont="1" applyFill="1" applyBorder="1" applyAlignment="1" applyProtection="1">
      <alignment vertical="center" wrapText="1"/>
    </xf>
    <xf numFmtId="3" fontId="5" fillId="5" borderId="12" xfId="53" applyNumberFormat="1" applyFont="1" applyFill="1" applyBorder="1" applyAlignment="1" applyProtection="1">
      <alignment horizontal="left" vertical="center" wrapText="1"/>
      <protection locked="0"/>
    </xf>
    <xf numFmtId="4" fontId="5" fillId="0" borderId="12" xfId="53" applyNumberFormat="1" applyFont="1" applyFill="1" applyBorder="1" applyAlignment="1" applyProtection="1">
      <alignment horizontal="right" vertical="center" wrapText="1"/>
    </xf>
    <xf numFmtId="0" fontId="10" fillId="0" borderId="0" xfId="53" applyFont="1" applyFill="1" applyBorder="1" applyAlignment="1" applyProtection="1">
      <alignment vertical="center" wrapText="1"/>
    </xf>
    <xf numFmtId="49" fontId="5" fillId="0" borderId="0" xfId="53" applyNumberFormat="1" applyFont="1" applyFill="1" applyBorder="1" applyAlignment="1" applyProtection="1">
      <alignment horizontal="left" vertical="center" wrapText="1"/>
    </xf>
    <xf numFmtId="4" fontId="5" fillId="0" borderId="0" xfId="53" applyNumberFormat="1" applyFont="1" applyFill="1" applyBorder="1" applyAlignment="1" applyProtection="1">
      <alignment horizontal="right" vertical="center" wrapText="1"/>
    </xf>
    <xf numFmtId="0" fontId="48" fillId="0" borderId="0" xfId="53" applyFont="1" applyFill="1" applyBorder="1" applyAlignment="1" applyProtection="1">
      <alignment vertical="center" wrapText="1"/>
    </xf>
    <xf numFmtId="0" fontId="5" fillId="0" borderId="15" xfId="53" applyFont="1" applyFill="1" applyBorder="1" applyAlignment="1" applyProtection="1">
      <alignment horizontal="center" vertical="center" wrapText="1"/>
    </xf>
    <xf numFmtId="0" fontId="5" fillId="0" borderId="14" xfId="53" applyFont="1" applyFill="1" applyBorder="1" applyAlignment="1" applyProtection="1">
      <alignment vertical="center" wrapText="1"/>
    </xf>
    <xf numFmtId="4" fontId="5" fillId="0" borderId="23" xfId="53" applyNumberFormat="1" applyFont="1" applyFill="1" applyBorder="1" applyAlignment="1" applyProtection="1">
      <alignment horizontal="right" vertical="center" wrapText="1"/>
    </xf>
    <xf numFmtId="49" fontId="5" fillId="5" borderId="5" xfId="53" applyNumberFormat="1" applyFont="1" applyFill="1" applyBorder="1" applyAlignment="1" applyProtection="1">
      <alignment horizontal="left" vertical="center" wrapText="1"/>
      <protection locked="0"/>
    </xf>
    <xf numFmtId="22" fontId="5" fillId="0" borderId="0" xfId="47" applyNumberFormat="1" applyFont="1" applyAlignment="1" applyProtection="1">
      <alignment horizontal="left" vertical="center" wrapText="1"/>
    </xf>
    <xf numFmtId="49" fontId="5" fillId="7" borderId="5" xfId="51" applyNumberFormat="1" applyFont="1" applyFill="1" applyBorder="1" applyAlignment="1" applyProtection="1">
      <alignment horizontal="center" vertical="center" wrapText="1"/>
    </xf>
    <xf numFmtId="0" fontId="5" fillId="7" borderId="27" xfId="50" applyNumberFormat="1" applyFont="1" applyFill="1" applyBorder="1" applyAlignment="1" applyProtection="1">
      <alignment horizontal="center" vertical="center" wrapText="1"/>
    </xf>
    <xf numFmtId="0" fontId="5" fillId="0" borderId="0" xfId="53" applyFont="1" applyFill="1" applyAlignment="1" applyProtection="1">
      <alignment vertical="center" wrapText="1"/>
    </xf>
    <xf numFmtId="0" fontId="5" fillId="0" borderId="0" xfId="49" applyFont="1" applyFill="1" applyBorder="1" applyAlignment="1" applyProtection="1">
      <alignment horizontal="left" vertical="center" wrapText="1" indent="1"/>
    </xf>
    <xf numFmtId="4" fontId="5" fillId="0" borderId="0" xfId="33" applyFont="1" applyFill="1" applyBorder="1" applyAlignment="1" applyProtection="1">
      <alignment horizontal="right" vertical="center" wrapText="1"/>
    </xf>
    <xf numFmtId="0" fontId="10" fillId="0" borderId="0" xfId="53" applyFont="1" applyFill="1" applyAlignment="1" applyProtection="1">
      <alignment vertical="center" wrapText="1"/>
    </xf>
    <xf numFmtId="0" fontId="0" fillId="0" borderId="0" xfId="53" applyFont="1" applyFill="1" applyAlignment="1" applyProtection="1">
      <alignment vertical="center" wrapText="1"/>
    </xf>
    <xf numFmtId="0" fontId="27" fillId="0" borderId="0" xfId="53" applyFont="1" applyFill="1" applyAlignment="1" applyProtection="1">
      <alignment horizontal="center" vertical="center" wrapText="1"/>
    </xf>
    <xf numFmtId="0" fontId="31" fillId="0" borderId="0" xfId="53" applyFont="1" applyFill="1" applyBorder="1" applyAlignment="1" applyProtection="1">
      <alignment horizontal="center" vertical="center" wrapText="1"/>
    </xf>
    <xf numFmtId="0" fontId="5" fillId="0" borderId="0" xfId="31" applyFont="1" applyFill="1" applyBorder="1" applyAlignment="1" applyProtection="1">
      <alignment vertical="center" wrapText="1"/>
    </xf>
    <xf numFmtId="49" fontId="0" fillId="0" borderId="0" xfId="0" applyFill="1" applyProtection="1">
      <alignment vertical="top"/>
    </xf>
    <xf numFmtId="49" fontId="0" fillId="0" borderId="0" xfId="0" applyFont="1" applyFill="1" applyProtection="1">
      <alignment vertical="top"/>
    </xf>
    <xf numFmtId="0" fontId="27" fillId="0" borderId="0" xfId="53" applyFont="1" applyFill="1" applyBorder="1" applyAlignment="1" applyProtection="1">
      <alignment horizontal="center" vertical="center" wrapText="1"/>
    </xf>
    <xf numFmtId="0" fontId="5" fillId="0" borderId="0" xfId="53" applyFont="1" applyFill="1" applyBorder="1" applyAlignment="1" applyProtection="1">
      <alignment vertical="center" wrapText="1"/>
    </xf>
    <xf numFmtId="0" fontId="5" fillId="0" borderId="0" xfId="53" applyFont="1" applyFill="1" applyBorder="1" applyAlignment="1" applyProtection="1">
      <alignment horizontal="right" vertical="center" wrapText="1"/>
    </xf>
    <xf numFmtId="49" fontId="27" fillId="0" borderId="0" xfId="32" applyNumberFormat="1" applyFont="1" applyFill="1" applyBorder="1" applyAlignment="1" applyProtection="1">
      <alignment horizontal="center" vertical="center" wrapText="1"/>
    </xf>
    <xf numFmtId="49" fontId="0" fillId="0" borderId="0" xfId="0" applyFill="1" applyBorder="1" applyProtection="1">
      <alignment vertical="top"/>
    </xf>
    <xf numFmtId="49" fontId="52" fillId="0" borderId="0" xfId="0" applyFont="1" applyFill="1" applyProtection="1">
      <alignment vertical="top"/>
    </xf>
    <xf numFmtId="0" fontId="31" fillId="0" borderId="0" xfId="53" applyFont="1" applyFill="1" applyAlignment="1" applyProtection="1">
      <alignment horizontal="center" vertical="center" wrapText="1"/>
    </xf>
    <xf numFmtId="0" fontId="30" fillId="0" borderId="0" xfId="53" applyFont="1" applyFill="1" applyAlignment="1" applyProtection="1">
      <alignment vertical="center" wrapText="1"/>
    </xf>
    <xf numFmtId="4" fontId="0" fillId="0" borderId="0" xfId="33" applyFont="1" applyFill="1" applyBorder="1" applyAlignment="1" applyProtection="1">
      <alignment horizontal="center" vertical="center" wrapText="1"/>
    </xf>
    <xf numFmtId="4" fontId="5" fillId="0" borderId="0" xfId="33" applyFont="1" applyFill="1" applyBorder="1" applyAlignment="1" applyProtection="1">
      <alignment horizontal="center" vertical="center" wrapText="1"/>
    </xf>
    <xf numFmtId="0" fontId="43" fillId="0" borderId="0" xfId="53" applyFont="1" applyFill="1" applyAlignment="1" applyProtection="1">
      <alignment vertical="center" wrapText="1"/>
    </xf>
    <xf numFmtId="0" fontId="8" fillId="0" borderId="0" xfId="53" applyFont="1" applyFill="1" applyAlignment="1" applyProtection="1">
      <alignment vertical="center" wrapText="1"/>
    </xf>
    <xf numFmtId="0" fontId="44" fillId="0" borderId="0" xfId="53" applyFont="1" applyFill="1" applyAlignment="1" applyProtection="1">
      <alignment horizontal="center" vertical="center" wrapText="1"/>
    </xf>
    <xf numFmtId="0" fontId="5" fillId="0" borderId="0" xfId="43" applyFont="1" applyFill="1" applyBorder="1" applyAlignment="1" applyProtection="1">
      <alignment vertical="center" wrapText="1"/>
    </xf>
    <xf numFmtId="0" fontId="5" fillId="0" borderId="0" xfId="43" applyNumberFormat="1" applyFont="1" applyFill="1" applyBorder="1" applyAlignment="1" applyProtection="1">
      <alignment vertical="center" wrapText="1"/>
    </xf>
    <xf numFmtId="0" fontId="5" fillId="0" borderId="0" xfId="43" applyFont="1" applyFill="1" applyBorder="1" applyAlignment="1" applyProtection="1">
      <alignment horizontal="center" vertical="center" wrapText="1"/>
    </xf>
    <xf numFmtId="0" fontId="45" fillId="0" borderId="0" xfId="43"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wrapText="1"/>
    </xf>
    <xf numFmtId="0" fontId="35" fillId="0" borderId="0" xfId="39" applyNumberFormat="1" applyFill="1" applyAlignment="1" applyProtection="1">
      <alignment vertical="center"/>
    </xf>
    <xf numFmtId="49" fontId="5" fillId="0" borderId="0" xfId="38" applyFill="1" applyProtection="1">
      <alignment vertical="top"/>
    </xf>
    <xf numFmtId="0" fontId="53" fillId="0" borderId="0" xfId="35" applyFont="1" applyFill="1" applyProtection="1"/>
    <xf numFmtId="0" fontId="5" fillId="0" borderId="5" xfId="53" applyFont="1" applyFill="1" applyBorder="1" applyAlignment="1" applyProtection="1">
      <alignment horizontal="center" vertical="center" wrapText="1"/>
    </xf>
    <xf numFmtId="168" fontId="5" fillId="0" borderId="5" xfId="32" applyNumberFormat="1" applyFont="1" applyFill="1" applyBorder="1" applyAlignment="1" applyProtection="1">
      <alignment horizontal="center" vertical="center" wrapText="1"/>
    </xf>
    <xf numFmtId="49" fontId="7" fillId="10" borderId="12" xfId="38" applyFont="1" applyFill="1" applyBorder="1" applyAlignment="1" applyProtection="1">
      <alignment horizontal="right" vertical="center" wrapText="1"/>
    </xf>
    <xf numFmtId="49" fontId="39" fillId="10" borderId="13" xfId="38" applyFont="1" applyFill="1" applyBorder="1" applyAlignment="1" applyProtection="1">
      <alignment horizontal="left" vertical="center" indent="2"/>
    </xf>
    <xf numFmtId="49" fontId="5" fillId="10" borderId="13" xfId="38" applyFont="1" applyFill="1" applyBorder="1" applyAlignment="1" applyProtection="1">
      <alignment horizontal="right" vertical="center" wrapText="1"/>
    </xf>
    <xf numFmtId="49" fontId="5" fillId="10" borderId="14" xfId="38" applyFont="1" applyFill="1" applyBorder="1" applyAlignment="1" applyProtection="1">
      <alignment horizontal="right" vertical="center" wrapText="1"/>
    </xf>
    <xf numFmtId="0" fontId="52" fillId="0" borderId="0" xfId="53" applyFont="1" applyFill="1" applyAlignment="1" applyProtection="1">
      <alignment vertical="center" wrapText="1"/>
    </xf>
    <xf numFmtId="49" fontId="5" fillId="7" borderId="5" xfId="53" applyNumberFormat="1" applyFont="1" applyFill="1" applyBorder="1" applyAlignment="1" applyProtection="1">
      <alignment horizontal="center" vertical="center" wrapText="1"/>
    </xf>
    <xf numFmtId="49" fontId="39" fillId="10" borderId="13" xfId="38" applyFont="1" applyFill="1" applyBorder="1" applyAlignment="1" applyProtection="1">
      <alignment horizontal="left" vertical="center" indent="1"/>
    </xf>
    <xf numFmtId="0" fontId="52" fillId="0" borderId="0" xfId="39" applyNumberFormat="1" applyFont="1" applyFill="1" applyAlignment="1" applyProtection="1">
      <alignment vertical="center"/>
    </xf>
    <xf numFmtId="49" fontId="27" fillId="0" borderId="5" xfId="32"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7" fillId="10" borderId="14" xfId="38" applyFont="1" applyFill="1" applyBorder="1" applyAlignment="1" applyProtection="1">
      <alignment horizontal="right" vertical="center" wrapText="1"/>
    </xf>
    <xf numFmtId="49" fontId="5" fillId="0" borderId="0" xfId="51" applyNumberFormat="1" applyFont="1" applyFill="1" applyBorder="1" applyAlignment="1" applyProtection="1">
      <alignment vertical="center" wrapText="1"/>
    </xf>
    <xf numFmtId="49" fontId="5" fillId="0" borderId="15" xfId="32" applyNumberFormat="1" applyFont="1" applyFill="1" applyBorder="1" applyAlignment="1" applyProtection="1">
      <alignment horizontal="center" vertical="center" wrapText="1"/>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0" fontId="5" fillId="10" borderId="12" xfId="32" applyNumberFormat="1" applyFont="1" applyFill="1" applyBorder="1" applyAlignment="1" applyProtection="1">
      <alignment horizontal="center" vertical="center" wrapText="1"/>
    </xf>
    <xf numFmtId="49" fontId="5" fillId="10" borderId="13" xfId="51" applyNumberFormat="1" applyFont="1" applyFill="1" applyBorder="1" applyAlignment="1" applyProtection="1">
      <alignment horizontal="center" vertical="center" wrapText="1"/>
    </xf>
    <xf numFmtId="49" fontId="5" fillId="10" borderId="13" xfId="32" applyNumberFormat="1" applyFont="1" applyFill="1" applyBorder="1" applyAlignment="1" applyProtection="1">
      <alignment horizontal="center" vertical="center" wrapText="1"/>
    </xf>
    <xf numFmtId="49" fontId="35" fillId="10" borderId="13" xfId="39" applyNumberFormat="1" applyFill="1" applyBorder="1" applyAlignment="1" applyProtection="1">
      <alignment horizontal="left" vertical="center"/>
    </xf>
    <xf numFmtId="0" fontId="35" fillId="10" borderId="14" xfId="39" applyNumberFormat="1" applyFill="1" applyBorder="1" applyAlignment="1" applyProtection="1">
      <alignment vertical="center"/>
    </xf>
    <xf numFmtId="0" fontId="52" fillId="10" borderId="18" xfId="53"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49" fontId="52" fillId="10" borderId="19" xfId="53" applyNumberFormat="1" applyFont="1" applyFill="1" applyBorder="1" applyAlignment="1" applyProtection="1">
      <alignment horizontal="left" vertical="center" wrapText="1"/>
    </xf>
    <xf numFmtId="49" fontId="52" fillId="10" borderId="20" xfId="53" applyNumberFormat="1" applyFont="1" applyFill="1" applyBorder="1" applyAlignment="1" applyProtection="1">
      <alignment horizontal="left" vertical="center" wrapText="1"/>
    </xf>
    <xf numFmtId="49" fontId="39" fillId="10" borderId="13" xfId="0" applyFont="1" applyFill="1" applyBorder="1" applyAlignment="1" applyProtection="1">
      <alignment horizontal="left" vertical="center" indent="1"/>
    </xf>
    <xf numFmtId="49" fontId="39" fillId="10" borderId="14" xfId="38" applyFont="1" applyFill="1" applyBorder="1" applyAlignment="1" applyProtection="1">
      <alignment horizontal="left" vertical="center" indent="1"/>
    </xf>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41" fillId="0" borderId="0" xfId="39" applyNumberFormat="1" applyFont="1" applyAlignment="1" applyProtection="1">
      <alignment vertical="center"/>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21" fillId="0" borderId="0" xfId="39" applyNumberFormat="1" applyFont="1" applyBorder="1" applyAlignment="1" applyProtection="1">
      <alignment vertical="center"/>
    </xf>
    <xf numFmtId="0" fontId="56" fillId="0" borderId="0" xfId="39" applyNumberFormat="1" applyFont="1" applyBorder="1" applyAlignment="1" applyProtection="1">
      <alignment horizontal="center" vertical="center"/>
    </xf>
    <xf numFmtId="0" fontId="54" fillId="15" borderId="0" xfId="35" applyFont="1" applyFill="1" applyBorder="1" applyAlignment="1" applyProtection="1">
      <alignment vertical="top"/>
    </xf>
    <xf numFmtId="0" fontId="35" fillId="0" borderId="19" xfId="39" applyNumberFormat="1" applyBorder="1" applyAlignment="1" applyProtection="1">
      <alignment vertical="center"/>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2" fillId="0" borderId="0" xfId="53" applyFont="1" applyFill="1" applyAlignment="1" applyProtection="1">
      <alignment horizontal="center" vertical="center" wrapText="1"/>
    </xf>
    <xf numFmtId="0" fontId="27" fillId="0" borderId="0" xfId="32" applyNumberFormat="1" applyFont="1" applyFill="1" applyBorder="1" applyAlignment="1" applyProtection="1">
      <alignment horizontal="center" vertical="center" wrapText="1"/>
    </xf>
    <xf numFmtId="0" fontId="52" fillId="0" borderId="0" xfId="53" applyFont="1" applyFill="1" applyBorder="1" applyAlignment="1" applyProtection="1">
      <alignment vertical="center" wrapText="1"/>
    </xf>
    <xf numFmtId="0" fontId="48" fillId="0" borderId="0" xfId="53" applyFont="1" applyFill="1" applyAlignment="1" applyProtection="1">
      <alignment vertical="center" wrapText="1"/>
    </xf>
    <xf numFmtId="0" fontId="58" fillId="0" borderId="0" xfId="53" applyFont="1" applyFill="1" applyAlignment="1" applyProtection="1">
      <alignment vertical="center" wrapText="1"/>
    </xf>
    <xf numFmtId="0" fontId="58" fillId="0" borderId="0" xfId="39" applyNumberFormat="1" applyFont="1" applyAlignment="1" applyProtection="1">
      <alignment vertical="center"/>
    </xf>
    <xf numFmtId="0" fontId="59" fillId="0" borderId="0" xfId="39" applyNumberFormat="1" applyFont="1" applyAlignment="1" applyProtection="1">
      <alignment vertical="center"/>
    </xf>
    <xf numFmtId="0" fontId="59" fillId="0" borderId="0" xfId="39" applyNumberFormat="1" applyFont="1" applyBorder="1" applyAlignment="1" applyProtection="1">
      <alignment vertical="center"/>
    </xf>
    <xf numFmtId="0" fontId="58" fillId="0" borderId="0" xfId="39" applyNumberFormat="1" applyFont="1" applyFill="1" applyAlignment="1" applyProtection="1">
      <alignment vertical="center"/>
    </xf>
    <xf numFmtId="49" fontId="49" fillId="0" borderId="0" xfId="0" applyFont="1" applyFill="1" applyBorder="1" applyProtection="1">
      <alignment vertical="top"/>
    </xf>
    <xf numFmtId="49" fontId="49" fillId="0" borderId="0" xfId="0" applyFont="1" applyFill="1" applyProtection="1">
      <alignment vertical="top"/>
    </xf>
    <xf numFmtId="49" fontId="56" fillId="0" borderId="0" xfId="0" applyFont="1" applyFill="1" applyProtection="1">
      <alignment vertical="top"/>
    </xf>
    <xf numFmtId="0" fontId="56" fillId="0" borderId="0" xfId="53" applyFont="1" applyFill="1" applyAlignment="1" applyProtection="1">
      <alignment vertical="center" wrapText="1"/>
    </xf>
    <xf numFmtId="0" fontId="56" fillId="0" borderId="0" xfId="53" applyFont="1" applyFill="1" applyAlignment="1" applyProtection="1">
      <alignment horizontal="center" vertical="center" wrapText="1"/>
    </xf>
    <xf numFmtId="0" fontId="56" fillId="0" borderId="0" xfId="53" applyFont="1" applyFill="1" applyAlignment="1" applyProtection="1">
      <alignment horizontal="left" vertical="center" wrapText="1" indent="1"/>
    </xf>
    <xf numFmtId="0" fontId="56" fillId="0" borderId="0" xfId="53" applyFont="1" applyFill="1" applyAlignment="1" applyProtection="1">
      <alignment horizontal="left" vertical="center" indent="1"/>
    </xf>
    <xf numFmtId="0" fontId="56" fillId="0" borderId="0" xfId="53" applyNumberFormat="1" applyFont="1" applyFill="1" applyAlignment="1" applyProtection="1">
      <alignment horizontal="left" vertical="center" indent="1"/>
    </xf>
    <xf numFmtId="0" fontId="52" fillId="0" borderId="0" xfId="53" applyFont="1" applyFill="1" applyAlignment="1" applyProtection="1">
      <alignment horizontal="left" vertical="center" wrapText="1" indent="1"/>
    </xf>
    <xf numFmtId="0" fontId="57" fillId="0" borderId="0" xfId="53" applyFont="1" applyFill="1" applyAlignment="1" applyProtection="1">
      <alignment horizontal="left" vertical="center" wrapText="1" indent="1"/>
    </xf>
    <xf numFmtId="0" fontId="78" fillId="0" borderId="0" xfId="53" applyFont="1" applyFill="1" applyAlignment="1" applyProtection="1">
      <alignment horizontal="left" vertical="center" indent="1"/>
    </xf>
    <xf numFmtId="0" fontId="57" fillId="0" borderId="0" xfId="53" applyFont="1" applyFill="1" applyAlignment="1" applyProtection="1">
      <alignment vertical="center" wrapText="1"/>
    </xf>
    <xf numFmtId="0" fontId="56" fillId="0" borderId="0" xfId="53" applyFont="1" applyFill="1" applyAlignment="1" applyProtection="1">
      <alignment vertical="center"/>
    </xf>
    <xf numFmtId="0" fontId="56" fillId="0" borderId="0" xfId="53" applyNumberFormat="1" applyFont="1" applyFill="1" applyAlignment="1" applyProtection="1">
      <alignment vertical="center"/>
    </xf>
    <xf numFmtId="0" fontId="79" fillId="0" borderId="0" xfId="53" applyFont="1" applyFill="1" applyAlignment="1" applyProtection="1">
      <alignment vertical="center"/>
    </xf>
    <xf numFmtId="0" fontId="75" fillId="0" borderId="0" xfId="53" applyFont="1" applyFill="1" applyAlignment="1" applyProtection="1">
      <alignment vertical="center" wrapText="1"/>
    </xf>
    <xf numFmtId="0" fontId="72" fillId="0" borderId="0" xfId="53" applyFont="1" applyFill="1" applyAlignment="1" applyProtection="1">
      <alignment vertical="center"/>
    </xf>
    <xf numFmtId="0" fontId="5" fillId="0" borderId="54" xfId="53" applyFont="1" applyFill="1" applyBorder="1" applyAlignment="1" applyProtection="1">
      <alignment vertical="center" wrapText="1"/>
    </xf>
    <xf numFmtId="49" fontId="0" fillId="0" borderId="25" xfId="0" applyFill="1" applyBorder="1" applyProtection="1">
      <alignment vertical="top"/>
    </xf>
    <xf numFmtId="14" fontId="46" fillId="0" borderId="5" xfId="51" applyNumberFormat="1" applyFont="1" applyFill="1" applyBorder="1" applyAlignment="1" applyProtection="1">
      <alignment horizontal="center" vertical="center" wrapText="1"/>
    </xf>
    <xf numFmtId="14" fontId="5" fillId="0" borderId="5" xfId="51" applyNumberFormat="1" applyFont="1" applyFill="1" applyBorder="1" applyAlignment="1" applyProtection="1">
      <alignment horizontal="left" vertical="center" wrapText="1" indent="1"/>
    </xf>
    <xf numFmtId="49" fontId="71" fillId="10" borderId="13" xfId="38" applyFont="1" applyFill="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0" fontId="5" fillId="0" borderId="5" xfId="53" applyFont="1" applyFill="1" applyBorder="1" applyAlignment="1" applyProtection="1">
      <alignment vertical="center" wrapText="1"/>
    </xf>
    <xf numFmtId="0" fontId="5" fillId="10" borderId="13" xfId="53" applyFont="1" applyFill="1" applyBorder="1" applyAlignment="1" applyProtection="1">
      <alignment vertical="center" wrapText="1"/>
    </xf>
    <xf numFmtId="0" fontId="5" fillId="0" borderId="12" xfId="32" applyFont="1" applyFill="1" applyBorder="1" applyAlignment="1" applyProtection="1">
      <alignment horizontal="left" vertical="top" wrapText="1"/>
    </xf>
    <xf numFmtId="0" fontId="5" fillId="0" borderId="12" xfId="32" applyFont="1" applyFill="1" applyBorder="1" applyAlignment="1" applyProtection="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pplyProtection="1">
      <alignment horizontal="right" vertical="center" wrapText="1"/>
    </xf>
    <xf numFmtId="49" fontId="5" fillId="0" borderId="5" xfId="53" applyNumberFormat="1" applyFont="1" applyFill="1" applyBorder="1" applyAlignment="1" applyProtection="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Fill="1" applyBorder="1" applyAlignment="1">
      <alignment horizontal="center" vertical="center"/>
    </xf>
    <xf numFmtId="0" fontId="5" fillId="0" borderId="5" xfId="43" applyNumberFormat="1" applyFont="1" applyFill="1" applyBorder="1" applyAlignment="1" applyProtection="1">
      <alignment horizontal="center" vertical="center" wrapText="1"/>
    </xf>
    <xf numFmtId="0" fontId="5" fillId="0" borderId="5" xfId="51" applyNumberFormat="1" applyFont="1" applyFill="1" applyBorder="1" applyAlignment="1" applyProtection="1">
      <alignment horizontal="center" vertical="center" wrapText="1"/>
    </xf>
    <xf numFmtId="0" fontId="80" fillId="0" borderId="0" xfId="43" applyNumberFormat="1" applyFont="1" applyFill="1" applyBorder="1" applyAlignment="1" applyProtection="1">
      <alignment horizontal="center" vertical="center" wrapText="1"/>
    </xf>
    <xf numFmtId="0" fontId="80" fillId="0" borderId="0" xfId="51" applyNumberFormat="1" applyFont="1" applyFill="1" applyBorder="1" applyAlignment="1" applyProtection="1">
      <alignment horizontal="center" vertical="center" wrapText="1"/>
    </xf>
    <xf numFmtId="0" fontId="80" fillId="0" borderId="0" xfId="0" applyNumberFormat="1" applyFont="1" applyFill="1" applyBorder="1" applyAlignment="1">
      <alignment horizontal="center" vertical="center"/>
    </xf>
    <xf numFmtId="0" fontId="5" fillId="0" borderId="5" xfId="53" applyNumberFormat="1" applyFont="1" applyFill="1" applyBorder="1" applyAlignment="1" applyProtection="1">
      <alignment horizontal="center" vertical="center" wrapText="1"/>
    </xf>
    <xf numFmtId="0" fontId="5" fillId="0" borderId="5" xfId="43" applyFont="1" applyFill="1" applyBorder="1" applyAlignment="1" applyProtection="1">
      <alignment horizontal="left" vertical="center" wrapText="1" indent="1"/>
    </xf>
    <xf numFmtId="0" fontId="5" fillId="0" borderId="5" xfId="53" applyNumberFormat="1" applyFont="1" applyFill="1" applyBorder="1" applyAlignment="1" applyProtection="1">
      <alignment vertical="center" wrapText="1"/>
    </xf>
    <xf numFmtId="0" fontId="5" fillId="0" borderId="5" xfId="43" applyFont="1" applyFill="1" applyBorder="1" applyAlignment="1" applyProtection="1">
      <alignment horizontal="left" vertical="center" wrapText="1" indent="2"/>
    </xf>
    <xf numFmtId="0" fontId="5" fillId="0" borderId="5" xfId="43" applyFont="1" applyFill="1" applyBorder="1" applyAlignment="1" applyProtection="1">
      <alignment horizontal="left" vertical="center" wrapText="1" indent="3"/>
    </xf>
    <xf numFmtId="0" fontId="5" fillId="0" borderId="5" xfId="43" applyFont="1" applyFill="1" applyBorder="1" applyAlignment="1" applyProtection="1">
      <alignment horizontal="left" vertical="center" wrapText="1" indent="4"/>
    </xf>
    <xf numFmtId="49" fontId="5" fillId="0" borderId="19" xfId="53" applyNumberFormat="1" applyFont="1" applyFill="1" applyBorder="1" applyAlignment="1" applyProtection="1">
      <alignment horizontal="center" vertical="center" wrapText="1"/>
    </xf>
    <xf numFmtId="0" fontId="5" fillId="0" borderId="19" xfId="43" applyFont="1" applyFill="1" applyBorder="1" applyAlignment="1" applyProtection="1">
      <alignment horizontal="left" vertical="center" wrapText="1" indent="2"/>
    </xf>
    <xf numFmtId="0" fontId="5" fillId="0" borderId="19" xfId="51" applyNumberFormat="1" applyFont="1" applyFill="1" applyBorder="1" applyAlignment="1" applyProtection="1">
      <alignment horizontal="left" vertical="center" wrapText="1"/>
    </xf>
    <xf numFmtId="49" fontId="5" fillId="0" borderId="19" xfId="53" applyNumberFormat="1" applyFont="1" applyFill="1" applyBorder="1" applyAlignment="1" applyProtection="1">
      <alignment vertical="center" wrapText="1"/>
    </xf>
    <xf numFmtId="49" fontId="5" fillId="0" borderId="0" xfId="53" applyNumberFormat="1" applyFont="1" applyFill="1" applyBorder="1" applyAlignment="1" applyProtection="1">
      <alignment horizontal="center" vertical="center" wrapText="1"/>
    </xf>
    <xf numFmtId="49" fontId="5" fillId="0" borderId="0" xfId="53" applyNumberFormat="1" applyFont="1" applyFill="1" applyBorder="1" applyAlignment="1" applyProtection="1">
      <alignment vertical="center" wrapText="1"/>
    </xf>
    <xf numFmtId="0" fontId="5" fillId="0" borderId="5" xfId="53" applyNumberFormat="1" applyFont="1" applyFill="1" applyBorder="1" applyAlignment="1" applyProtection="1">
      <alignment horizontal="left" vertical="top" wrapText="1"/>
    </xf>
    <xf numFmtId="49" fontId="80" fillId="0" borderId="0" xfId="32" applyNumberFormat="1" applyFont="1" applyFill="1" applyBorder="1" applyAlignment="1" applyProtection="1">
      <alignment horizontal="center" vertical="center" wrapText="1"/>
    </xf>
    <xf numFmtId="0" fontId="5" fillId="0" borderId="0" xfId="53" applyFont="1" applyFill="1" applyAlignment="1" applyProtection="1">
      <alignment vertical="center"/>
    </xf>
    <xf numFmtId="0" fontId="5" fillId="0" borderId="0" xfId="53" applyNumberFormat="1" applyFont="1" applyFill="1" applyAlignment="1" applyProtection="1">
      <alignment vertical="center"/>
    </xf>
    <xf numFmtId="0" fontId="5" fillId="0" borderId="24" xfId="53" applyFont="1" applyFill="1" applyBorder="1" applyAlignment="1" applyProtection="1">
      <alignment vertical="center"/>
    </xf>
    <xf numFmtId="49" fontId="0" fillId="0" borderId="25" xfId="0" applyFill="1" applyBorder="1" applyAlignment="1" applyProtection="1">
      <alignment horizontal="left" vertical="center" indent="1"/>
    </xf>
    <xf numFmtId="0" fontId="5" fillId="0" borderId="0" xfId="43" applyFont="1" applyFill="1" applyBorder="1" applyAlignment="1" applyProtection="1">
      <alignment horizontal="right" vertical="center" wrapText="1"/>
    </xf>
    <xf numFmtId="49" fontId="5" fillId="5" borderId="12" xfId="53" applyNumberFormat="1" applyFont="1" applyFill="1" applyBorder="1" applyAlignment="1" applyProtection="1">
      <alignment horizontal="left" vertical="center" wrapText="1"/>
      <protection locked="0"/>
    </xf>
    <xf numFmtId="49" fontId="5" fillId="9" borderId="5" xfId="53" applyNumberFormat="1" applyFont="1" applyFill="1" applyBorder="1" applyAlignment="1" applyProtection="1">
      <alignment horizontal="left" vertical="center" wrapText="1" indent="1"/>
      <protection locked="0"/>
    </xf>
    <xf numFmtId="0" fontId="1" fillId="0" borderId="0" xfId="54" applyNumberFormat="1"/>
    <xf numFmtId="0" fontId="5" fillId="7" borderId="12" xfId="51" applyNumberFormat="1" applyFont="1" applyFill="1" applyBorder="1" applyAlignment="1" applyProtection="1">
      <alignment horizontal="left" vertical="center" wrapText="1"/>
    </xf>
    <xf numFmtId="0" fontId="5" fillId="0" borderId="12" xfId="51"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49" fontId="0" fillId="0" borderId="5" xfId="0" applyFont="1" applyBorder="1" applyAlignment="1">
      <alignment vertical="top" wrapText="1"/>
    </xf>
    <xf numFmtId="0" fontId="5" fillId="0" borderId="5" xfId="32" applyFont="1" applyFill="1" applyBorder="1" applyAlignment="1" applyProtection="1">
      <alignment horizontal="center" vertical="center" wrapText="1"/>
    </xf>
    <xf numFmtId="0" fontId="5" fillId="0" borderId="0" xfId="31" applyFont="1" applyFill="1" applyBorder="1" applyAlignment="1" applyProtection="1">
      <alignment horizontal="left" vertical="center" wrapText="1"/>
    </xf>
    <xf numFmtId="3" fontId="5" fillId="0" borderId="12" xfId="53" applyNumberFormat="1" applyFont="1" applyFill="1" applyBorder="1" applyAlignment="1" applyProtection="1">
      <alignment vertical="center" wrapText="1"/>
    </xf>
    <xf numFmtId="3" fontId="5" fillId="5" borderId="12" xfId="53" applyNumberFormat="1" applyFont="1" applyFill="1" applyBorder="1" applyAlignment="1" applyProtection="1">
      <alignment horizontal="left" vertical="center" wrapText="1"/>
      <protection locked="0"/>
    </xf>
    <xf numFmtId="4" fontId="5" fillId="0" borderId="12" xfId="53" applyNumberFormat="1" applyFont="1" applyFill="1" applyBorder="1" applyAlignment="1" applyProtection="1">
      <alignment horizontal="right" vertical="center" wrapText="1"/>
    </xf>
    <xf numFmtId="4" fontId="5" fillId="0" borderId="0" xfId="53" applyNumberFormat="1" applyFont="1" applyFill="1" applyBorder="1" applyAlignment="1" applyProtection="1">
      <alignment horizontal="right" vertical="center" wrapText="1"/>
    </xf>
    <xf numFmtId="0" fontId="5" fillId="0" borderId="15" xfId="53" applyFont="1" applyFill="1" applyBorder="1" applyAlignment="1" applyProtection="1">
      <alignment horizontal="center" vertical="center" wrapText="1"/>
    </xf>
    <xf numFmtId="4" fontId="5" fillId="0" borderId="23" xfId="53" applyNumberFormat="1" applyFont="1" applyFill="1" applyBorder="1" applyAlignment="1" applyProtection="1">
      <alignment horizontal="right" vertical="center" wrapText="1"/>
    </xf>
    <xf numFmtId="49" fontId="5" fillId="5" borderId="5" xfId="53" applyNumberFormat="1" applyFont="1" applyFill="1" applyBorder="1" applyAlignment="1" applyProtection="1">
      <alignment horizontal="left" vertical="center" wrapText="1"/>
      <protection locked="0"/>
    </xf>
    <xf numFmtId="168" fontId="5" fillId="0" borderId="5" xfId="53"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49" fontId="5" fillId="0" borderId="0" xfId="51" applyNumberFormat="1" applyFont="1" applyFill="1" applyBorder="1" applyAlignment="1" applyProtection="1">
      <alignment horizontal="center" vertical="center" wrapText="1"/>
    </xf>
    <xf numFmtId="0" fontId="5" fillId="0" borderId="5" xfId="43" applyFont="1" applyFill="1" applyBorder="1" applyAlignment="1" applyProtection="1">
      <alignment horizontal="center" vertical="center" wrapText="1"/>
    </xf>
    <xf numFmtId="49" fontId="31" fillId="0" borderId="5" xfId="32" applyNumberFormat="1" applyFont="1" applyFill="1" applyBorder="1" applyAlignment="1" applyProtection="1">
      <alignment horizontal="center" vertical="center" wrapText="1"/>
    </xf>
    <xf numFmtId="49" fontId="31" fillId="0" borderId="16" xfId="32" applyNumberFormat="1" applyFont="1" applyFill="1" applyBorder="1" applyAlignment="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0" fontId="52" fillId="0" borderId="24" xfId="39" applyNumberFormat="1" applyFont="1" applyBorder="1" applyAlignment="1" applyProtection="1">
      <alignment vertical="center"/>
    </xf>
    <xf numFmtId="0" fontId="14" fillId="0" borderId="0" xfId="40" applyNumberFormat="1" applyFont="1" applyFill="1" applyBorder="1" applyAlignment="1" applyProtection="1">
      <alignment horizontal="justify" vertical="top" wrapText="1"/>
    </xf>
    <xf numFmtId="49" fontId="14" fillId="0" borderId="0" xfId="40" applyFont="1" applyFill="1" applyBorder="1" applyAlignment="1" applyProtection="1">
      <alignment horizontal="left" vertical="top" wrapText="1" indent="1"/>
    </xf>
    <xf numFmtId="49" fontId="14" fillId="0" borderId="9" xfId="40" applyFont="1" applyFill="1" applyBorder="1" applyAlignment="1" applyProtection="1">
      <alignment vertical="center" wrapText="1"/>
    </xf>
    <xf numFmtId="49" fontId="14" fillId="0" borderId="0" xfId="40"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5" applyNumberFormat="1" applyFont="1" applyFill="1" applyBorder="1" applyAlignment="1" applyProtection="1">
      <alignment horizontal="center" vertical="center" wrapText="1"/>
    </xf>
    <xf numFmtId="0" fontId="18" fillId="13" borderId="31" xfId="25" applyNumberFormat="1" applyFont="1" applyFill="1" applyBorder="1" applyAlignment="1" applyProtection="1">
      <alignment horizontal="center" vertical="center" wrapText="1"/>
    </xf>
    <xf numFmtId="0" fontId="18" fillId="13" borderId="30" xfId="25" applyNumberFormat="1" applyFont="1" applyFill="1" applyBorder="1" applyAlignment="1" applyProtection="1">
      <alignment horizontal="center" vertical="center" wrapText="1"/>
    </xf>
    <xf numFmtId="49" fontId="14" fillId="0" borderId="9" xfId="40" applyFont="1" applyFill="1" applyBorder="1" applyAlignment="1" applyProtection="1">
      <alignment horizontal="left" vertical="center" wrapText="1"/>
    </xf>
    <xf numFmtId="49" fontId="14" fillId="0" borderId="0" xfId="40" applyFont="1" applyFill="1" applyBorder="1" applyAlignment="1" applyProtection="1">
      <alignment horizontal="left" vertical="center" wrapText="1"/>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pplyProtection="1">
      <alignment horizontal="justify" vertical="center" wrapText="1"/>
    </xf>
    <xf numFmtId="49" fontId="14" fillId="0" borderId="0" xfId="40" applyFont="1" applyFill="1" applyBorder="1" applyAlignment="1" applyProtection="1">
      <alignment horizontal="left" wrapText="1"/>
    </xf>
    <xf numFmtId="0" fontId="18" fillId="0" borderId="0" xfId="19" applyFont="1" applyFill="1" applyBorder="1" applyAlignment="1" applyProtection="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ont="1" applyFill="1" applyBorder="1" applyAlignment="1" applyProtection="1">
      <alignment horizontal="left" vertical="center" wrapText="1"/>
    </xf>
    <xf numFmtId="0" fontId="18" fillId="0" borderId="21" xfId="19" applyFont="1" applyFill="1" applyBorder="1" applyAlignment="1" applyProtection="1">
      <alignment horizontal="left" vertical="center" wrapText="1"/>
    </xf>
    <xf numFmtId="0" fontId="18" fillId="0" borderId="24" xfId="19" applyFont="1" applyFill="1" applyBorder="1" applyAlignment="1" applyProtection="1">
      <alignment horizontal="left" vertical="center" wrapText="1"/>
    </xf>
    <xf numFmtId="0" fontId="14" fillId="0" borderId="0" xfId="46" applyFont="1" applyFill="1" applyBorder="1" applyAlignment="1" applyProtection="1">
      <alignment vertical="top" wrapText="1"/>
    </xf>
    <xf numFmtId="49" fontId="50" fillId="0" borderId="0" xfId="27" applyNumberFormat="1" applyBorder="1" applyAlignment="1" applyProtection="1">
      <alignment vertical="center"/>
    </xf>
    <xf numFmtId="0" fontId="18" fillId="0" borderId="0" xfId="19" applyFont="1" applyFill="1" applyBorder="1" applyAlignment="1" applyProtection="1">
      <alignment horizontal="left" vertical="top" wrapText="1"/>
    </xf>
    <xf numFmtId="49" fontId="14" fillId="0" borderId="0" xfId="40" applyFont="1" applyFill="1" applyBorder="1" applyAlignment="1" applyProtection="1">
      <alignment horizontal="justify" vertical="justify" wrapText="1"/>
    </xf>
    <xf numFmtId="49" fontId="0" fillId="0" borderId="0" xfId="0" applyFill="1" applyBorder="1" applyProtection="1">
      <alignment vertical="top"/>
    </xf>
    <xf numFmtId="0" fontId="33" fillId="0" borderId="0" xfId="40" applyNumberFormat="1" applyFont="1" applyFill="1" applyBorder="1" applyAlignment="1" applyProtection="1">
      <alignment horizontal="left" vertical="center" wrapText="1"/>
    </xf>
    <xf numFmtId="0" fontId="32" fillId="0" borderId="0" xfId="40" applyNumberFormat="1" applyFont="1" applyFill="1" applyBorder="1" applyAlignment="1" applyProtection="1">
      <alignment horizontal="justify" vertical="top" wrapText="1"/>
    </xf>
    <xf numFmtId="0" fontId="5" fillId="0" borderId="31" xfId="50" applyFont="1" applyFill="1" applyBorder="1" applyAlignment="1" applyProtection="1">
      <alignment horizontal="left" vertical="center" wrapText="1" indent="1"/>
    </xf>
    <xf numFmtId="0" fontId="5" fillId="0" borderId="0" xfId="50" applyFont="1" applyFill="1" applyAlignment="1" applyProtection="1">
      <alignment vertical="center" wrapText="1"/>
    </xf>
    <xf numFmtId="168" fontId="5" fillId="0" borderId="12" xfId="53" applyNumberFormat="1" applyFont="1" applyFill="1" applyBorder="1" applyAlignment="1" applyProtection="1">
      <alignment horizontal="center" vertical="center" wrapText="1"/>
    </xf>
    <xf numFmtId="168" fontId="5" fillId="0" borderId="14" xfId="53" applyNumberFormat="1" applyFont="1" applyFill="1" applyBorder="1" applyAlignment="1" applyProtection="1">
      <alignment horizontal="center" vertical="center" wrapText="1"/>
    </xf>
    <xf numFmtId="168" fontId="5" fillId="0" borderId="5" xfId="53"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0" fontId="18" fillId="0" borderId="14" xfId="31" applyFont="1" applyFill="1" applyBorder="1" applyAlignment="1" applyProtection="1">
      <alignment horizontal="left" vertical="center" wrapText="1" indent="1"/>
    </xf>
    <xf numFmtId="0" fontId="18" fillId="0" borderId="5" xfId="31" applyFont="1" applyFill="1" applyBorder="1" applyAlignment="1" applyProtection="1">
      <alignment horizontal="left" vertical="center" wrapText="1" indent="1"/>
    </xf>
    <xf numFmtId="0" fontId="18" fillId="0" borderId="12" xfId="31" applyFont="1" applyFill="1" applyBorder="1" applyAlignment="1" applyProtection="1">
      <alignment horizontal="left" vertical="center" wrapText="1" indent="1"/>
    </xf>
    <xf numFmtId="0" fontId="5" fillId="0" borderId="0" xfId="53" applyFont="1" applyFill="1" applyBorder="1" applyAlignment="1" applyProtection="1">
      <alignment horizontal="center" vertical="center" wrapText="1"/>
    </xf>
    <xf numFmtId="49" fontId="5" fillId="0" borderId="0" xfId="51" applyNumberFormat="1" applyFont="1" applyFill="1" applyBorder="1" applyAlignment="1" applyProtection="1">
      <alignment horizontal="center" vertical="center" wrapText="1"/>
    </xf>
    <xf numFmtId="0" fontId="5" fillId="0" borderId="5" xfId="53" applyFont="1" applyFill="1" applyBorder="1" applyAlignment="1" applyProtection="1">
      <alignment horizontal="center" vertical="center" wrapText="1"/>
    </xf>
    <xf numFmtId="4" fontId="5" fillId="0" borderId="5" xfId="33" applyFont="1" applyFill="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0" fontId="31" fillId="0" borderId="16" xfId="53" applyFont="1" applyFill="1" applyBorder="1" applyAlignment="1" applyProtection="1">
      <alignment horizontal="center" vertical="center" wrapText="1"/>
    </xf>
    <xf numFmtId="0" fontId="27" fillId="0" borderId="16" xfId="53" applyFont="1" applyFill="1" applyBorder="1" applyAlignment="1" applyProtection="1">
      <alignment horizontal="center" vertical="center" wrapText="1"/>
    </xf>
    <xf numFmtId="0" fontId="5" fillId="7" borderId="15" xfId="53" applyNumberFormat="1" applyFont="1" applyFill="1" applyBorder="1" applyAlignment="1" applyProtection="1">
      <alignment horizontal="left" vertical="center" wrapText="1" indent="1"/>
    </xf>
    <xf numFmtId="0" fontId="5" fillId="9" borderId="21" xfId="53" applyNumberFormat="1" applyFont="1" applyFill="1" applyBorder="1" applyAlignment="1" applyProtection="1">
      <alignment horizontal="left" vertical="center" wrapText="1" indent="1"/>
    </xf>
    <xf numFmtId="0" fontId="5" fillId="9" borderId="22" xfId="53" applyNumberFormat="1" applyFont="1" applyFill="1" applyBorder="1" applyAlignment="1" applyProtection="1">
      <alignment horizontal="left" vertical="center" wrapText="1" indent="1"/>
    </xf>
    <xf numFmtId="14" fontId="31" fillId="0" borderId="15" xfId="51" applyNumberFormat="1" applyFont="1" applyFill="1" applyBorder="1" applyAlignment="1" applyProtection="1">
      <alignment horizontal="center" vertical="center" wrapText="1"/>
    </xf>
    <xf numFmtId="14" fontId="31" fillId="0" borderId="21" xfId="51" applyNumberFormat="1" applyFont="1" applyFill="1" applyBorder="1" applyAlignment="1" applyProtection="1">
      <alignment horizontal="center" vertical="center" wrapText="1"/>
    </xf>
    <xf numFmtId="14" fontId="46" fillId="0" borderId="22" xfId="51" applyNumberFormat="1" applyFont="1" applyFill="1" applyBorder="1" applyAlignment="1" applyProtection="1">
      <alignment horizontal="center" vertical="center" wrapText="1"/>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0" fontId="54" fillId="0" borderId="5" xfId="38" applyNumberFormat="1" applyFont="1" applyBorder="1" applyAlignment="1" applyProtection="1">
      <alignment horizontal="center" vertical="center" wrapText="1"/>
    </xf>
    <xf numFmtId="49" fontId="27" fillId="0" borderId="12" xfId="32" applyNumberFormat="1" applyFont="1" applyFill="1" applyBorder="1" applyAlignment="1" applyProtection="1">
      <alignment horizontal="center" vertical="center" wrapText="1"/>
    </xf>
    <xf numFmtId="49" fontId="27" fillId="0" borderId="14" xfId="32" applyNumberFormat="1" applyFont="1" applyFill="1" applyBorder="1" applyAlignment="1" applyProtection="1">
      <alignment horizontal="center" vertical="center" wrapText="1"/>
    </xf>
    <xf numFmtId="0" fontId="5" fillId="0" borderId="29" xfId="53" applyFont="1" applyFill="1" applyBorder="1" applyAlignment="1" applyProtection="1">
      <alignment horizontal="center" vertical="center" wrapText="1"/>
    </xf>
    <xf numFmtId="0" fontId="5" fillId="0" borderId="30" xfId="53" applyFont="1" applyFill="1" applyBorder="1" applyAlignment="1" applyProtection="1">
      <alignment horizontal="center" vertical="center" wrapText="1"/>
    </xf>
    <xf numFmtId="0" fontId="5" fillId="0" borderId="0" xfId="43" applyFont="1" applyFill="1" applyBorder="1" applyAlignment="1" applyProtection="1">
      <alignment horizontal="right" vertical="center" wrapText="1"/>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0" borderId="5" xfId="32" applyNumberFormat="1" applyFont="1" applyFill="1" applyBorder="1" applyAlignment="1" applyProtection="1">
      <alignment horizontal="center" vertical="center" wrapText="1"/>
    </xf>
    <xf numFmtId="14" fontId="46" fillId="0" borderId="15" xfId="51" applyNumberFormat="1" applyFont="1" applyFill="1" applyBorder="1" applyAlignment="1" applyProtection="1">
      <alignment horizontal="center" vertical="center" wrapText="1"/>
    </xf>
    <xf numFmtId="14" fontId="46" fillId="0" borderId="21" xfId="51" applyNumberFormat="1" applyFont="1" applyFill="1" applyBorder="1" applyAlignment="1" applyProtection="1">
      <alignment horizontal="center" vertical="center" wrapText="1"/>
    </xf>
    <xf numFmtId="0" fontId="54" fillId="7" borderId="15" xfId="35" applyNumberFormat="1" applyFont="1" applyFill="1" applyBorder="1" applyAlignment="1" applyProtection="1">
      <alignment horizontal="left" vertical="center" wrapText="1" indent="1"/>
    </xf>
    <xf numFmtId="0" fontId="54" fillId="9" borderId="21" xfId="35" applyNumberFormat="1" applyFont="1" applyFill="1" applyBorder="1" applyAlignment="1" applyProtection="1">
      <alignment horizontal="left" vertical="center" wrapText="1" indent="1"/>
    </xf>
    <xf numFmtId="0" fontId="54" fillId="9" borderId="22" xfId="35" applyNumberFormat="1" applyFont="1" applyFill="1" applyBorder="1" applyAlignment="1" applyProtection="1">
      <alignment horizontal="left" vertical="center" wrapText="1" indent="1"/>
    </xf>
    <xf numFmtId="0" fontId="5" fillId="15" borderId="0" xfId="43" applyFont="1" applyFill="1" applyBorder="1" applyAlignment="1" applyProtection="1">
      <alignment horizontal="center" vertical="center" wrapText="1"/>
    </xf>
    <xf numFmtId="0" fontId="5" fillId="0" borderId="5" xfId="43" applyFont="1" applyFill="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Fill="1" applyBorder="1" applyAlignment="1" applyProtection="1">
      <alignment horizontal="center" vertical="center"/>
    </xf>
    <xf numFmtId="0" fontId="5" fillId="0" borderId="0" xfId="31" applyFont="1" applyFill="1" applyBorder="1" applyAlignment="1" applyProtection="1">
      <alignment horizontal="center" vertical="center" wrapText="1"/>
    </xf>
    <xf numFmtId="0" fontId="35" fillId="0" borderId="0" xfId="39" applyNumberFormat="1" applyFill="1" applyBorder="1" applyAlignment="1" applyProtection="1">
      <alignment horizontal="right" vertical="center"/>
    </xf>
    <xf numFmtId="0" fontId="5" fillId="0" borderId="22" xfId="53" applyFont="1" applyFill="1" applyBorder="1" applyAlignment="1" applyProtection="1">
      <alignment horizontal="center" vertical="center" wrapText="1"/>
    </xf>
    <xf numFmtId="0" fontId="0" fillId="0" borderId="22" xfId="0" applyNumberFormat="1" applyFill="1" applyBorder="1" applyAlignment="1">
      <alignment horizontal="center" vertical="center"/>
    </xf>
    <xf numFmtId="0" fontId="0" fillId="0" borderId="5" xfId="0" applyNumberFormat="1" applyFill="1" applyBorder="1" applyAlignment="1">
      <alignment horizontal="center" vertical="center"/>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49" fontId="0" fillId="13" borderId="14" xfId="0" applyFill="1" applyBorder="1" applyAlignment="1" applyProtection="1">
      <alignment horizontal="left" vertical="center" indent="1"/>
    </xf>
    <xf numFmtId="0" fontId="5" fillId="0" borderId="19" xfId="31" applyFont="1" applyFill="1" applyBorder="1" applyAlignment="1" applyProtection="1">
      <alignment horizontal="left" vertical="center" wrapText="1"/>
    </xf>
    <xf numFmtId="0" fontId="5" fillId="0" borderId="25" xfId="31" applyFont="1" applyFill="1" applyBorder="1" applyAlignment="1" applyProtection="1">
      <alignment horizontal="left" vertical="center" wrapText="1"/>
    </xf>
    <xf numFmtId="0" fontId="5" fillId="0" borderId="0" xfId="53" applyFont="1" applyFill="1" applyAlignment="1" applyProtection="1">
      <alignment horizontal="left" vertical="top" wrapText="1"/>
    </xf>
    <xf numFmtId="0" fontId="5" fillId="0" borderId="15" xfId="53" applyFont="1" applyFill="1" applyBorder="1" applyAlignment="1" applyProtection="1">
      <alignment horizontal="center" vertical="center" wrapText="1"/>
    </xf>
    <xf numFmtId="0" fontId="5" fillId="0" borderId="12" xfId="32" applyFont="1" applyFill="1" applyBorder="1" applyAlignment="1" applyProtection="1">
      <alignment horizontal="left" vertical="top" wrapText="1"/>
    </xf>
    <xf numFmtId="0" fontId="5" fillId="0" borderId="14" xfId="32" applyFont="1" applyFill="1" applyBorder="1" applyAlignment="1" applyProtection="1">
      <alignment horizontal="left" vertical="top" wrapText="1"/>
    </xf>
    <xf numFmtId="0" fontId="5" fillId="0" borderId="5" xfId="32" applyFont="1" applyFill="1" applyBorder="1" applyAlignment="1" applyProtection="1">
      <alignment horizontal="center" vertical="center" wrapText="1"/>
    </xf>
    <xf numFmtId="0" fontId="5" fillId="0" borderId="12" xfId="32" applyFont="1" applyFill="1" applyBorder="1" applyAlignment="1" applyProtection="1">
      <alignment horizontal="center" vertical="center" wrapText="1"/>
    </xf>
    <xf numFmtId="0" fontId="18" fillId="0" borderId="37" xfId="31" applyFont="1" applyFill="1" applyBorder="1" applyAlignment="1" applyProtection="1">
      <alignment horizontal="left" vertical="center" wrapText="1" indent="1"/>
    </xf>
    <xf numFmtId="0" fontId="5" fillId="0" borderId="42" xfId="31" applyFont="1" applyFill="1" applyBorder="1" applyAlignment="1" applyProtection="1">
      <alignment horizontal="left" vertical="center" wrapText="1" indent="1"/>
    </xf>
    <xf numFmtId="0" fontId="5" fillId="0" borderId="15" xfId="53" applyNumberFormat="1" applyFont="1" applyFill="1" applyBorder="1" applyAlignment="1" applyProtection="1">
      <alignment horizontal="left" vertical="top" wrapText="1"/>
    </xf>
    <xf numFmtId="0" fontId="5" fillId="0" borderId="22" xfId="53" applyNumberFormat="1" applyFont="1" applyFill="1" applyBorder="1" applyAlignment="1" applyProtection="1">
      <alignment horizontal="left" vertical="top" wrapText="1"/>
    </xf>
    <xf numFmtId="49" fontId="5" fillId="0" borderId="0" xfId="38" applyBorder="1" applyAlignment="1" applyProtection="1">
      <alignment horizontal="left" vertical="top" wrapText="1"/>
    </xf>
    <xf numFmtId="0" fontId="18" fillId="0" borderId="13" xfId="31" applyFont="1" applyFill="1" applyBorder="1" applyAlignment="1" applyProtection="1">
      <alignment horizontal="left" vertical="center" wrapText="1" indent="1"/>
    </xf>
    <xf numFmtId="0" fontId="5" fillId="0" borderId="5" xfId="44" applyNumberFormat="1" applyFont="1" applyFill="1" applyBorder="1" applyAlignment="1" applyProtection="1">
      <alignment horizontal="center" vertical="center" wrapText="1"/>
    </xf>
    <xf numFmtId="0" fontId="5" fillId="0" borderId="37" xfId="31" applyFont="1" applyFill="1" applyBorder="1" applyAlignment="1" applyProtection="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pplyProtection="1">
      <alignment horizontal="center" vertical="center" wrapText="1"/>
    </xf>
    <xf numFmtId="0" fontId="8" fillId="0" borderId="0" xfId="50" applyFont="1" applyAlignment="1" applyProtection="1">
      <alignment horizontal="left" vertical="center" wrapText="1"/>
    </xf>
    <xf numFmtId="0" fontId="40" fillId="0" borderId="0" xfId="50" applyFont="1" applyAlignment="1" applyProtection="1">
      <alignment horizontal="left" vertical="top" wrapText="1"/>
    </xf>
    <xf numFmtId="0" fontId="8" fillId="0" borderId="0" xfId="50" applyFont="1" applyAlignment="1" applyProtection="1">
      <alignment horizontal="justify" vertical="top" wrapText="1"/>
    </xf>
    <xf numFmtId="0" fontId="40" fillId="0" borderId="0" xfId="50" applyFont="1" applyAlignment="1" applyProtection="1">
      <alignment horizontal="justify" vertical="top" wrapText="1"/>
    </xf>
    <xf numFmtId="0" fontId="27" fillId="0" borderId="16" xfId="53" applyFont="1" applyFill="1" applyBorder="1" applyAlignment="1" applyProtection="1">
      <alignment horizontal="center" vertical="top" wrapText="1"/>
    </xf>
    <xf numFmtId="0" fontId="5" fillId="9" borderId="5" xfId="53" applyNumberFormat="1" applyFont="1" applyFill="1" applyBorder="1" applyAlignment="1" applyProtection="1">
      <alignment horizontal="left" vertical="center" wrapText="1"/>
      <protection locked="0"/>
    </xf>
    <xf numFmtId="0" fontId="27" fillId="0" borderId="0" xfId="53" applyFont="1" applyFill="1" applyBorder="1" applyAlignment="1" applyProtection="1">
      <alignment horizontal="center" vertical="top" wrapText="1"/>
    </xf>
    <xf numFmtId="14" fontId="46" fillId="0" borderId="5" xfId="51" applyNumberFormat="1" applyFont="1" applyFill="1" applyBorder="1" applyAlignment="1" applyProtection="1">
      <alignment horizontal="center" vertical="center" wrapText="1"/>
    </xf>
    <xf numFmtId="14" fontId="46" fillId="0" borderId="25" xfId="51" applyNumberFormat="1" applyFont="1" applyFill="1" applyBorder="1" applyAlignment="1" applyProtection="1">
      <alignment horizontal="center" vertical="center" wrapText="1"/>
    </xf>
    <xf numFmtId="14" fontId="46" fillId="0" borderId="19" xfId="51" applyNumberFormat="1" applyFont="1" applyFill="1" applyBorder="1" applyAlignment="1" applyProtection="1">
      <alignment horizontal="center" vertical="center" wrapText="1"/>
    </xf>
    <xf numFmtId="0" fontId="54" fillId="9" borderId="5" xfId="35" applyNumberFormat="1" applyFont="1" applyFill="1" applyBorder="1" applyAlignment="1" applyProtection="1">
      <alignment horizontal="left" vertical="center" wrapText="1" indent="1"/>
      <protection locked="0"/>
    </xf>
    <xf numFmtId="0" fontId="54" fillId="9" borderId="5" xfId="35" applyNumberFormat="1" applyFont="1" applyFill="1" applyBorder="1" applyAlignment="1" applyProtection="1">
      <alignment horizontal="left" vertical="top" indent="1"/>
      <protection locked="0"/>
    </xf>
    <xf numFmtId="0" fontId="54" fillId="0" borderId="5" xfId="35" applyNumberFormat="1" applyFont="1" applyFill="1" applyBorder="1" applyAlignment="1" applyProtection="1">
      <alignment horizontal="left" vertical="center" wrapText="1" indent="1"/>
    </xf>
    <xf numFmtId="0" fontId="54" fillId="0" borderId="5" xfId="35" applyNumberFormat="1" applyFont="1" applyFill="1" applyBorder="1" applyAlignment="1" applyProtection="1">
      <alignment horizontal="left" vertical="top" indent="1"/>
    </xf>
  </cellXfs>
  <cellStyles count="106">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xr:uid="{00000000-0005-0000-0000-000021000000}"/>
    <cellStyle name="currency1" xfId="96" xr:uid="{00000000-0005-0000-0000-000022000000}"/>
    <cellStyle name="Currency2" xfId="17" xr:uid="{00000000-0005-0000-0000-000023000000}"/>
    <cellStyle name="currency3" xfId="97" xr:uid="{00000000-0005-0000-0000-000024000000}"/>
    <cellStyle name="currency4" xfId="98" xr:uid="{00000000-0005-0000-0000-000025000000}"/>
    <cellStyle name="Followed Hyperlink" xfId="18" xr:uid="{00000000-0005-0000-0000-000026000000}"/>
    <cellStyle name="Header 3" xfId="19" xr:uid="{00000000-0005-0000-0000-000027000000}"/>
    <cellStyle name="Hyperlink" xfId="20" xr:uid="{00000000-0005-0000-0000-000028000000}"/>
    <cellStyle name="normal" xfId="21" xr:uid="{00000000-0005-0000-0000-000029000000}"/>
    <cellStyle name="Normal1" xfId="22" xr:uid="{00000000-0005-0000-0000-00002A000000}"/>
    <cellStyle name="Normal2" xfId="23" xr:uid="{00000000-0005-0000-0000-00002B000000}"/>
    <cellStyle name="Percent1" xfId="24" xr:uid="{00000000-0005-0000-0000-00002C000000}"/>
    <cellStyle name="Title 4" xfId="25" xr:uid="{00000000-0005-0000-0000-00002D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38000000}"/>
    <cellStyle name="Гиперссылка 2 2" xfId="29" xr:uid="{00000000-0005-0000-0000-000039000000}"/>
    <cellStyle name="Гиперссылка 4" xfId="30" xr:uid="{00000000-0005-0000-0000-00003A000000}"/>
    <cellStyle name="Денежный" xfId="103" builtinId="4" hidden="1"/>
    <cellStyle name="Денежный [0]" xfId="104" builtinId="7" hidden="1"/>
    <cellStyle name="Заголовок" xfId="31" xr:uid="{00000000-0005-0000-0000-00003D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42000000}"/>
    <cellStyle name="Значение" xfId="33" xr:uid="{00000000-0005-0000-0000-000043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49000000}"/>
    <cellStyle name="Обычный 12 2" xfId="34" xr:uid="{00000000-0005-0000-0000-00004A000000}"/>
    <cellStyle name="Обычный 15" xfId="35" xr:uid="{00000000-0005-0000-0000-00004B000000}"/>
    <cellStyle name="Обычный 2" xfId="36" xr:uid="{00000000-0005-0000-0000-00004C000000}"/>
    <cellStyle name="Обычный 2 2" xfId="37" xr:uid="{00000000-0005-0000-0000-00004D000000}"/>
    <cellStyle name="Обычный 2 4" xfId="100" xr:uid="{00000000-0005-0000-0000-00004E000000}"/>
    <cellStyle name="Обычный 3" xfId="38" xr:uid="{00000000-0005-0000-0000-00004F000000}"/>
    <cellStyle name="Обычный 3 2" xfId="39" xr:uid="{00000000-0005-0000-0000-000050000000}"/>
    <cellStyle name="Обычный 3 3" xfId="40" xr:uid="{00000000-0005-0000-0000-000051000000}"/>
    <cellStyle name="Обычный 5" xfId="41" xr:uid="{00000000-0005-0000-0000-000052000000}"/>
    <cellStyle name="Обычный_INVEST.WARM.PLAN.4.78(v0.1)" xfId="42" xr:uid="{00000000-0005-0000-0000-000053000000}"/>
    <cellStyle name="Обычный_JKH.OPEN.INFO.HVS(v3.5)_цены161210" xfId="43" xr:uid="{00000000-0005-0000-0000-000054000000}"/>
    <cellStyle name="Обычный_JKH.OPEN.INFO.PRICE.VO_v4.0(10.02.11)" xfId="44" xr:uid="{00000000-0005-0000-0000-000055000000}"/>
    <cellStyle name="Обычный_KRU.TARIFF.FACT-0.3" xfId="45" xr:uid="{00000000-0005-0000-0000-000056000000}"/>
    <cellStyle name="Обычный_KRU.TARIFF.TE.FACT(v0.5)_import_02.02 2" xfId="46" xr:uid="{00000000-0005-0000-0000-000057000000}"/>
    <cellStyle name="Обычный_MINENERGO.340.PRIL79(v0.1)" xfId="47" xr:uid="{00000000-0005-0000-0000-000058000000}"/>
    <cellStyle name="Обычный_PREDEL.JKH.2010(v1.3)" xfId="48" xr:uid="{00000000-0005-0000-0000-000059000000}"/>
    <cellStyle name="Обычный_razrabotka_sablonov_po_WKU" xfId="49" xr:uid="{00000000-0005-0000-0000-00005A000000}"/>
    <cellStyle name="Обычный_SIMPLE_1_massive2" xfId="50" xr:uid="{00000000-0005-0000-0000-00005B000000}"/>
    <cellStyle name="Обычный_ЖКУ_проект3" xfId="51" xr:uid="{00000000-0005-0000-0000-00005C000000}"/>
    <cellStyle name="Обычный_Макет_налог на прибыль v 0.6" xfId="52" xr:uid="{00000000-0005-0000-0000-00005D000000}"/>
    <cellStyle name="Обычный_Мониторинг инвестиций" xfId="53" xr:uid="{00000000-0005-0000-0000-00005E000000}"/>
    <cellStyle name="Обычный_Новая проверка голубых" xfId="54" xr:uid="{00000000-0005-0000-0000-00005F000000}"/>
    <cellStyle name="Обычный_Шаблон по источникам для Модуля Реестр (2)" xfId="55" xr:uid="{00000000-0005-0000-0000-000060000000}"/>
    <cellStyle name="Плохой" xfId="62" builtinId="27" hidden="1"/>
    <cellStyle name="Пояснение" xfId="70" builtinId="53" hidden="1"/>
    <cellStyle name="Примечание" xfId="69" builtinId="10" hidden="1"/>
    <cellStyle name="Процентный" xfId="105" builtinId="5" hidden="1"/>
    <cellStyle name="Связанная ячейка" xfId="66" builtinId="24" hidden="1"/>
    <cellStyle name="Текст предупреждения" xfId="68" builtinId="11" hidden="1"/>
    <cellStyle name="Финансовый" xfId="101" builtinId="3" hidden="1"/>
    <cellStyle name="Финансовый [0]" xfId="102"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0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0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0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0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0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0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0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0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0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0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0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0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000-0000A60F07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000-0000A70F07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000-0000A80F07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000-0000A90F07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000-0000AA0F07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000-0000AB0F07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0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0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000-0000AE0F07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0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0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0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0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0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0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0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000-0000B60F07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0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0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0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0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0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00000000-0008-0000-0000-000001F402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8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8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800-0000D4F8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1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2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2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200-0000351407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42</xdr:row>
      <xdr:rowOff>47625</xdr:rowOff>
    </xdr:from>
    <xdr:to>
      <xdr:col>6</xdr:col>
      <xdr:colOff>1</xdr:colOff>
      <xdr:row>42</xdr:row>
      <xdr:rowOff>333375</xdr:rowOff>
    </xdr:to>
    <xdr:sp macro="[0]!modList00.FillTemplate" textlink="">
      <xdr:nvSpPr>
        <xdr:cNvPr id="9" name="cmdFillTemp" hidden="1">
          <a:extLst>
            <a:ext uri="{FF2B5EF4-FFF2-40B4-BE49-F238E27FC236}">
              <a16:creationId xmlns:a16="http://schemas.microsoft.com/office/drawing/2014/main" id="{00000000-0008-0000-02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2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2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2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2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2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2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2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2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31</xdr:row>
      <xdr:rowOff>0</xdr:rowOff>
    </xdr:from>
    <xdr:ext cx="247650" cy="247650"/>
    <xdr:pic macro="[0]!modInfo.MainSheetHelp">
      <xdr:nvPicPr>
        <xdr:cNvPr id="15" name="ExcludeHelp_4" descr="Справка по листу" hidden="1">
          <a:extLst>
            <a:ext uri="{FF2B5EF4-FFF2-40B4-BE49-F238E27FC236}">
              <a16:creationId xmlns:a16="http://schemas.microsoft.com/office/drawing/2014/main" id="{00000000-0008-0000-0200-00000F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3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119</xdr:row>
      <xdr:rowOff>104775</xdr:rowOff>
    </xdr:from>
    <xdr:to>
      <xdr:col>5</xdr:col>
      <xdr:colOff>247650</xdr:colOff>
      <xdr:row>119</xdr:row>
      <xdr:rowOff>390525</xdr:rowOff>
    </xdr:to>
    <xdr:sp macro="[0]!modList07.cmdDoIt_Click_Handler" textlink="">
      <xdr:nvSpPr>
        <xdr:cNvPr id="18" name="cmdCreate_Sheets" hidden="1">
          <a:extLst>
            <a:ext uri="{FF2B5EF4-FFF2-40B4-BE49-F238E27FC236}">
              <a16:creationId xmlns:a16="http://schemas.microsoft.com/office/drawing/2014/main" id="{00000000-0008-0000-04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4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4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4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4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4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4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2" name="FREEZE_PANES_G11" descr="update_org.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3" name="UNFREEZE_PANES_G11" descr="update_org.png" hidden="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xdr:colOff>
      <xdr:row>14</xdr:row>
      <xdr:rowOff>0</xdr:rowOff>
    </xdr:from>
    <xdr:to>
      <xdr:col>7</xdr:col>
      <xdr:colOff>228600</xdr:colOff>
      <xdr:row>14</xdr:row>
      <xdr:rowOff>0</xdr:rowOff>
    </xdr:to>
    <xdr:grpSp>
      <xdr:nvGrpSpPr>
        <xdr:cNvPr id="4" name="shCalendar" hidden="1">
          <a:extLst>
            <a:ext uri="{FF2B5EF4-FFF2-40B4-BE49-F238E27FC236}">
              <a16:creationId xmlns:a16="http://schemas.microsoft.com/office/drawing/2014/main" id="{00000000-0008-0000-0500-000004000000}"/>
            </a:ext>
          </a:extLst>
        </xdr:cNvPr>
        <xdr:cNvGrpSpPr>
          <a:grpSpLocks/>
        </xdr:cNvGrpSpPr>
      </xdr:nvGrpSpPr>
      <xdr:grpSpPr bwMode="auto">
        <a:xfrm>
          <a:off x="7315200" y="3067050"/>
          <a:ext cx="190500" cy="0"/>
          <a:chOff x="13896191" y="1813753"/>
          <a:chExt cx="211023" cy="178845"/>
        </a:xfrm>
      </xdr:grpSpPr>
      <xdr:sp macro="[0]!modfrmDateChoose.CalendarShow" textlink="">
        <xdr:nvSpPr>
          <xdr:cNvPr id="5" name="shCalendar_bck" hidden="1">
            <a:extLst>
              <a:ext uri="{FF2B5EF4-FFF2-40B4-BE49-F238E27FC236}">
                <a16:creationId xmlns:a16="http://schemas.microsoft.com/office/drawing/2014/main" id="{00000000-0008-0000-0500-000005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 name="shCalendar_1" descr="CalendarSmall.bmp" hidden="1">
            <a:extLst>
              <a:ext uri="{FF2B5EF4-FFF2-40B4-BE49-F238E27FC236}">
                <a16:creationId xmlns:a16="http://schemas.microsoft.com/office/drawing/2014/main" id="{00000000-0008-0000-0500-00000600000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oneCellAnchor>
    <xdr:from>
      <xdr:col>9</xdr:col>
      <xdr:colOff>38100</xdr:colOff>
      <xdr:row>14</xdr:row>
      <xdr:rowOff>0</xdr:rowOff>
    </xdr:from>
    <xdr:ext cx="190500" cy="0"/>
    <xdr:grpSp>
      <xdr:nvGrpSpPr>
        <xdr:cNvPr id="7" name="shCalendar" hidden="1">
          <a:extLst>
            <a:ext uri="{FF2B5EF4-FFF2-40B4-BE49-F238E27FC236}">
              <a16:creationId xmlns:a16="http://schemas.microsoft.com/office/drawing/2014/main" id="{86224A6F-F84C-4D85-8889-D7F1FB047EF5}"/>
            </a:ext>
          </a:extLst>
        </xdr:cNvPr>
        <xdr:cNvGrpSpPr>
          <a:grpSpLocks/>
        </xdr:cNvGrpSpPr>
      </xdr:nvGrpSpPr>
      <xdr:grpSpPr bwMode="auto">
        <a:xfrm>
          <a:off x="12744450" y="3067050"/>
          <a:ext cx="190500" cy="0"/>
          <a:chOff x="13896191" y="1813753"/>
          <a:chExt cx="211023" cy="178845"/>
        </a:xfrm>
      </xdr:grpSpPr>
      <xdr:sp macro="[0]!modfrmDateChoose.CalendarShow" textlink="">
        <xdr:nvSpPr>
          <xdr:cNvPr id="8" name="shCalendar_bck" hidden="1">
            <a:extLst>
              <a:ext uri="{FF2B5EF4-FFF2-40B4-BE49-F238E27FC236}">
                <a16:creationId xmlns:a16="http://schemas.microsoft.com/office/drawing/2014/main" id="{EE1698F7-3DE3-1182-DF4F-1D777A2DB80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 name="shCalendar_1" descr="CalendarSmall.bmp" hidden="1">
            <a:extLst>
              <a:ext uri="{FF2B5EF4-FFF2-40B4-BE49-F238E27FC236}">
                <a16:creationId xmlns:a16="http://schemas.microsoft.com/office/drawing/2014/main" id="{54F4FE7C-C15B-3884-9635-DB7700CB2D7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xdr:col>
      <xdr:colOff>38100</xdr:colOff>
      <xdr:row>14</xdr:row>
      <xdr:rowOff>0</xdr:rowOff>
    </xdr:from>
    <xdr:ext cx="190500" cy="0"/>
    <xdr:grpSp>
      <xdr:nvGrpSpPr>
        <xdr:cNvPr id="10" name="shCalendar" hidden="1">
          <a:extLst>
            <a:ext uri="{FF2B5EF4-FFF2-40B4-BE49-F238E27FC236}">
              <a16:creationId xmlns:a16="http://schemas.microsoft.com/office/drawing/2014/main" id="{BD8F3BD6-8D7E-4038-AD81-BB7A778DDF60}"/>
            </a:ext>
          </a:extLst>
        </xdr:cNvPr>
        <xdr:cNvGrpSpPr>
          <a:grpSpLocks/>
        </xdr:cNvGrpSpPr>
      </xdr:nvGrpSpPr>
      <xdr:grpSpPr bwMode="auto">
        <a:xfrm>
          <a:off x="18173700" y="3067050"/>
          <a:ext cx="190500" cy="0"/>
          <a:chOff x="13896191" y="1813753"/>
          <a:chExt cx="211023" cy="178845"/>
        </a:xfrm>
      </xdr:grpSpPr>
      <xdr:sp macro="[0]!modfrmDateChoose.CalendarShow" textlink="">
        <xdr:nvSpPr>
          <xdr:cNvPr id="11" name="shCalendar_bck" hidden="1">
            <a:extLst>
              <a:ext uri="{FF2B5EF4-FFF2-40B4-BE49-F238E27FC236}">
                <a16:creationId xmlns:a16="http://schemas.microsoft.com/office/drawing/2014/main" id="{078217EE-DA46-649D-E1D5-F73A557D5BB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 name="shCalendar_1" descr="CalendarSmall.bmp" hidden="1">
            <a:extLst>
              <a:ext uri="{FF2B5EF4-FFF2-40B4-BE49-F238E27FC236}">
                <a16:creationId xmlns:a16="http://schemas.microsoft.com/office/drawing/2014/main" id="{70A2F5A5-4A15-C7ED-6C31-011E5FC6D42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xdr:col>
      <xdr:colOff>38100</xdr:colOff>
      <xdr:row>14</xdr:row>
      <xdr:rowOff>0</xdr:rowOff>
    </xdr:from>
    <xdr:ext cx="190500" cy="0"/>
    <xdr:grpSp>
      <xdr:nvGrpSpPr>
        <xdr:cNvPr id="13" name="shCalendar" hidden="1">
          <a:extLst>
            <a:ext uri="{FF2B5EF4-FFF2-40B4-BE49-F238E27FC236}">
              <a16:creationId xmlns:a16="http://schemas.microsoft.com/office/drawing/2014/main" id="{F69B9169-1F51-4C04-AD1E-28B9C37206D3}"/>
            </a:ext>
          </a:extLst>
        </xdr:cNvPr>
        <xdr:cNvGrpSpPr>
          <a:grpSpLocks/>
        </xdr:cNvGrpSpPr>
      </xdr:nvGrpSpPr>
      <xdr:grpSpPr bwMode="auto">
        <a:xfrm>
          <a:off x="23602950" y="3067050"/>
          <a:ext cx="190500" cy="0"/>
          <a:chOff x="13896191" y="1813753"/>
          <a:chExt cx="211023" cy="178845"/>
        </a:xfrm>
      </xdr:grpSpPr>
      <xdr:sp macro="[0]!modfrmDateChoose.CalendarShow" textlink="">
        <xdr:nvSpPr>
          <xdr:cNvPr id="14" name="shCalendar_bck" hidden="1">
            <a:extLst>
              <a:ext uri="{FF2B5EF4-FFF2-40B4-BE49-F238E27FC236}">
                <a16:creationId xmlns:a16="http://schemas.microsoft.com/office/drawing/2014/main" id="{5F27C19C-0295-860C-BEDC-9F69793F170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 name="shCalendar_1" descr="CalendarSmall.bmp" hidden="1">
            <a:extLst>
              <a:ext uri="{FF2B5EF4-FFF2-40B4-BE49-F238E27FC236}">
                <a16:creationId xmlns:a16="http://schemas.microsoft.com/office/drawing/2014/main" id="{A869D27F-02D0-7FF0-5887-29F653AEC33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xdr:col>
      <xdr:colOff>38100</xdr:colOff>
      <xdr:row>14</xdr:row>
      <xdr:rowOff>0</xdr:rowOff>
    </xdr:from>
    <xdr:ext cx="190500" cy="0"/>
    <xdr:grpSp>
      <xdr:nvGrpSpPr>
        <xdr:cNvPr id="16" name="shCalendar" hidden="1">
          <a:extLst>
            <a:ext uri="{FF2B5EF4-FFF2-40B4-BE49-F238E27FC236}">
              <a16:creationId xmlns:a16="http://schemas.microsoft.com/office/drawing/2014/main" id="{30D3BBA1-5CD1-46E6-ABAE-CDBD7399ABA0}"/>
            </a:ext>
          </a:extLst>
        </xdr:cNvPr>
        <xdr:cNvGrpSpPr>
          <a:grpSpLocks/>
        </xdr:cNvGrpSpPr>
      </xdr:nvGrpSpPr>
      <xdr:grpSpPr bwMode="auto">
        <a:xfrm>
          <a:off x="29032200" y="3067050"/>
          <a:ext cx="190500" cy="0"/>
          <a:chOff x="13896191" y="1813753"/>
          <a:chExt cx="211023" cy="178845"/>
        </a:xfrm>
      </xdr:grpSpPr>
      <xdr:sp macro="[0]!modfrmDateChoose.CalendarShow" textlink="">
        <xdr:nvSpPr>
          <xdr:cNvPr id="17" name="shCalendar_bck" hidden="1">
            <a:extLst>
              <a:ext uri="{FF2B5EF4-FFF2-40B4-BE49-F238E27FC236}">
                <a16:creationId xmlns:a16="http://schemas.microsoft.com/office/drawing/2014/main" id="{079E468B-349E-B248-5D3E-6E6B5E3CD75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 name="shCalendar_1" descr="CalendarSmall.bmp" hidden="1">
            <a:extLst>
              <a:ext uri="{FF2B5EF4-FFF2-40B4-BE49-F238E27FC236}">
                <a16:creationId xmlns:a16="http://schemas.microsoft.com/office/drawing/2014/main" id="{B8AD8B23-74FD-0FFF-6E2C-4BE4FC08776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xdr:col>
      <xdr:colOff>38100</xdr:colOff>
      <xdr:row>14</xdr:row>
      <xdr:rowOff>0</xdr:rowOff>
    </xdr:from>
    <xdr:ext cx="190500" cy="0"/>
    <xdr:grpSp>
      <xdr:nvGrpSpPr>
        <xdr:cNvPr id="19" name="shCalendar" hidden="1">
          <a:extLst>
            <a:ext uri="{FF2B5EF4-FFF2-40B4-BE49-F238E27FC236}">
              <a16:creationId xmlns:a16="http://schemas.microsoft.com/office/drawing/2014/main" id="{48516D05-A43E-4358-A5AA-93A39A74A7A0}"/>
            </a:ext>
          </a:extLst>
        </xdr:cNvPr>
        <xdr:cNvGrpSpPr>
          <a:grpSpLocks/>
        </xdr:cNvGrpSpPr>
      </xdr:nvGrpSpPr>
      <xdr:grpSpPr bwMode="auto">
        <a:xfrm>
          <a:off x="34461450" y="3067050"/>
          <a:ext cx="190500" cy="0"/>
          <a:chOff x="13896191" y="1813753"/>
          <a:chExt cx="211023" cy="178845"/>
        </a:xfrm>
      </xdr:grpSpPr>
      <xdr:sp macro="[0]!modfrmDateChoose.CalendarShow" textlink="">
        <xdr:nvSpPr>
          <xdr:cNvPr id="20" name="shCalendar_bck" hidden="1">
            <a:extLst>
              <a:ext uri="{FF2B5EF4-FFF2-40B4-BE49-F238E27FC236}">
                <a16:creationId xmlns:a16="http://schemas.microsoft.com/office/drawing/2014/main" id="{D9BDA263-4975-E5BC-4B76-7D4CC2FB2B0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 name="shCalendar_1" descr="CalendarSmall.bmp" hidden="1">
            <a:extLst>
              <a:ext uri="{FF2B5EF4-FFF2-40B4-BE49-F238E27FC236}">
                <a16:creationId xmlns:a16="http://schemas.microsoft.com/office/drawing/2014/main" id="{90BD02E5-F48E-F29B-3CF9-B45E87721B4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xdr:col>
      <xdr:colOff>38100</xdr:colOff>
      <xdr:row>14</xdr:row>
      <xdr:rowOff>0</xdr:rowOff>
    </xdr:from>
    <xdr:ext cx="190500" cy="0"/>
    <xdr:grpSp>
      <xdr:nvGrpSpPr>
        <xdr:cNvPr id="22" name="shCalendar" hidden="1">
          <a:extLst>
            <a:ext uri="{FF2B5EF4-FFF2-40B4-BE49-F238E27FC236}">
              <a16:creationId xmlns:a16="http://schemas.microsoft.com/office/drawing/2014/main" id="{DC41907E-0E5E-4D92-8767-AE0A99DBB34A}"/>
            </a:ext>
          </a:extLst>
        </xdr:cNvPr>
        <xdr:cNvGrpSpPr>
          <a:grpSpLocks/>
        </xdr:cNvGrpSpPr>
      </xdr:nvGrpSpPr>
      <xdr:grpSpPr bwMode="auto">
        <a:xfrm>
          <a:off x="39890700" y="3067050"/>
          <a:ext cx="190500" cy="0"/>
          <a:chOff x="13896191" y="1813753"/>
          <a:chExt cx="211023" cy="178845"/>
        </a:xfrm>
      </xdr:grpSpPr>
      <xdr:sp macro="[0]!modfrmDateChoose.CalendarShow" textlink="">
        <xdr:nvSpPr>
          <xdr:cNvPr id="23" name="shCalendar_bck" hidden="1">
            <a:extLst>
              <a:ext uri="{FF2B5EF4-FFF2-40B4-BE49-F238E27FC236}">
                <a16:creationId xmlns:a16="http://schemas.microsoft.com/office/drawing/2014/main" id="{BF7A3FC0-87DC-949A-4260-EBE8EB4F696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 name="shCalendar_1" descr="CalendarSmall.bmp" hidden="1">
            <a:extLst>
              <a:ext uri="{FF2B5EF4-FFF2-40B4-BE49-F238E27FC236}">
                <a16:creationId xmlns:a16="http://schemas.microsoft.com/office/drawing/2014/main" id="{4D4ACDE8-45A5-2C03-6599-50B380CAC77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21</xdr:col>
      <xdr:colOff>38100</xdr:colOff>
      <xdr:row>14</xdr:row>
      <xdr:rowOff>0</xdr:rowOff>
    </xdr:from>
    <xdr:ext cx="190500" cy="0"/>
    <xdr:grpSp>
      <xdr:nvGrpSpPr>
        <xdr:cNvPr id="25" name="shCalendar" hidden="1">
          <a:extLst>
            <a:ext uri="{FF2B5EF4-FFF2-40B4-BE49-F238E27FC236}">
              <a16:creationId xmlns:a16="http://schemas.microsoft.com/office/drawing/2014/main" id="{FD6E5A9E-B3BF-41B1-85AE-7600A07E1365}"/>
            </a:ext>
          </a:extLst>
        </xdr:cNvPr>
        <xdr:cNvGrpSpPr>
          <a:grpSpLocks/>
        </xdr:cNvGrpSpPr>
      </xdr:nvGrpSpPr>
      <xdr:grpSpPr bwMode="auto">
        <a:xfrm>
          <a:off x="45319950" y="3067050"/>
          <a:ext cx="190500" cy="0"/>
          <a:chOff x="13896191" y="1813753"/>
          <a:chExt cx="211023" cy="178845"/>
        </a:xfrm>
      </xdr:grpSpPr>
      <xdr:sp macro="[0]!modfrmDateChoose.CalendarShow" textlink="">
        <xdr:nvSpPr>
          <xdr:cNvPr id="26" name="shCalendar_bck" hidden="1">
            <a:extLst>
              <a:ext uri="{FF2B5EF4-FFF2-40B4-BE49-F238E27FC236}">
                <a16:creationId xmlns:a16="http://schemas.microsoft.com/office/drawing/2014/main" id="{33DE1FC7-EE9A-B186-E999-3A5F718B278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 name="shCalendar_1" descr="CalendarSmall.bmp" hidden="1">
            <a:extLst>
              <a:ext uri="{FF2B5EF4-FFF2-40B4-BE49-F238E27FC236}">
                <a16:creationId xmlns:a16="http://schemas.microsoft.com/office/drawing/2014/main" id="{556FBE6C-6032-25EE-3341-208483B7EDF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23</xdr:col>
      <xdr:colOff>38100</xdr:colOff>
      <xdr:row>14</xdr:row>
      <xdr:rowOff>0</xdr:rowOff>
    </xdr:from>
    <xdr:ext cx="190500" cy="0"/>
    <xdr:grpSp>
      <xdr:nvGrpSpPr>
        <xdr:cNvPr id="28" name="shCalendar" hidden="1">
          <a:extLst>
            <a:ext uri="{FF2B5EF4-FFF2-40B4-BE49-F238E27FC236}">
              <a16:creationId xmlns:a16="http://schemas.microsoft.com/office/drawing/2014/main" id="{9B794B0D-19CD-4CF2-9F1A-A42E31038C60}"/>
            </a:ext>
          </a:extLst>
        </xdr:cNvPr>
        <xdr:cNvGrpSpPr>
          <a:grpSpLocks/>
        </xdr:cNvGrpSpPr>
      </xdr:nvGrpSpPr>
      <xdr:grpSpPr bwMode="auto">
        <a:xfrm>
          <a:off x="50749200" y="3067050"/>
          <a:ext cx="190500" cy="0"/>
          <a:chOff x="13896191" y="1813753"/>
          <a:chExt cx="211023" cy="178845"/>
        </a:xfrm>
      </xdr:grpSpPr>
      <xdr:sp macro="[0]!modfrmDateChoose.CalendarShow" textlink="">
        <xdr:nvSpPr>
          <xdr:cNvPr id="29" name="shCalendar_bck" hidden="1">
            <a:extLst>
              <a:ext uri="{FF2B5EF4-FFF2-40B4-BE49-F238E27FC236}">
                <a16:creationId xmlns:a16="http://schemas.microsoft.com/office/drawing/2014/main" id="{D1E6CB95-3932-60E9-DA41-C7309042805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0" name="shCalendar_1" descr="CalendarSmall.bmp" hidden="1">
            <a:extLst>
              <a:ext uri="{FF2B5EF4-FFF2-40B4-BE49-F238E27FC236}">
                <a16:creationId xmlns:a16="http://schemas.microsoft.com/office/drawing/2014/main" id="{9F629380-4FC3-AF2D-4B29-83E0B7F1610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25</xdr:col>
      <xdr:colOff>38100</xdr:colOff>
      <xdr:row>14</xdr:row>
      <xdr:rowOff>0</xdr:rowOff>
    </xdr:from>
    <xdr:ext cx="190500" cy="0"/>
    <xdr:grpSp>
      <xdr:nvGrpSpPr>
        <xdr:cNvPr id="31" name="shCalendar" hidden="1">
          <a:extLst>
            <a:ext uri="{FF2B5EF4-FFF2-40B4-BE49-F238E27FC236}">
              <a16:creationId xmlns:a16="http://schemas.microsoft.com/office/drawing/2014/main" id="{BDFDCCEF-98AD-4D38-BB3D-3BBC5891CCA3}"/>
            </a:ext>
          </a:extLst>
        </xdr:cNvPr>
        <xdr:cNvGrpSpPr>
          <a:grpSpLocks/>
        </xdr:cNvGrpSpPr>
      </xdr:nvGrpSpPr>
      <xdr:grpSpPr bwMode="auto">
        <a:xfrm>
          <a:off x="56178450" y="3067050"/>
          <a:ext cx="190500" cy="0"/>
          <a:chOff x="13896191" y="1813753"/>
          <a:chExt cx="211023" cy="178845"/>
        </a:xfrm>
      </xdr:grpSpPr>
      <xdr:sp macro="[0]!modfrmDateChoose.CalendarShow" textlink="">
        <xdr:nvSpPr>
          <xdr:cNvPr id="32" name="shCalendar_bck" hidden="1">
            <a:extLst>
              <a:ext uri="{FF2B5EF4-FFF2-40B4-BE49-F238E27FC236}">
                <a16:creationId xmlns:a16="http://schemas.microsoft.com/office/drawing/2014/main" id="{FE164D63-5B65-23A2-3C33-8434CF794D3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3" name="shCalendar_1" descr="CalendarSmall.bmp" hidden="1">
            <a:extLst>
              <a:ext uri="{FF2B5EF4-FFF2-40B4-BE49-F238E27FC236}">
                <a16:creationId xmlns:a16="http://schemas.microsoft.com/office/drawing/2014/main" id="{69EB2D8A-AA1F-30C7-94AC-240EECA79DD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27</xdr:col>
      <xdr:colOff>38100</xdr:colOff>
      <xdr:row>14</xdr:row>
      <xdr:rowOff>0</xdr:rowOff>
    </xdr:from>
    <xdr:ext cx="190500" cy="0"/>
    <xdr:grpSp>
      <xdr:nvGrpSpPr>
        <xdr:cNvPr id="34" name="shCalendar" hidden="1">
          <a:extLst>
            <a:ext uri="{FF2B5EF4-FFF2-40B4-BE49-F238E27FC236}">
              <a16:creationId xmlns:a16="http://schemas.microsoft.com/office/drawing/2014/main" id="{0E9C72D2-3164-4E3C-B5AA-EE4B8464F670}"/>
            </a:ext>
          </a:extLst>
        </xdr:cNvPr>
        <xdr:cNvGrpSpPr>
          <a:grpSpLocks/>
        </xdr:cNvGrpSpPr>
      </xdr:nvGrpSpPr>
      <xdr:grpSpPr bwMode="auto">
        <a:xfrm>
          <a:off x="61607700" y="3067050"/>
          <a:ext cx="190500" cy="0"/>
          <a:chOff x="13896191" y="1813753"/>
          <a:chExt cx="211023" cy="178845"/>
        </a:xfrm>
      </xdr:grpSpPr>
      <xdr:sp macro="[0]!modfrmDateChoose.CalendarShow" textlink="">
        <xdr:nvSpPr>
          <xdr:cNvPr id="35" name="shCalendar_bck" hidden="1">
            <a:extLst>
              <a:ext uri="{FF2B5EF4-FFF2-40B4-BE49-F238E27FC236}">
                <a16:creationId xmlns:a16="http://schemas.microsoft.com/office/drawing/2014/main" id="{FABB0274-895A-28AB-24A9-28CC6FF6AA3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6" name="shCalendar_1" descr="CalendarSmall.bmp" hidden="1">
            <a:extLst>
              <a:ext uri="{FF2B5EF4-FFF2-40B4-BE49-F238E27FC236}">
                <a16:creationId xmlns:a16="http://schemas.microsoft.com/office/drawing/2014/main" id="{BFAF5382-4530-572F-6FAA-A32B94D37C5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29</xdr:col>
      <xdr:colOff>38100</xdr:colOff>
      <xdr:row>14</xdr:row>
      <xdr:rowOff>0</xdr:rowOff>
    </xdr:from>
    <xdr:ext cx="190500" cy="0"/>
    <xdr:grpSp>
      <xdr:nvGrpSpPr>
        <xdr:cNvPr id="37" name="shCalendar" hidden="1">
          <a:extLst>
            <a:ext uri="{FF2B5EF4-FFF2-40B4-BE49-F238E27FC236}">
              <a16:creationId xmlns:a16="http://schemas.microsoft.com/office/drawing/2014/main" id="{5B9FCC08-9ACE-4CCB-B3DA-004AF180A887}"/>
            </a:ext>
          </a:extLst>
        </xdr:cNvPr>
        <xdr:cNvGrpSpPr>
          <a:grpSpLocks/>
        </xdr:cNvGrpSpPr>
      </xdr:nvGrpSpPr>
      <xdr:grpSpPr bwMode="auto">
        <a:xfrm>
          <a:off x="67036950" y="3067050"/>
          <a:ext cx="190500" cy="0"/>
          <a:chOff x="13896191" y="1813753"/>
          <a:chExt cx="211023" cy="178845"/>
        </a:xfrm>
      </xdr:grpSpPr>
      <xdr:sp macro="[0]!modfrmDateChoose.CalendarShow" textlink="">
        <xdr:nvSpPr>
          <xdr:cNvPr id="38" name="shCalendar_bck" hidden="1">
            <a:extLst>
              <a:ext uri="{FF2B5EF4-FFF2-40B4-BE49-F238E27FC236}">
                <a16:creationId xmlns:a16="http://schemas.microsoft.com/office/drawing/2014/main" id="{1A549598-BDC1-5B8E-D98C-A461D601F14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9" name="shCalendar_1" descr="CalendarSmall.bmp" hidden="1">
            <a:extLst>
              <a:ext uri="{FF2B5EF4-FFF2-40B4-BE49-F238E27FC236}">
                <a16:creationId xmlns:a16="http://schemas.microsoft.com/office/drawing/2014/main" id="{D7849DE9-DB07-0555-F7CF-F55B4C4E717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31</xdr:col>
      <xdr:colOff>38100</xdr:colOff>
      <xdr:row>14</xdr:row>
      <xdr:rowOff>0</xdr:rowOff>
    </xdr:from>
    <xdr:ext cx="190500" cy="0"/>
    <xdr:grpSp>
      <xdr:nvGrpSpPr>
        <xdr:cNvPr id="40" name="shCalendar" hidden="1">
          <a:extLst>
            <a:ext uri="{FF2B5EF4-FFF2-40B4-BE49-F238E27FC236}">
              <a16:creationId xmlns:a16="http://schemas.microsoft.com/office/drawing/2014/main" id="{257E8DA0-E784-46DF-84F8-984D9B4C0DE1}"/>
            </a:ext>
          </a:extLst>
        </xdr:cNvPr>
        <xdr:cNvGrpSpPr>
          <a:grpSpLocks/>
        </xdr:cNvGrpSpPr>
      </xdr:nvGrpSpPr>
      <xdr:grpSpPr bwMode="auto">
        <a:xfrm>
          <a:off x="72466200" y="3067050"/>
          <a:ext cx="190500" cy="0"/>
          <a:chOff x="13896191" y="1813753"/>
          <a:chExt cx="211023" cy="178845"/>
        </a:xfrm>
      </xdr:grpSpPr>
      <xdr:sp macro="[0]!modfrmDateChoose.CalendarShow" textlink="">
        <xdr:nvSpPr>
          <xdr:cNvPr id="41" name="shCalendar_bck" hidden="1">
            <a:extLst>
              <a:ext uri="{FF2B5EF4-FFF2-40B4-BE49-F238E27FC236}">
                <a16:creationId xmlns:a16="http://schemas.microsoft.com/office/drawing/2014/main" id="{41DEE188-40D9-203C-945D-78D7D0C57CF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2" name="shCalendar_1" descr="CalendarSmall.bmp" hidden="1">
            <a:extLst>
              <a:ext uri="{FF2B5EF4-FFF2-40B4-BE49-F238E27FC236}">
                <a16:creationId xmlns:a16="http://schemas.microsoft.com/office/drawing/2014/main" id="{0A3FC568-2538-1F09-0F71-C26E24ED7B0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33</xdr:col>
      <xdr:colOff>38100</xdr:colOff>
      <xdr:row>14</xdr:row>
      <xdr:rowOff>0</xdr:rowOff>
    </xdr:from>
    <xdr:ext cx="190500" cy="0"/>
    <xdr:grpSp>
      <xdr:nvGrpSpPr>
        <xdr:cNvPr id="43" name="shCalendar" hidden="1">
          <a:extLst>
            <a:ext uri="{FF2B5EF4-FFF2-40B4-BE49-F238E27FC236}">
              <a16:creationId xmlns:a16="http://schemas.microsoft.com/office/drawing/2014/main" id="{AC4AA3E0-B51A-471D-B2D3-EBAAD513F8C3}"/>
            </a:ext>
          </a:extLst>
        </xdr:cNvPr>
        <xdr:cNvGrpSpPr>
          <a:grpSpLocks/>
        </xdr:cNvGrpSpPr>
      </xdr:nvGrpSpPr>
      <xdr:grpSpPr bwMode="auto">
        <a:xfrm>
          <a:off x="77895450" y="3067050"/>
          <a:ext cx="190500" cy="0"/>
          <a:chOff x="13896191" y="1813753"/>
          <a:chExt cx="211023" cy="178845"/>
        </a:xfrm>
      </xdr:grpSpPr>
      <xdr:sp macro="[0]!modfrmDateChoose.CalendarShow" textlink="">
        <xdr:nvSpPr>
          <xdr:cNvPr id="44" name="shCalendar_bck" hidden="1">
            <a:extLst>
              <a:ext uri="{FF2B5EF4-FFF2-40B4-BE49-F238E27FC236}">
                <a16:creationId xmlns:a16="http://schemas.microsoft.com/office/drawing/2014/main" id="{D85DAD04-9017-EE74-6124-DE79171C5D4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 name="shCalendar_1" descr="CalendarSmall.bmp" hidden="1">
            <a:extLst>
              <a:ext uri="{FF2B5EF4-FFF2-40B4-BE49-F238E27FC236}">
                <a16:creationId xmlns:a16="http://schemas.microsoft.com/office/drawing/2014/main" id="{6D8BCC6F-85C5-B128-A973-1F0C5086270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35</xdr:col>
      <xdr:colOff>38100</xdr:colOff>
      <xdr:row>14</xdr:row>
      <xdr:rowOff>0</xdr:rowOff>
    </xdr:from>
    <xdr:ext cx="190500" cy="0"/>
    <xdr:grpSp>
      <xdr:nvGrpSpPr>
        <xdr:cNvPr id="46" name="shCalendar" hidden="1">
          <a:extLst>
            <a:ext uri="{FF2B5EF4-FFF2-40B4-BE49-F238E27FC236}">
              <a16:creationId xmlns:a16="http://schemas.microsoft.com/office/drawing/2014/main" id="{445A48BF-5424-4F83-8F6E-81DCDC8FF0CF}"/>
            </a:ext>
          </a:extLst>
        </xdr:cNvPr>
        <xdr:cNvGrpSpPr>
          <a:grpSpLocks/>
        </xdr:cNvGrpSpPr>
      </xdr:nvGrpSpPr>
      <xdr:grpSpPr bwMode="auto">
        <a:xfrm>
          <a:off x="83324700" y="3067050"/>
          <a:ext cx="190500" cy="0"/>
          <a:chOff x="13896191" y="1813753"/>
          <a:chExt cx="211023" cy="178845"/>
        </a:xfrm>
      </xdr:grpSpPr>
      <xdr:sp macro="[0]!modfrmDateChoose.CalendarShow" textlink="">
        <xdr:nvSpPr>
          <xdr:cNvPr id="47" name="shCalendar_bck" hidden="1">
            <a:extLst>
              <a:ext uri="{FF2B5EF4-FFF2-40B4-BE49-F238E27FC236}">
                <a16:creationId xmlns:a16="http://schemas.microsoft.com/office/drawing/2014/main" id="{70B49267-39CF-23D7-7F24-1EE8F3B38CB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8" name="shCalendar_1" descr="CalendarSmall.bmp" hidden="1">
            <a:extLst>
              <a:ext uri="{FF2B5EF4-FFF2-40B4-BE49-F238E27FC236}">
                <a16:creationId xmlns:a16="http://schemas.microsoft.com/office/drawing/2014/main" id="{F129C5EA-461B-B130-FE52-4D601292214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37</xdr:col>
      <xdr:colOff>38100</xdr:colOff>
      <xdr:row>14</xdr:row>
      <xdr:rowOff>0</xdr:rowOff>
    </xdr:from>
    <xdr:ext cx="190500" cy="0"/>
    <xdr:grpSp>
      <xdr:nvGrpSpPr>
        <xdr:cNvPr id="49" name="shCalendar" hidden="1">
          <a:extLst>
            <a:ext uri="{FF2B5EF4-FFF2-40B4-BE49-F238E27FC236}">
              <a16:creationId xmlns:a16="http://schemas.microsoft.com/office/drawing/2014/main" id="{288E4F4C-3BFF-42B4-A419-867CA6833B70}"/>
            </a:ext>
          </a:extLst>
        </xdr:cNvPr>
        <xdr:cNvGrpSpPr>
          <a:grpSpLocks/>
        </xdr:cNvGrpSpPr>
      </xdr:nvGrpSpPr>
      <xdr:grpSpPr bwMode="auto">
        <a:xfrm>
          <a:off x="88753950" y="3067050"/>
          <a:ext cx="190500" cy="0"/>
          <a:chOff x="13896191" y="1813753"/>
          <a:chExt cx="211023" cy="178845"/>
        </a:xfrm>
      </xdr:grpSpPr>
      <xdr:sp macro="[0]!modfrmDateChoose.CalendarShow" textlink="">
        <xdr:nvSpPr>
          <xdr:cNvPr id="50" name="shCalendar_bck" hidden="1">
            <a:extLst>
              <a:ext uri="{FF2B5EF4-FFF2-40B4-BE49-F238E27FC236}">
                <a16:creationId xmlns:a16="http://schemas.microsoft.com/office/drawing/2014/main" id="{144741A9-284C-94BC-C3BF-F60B69BF2C5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1" name="shCalendar_1" descr="CalendarSmall.bmp" hidden="1">
            <a:extLst>
              <a:ext uri="{FF2B5EF4-FFF2-40B4-BE49-F238E27FC236}">
                <a16:creationId xmlns:a16="http://schemas.microsoft.com/office/drawing/2014/main" id="{306F7557-3462-D5B9-33BC-A168B8CE1FE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39</xdr:col>
      <xdr:colOff>38100</xdr:colOff>
      <xdr:row>14</xdr:row>
      <xdr:rowOff>0</xdr:rowOff>
    </xdr:from>
    <xdr:ext cx="190500" cy="0"/>
    <xdr:grpSp>
      <xdr:nvGrpSpPr>
        <xdr:cNvPr id="52" name="shCalendar" hidden="1">
          <a:extLst>
            <a:ext uri="{FF2B5EF4-FFF2-40B4-BE49-F238E27FC236}">
              <a16:creationId xmlns:a16="http://schemas.microsoft.com/office/drawing/2014/main" id="{1A141972-7BEC-4B36-ADAF-ED8495349BE9}"/>
            </a:ext>
          </a:extLst>
        </xdr:cNvPr>
        <xdr:cNvGrpSpPr>
          <a:grpSpLocks/>
        </xdr:cNvGrpSpPr>
      </xdr:nvGrpSpPr>
      <xdr:grpSpPr bwMode="auto">
        <a:xfrm>
          <a:off x="94183200" y="3067050"/>
          <a:ext cx="190500" cy="0"/>
          <a:chOff x="13896191" y="1813753"/>
          <a:chExt cx="211023" cy="178845"/>
        </a:xfrm>
      </xdr:grpSpPr>
      <xdr:sp macro="[0]!modfrmDateChoose.CalendarShow" textlink="">
        <xdr:nvSpPr>
          <xdr:cNvPr id="53" name="shCalendar_bck" hidden="1">
            <a:extLst>
              <a:ext uri="{FF2B5EF4-FFF2-40B4-BE49-F238E27FC236}">
                <a16:creationId xmlns:a16="http://schemas.microsoft.com/office/drawing/2014/main" id="{4F2D8A62-1F05-4282-D174-133D4FF39B0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4" name="shCalendar_1" descr="CalendarSmall.bmp" hidden="1">
            <a:extLst>
              <a:ext uri="{FF2B5EF4-FFF2-40B4-BE49-F238E27FC236}">
                <a16:creationId xmlns:a16="http://schemas.microsoft.com/office/drawing/2014/main" id="{BE83DECC-13E8-E878-80C1-DC56354B0F0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41</xdr:col>
      <xdr:colOff>38100</xdr:colOff>
      <xdr:row>14</xdr:row>
      <xdr:rowOff>0</xdr:rowOff>
    </xdr:from>
    <xdr:ext cx="190500" cy="0"/>
    <xdr:grpSp>
      <xdr:nvGrpSpPr>
        <xdr:cNvPr id="55" name="shCalendar" hidden="1">
          <a:extLst>
            <a:ext uri="{FF2B5EF4-FFF2-40B4-BE49-F238E27FC236}">
              <a16:creationId xmlns:a16="http://schemas.microsoft.com/office/drawing/2014/main" id="{B4411DFE-6A22-4777-AC6C-21F54F91C2D7}"/>
            </a:ext>
          </a:extLst>
        </xdr:cNvPr>
        <xdr:cNvGrpSpPr>
          <a:grpSpLocks/>
        </xdr:cNvGrpSpPr>
      </xdr:nvGrpSpPr>
      <xdr:grpSpPr bwMode="auto">
        <a:xfrm>
          <a:off x="99612450" y="3067050"/>
          <a:ext cx="190500" cy="0"/>
          <a:chOff x="13896191" y="1813753"/>
          <a:chExt cx="211023" cy="178845"/>
        </a:xfrm>
      </xdr:grpSpPr>
      <xdr:sp macro="[0]!modfrmDateChoose.CalendarShow" textlink="">
        <xdr:nvSpPr>
          <xdr:cNvPr id="56" name="shCalendar_bck" hidden="1">
            <a:extLst>
              <a:ext uri="{FF2B5EF4-FFF2-40B4-BE49-F238E27FC236}">
                <a16:creationId xmlns:a16="http://schemas.microsoft.com/office/drawing/2014/main" id="{8F97C383-F1BF-6650-9E16-A9436801374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7" name="shCalendar_1" descr="CalendarSmall.bmp" hidden="1">
            <a:extLst>
              <a:ext uri="{FF2B5EF4-FFF2-40B4-BE49-F238E27FC236}">
                <a16:creationId xmlns:a16="http://schemas.microsoft.com/office/drawing/2014/main" id="{FE450610-C596-EE22-1779-CD472E7E3C8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43</xdr:col>
      <xdr:colOff>38100</xdr:colOff>
      <xdr:row>14</xdr:row>
      <xdr:rowOff>0</xdr:rowOff>
    </xdr:from>
    <xdr:ext cx="190500" cy="0"/>
    <xdr:grpSp>
      <xdr:nvGrpSpPr>
        <xdr:cNvPr id="58" name="shCalendar" hidden="1">
          <a:extLst>
            <a:ext uri="{FF2B5EF4-FFF2-40B4-BE49-F238E27FC236}">
              <a16:creationId xmlns:a16="http://schemas.microsoft.com/office/drawing/2014/main" id="{256C0AC4-8097-447D-BD48-F0998D99AB37}"/>
            </a:ext>
          </a:extLst>
        </xdr:cNvPr>
        <xdr:cNvGrpSpPr>
          <a:grpSpLocks/>
        </xdr:cNvGrpSpPr>
      </xdr:nvGrpSpPr>
      <xdr:grpSpPr bwMode="auto">
        <a:xfrm>
          <a:off x="105041700" y="3067050"/>
          <a:ext cx="190500" cy="0"/>
          <a:chOff x="13896191" y="1813753"/>
          <a:chExt cx="211023" cy="178845"/>
        </a:xfrm>
      </xdr:grpSpPr>
      <xdr:sp macro="[0]!modfrmDateChoose.CalendarShow" textlink="">
        <xdr:nvSpPr>
          <xdr:cNvPr id="59" name="shCalendar_bck" hidden="1">
            <a:extLst>
              <a:ext uri="{FF2B5EF4-FFF2-40B4-BE49-F238E27FC236}">
                <a16:creationId xmlns:a16="http://schemas.microsoft.com/office/drawing/2014/main" id="{9236C7B8-602F-EF13-3454-FC626392D46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0" name="shCalendar_1" descr="CalendarSmall.bmp" hidden="1">
            <a:extLst>
              <a:ext uri="{FF2B5EF4-FFF2-40B4-BE49-F238E27FC236}">
                <a16:creationId xmlns:a16="http://schemas.microsoft.com/office/drawing/2014/main" id="{CE74183D-9FB7-9D1A-1851-CCCC0E5AF49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45</xdr:col>
      <xdr:colOff>38100</xdr:colOff>
      <xdr:row>14</xdr:row>
      <xdr:rowOff>0</xdr:rowOff>
    </xdr:from>
    <xdr:ext cx="190500" cy="0"/>
    <xdr:grpSp>
      <xdr:nvGrpSpPr>
        <xdr:cNvPr id="61" name="shCalendar" hidden="1">
          <a:extLst>
            <a:ext uri="{FF2B5EF4-FFF2-40B4-BE49-F238E27FC236}">
              <a16:creationId xmlns:a16="http://schemas.microsoft.com/office/drawing/2014/main" id="{A128EB3D-A17E-483E-AF0C-2F7CB4B1BFB8}"/>
            </a:ext>
          </a:extLst>
        </xdr:cNvPr>
        <xdr:cNvGrpSpPr>
          <a:grpSpLocks/>
        </xdr:cNvGrpSpPr>
      </xdr:nvGrpSpPr>
      <xdr:grpSpPr bwMode="auto">
        <a:xfrm>
          <a:off x="110470950" y="3067050"/>
          <a:ext cx="190500" cy="0"/>
          <a:chOff x="13896191" y="1813753"/>
          <a:chExt cx="211023" cy="178845"/>
        </a:xfrm>
      </xdr:grpSpPr>
      <xdr:sp macro="[0]!modfrmDateChoose.CalendarShow" textlink="">
        <xdr:nvSpPr>
          <xdr:cNvPr id="62" name="shCalendar_bck" hidden="1">
            <a:extLst>
              <a:ext uri="{FF2B5EF4-FFF2-40B4-BE49-F238E27FC236}">
                <a16:creationId xmlns:a16="http://schemas.microsoft.com/office/drawing/2014/main" id="{EE7016BE-20A7-CF96-A72A-C746C4B8A40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3" name="shCalendar_1" descr="CalendarSmall.bmp" hidden="1">
            <a:extLst>
              <a:ext uri="{FF2B5EF4-FFF2-40B4-BE49-F238E27FC236}">
                <a16:creationId xmlns:a16="http://schemas.microsoft.com/office/drawing/2014/main" id="{F1851DB3-FB17-83B1-CF8D-5D14FBE3139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47</xdr:col>
      <xdr:colOff>38100</xdr:colOff>
      <xdr:row>14</xdr:row>
      <xdr:rowOff>0</xdr:rowOff>
    </xdr:from>
    <xdr:ext cx="190500" cy="0"/>
    <xdr:grpSp>
      <xdr:nvGrpSpPr>
        <xdr:cNvPr id="64" name="shCalendar" hidden="1">
          <a:extLst>
            <a:ext uri="{FF2B5EF4-FFF2-40B4-BE49-F238E27FC236}">
              <a16:creationId xmlns:a16="http://schemas.microsoft.com/office/drawing/2014/main" id="{399A61D6-3E8A-4EE0-9D1C-DEDD69D7C581}"/>
            </a:ext>
          </a:extLst>
        </xdr:cNvPr>
        <xdr:cNvGrpSpPr>
          <a:grpSpLocks/>
        </xdr:cNvGrpSpPr>
      </xdr:nvGrpSpPr>
      <xdr:grpSpPr bwMode="auto">
        <a:xfrm>
          <a:off x="115900200" y="3067050"/>
          <a:ext cx="190500" cy="0"/>
          <a:chOff x="13896191" y="1813753"/>
          <a:chExt cx="211023" cy="178845"/>
        </a:xfrm>
      </xdr:grpSpPr>
      <xdr:sp macro="[0]!modfrmDateChoose.CalendarShow" textlink="">
        <xdr:nvSpPr>
          <xdr:cNvPr id="65" name="shCalendar_bck" hidden="1">
            <a:extLst>
              <a:ext uri="{FF2B5EF4-FFF2-40B4-BE49-F238E27FC236}">
                <a16:creationId xmlns:a16="http://schemas.microsoft.com/office/drawing/2014/main" id="{F6BC1FDE-9EB6-6DB6-B1C8-CA95FB72F55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6" name="shCalendar_1" descr="CalendarSmall.bmp" hidden="1">
            <a:extLst>
              <a:ext uri="{FF2B5EF4-FFF2-40B4-BE49-F238E27FC236}">
                <a16:creationId xmlns:a16="http://schemas.microsoft.com/office/drawing/2014/main" id="{303BDA2F-29B1-CB7D-0C67-C5EBC85E088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49</xdr:col>
      <xdr:colOff>38100</xdr:colOff>
      <xdr:row>14</xdr:row>
      <xdr:rowOff>0</xdr:rowOff>
    </xdr:from>
    <xdr:ext cx="190500" cy="0"/>
    <xdr:grpSp>
      <xdr:nvGrpSpPr>
        <xdr:cNvPr id="67" name="shCalendar" hidden="1">
          <a:extLst>
            <a:ext uri="{FF2B5EF4-FFF2-40B4-BE49-F238E27FC236}">
              <a16:creationId xmlns:a16="http://schemas.microsoft.com/office/drawing/2014/main" id="{6E9235ED-04B7-49A5-9C27-013E8DA4BE8A}"/>
            </a:ext>
          </a:extLst>
        </xdr:cNvPr>
        <xdr:cNvGrpSpPr>
          <a:grpSpLocks/>
        </xdr:cNvGrpSpPr>
      </xdr:nvGrpSpPr>
      <xdr:grpSpPr bwMode="auto">
        <a:xfrm>
          <a:off x="121329450" y="3067050"/>
          <a:ext cx="190500" cy="0"/>
          <a:chOff x="13896191" y="1813753"/>
          <a:chExt cx="211023" cy="178845"/>
        </a:xfrm>
      </xdr:grpSpPr>
      <xdr:sp macro="[0]!modfrmDateChoose.CalendarShow" textlink="">
        <xdr:nvSpPr>
          <xdr:cNvPr id="68" name="shCalendar_bck" hidden="1">
            <a:extLst>
              <a:ext uri="{FF2B5EF4-FFF2-40B4-BE49-F238E27FC236}">
                <a16:creationId xmlns:a16="http://schemas.microsoft.com/office/drawing/2014/main" id="{F9871942-212B-BF69-CF36-EE81C6C0886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9" name="shCalendar_1" descr="CalendarSmall.bmp" hidden="1">
            <a:extLst>
              <a:ext uri="{FF2B5EF4-FFF2-40B4-BE49-F238E27FC236}">
                <a16:creationId xmlns:a16="http://schemas.microsoft.com/office/drawing/2014/main" id="{571415CD-F1E2-EA94-72E6-B71DC1EF5FE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51</xdr:col>
      <xdr:colOff>38100</xdr:colOff>
      <xdr:row>14</xdr:row>
      <xdr:rowOff>0</xdr:rowOff>
    </xdr:from>
    <xdr:ext cx="190500" cy="0"/>
    <xdr:grpSp>
      <xdr:nvGrpSpPr>
        <xdr:cNvPr id="70" name="shCalendar" hidden="1">
          <a:extLst>
            <a:ext uri="{FF2B5EF4-FFF2-40B4-BE49-F238E27FC236}">
              <a16:creationId xmlns:a16="http://schemas.microsoft.com/office/drawing/2014/main" id="{6BA192C4-A0E4-40BF-972B-D5E12CED4D67}"/>
            </a:ext>
          </a:extLst>
        </xdr:cNvPr>
        <xdr:cNvGrpSpPr>
          <a:grpSpLocks/>
        </xdr:cNvGrpSpPr>
      </xdr:nvGrpSpPr>
      <xdr:grpSpPr bwMode="auto">
        <a:xfrm>
          <a:off x="126758700" y="3067050"/>
          <a:ext cx="190500" cy="0"/>
          <a:chOff x="13896191" y="1813753"/>
          <a:chExt cx="211023" cy="178845"/>
        </a:xfrm>
      </xdr:grpSpPr>
      <xdr:sp macro="[0]!modfrmDateChoose.CalendarShow" textlink="">
        <xdr:nvSpPr>
          <xdr:cNvPr id="71" name="shCalendar_bck" hidden="1">
            <a:extLst>
              <a:ext uri="{FF2B5EF4-FFF2-40B4-BE49-F238E27FC236}">
                <a16:creationId xmlns:a16="http://schemas.microsoft.com/office/drawing/2014/main" id="{81A6488F-C518-9051-BF68-459C6A73E9E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2" name="shCalendar_1" descr="CalendarSmall.bmp" hidden="1">
            <a:extLst>
              <a:ext uri="{FF2B5EF4-FFF2-40B4-BE49-F238E27FC236}">
                <a16:creationId xmlns:a16="http://schemas.microsoft.com/office/drawing/2014/main" id="{16A5DAF4-FF18-284F-1DA3-F6AF3DBF7DC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53</xdr:col>
      <xdr:colOff>38100</xdr:colOff>
      <xdr:row>14</xdr:row>
      <xdr:rowOff>0</xdr:rowOff>
    </xdr:from>
    <xdr:ext cx="190500" cy="0"/>
    <xdr:grpSp>
      <xdr:nvGrpSpPr>
        <xdr:cNvPr id="73" name="shCalendar" hidden="1">
          <a:extLst>
            <a:ext uri="{FF2B5EF4-FFF2-40B4-BE49-F238E27FC236}">
              <a16:creationId xmlns:a16="http://schemas.microsoft.com/office/drawing/2014/main" id="{88BA8D59-AAC9-494E-BF72-14E7B4A7B51F}"/>
            </a:ext>
          </a:extLst>
        </xdr:cNvPr>
        <xdr:cNvGrpSpPr>
          <a:grpSpLocks/>
        </xdr:cNvGrpSpPr>
      </xdr:nvGrpSpPr>
      <xdr:grpSpPr bwMode="auto">
        <a:xfrm>
          <a:off x="132187950" y="3067050"/>
          <a:ext cx="190500" cy="0"/>
          <a:chOff x="13896191" y="1813753"/>
          <a:chExt cx="211023" cy="178845"/>
        </a:xfrm>
      </xdr:grpSpPr>
      <xdr:sp macro="[0]!modfrmDateChoose.CalendarShow" textlink="">
        <xdr:nvSpPr>
          <xdr:cNvPr id="74" name="shCalendar_bck" hidden="1">
            <a:extLst>
              <a:ext uri="{FF2B5EF4-FFF2-40B4-BE49-F238E27FC236}">
                <a16:creationId xmlns:a16="http://schemas.microsoft.com/office/drawing/2014/main" id="{934FEC88-6791-72D2-5122-507095BC1BD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5" name="shCalendar_1" descr="CalendarSmall.bmp" hidden="1">
            <a:extLst>
              <a:ext uri="{FF2B5EF4-FFF2-40B4-BE49-F238E27FC236}">
                <a16:creationId xmlns:a16="http://schemas.microsoft.com/office/drawing/2014/main" id="{7BA54A33-B525-7656-8CEC-419E759F5DC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55</xdr:col>
      <xdr:colOff>38100</xdr:colOff>
      <xdr:row>14</xdr:row>
      <xdr:rowOff>0</xdr:rowOff>
    </xdr:from>
    <xdr:ext cx="190500" cy="0"/>
    <xdr:grpSp>
      <xdr:nvGrpSpPr>
        <xdr:cNvPr id="76" name="shCalendar" hidden="1">
          <a:extLst>
            <a:ext uri="{FF2B5EF4-FFF2-40B4-BE49-F238E27FC236}">
              <a16:creationId xmlns:a16="http://schemas.microsoft.com/office/drawing/2014/main" id="{15797475-A5F4-4B94-A3A4-186FFE115F3C}"/>
            </a:ext>
          </a:extLst>
        </xdr:cNvPr>
        <xdr:cNvGrpSpPr>
          <a:grpSpLocks/>
        </xdr:cNvGrpSpPr>
      </xdr:nvGrpSpPr>
      <xdr:grpSpPr bwMode="auto">
        <a:xfrm>
          <a:off x="137617200" y="3067050"/>
          <a:ext cx="190500" cy="0"/>
          <a:chOff x="13896191" y="1813753"/>
          <a:chExt cx="211023" cy="178845"/>
        </a:xfrm>
      </xdr:grpSpPr>
      <xdr:sp macro="[0]!modfrmDateChoose.CalendarShow" textlink="">
        <xdr:nvSpPr>
          <xdr:cNvPr id="77" name="shCalendar_bck" hidden="1">
            <a:extLst>
              <a:ext uri="{FF2B5EF4-FFF2-40B4-BE49-F238E27FC236}">
                <a16:creationId xmlns:a16="http://schemas.microsoft.com/office/drawing/2014/main" id="{C57C9CE6-8823-B91C-C13A-91B1FED3464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8" name="shCalendar_1" descr="CalendarSmall.bmp" hidden="1">
            <a:extLst>
              <a:ext uri="{FF2B5EF4-FFF2-40B4-BE49-F238E27FC236}">
                <a16:creationId xmlns:a16="http://schemas.microsoft.com/office/drawing/2014/main" id="{8049C1D1-FFC7-C6DD-ED32-A5FF49C0025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57</xdr:col>
      <xdr:colOff>38100</xdr:colOff>
      <xdr:row>14</xdr:row>
      <xdr:rowOff>0</xdr:rowOff>
    </xdr:from>
    <xdr:ext cx="190500" cy="0"/>
    <xdr:grpSp>
      <xdr:nvGrpSpPr>
        <xdr:cNvPr id="79" name="shCalendar" hidden="1">
          <a:extLst>
            <a:ext uri="{FF2B5EF4-FFF2-40B4-BE49-F238E27FC236}">
              <a16:creationId xmlns:a16="http://schemas.microsoft.com/office/drawing/2014/main" id="{DDD6FF8C-72AB-45B8-961D-FCB729FBFE2F}"/>
            </a:ext>
          </a:extLst>
        </xdr:cNvPr>
        <xdr:cNvGrpSpPr>
          <a:grpSpLocks/>
        </xdr:cNvGrpSpPr>
      </xdr:nvGrpSpPr>
      <xdr:grpSpPr bwMode="auto">
        <a:xfrm>
          <a:off x="143046450" y="3067050"/>
          <a:ext cx="190500" cy="0"/>
          <a:chOff x="13896191" y="1813753"/>
          <a:chExt cx="211023" cy="178845"/>
        </a:xfrm>
      </xdr:grpSpPr>
      <xdr:sp macro="[0]!modfrmDateChoose.CalendarShow" textlink="">
        <xdr:nvSpPr>
          <xdr:cNvPr id="80" name="shCalendar_bck" hidden="1">
            <a:extLst>
              <a:ext uri="{FF2B5EF4-FFF2-40B4-BE49-F238E27FC236}">
                <a16:creationId xmlns:a16="http://schemas.microsoft.com/office/drawing/2014/main" id="{05AC270F-AD09-CE56-BE44-096826EC446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1" name="shCalendar_1" descr="CalendarSmall.bmp" hidden="1">
            <a:extLst>
              <a:ext uri="{FF2B5EF4-FFF2-40B4-BE49-F238E27FC236}">
                <a16:creationId xmlns:a16="http://schemas.microsoft.com/office/drawing/2014/main" id="{FDD11CA7-EBFC-19B5-B716-897894B9179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59</xdr:col>
      <xdr:colOff>38100</xdr:colOff>
      <xdr:row>14</xdr:row>
      <xdr:rowOff>0</xdr:rowOff>
    </xdr:from>
    <xdr:ext cx="190500" cy="0"/>
    <xdr:grpSp>
      <xdr:nvGrpSpPr>
        <xdr:cNvPr id="82" name="shCalendar" hidden="1">
          <a:extLst>
            <a:ext uri="{FF2B5EF4-FFF2-40B4-BE49-F238E27FC236}">
              <a16:creationId xmlns:a16="http://schemas.microsoft.com/office/drawing/2014/main" id="{E6134F88-F244-4E5D-97FF-6C78B028B39B}"/>
            </a:ext>
          </a:extLst>
        </xdr:cNvPr>
        <xdr:cNvGrpSpPr>
          <a:grpSpLocks/>
        </xdr:cNvGrpSpPr>
      </xdr:nvGrpSpPr>
      <xdr:grpSpPr bwMode="auto">
        <a:xfrm>
          <a:off x="148475700" y="3067050"/>
          <a:ext cx="190500" cy="0"/>
          <a:chOff x="13896191" y="1813753"/>
          <a:chExt cx="211023" cy="178845"/>
        </a:xfrm>
      </xdr:grpSpPr>
      <xdr:sp macro="[0]!modfrmDateChoose.CalendarShow" textlink="">
        <xdr:nvSpPr>
          <xdr:cNvPr id="83" name="shCalendar_bck" hidden="1">
            <a:extLst>
              <a:ext uri="{FF2B5EF4-FFF2-40B4-BE49-F238E27FC236}">
                <a16:creationId xmlns:a16="http://schemas.microsoft.com/office/drawing/2014/main" id="{C5351B13-039A-1C1C-9865-44BEC626156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4" name="shCalendar_1" descr="CalendarSmall.bmp" hidden="1">
            <a:extLst>
              <a:ext uri="{FF2B5EF4-FFF2-40B4-BE49-F238E27FC236}">
                <a16:creationId xmlns:a16="http://schemas.microsoft.com/office/drawing/2014/main" id="{90ABA778-EF7A-61E3-B57C-A88B1DF4B2A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61</xdr:col>
      <xdr:colOff>38100</xdr:colOff>
      <xdr:row>14</xdr:row>
      <xdr:rowOff>0</xdr:rowOff>
    </xdr:from>
    <xdr:ext cx="190500" cy="0"/>
    <xdr:grpSp>
      <xdr:nvGrpSpPr>
        <xdr:cNvPr id="85" name="shCalendar" hidden="1">
          <a:extLst>
            <a:ext uri="{FF2B5EF4-FFF2-40B4-BE49-F238E27FC236}">
              <a16:creationId xmlns:a16="http://schemas.microsoft.com/office/drawing/2014/main" id="{803A2513-97E7-4D65-8237-C9D60E26FB2B}"/>
            </a:ext>
          </a:extLst>
        </xdr:cNvPr>
        <xdr:cNvGrpSpPr>
          <a:grpSpLocks/>
        </xdr:cNvGrpSpPr>
      </xdr:nvGrpSpPr>
      <xdr:grpSpPr bwMode="auto">
        <a:xfrm>
          <a:off x="153904950" y="3067050"/>
          <a:ext cx="190500" cy="0"/>
          <a:chOff x="13896191" y="1813753"/>
          <a:chExt cx="211023" cy="178845"/>
        </a:xfrm>
      </xdr:grpSpPr>
      <xdr:sp macro="[0]!modfrmDateChoose.CalendarShow" textlink="">
        <xdr:nvSpPr>
          <xdr:cNvPr id="86" name="shCalendar_bck" hidden="1">
            <a:extLst>
              <a:ext uri="{FF2B5EF4-FFF2-40B4-BE49-F238E27FC236}">
                <a16:creationId xmlns:a16="http://schemas.microsoft.com/office/drawing/2014/main" id="{73A63961-F589-1CA7-8FA6-FAB46D42DB6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7" name="shCalendar_1" descr="CalendarSmall.bmp" hidden="1">
            <a:extLst>
              <a:ext uri="{FF2B5EF4-FFF2-40B4-BE49-F238E27FC236}">
                <a16:creationId xmlns:a16="http://schemas.microsoft.com/office/drawing/2014/main" id="{F371B455-61D6-07E8-7607-E1B08F1DAED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63</xdr:col>
      <xdr:colOff>38100</xdr:colOff>
      <xdr:row>14</xdr:row>
      <xdr:rowOff>0</xdr:rowOff>
    </xdr:from>
    <xdr:ext cx="190500" cy="0"/>
    <xdr:grpSp>
      <xdr:nvGrpSpPr>
        <xdr:cNvPr id="88" name="shCalendar" hidden="1">
          <a:extLst>
            <a:ext uri="{FF2B5EF4-FFF2-40B4-BE49-F238E27FC236}">
              <a16:creationId xmlns:a16="http://schemas.microsoft.com/office/drawing/2014/main" id="{AAE5E505-8839-4CBF-8349-81E05C1FE52D}"/>
            </a:ext>
          </a:extLst>
        </xdr:cNvPr>
        <xdr:cNvGrpSpPr>
          <a:grpSpLocks/>
        </xdr:cNvGrpSpPr>
      </xdr:nvGrpSpPr>
      <xdr:grpSpPr bwMode="auto">
        <a:xfrm>
          <a:off x="159334200" y="3067050"/>
          <a:ext cx="190500" cy="0"/>
          <a:chOff x="13896191" y="1813753"/>
          <a:chExt cx="211023" cy="178845"/>
        </a:xfrm>
      </xdr:grpSpPr>
      <xdr:sp macro="[0]!modfrmDateChoose.CalendarShow" textlink="">
        <xdr:nvSpPr>
          <xdr:cNvPr id="89" name="shCalendar_bck" hidden="1">
            <a:extLst>
              <a:ext uri="{FF2B5EF4-FFF2-40B4-BE49-F238E27FC236}">
                <a16:creationId xmlns:a16="http://schemas.microsoft.com/office/drawing/2014/main" id="{96CAC435-EF07-64A8-EC65-3A8053A69D5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0" name="shCalendar_1" descr="CalendarSmall.bmp" hidden="1">
            <a:extLst>
              <a:ext uri="{FF2B5EF4-FFF2-40B4-BE49-F238E27FC236}">
                <a16:creationId xmlns:a16="http://schemas.microsoft.com/office/drawing/2014/main" id="{D1B1F88F-F277-69EB-7ABA-290C51575E9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65</xdr:col>
      <xdr:colOff>38100</xdr:colOff>
      <xdr:row>14</xdr:row>
      <xdr:rowOff>0</xdr:rowOff>
    </xdr:from>
    <xdr:ext cx="190500" cy="0"/>
    <xdr:grpSp>
      <xdr:nvGrpSpPr>
        <xdr:cNvPr id="91" name="shCalendar" hidden="1">
          <a:extLst>
            <a:ext uri="{FF2B5EF4-FFF2-40B4-BE49-F238E27FC236}">
              <a16:creationId xmlns:a16="http://schemas.microsoft.com/office/drawing/2014/main" id="{74DC4B8C-27FF-4FB4-A4EE-CA87DA814BBA}"/>
            </a:ext>
          </a:extLst>
        </xdr:cNvPr>
        <xdr:cNvGrpSpPr>
          <a:grpSpLocks/>
        </xdr:cNvGrpSpPr>
      </xdr:nvGrpSpPr>
      <xdr:grpSpPr bwMode="auto">
        <a:xfrm>
          <a:off x="164763450" y="3067050"/>
          <a:ext cx="190500" cy="0"/>
          <a:chOff x="13896191" y="1813753"/>
          <a:chExt cx="211023" cy="178845"/>
        </a:xfrm>
      </xdr:grpSpPr>
      <xdr:sp macro="[0]!modfrmDateChoose.CalendarShow" textlink="">
        <xdr:nvSpPr>
          <xdr:cNvPr id="92" name="shCalendar_bck" hidden="1">
            <a:extLst>
              <a:ext uri="{FF2B5EF4-FFF2-40B4-BE49-F238E27FC236}">
                <a16:creationId xmlns:a16="http://schemas.microsoft.com/office/drawing/2014/main" id="{7AADE1FC-3AC4-98E3-991A-76E221756CE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3" name="shCalendar_1" descr="CalendarSmall.bmp" hidden="1">
            <a:extLst>
              <a:ext uri="{FF2B5EF4-FFF2-40B4-BE49-F238E27FC236}">
                <a16:creationId xmlns:a16="http://schemas.microsoft.com/office/drawing/2014/main" id="{5E484808-9FD1-35FE-A81C-E967B91A66F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67</xdr:col>
      <xdr:colOff>38100</xdr:colOff>
      <xdr:row>14</xdr:row>
      <xdr:rowOff>0</xdr:rowOff>
    </xdr:from>
    <xdr:ext cx="190500" cy="0"/>
    <xdr:grpSp>
      <xdr:nvGrpSpPr>
        <xdr:cNvPr id="94" name="shCalendar" hidden="1">
          <a:extLst>
            <a:ext uri="{FF2B5EF4-FFF2-40B4-BE49-F238E27FC236}">
              <a16:creationId xmlns:a16="http://schemas.microsoft.com/office/drawing/2014/main" id="{148216DE-C3B4-4640-B261-41ED9C2FE97E}"/>
            </a:ext>
          </a:extLst>
        </xdr:cNvPr>
        <xdr:cNvGrpSpPr>
          <a:grpSpLocks/>
        </xdr:cNvGrpSpPr>
      </xdr:nvGrpSpPr>
      <xdr:grpSpPr bwMode="auto">
        <a:xfrm>
          <a:off x="170192700" y="3067050"/>
          <a:ext cx="190500" cy="0"/>
          <a:chOff x="13896191" y="1813753"/>
          <a:chExt cx="211023" cy="178845"/>
        </a:xfrm>
      </xdr:grpSpPr>
      <xdr:sp macro="[0]!modfrmDateChoose.CalendarShow" textlink="">
        <xdr:nvSpPr>
          <xdr:cNvPr id="95" name="shCalendar_bck" hidden="1">
            <a:extLst>
              <a:ext uri="{FF2B5EF4-FFF2-40B4-BE49-F238E27FC236}">
                <a16:creationId xmlns:a16="http://schemas.microsoft.com/office/drawing/2014/main" id="{8B3FBB7D-30FE-FA00-B15D-3922C0BF933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6" name="shCalendar_1" descr="CalendarSmall.bmp" hidden="1">
            <a:extLst>
              <a:ext uri="{FF2B5EF4-FFF2-40B4-BE49-F238E27FC236}">
                <a16:creationId xmlns:a16="http://schemas.microsoft.com/office/drawing/2014/main" id="{22A3C6EB-6CD1-0C67-260D-E1AE68DE045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69</xdr:col>
      <xdr:colOff>38100</xdr:colOff>
      <xdr:row>14</xdr:row>
      <xdr:rowOff>0</xdr:rowOff>
    </xdr:from>
    <xdr:ext cx="190500" cy="0"/>
    <xdr:grpSp>
      <xdr:nvGrpSpPr>
        <xdr:cNvPr id="97" name="shCalendar" hidden="1">
          <a:extLst>
            <a:ext uri="{FF2B5EF4-FFF2-40B4-BE49-F238E27FC236}">
              <a16:creationId xmlns:a16="http://schemas.microsoft.com/office/drawing/2014/main" id="{742413F1-54C7-4AD6-AE08-3C087B85E3FD}"/>
            </a:ext>
          </a:extLst>
        </xdr:cNvPr>
        <xdr:cNvGrpSpPr>
          <a:grpSpLocks/>
        </xdr:cNvGrpSpPr>
      </xdr:nvGrpSpPr>
      <xdr:grpSpPr bwMode="auto">
        <a:xfrm>
          <a:off x="175621950" y="3067050"/>
          <a:ext cx="190500" cy="0"/>
          <a:chOff x="13896191" y="1813753"/>
          <a:chExt cx="211023" cy="178845"/>
        </a:xfrm>
      </xdr:grpSpPr>
      <xdr:sp macro="[0]!modfrmDateChoose.CalendarShow" textlink="">
        <xdr:nvSpPr>
          <xdr:cNvPr id="98" name="shCalendar_bck" hidden="1">
            <a:extLst>
              <a:ext uri="{FF2B5EF4-FFF2-40B4-BE49-F238E27FC236}">
                <a16:creationId xmlns:a16="http://schemas.microsoft.com/office/drawing/2014/main" id="{AC138773-9620-48FB-676E-795EA9AE341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9" name="shCalendar_1" descr="CalendarSmall.bmp" hidden="1">
            <a:extLst>
              <a:ext uri="{FF2B5EF4-FFF2-40B4-BE49-F238E27FC236}">
                <a16:creationId xmlns:a16="http://schemas.microsoft.com/office/drawing/2014/main" id="{03BD362D-B61E-1020-8863-AB24D747637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71</xdr:col>
      <xdr:colOff>38100</xdr:colOff>
      <xdr:row>14</xdr:row>
      <xdr:rowOff>0</xdr:rowOff>
    </xdr:from>
    <xdr:ext cx="190500" cy="0"/>
    <xdr:grpSp>
      <xdr:nvGrpSpPr>
        <xdr:cNvPr id="100" name="shCalendar" hidden="1">
          <a:extLst>
            <a:ext uri="{FF2B5EF4-FFF2-40B4-BE49-F238E27FC236}">
              <a16:creationId xmlns:a16="http://schemas.microsoft.com/office/drawing/2014/main" id="{59A16D93-1ED6-49BD-A760-EC96F6F956AE}"/>
            </a:ext>
          </a:extLst>
        </xdr:cNvPr>
        <xdr:cNvGrpSpPr>
          <a:grpSpLocks/>
        </xdr:cNvGrpSpPr>
      </xdr:nvGrpSpPr>
      <xdr:grpSpPr bwMode="auto">
        <a:xfrm>
          <a:off x="181051200" y="3067050"/>
          <a:ext cx="190500" cy="0"/>
          <a:chOff x="13896191" y="1813753"/>
          <a:chExt cx="211023" cy="178845"/>
        </a:xfrm>
      </xdr:grpSpPr>
      <xdr:sp macro="[0]!modfrmDateChoose.CalendarShow" textlink="">
        <xdr:nvSpPr>
          <xdr:cNvPr id="101" name="shCalendar_bck" hidden="1">
            <a:extLst>
              <a:ext uri="{FF2B5EF4-FFF2-40B4-BE49-F238E27FC236}">
                <a16:creationId xmlns:a16="http://schemas.microsoft.com/office/drawing/2014/main" id="{1C78FC9C-5F9F-F906-9AF5-550560482B8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2" name="shCalendar_1" descr="CalendarSmall.bmp" hidden="1">
            <a:extLst>
              <a:ext uri="{FF2B5EF4-FFF2-40B4-BE49-F238E27FC236}">
                <a16:creationId xmlns:a16="http://schemas.microsoft.com/office/drawing/2014/main" id="{2EFFC85C-09D9-D508-E43E-55DDA0F93A6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73</xdr:col>
      <xdr:colOff>38100</xdr:colOff>
      <xdr:row>14</xdr:row>
      <xdr:rowOff>0</xdr:rowOff>
    </xdr:from>
    <xdr:ext cx="190500" cy="0"/>
    <xdr:grpSp>
      <xdr:nvGrpSpPr>
        <xdr:cNvPr id="103" name="shCalendar" hidden="1">
          <a:extLst>
            <a:ext uri="{FF2B5EF4-FFF2-40B4-BE49-F238E27FC236}">
              <a16:creationId xmlns:a16="http://schemas.microsoft.com/office/drawing/2014/main" id="{5FAEFBAD-53AD-413F-A1BE-172595D40A2F}"/>
            </a:ext>
          </a:extLst>
        </xdr:cNvPr>
        <xdr:cNvGrpSpPr>
          <a:grpSpLocks/>
        </xdr:cNvGrpSpPr>
      </xdr:nvGrpSpPr>
      <xdr:grpSpPr bwMode="auto">
        <a:xfrm>
          <a:off x="186480450" y="3067050"/>
          <a:ext cx="190500" cy="0"/>
          <a:chOff x="13896191" y="1813753"/>
          <a:chExt cx="211023" cy="178845"/>
        </a:xfrm>
      </xdr:grpSpPr>
      <xdr:sp macro="[0]!modfrmDateChoose.CalendarShow" textlink="">
        <xdr:nvSpPr>
          <xdr:cNvPr id="104" name="shCalendar_bck" hidden="1">
            <a:extLst>
              <a:ext uri="{FF2B5EF4-FFF2-40B4-BE49-F238E27FC236}">
                <a16:creationId xmlns:a16="http://schemas.microsoft.com/office/drawing/2014/main" id="{EA51534A-0B95-6073-6AE0-94BE5927B48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5" name="shCalendar_1" descr="CalendarSmall.bmp" hidden="1">
            <a:extLst>
              <a:ext uri="{FF2B5EF4-FFF2-40B4-BE49-F238E27FC236}">
                <a16:creationId xmlns:a16="http://schemas.microsoft.com/office/drawing/2014/main" id="{15BBD860-C528-8825-D790-D24052A1B45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75</xdr:col>
      <xdr:colOff>38100</xdr:colOff>
      <xdr:row>14</xdr:row>
      <xdr:rowOff>0</xdr:rowOff>
    </xdr:from>
    <xdr:ext cx="190500" cy="0"/>
    <xdr:grpSp>
      <xdr:nvGrpSpPr>
        <xdr:cNvPr id="106" name="shCalendar" hidden="1">
          <a:extLst>
            <a:ext uri="{FF2B5EF4-FFF2-40B4-BE49-F238E27FC236}">
              <a16:creationId xmlns:a16="http://schemas.microsoft.com/office/drawing/2014/main" id="{0CDF789C-4F4D-43D6-9503-E17FAE5DEEFC}"/>
            </a:ext>
          </a:extLst>
        </xdr:cNvPr>
        <xdr:cNvGrpSpPr>
          <a:grpSpLocks/>
        </xdr:cNvGrpSpPr>
      </xdr:nvGrpSpPr>
      <xdr:grpSpPr bwMode="auto">
        <a:xfrm>
          <a:off x="191909700" y="3067050"/>
          <a:ext cx="190500" cy="0"/>
          <a:chOff x="13896191" y="1813753"/>
          <a:chExt cx="211023" cy="178845"/>
        </a:xfrm>
      </xdr:grpSpPr>
      <xdr:sp macro="[0]!modfrmDateChoose.CalendarShow" textlink="">
        <xdr:nvSpPr>
          <xdr:cNvPr id="107" name="shCalendar_bck" hidden="1">
            <a:extLst>
              <a:ext uri="{FF2B5EF4-FFF2-40B4-BE49-F238E27FC236}">
                <a16:creationId xmlns:a16="http://schemas.microsoft.com/office/drawing/2014/main" id="{D8B4548E-4E14-0B15-430D-352FFBF1BA2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8" name="shCalendar_1" descr="CalendarSmall.bmp" hidden="1">
            <a:extLst>
              <a:ext uri="{FF2B5EF4-FFF2-40B4-BE49-F238E27FC236}">
                <a16:creationId xmlns:a16="http://schemas.microsoft.com/office/drawing/2014/main" id="{DB7C81A2-9717-505B-2B82-EA43FDEE53F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77</xdr:col>
      <xdr:colOff>38100</xdr:colOff>
      <xdr:row>14</xdr:row>
      <xdr:rowOff>0</xdr:rowOff>
    </xdr:from>
    <xdr:ext cx="190500" cy="0"/>
    <xdr:grpSp>
      <xdr:nvGrpSpPr>
        <xdr:cNvPr id="109" name="shCalendar" hidden="1">
          <a:extLst>
            <a:ext uri="{FF2B5EF4-FFF2-40B4-BE49-F238E27FC236}">
              <a16:creationId xmlns:a16="http://schemas.microsoft.com/office/drawing/2014/main" id="{F75EF843-C152-40AF-8FAA-85DB15CDC3CD}"/>
            </a:ext>
          </a:extLst>
        </xdr:cNvPr>
        <xdr:cNvGrpSpPr>
          <a:grpSpLocks/>
        </xdr:cNvGrpSpPr>
      </xdr:nvGrpSpPr>
      <xdr:grpSpPr bwMode="auto">
        <a:xfrm>
          <a:off x="197338950" y="3067050"/>
          <a:ext cx="190500" cy="0"/>
          <a:chOff x="13896191" y="1813753"/>
          <a:chExt cx="211023" cy="178845"/>
        </a:xfrm>
      </xdr:grpSpPr>
      <xdr:sp macro="[0]!modfrmDateChoose.CalendarShow" textlink="">
        <xdr:nvSpPr>
          <xdr:cNvPr id="110" name="shCalendar_bck" hidden="1">
            <a:extLst>
              <a:ext uri="{FF2B5EF4-FFF2-40B4-BE49-F238E27FC236}">
                <a16:creationId xmlns:a16="http://schemas.microsoft.com/office/drawing/2014/main" id="{541E53FA-2B37-C42A-68FF-0546BFFF335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1" name="shCalendar_1" descr="CalendarSmall.bmp" hidden="1">
            <a:extLst>
              <a:ext uri="{FF2B5EF4-FFF2-40B4-BE49-F238E27FC236}">
                <a16:creationId xmlns:a16="http://schemas.microsoft.com/office/drawing/2014/main" id="{1B9CDD91-0FF8-7D78-70E0-F4D48A0244A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79</xdr:col>
      <xdr:colOff>38100</xdr:colOff>
      <xdr:row>14</xdr:row>
      <xdr:rowOff>0</xdr:rowOff>
    </xdr:from>
    <xdr:ext cx="190500" cy="0"/>
    <xdr:grpSp>
      <xdr:nvGrpSpPr>
        <xdr:cNvPr id="112" name="shCalendar" hidden="1">
          <a:extLst>
            <a:ext uri="{FF2B5EF4-FFF2-40B4-BE49-F238E27FC236}">
              <a16:creationId xmlns:a16="http://schemas.microsoft.com/office/drawing/2014/main" id="{AB51188F-8F2E-4231-B864-7B3E165CACBD}"/>
            </a:ext>
          </a:extLst>
        </xdr:cNvPr>
        <xdr:cNvGrpSpPr>
          <a:grpSpLocks/>
        </xdr:cNvGrpSpPr>
      </xdr:nvGrpSpPr>
      <xdr:grpSpPr bwMode="auto">
        <a:xfrm>
          <a:off x="202768200" y="3067050"/>
          <a:ext cx="190500" cy="0"/>
          <a:chOff x="13896191" y="1813753"/>
          <a:chExt cx="211023" cy="178845"/>
        </a:xfrm>
      </xdr:grpSpPr>
      <xdr:sp macro="[0]!modfrmDateChoose.CalendarShow" textlink="">
        <xdr:nvSpPr>
          <xdr:cNvPr id="113" name="shCalendar_bck" hidden="1">
            <a:extLst>
              <a:ext uri="{FF2B5EF4-FFF2-40B4-BE49-F238E27FC236}">
                <a16:creationId xmlns:a16="http://schemas.microsoft.com/office/drawing/2014/main" id="{948E7CBA-7E4C-BC29-302A-B8E0A20CF03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4" name="shCalendar_1" descr="CalendarSmall.bmp" hidden="1">
            <a:extLst>
              <a:ext uri="{FF2B5EF4-FFF2-40B4-BE49-F238E27FC236}">
                <a16:creationId xmlns:a16="http://schemas.microsoft.com/office/drawing/2014/main" id="{EBC22C4E-EA6C-BDC1-643D-99205F11B8D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81</xdr:col>
      <xdr:colOff>38100</xdr:colOff>
      <xdr:row>14</xdr:row>
      <xdr:rowOff>0</xdr:rowOff>
    </xdr:from>
    <xdr:ext cx="190500" cy="0"/>
    <xdr:grpSp>
      <xdr:nvGrpSpPr>
        <xdr:cNvPr id="115" name="shCalendar" hidden="1">
          <a:extLst>
            <a:ext uri="{FF2B5EF4-FFF2-40B4-BE49-F238E27FC236}">
              <a16:creationId xmlns:a16="http://schemas.microsoft.com/office/drawing/2014/main" id="{FFF63655-92B2-4C10-8490-798F10647687}"/>
            </a:ext>
          </a:extLst>
        </xdr:cNvPr>
        <xdr:cNvGrpSpPr>
          <a:grpSpLocks/>
        </xdr:cNvGrpSpPr>
      </xdr:nvGrpSpPr>
      <xdr:grpSpPr bwMode="auto">
        <a:xfrm>
          <a:off x="208197450" y="3067050"/>
          <a:ext cx="190500" cy="0"/>
          <a:chOff x="13896191" y="1813753"/>
          <a:chExt cx="211023" cy="178845"/>
        </a:xfrm>
      </xdr:grpSpPr>
      <xdr:sp macro="[0]!modfrmDateChoose.CalendarShow" textlink="">
        <xdr:nvSpPr>
          <xdr:cNvPr id="116" name="shCalendar_bck" hidden="1">
            <a:extLst>
              <a:ext uri="{FF2B5EF4-FFF2-40B4-BE49-F238E27FC236}">
                <a16:creationId xmlns:a16="http://schemas.microsoft.com/office/drawing/2014/main" id="{C5A4A2E5-A134-DF61-C262-A6E7C356AB8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7" name="shCalendar_1" descr="CalendarSmall.bmp" hidden="1">
            <a:extLst>
              <a:ext uri="{FF2B5EF4-FFF2-40B4-BE49-F238E27FC236}">
                <a16:creationId xmlns:a16="http://schemas.microsoft.com/office/drawing/2014/main" id="{6D63C3AE-7920-C069-0AB6-101DD90C188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83</xdr:col>
      <xdr:colOff>38100</xdr:colOff>
      <xdr:row>14</xdr:row>
      <xdr:rowOff>0</xdr:rowOff>
    </xdr:from>
    <xdr:ext cx="190500" cy="0"/>
    <xdr:grpSp>
      <xdr:nvGrpSpPr>
        <xdr:cNvPr id="118" name="shCalendar" hidden="1">
          <a:extLst>
            <a:ext uri="{FF2B5EF4-FFF2-40B4-BE49-F238E27FC236}">
              <a16:creationId xmlns:a16="http://schemas.microsoft.com/office/drawing/2014/main" id="{21E4A0CD-067B-40AC-ABC5-831118221C60}"/>
            </a:ext>
          </a:extLst>
        </xdr:cNvPr>
        <xdr:cNvGrpSpPr>
          <a:grpSpLocks/>
        </xdr:cNvGrpSpPr>
      </xdr:nvGrpSpPr>
      <xdr:grpSpPr bwMode="auto">
        <a:xfrm>
          <a:off x="213626700" y="3067050"/>
          <a:ext cx="190500" cy="0"/>
          <a:chOff x="13896191" y="1813753"/>
          <a:chExt cx="211023" cy="178845"/>
        </a:xfrm>
      </xdr:grpSpPr>
      <xdr:sp macro="[0]!modfrmDateChoose.CalendarShow" textlink="">
        <xdr:nvSpPr>
          <xdr:cNvPr id="119" name="shCalendar_bck" hidden="1">
            <a:extLst>
              <a:ext uri="{FF2B5EF4-FFF2-40B4-BE49-F238E27FC236}">
                <a16:creationId xmlns:a16="http://schemas.microsoft.com/office/drawing/2014/main" id="{6AF86D84-94CA-F74B-EF9C-723F8BB7A3E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0" name="shCalendar_1" descr="CalendarSmall.bmp" hidden="1">
            <a:extLst>
              <a:ext uri="{FF2B5EF4-FFF2-40B4-BE49-F238E27FC236}">
                <a16:creationId xmlns:a16="http://schemas.microsoft.com/office/drawing/2014/main" id="{4EDB45DE-4891-D432-1741-78D92802AA4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85</xdr:col>
      <xdr:colOff>38100</xdr:colOff>
      <xdr:row>14</xdr:row>
      <xdr:rowOff>0</xdr:rowOff>
    </xdr:from>
    <xdr:ext cx="190500" cy="0"/>
    <xdr:grpSp>
      <xdr:nvGrpSpPr>
        <xdr:cNvPr id="121" name="shCalendar" hidden="1">
          <a:extLst>
            <a:ext uri="{FF2B5EF4-FFF2-40B4-BE49-F238E27FC236}">
              <a16:creationId xmlns:a16="http://schemas.microsoft.com/office/drawing/2014/main" id="{9289493C-2AB8-4A24-8EC5-A08FCE779218}"/>
            </a:ext>
          </a:extLst>
        </xdr:cNvPr>
        <xdr:cNvGrpSpPr>
          <a:grpSpLocks/>
        </xdr:cNvGrpSpPr>
      </xdr:nvGrpSpPr>
      <xdr:grpSpPr bwMode="auto">
        <a:xfrm>
          <a:off x="219055950" y="3067050"/>
          <a:ext cx="190500" cy="0"/>
          <a:chOff x="13896191" y="1813753"/>
          <a:chExt cx="211023" cy="178845"/>
        </a:xfrm>
      </xdr:grpSpPr>
      <xdr:sp macro="[0]!modfrmDateChoose.CalendarShow" textlink="">
        <xdr:nvSpPr>
          <xdr:cNvPr id="122" name="shCalendar_bck" hidden="1">
            <a:extLst>
              <a:ext uri="{FF2B5EF4-FFF2-40B4-BE49-F238E27FC236}">
                <a16:creationId xmlns:a16="http://schemas.microsoft.com/office/drawing/2014/main" id="{D3391016-C08E-A591-7111-DE791DB7AAC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3" name="shCalendar_1" descr="CalendarSmall.bmp" hidden="1">
            <a:extLst>
              <a:ext uri="{FF2B5EF4-FFF2-40B4-BE49-F238E27FC236}">
                <a16:creationId xmlns:a16="http://schemas.microsoft.com/office/drawing/2014/main" id="{BAAAEBC8-AD8E-EB83-2551-70B448190B8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87</xdr:col>
      <xdr:colOff>38100</xdr:colOff>
      <xdr:row>14</xdr:row>
      <xdr:rowOff>0</xdr:rowOff>
    </xdr:from>
    <xdr:ext cx="190500" cy="0"/>
    <xdr:grpSp>
      <xdr:nvGrpSpPr>
        <xdr:cNvPr id="124" name="shCalendar" hidden="1">
          <a:extLst>
            <a:ext uri="{FF2B5EF4-FFF2-40B4-BE49-F238E27FC236}">
              <a16:creationId xmlns:a16="http://schemas.microsoft.com/office/drawing/2014/main" id="{F4824547-E52D-45D3-A2F6-C80F716AB458}"/>
            </a:ext>
          </a:extLst>
        </xdr:cNvPr>
        <xdr:cNvGrpSpPr>
          <a:grpSpLocks/>
        </xdr:cNvGrpSpPr>
      </xdr:nvGrpSpPr>
      <xdr:grpSpPr bwMode="auto">
        <a:xfrm>
          <a:off x="224485200" y="3067050"/>
          <a:ext cx="190500" cy="0"/>
          <a:chOff x="13896191" y="1813753"/>
          <a:chExt cx="211023" cy="178845"/>
        </a:xfrm>
      </xdr:grpSpPr>
      <xdr:sp macro="[0]!modfrmDateChoose.CalendarShow" textlink="">
        <xdr:nvSpPr>
          <xdr:cNvPr id="125" name="shCalendar_bck" hidden="1">
            <a:extLst>
              <a:ext uri="{FF2B5EF4-FFF2-40B4-BE49-F238E27FC236}">
                <a16:creationId xmlns:a16="http://schemas.microsoft.com/office/drawing/2014/main" id="{C716471D-7978-73D1-EDBA-BA67968EE0C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6" name="shCalendar_1" descr="CalendarSmall.bmp" hidden="1">
            <a:extLst>
              <a:ext uri="{FF2B5EF4-FFF2-40B4-BE49-F238E27FC236}">
                <a16:creationId xmlns:a16="http://schemas.microsoft.com/office/drawing/2014/main" id="{93024216-045D-07E6-FDBB-27F6264AD75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89</xdr:col>
      <xdr:colOff>38100</xdr:colOff>
      <xdr:row>14</xdr:row>
      <xdr:rowOff>0</xdr:rowOff>
    </xdr:from>
    <xdr:ext cx="190500" cy="0"/>
    <xdr:grpSp>
      <xdr:nvGrpSpPr>
        <xdr:cNvPr id="127" name="shCalendar" hidden="1">
          <a:extLst>
            <a:ext uri="{FF2B5EF4-FFF2-40B4-BE49-F238E27FC236}">
              <a16:creationId xmlns:a16="http://schemas.microsoft.com/office/drawing/2014/main" id="{24DB2D5D-B7BE-41E3-AD32-0BA22E22CA27}"/>
            </a:ext>
          </a:extLst>
        </xdr:cNvPr>
        <xdr:cNvGrpSpPr>
          <a:grpSpLocks/>
        </xdr:cNvGrpSpPr>
      </xdr:nvGrpSpPr>
      <xdr:grpSpPr bwMode="auto">
        <a:xfrm>
          <a:off x="229914450" y="3067050"/>
          <a:ext cx="190500" cy="0"/>
          <a:chOff x="13896191" y="1813753"/>
          <a:chExt cx="211023" cy="178845"/>
        </a:xfrm>
      </xdr:grpSpPr>
      <xdr:sp macro="[0]!modfrmDateChoose.CalendarShow" textlink="">
        <xdr:nvSpPr>
          <xdr:cNvPr id="128" name="shCalendar_bck" hidden="1">
            <a:extLst>
              <a:ext uri="{FF2B5EF4-FFF2-40B4-BE49-F238E27FC236}">
                <a16:creationId xmlns:a16="http://schemas.microsoft.com/office/drawing/2014/main" id="{E5075D98-1482-B2F3-D04A-D1CE8CB75D7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9" name="shCalendar_1" descr="CalendarSmall.bmp" hidden="1">
            <a:extLst>
              <a:ext uri="{FF2B5EF4-FFF2-40B4-BE49-F238E27FC236}">
                <a16:creationId xmlns:a16="http://schemas.microsoft.com/office/drawing/2014/main" id="{3495A1CC-E927-071E-AFD8-C10FED2DEFA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91</xdr:col>
      <xdr:colOff>38100</xdr:colOff>
      <xdr:row>14</xdr:row>
      <xdr:rowOff>0</xdr:rowOff>
    </xdr:from>
    <xdr:ext cx="190500" cy="0"/>
    <xdr:grpSp>
      <xdr:nvGrpSpPr>
        <xdr:cNvPr id="130" name="shCalendar" hidden="1">
          <a:extLst>
            <a:ext uri="{FF2B5EF4-FFF2-40B4-BE49-F238E27FC236}">
              <a16:creationId xmlns:a16="http://schemas.microsoft.com/office/drawing/2014/main" id="{D21EC0D8-A2B9-455D-87F1-CABF8B26D36A}"/>
            </a:ext>
          </a:extLst>
        </xdr:cNvPr>
        <xdr:cNvGrpSpPr>
          <a:grpSpLocks/>
        </xdr:cNvGrpSpPr>
      </xdr:nvGrpSpPr>
      <xdr:grpSpPr bwMode="auto">
        <a:xfrm>
          <a:off x="235343700" y="3067050"/>
          <a:ext cx="190500" cy="0"/>
          <a:chOff x="13896191" y="1813753"/>
          <a:chExt cx="211023" cy="178845"/>
        </a:xfrm>
      </xdr:grpSpPr>
      <xdr:sp macro="[0]!modfrmDateChoose.CalendarShow" textlink="">
        <xdr:nvSpPr>
          <xdr:cNvPr id="131" name="shCalendar_bck" hidden="1">
            <a:extLst>
              <a:ext uri="{FF2B5EF4-FFF2-40B4-BE49-F238E27FC236}">
                <a16:creationId xmlns:a16="http://schemas.microsoft.com/office/drawing/2014/main" id="{A6112C47-1D45-B876-E536-EEE462B0F6C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2" name="shCalendar_1" descr="CalendarSmall.bmp" hidden="1">
            <a:extLst>
              <a:ext uri="{FF2B5EF4-FFF2-40B4-BE49-F238E27FC236}">
                <a16:creationId xmlns:a16="http://schemas.microsoft.com/office/drawing/2014/main" id="{0F28C0B9-C3ED-5587-1106-7CD9F000F21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93</xdr:col>
      <xdr:colOff>38100</xdr:colOff>
      <xdr:row>14</xdr:row>
      <xdr:rowOff>0</xdr:rowOff>
    </xdr:from>
    <xdr:ext cx="190500" cy="0"/>
    <xdr:grpSp>
      <xdr:nvGrpSpPr>
        <xdr:cNvPr id="133" name="shCalendar" hidden="1">
          <a:extLst>
            <a:ext uri="{FF2B5EF4-FFF2-40B4-BE49-F238E27FC236}">
              <a16:creationId xmlns:a16="http://schemas.microsoft.com/office/drawing/2014/main" id="{B683B57D-6B57-4475-B213-A63AAC22A635}"/>
            </a:ext>
          </a:extLst>
        </xdr:cNvPr>
        <xdr:cNvGrpSpPr>
          <a:grpSpLocks/>
        </xdr:cNvGrpSpPr>
      </xdr:nvGrpSpPr>
      <xdr:grpSpPr bwMode="auto">
        <a:xfrm>
          <a:off x="240772950" y="3067050"/>
          <a:ext cx="190500" cy="0"/>
          <a:chOff x="13896191" y="1813753"/>
          <a:chExt cx="211023" cy="178845"/>
        </a:xfrm>
      </xdr:grpSpPr>
      <xdr:sp macro="[0]!modfrmDateChoose.CalendarShow" textlink="">
        <xdr:nvSpPr>
          <xdr:cNvPr id="134" name="shCalendar_bck" hidden="1">
            <a:extLst>
              <a:ext uri="{FF2B5EF4-FFF2-40B4-BE49-F238E27FC236}">
                <a16:creationId xmlns:a16="http://schemas.microsoft.com/office/drawing/2014/main" id="{38971648-23E1-5151-CC20-45AEF83DB50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5" name="shCalendar_1" descr="CalendarSmall.bmp" hidden="1">
            <a:extLst>
              <a:ext uri="{FF2B5EF4-FFF2-40B4-BE49-F238E27FC236}">
                <a16:creationId xmlns:a16="http://schemas.microsoft.com/office/drawing/2014/main" id="{3D222B6C-208F-4BF8-C234-23CD6A002E5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95</xdr:col>
      <xdr:colOff>38100</xdr:colOff>
      <xdr:row>14</xdr:row>
      <xdr:rowOff>0</xdr:rowOff>
    </xdr:from>
    <xdr:ext cx="190500" cy="0"/>
    <xdr:grpSp>
      <xdr:nvGrpSpPr>
        <xdr:cNvPr id="136" name="shCalendar" hidden="1">
          <a:extLst>
            <a:ext uri="{FF2B5EF4-FFF2-40B4-BE49-F238E27FC236}">
              <a16:creationId xmlns:a16="http://schemas.microsoft.com/office/drawing/2014/main" id="{E48BFAF7-1723-4D74-8494-9920AD3AD695}"/>
            </a:ext>
          </a:extLst>
        </xdr:cNvPr>
        <xdr:cNvGrpSpPr>
          <a:grpSpLocks/>
        </xdr:cNvGrpSpPr>
      </xdr:nvGrpSpPr>
      <xdr:grpSpPr bwMode="auto">
        <a:xfrm>
          <a:off x="246202200" y="3067050"/>
          <a:ext cx="190500" cy="0"/>
          <a:chOff x="13896191" y="1813753"/>
          <a:chExt cx="211023" cy="178845"/>
        </a:xfrm>
      </xdr:grpSpPr>
      <xdr:sp macro="[0]!modfrmDateChoose.CalendarShow" textlink="">
        <xdr:nvSpPr>
          <xdr:cNvPr id="137" name="shCalendar_bck" hidden="1">
            <a:extLst>
              <a:ext uri="{FF2B5EF4-FFF2-40B4-BE49-F238E27FC236}">
                <a16:creationId xmlns:a16="http://schemas.microsoft.com/office/drawing/2014/main" id="{99320BE2-BF12-054E-B086-F6FA332D7FB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8" name="shCalendar_1" descr="CalendarSmall.bmp" hidden="1">
            <a:extLst>
              <a:ext uri="{FF2B5EF4-FFF2-40B4-BE49-F238E27FC236}">
                <a16:creationId xmlns:a16="http://schemas.microsoft.com/office/drawing/2014/main" id="{812B84CE-0009-BC27-9855-12196132A57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97</xdr:col>
      <xdr:colOff>38100</xdr:colOff>
      <xdr:row>14</xdr:row>
      <xdr:rowOff>0</xdr:rowOff>
    </xdr:from>
    <xdr:ext cx="190500" cy="0"/>
    <xdr:grpSp>
      <xdr:nvGrpSpPr>
        <xdr:cNvPr id="139" name="shCalendar" hidden="1">
          <a:extLst>
            <a:ext uri="{FF2B5EF4-FFF2-40B4-BE49-F238E27FC236}">
              <a16:creationId xmlns:a16="http://schemas.microsoft.com/office/drawing/2014/main" id="{B7D11646-C764-48BB-A884-CE370172AA00}"/>
            </a:ext>
          </a:extLst>
        </xdr:cNvPr>
        <xdr:cNvGrpSpPr>
          <a:grpSpLocks/>
        </xdr:cNvGrpSpPr>
      </xdr:nvGrpSpPr>
      <xdr:grpSpPr bwMode="auto">
        <a:xfrm>
          <a:off x="251631450" y="3067050"/>
          <a:ext cx="190500" cy="0"/>
          <a:chOff x="13896191" y="1813753"/>
          <a:chExt cx="211023" cy="178845"/>
        </a:xfrm>
      </xdr:grpSpPr>
      <xdr:sp macro="[0]!modfrmDateChoose.CalendarShow" textlink="">
        <xdr:nvSpPr>
          <xdr:cNvPr id="140" name="shCalendar_bck" hidden="1">
            <a:extLst>
              <a:ext uri="{FF2B5EF4-FFF2-40B4-BE49-F238E27FC236}">
                <a16:creationId xmlns:a16="http://schemas.microsoft.com/office/drawing/2014/main" id="{6B1FD542-ED6A-BEDB-EED2-835A11155A0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1" name="shCalendar_1" descr="CalendarSmall.bmp" hidden="1">
            <a:extLst>
              <a:ext uri="{FF2B5EF4-FFF2-40B4-BE49-F238E27FC236}">
                <a16:creationId xmlns:a16="http://schemas.microsoft.com/office/drawing/2014/main" id="{83AE342D-00D7-B120-A778-501F0DCBC43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99</xdr:col>
      <xdr:colOff>38100</xdr:colOff>
      <xdr:row>14</xdr:row>
      <xdr:rowOff>0</xdr:rowOff>
    </xdr:from>
    <xdr:ext cx="190500" cy="0"/>
    <xdr:grpSp>
      <xdr:nvGrpSpPr>
        <xdr:cNvPr id="142" name="shCalendar" hidden="1">
          <a:extLst>
            <a:ext uri="{FF2B5EF4-FFF2-40B4-BE49-F238E27FC236}">
              <a16:creationId xmlns:a16="http://schemas.microsoft.com/office/drawing/2014/main" id="{2B99E564-54F6-4678-90BC-61F696552F24}"/>
            </a:ext>
          </a:extLst>
        </xdr:cNvPr>
        <xdr:cNvGrpSpPr>
          <a:grpSpLocks/>
        </xdr:cNvGrpSpPr>
      </xdr:nvGrpSpPr>
      <xdr:grpSpPr bwMode="auto">
        <a:xfrm>
          <a:off x="257060700" y="3067050"/>
          <a:ext cx="190500" cy="0"/>
          <a:chOff x="13896191" y="1813753"/>
          <a:chExt cx="211023" cy="178845"/>
        </a:xfrm>
      </xdr:grpSpPr>
      <xdr:sp macro="[0]!modfrmDateChoose.CalendarShow" textlink="">
        <xdr:nvSpPr>
          <xdr:cNvPr id="143" name="shCalendar_bck" hidden="1">
            <a:extLst>
              <a:ext uri="{FF2B5EF4-FFF2-40B4-BE49-F238E27FC236}">
                <a16:creationId xmlns:a16="http://schemas.microsoft.com/office/drawing/2014/main" id="{9C8C872C-F908-2FBD-01AF-975AB1EA962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4" name="shCalendar_1" descr="CalendarSmall.bmp" hidden="1">
            <a:extLst>
              <a:ext uri="{FF2B5EF4-FFF2-40B4-BE49-F238E27FC236}">
                <a16:creationId xmlns:a16="http://schemas.microsoft.com/office/drawing/2014/main" id="{B6068F2C-74C0-ED26-6F6B-0671CB2658E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101</xdr:col>
      <xdr:colOff>38100</xdr:colOff>
      <xdr:row>14</xdr:row>
      <xdr:rowOff>0</xdr:rowOff>
    </xdr:from>
    <xdr:ext cx="190500" cy="0"/>
    <xdr:grpSp>
      <xdr:nvGrpSpPr>
        <xdr:cNvPr id="145" name="shCalendar" hidden="1">
          <a:extLst>
            <a:ext uri="{FF2B5EF4-FFF2-40B4-BE49-F238E27FC236}">
              <a16:creationId xmlns:a16="http://schemas.microsoft.com/office/drawing/2014/main" id="{73E29EF3-A1C6-420F-81C5-345602D7564B}"/>
            </a:ext>
          </a:extLst>
        </xdr:cNvPr>
        <xdr:cNvGrpSpPr>
          <a:grpSpLocks/>
        </xdr:cNvGrpSpPr>
      </xdr:nvGrpSpPr>
      <xdr:grpSpPr bwMode="auto">
        <a:xfrm>
          <a:off x="262489950" y="3067050"/>
          <a:ext cx="190500" cy="0"/>
          <a:chOff x="13896191" y="1813753"/>
          <a:chExt cx="211023" cy="178845"/>
        </a:xfrm>
      </xdr:grpSpPr>
      <xdr:sp macro="[0]!modfrmDateChoose.CalendarShow" textlink="">
        <xdr:nvSpPr>
          <xdr:cNvPr id="146" name="shCalendar_bck" hidden="1">
            <a:extLst>
              <a:ext uri="{FF2B5EF4-FFF2-40B4-BE49-F238E27FC236}">
                <a16:creationId xmlns:a16="http://schemas.microsoft.com/office/drawing/2014/main" id="{1F7C733A-96DD-7644-E432-9BDF711EB7E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7" name="shCalendar_1" descr="CalendarSmall.bmp" hidden="1">
            <a:extLst>
              <a:ext uri="{FF2B5EF4-FFF2-40B4-BE49-F238E27FC236}">
                <a16:creationId xmlns:a16="http://schemas.microsoft.com/office/drawing/2014/main" id="{EB271F6F-6A90-F4DA-6E83-8300532BFC6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103</xdr:col>
      <xdr:colOff>38100</xdr:colOff>
      <xdr:row>14</xdr:row>
      <xdr:rowOff>0</xdr:rowOff>
    </xdr:from>
    <xdr:ext cx="190500" cy="0"/>
    <xdr:grpSp>
      <xdr:nvGrpSpPr>
        <xdr:cNvPr id="148" name="shCalendar" hidden="1">
          <a:extLst>
            <a:ext uri="{FF2B5EF4-FFF2-40B4-BE49-F238E27FC236}">
              <a16:creationId xmlns:a16="http://schemas.microsoft.com/office/drawing/2014/main" id="{C4856483-2C59-48C6-AD78-4C781B52B7A1}"/>
            </a:ext>
          </a:extLst>
        </xdr:cNvPr>
        <xdr:cNvGrpSpPr>
          <a:grpSpLocks/>
        </xdr:cNvGrpSpPr>
      </xdr:nvGrpSpPr>
      <xdr:grpSpPr bwMode="auto">
        <a:xfrm>
          <a:off x="267919200" y="3067050"/>
          <a:ext cx="190500" cy="0"/>
          <a:chOff x="13896191" y="1813753"/>
          <a:chExt cx="211023" cy="178845"/>
        </a:xfrm>
      </xdr:grpSpPr>
      <xdr:sp macro="[0]!modfrmDateChoose.CalendarShow" textlink="">
        <xdr:nvSpPr>
          <xdr:cNvPr id="149" name="shCalendar_bck" hidden="1">
            <a:extLst>
              <a:ext uri="{FF2B5EF4-FFF2-40B4-BE49-F238E27FC236}">
                <a16:creationId xmlns:a16="http://schemas.microsoft.com/office/drawing/2014/main" id="{A8B9FA20-4697-B7D5-17FE-9628C5E8760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0" name="shCalendar_1" descr="CalendarSmall.bmp" hidden="1">
            <a:extLst>
              <a:ext uri="{FF2B5EF4-FFF2-40B4-BE49-F238E27FC236}">
                <a16:creationId xmlns:a16="http://schemas.microsoft.com/office/drawing/2014/main" id="{F6CD4144-F70B-4237-C3CC-06F0FAF24AF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105</xdr:col>
      <xdr:colOff>38100</xdr:colOff>
      <xdr:row>14</xdr:row>
      <xdr:rowOff>0</xdr:rowOff>
    </xdr:from>
    <xdr:ext cx="190500" cy="0"/>
    <xdr:grpSp>
      <xdr:nvGrpSpPr>
        <xdr:cNvPr id="151" name="shCalendar" hidden="1">
          <a:extLst>
            <a:ext uri="{FF2B5EF4-FFF2-40B4-BE49-F238E27FC236}">
              <a16:creationId xmlns:a16="http://schemas.microsoft.com/office/drawing/2014/main" id="{6E03CEF7-9159-4C7B-AE71-6A13805B7753}"/>
            </a:ext>
          </a:extLst>
        </xdr:cNvPr>
        <xdr:cNvGrpSpPr>
          <a:grpSpLocks/>
        </xdr:cNvGrpSpPr>
      </xdr:nvGrpSpPr>
      <xdr:grpSpPr bwMode="auto">
        <a:xfrm>
          <a:off x="273348450" y="3067050"/>
          <a:ext cx="190500" cy="0"/>
          <a:chOff x="13896191" y="1813753"/>
          <a:chExt cx="211023" cy="178845"/>
        </a:xfrm>
      </xdr:grpSpPr>
      <xdr:sp macro="[0]!modfrmDateChoose.CalendarShow" textlink="">
        <xdr:nvSpPr>
          <xdr:cNvPr id="152" name="shCalendar_bck" hidden="1">
            <a:extLst>
              <a:ext uri="{FF2B5EF4-FFF2-40B4-BE49-F238E27FC236}">
                <a16:creationId xmlns:a16="http://schemas.microsoft.com/office/drawing/2014/main" id="{C4C1804E-CB42-84AB-8D45-ADFCA9A6BE0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3" name="shCalendar_1" descr="CalendarSmall.bmp" hidden="1">
            <a:extLst>
              <a:ext uri="{FF2B5EF4-FFF2-40B4-BE49-F238E27FC236}">
                <a16:creationId xmlns:a16="http://schemas.microsoft.com/office/drawing/2014/main" id="{B52A4BB8-CE70-A5D5-03B7-A30362210FE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107</xdr:col>
      <xdr:colOff>38100</xdr:colOff>
      <xdr:row>14</xdr:row>
      <xdr:rowOff>0</xdr:rowOff>
    </xdr:from>
    <xdr:ext cx="190500" cy="0"/>
    <xdr:grpSp>
      <xdr:nvGrpSpPr>
        <xdr:cNvPr id="154" name="shCalendar" hidden="1">
          <a:extLst>
            <a:ext uri="{FF2B5EF4-FFF2-40B4-BE49-F238E27FC236}">
              <a16:creationId xmlns:a16="http://schemas.microsoft.com/office/drawing/2014/main" id="{8B61DED1-EAE3-4BC2-AF56-AAF7BA8B610B}"/>
            </a:ext>
          </a:extLst>
        </xdr:cNvPr>
        <xdr:cNvGrpSpPr>
          <a:grpSpLocks/>
        </xdr:cNvGrpSpPr>
      </xdr:nvGrpSpPr>
      <xdr:grpSpPr bwMode="auto">
        <a:xfrm>
          <a:off x="278777700" y="3067050"/>
          <a:ext cx="190500" cy="0"/>
          <a:chOff x="13896191" y="1813753"/>
          <a:chExt cx="211023" cy="178845"/>
        </a:xfrm>
      </xdr:grpSpPr>
      <xdr:sp macro="[0]!modfrmDateChoose.CalendarShow" textlink="">
        <xdr:nvSpPr>
          <xdr:cNvPr id="155" name="shCalendar_bck" hidden="1">
            <a:extLst>
              <a:ext uri="{FF2B5EF4-FFF2-40B4-BE49-F238E27FC236}">
                <a16:creationId xmlns:a16="http://schemas.microsoft.com/office/drawing/2014/main" id="{2695864F-D151-1C5E-DAFF-2EE35332DFC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6" name="shCalendar_1" descr="CalendarSmall.bmp" hidden="1">
            <a:extLst>
              <a:ext uri="{FF2B5EF4-FFF2-40B4-BE49-F238E27FC236}">
                <a16:creationId xmlns:a16="http://schemas.microsoft.com/office/drawing/2014/main" id="{7BFA472B-1AE8-5E54-AAA5-99523EF3BC5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109</xdr:col>
      <xdr:colOff>38100</xdr:colOff>
      <xdr:row>14</xdr:row>
      <xdr:rowOff>0</xdr:rowOff>
    </xdr:from>
    <xdr:ext cx="190500" cy="0"/>
    <xdr:grpSp>
      <xdr:nvGrpSpPr>
        <xdr:cNvPr id="157" name="shCalendar" hidden="1">
          <a:extLst>
            <a:ext uri="{FF2B5EF4-FFF2-40B4-BE49-F238E27FC236}">
              <a16:creationId xmlns:a16="http://schemas.microsoft.com/office/drawing/2014/main" id="{22D2349D-9F42-4C4D-A6DC-B9EF84861E9E}"/>
            </a:ext>
          </a:extLst>
        </xdr:cNvPr>
        <xdr:cNvGrpSpPr>
          <a:grpSpLocks/>
        </xdr:cNvGrpSpPr>
      </xdr:nvGrpSpPr>
      <xdr:grpSpPr bwMode="auto">
        <a:xfrm>
          <a:off x="284206950" y="3067050"/>
          <a:ext cx="190500" cy="0"/>
          <a:chOff x="13896191" y="1813753"/>
          <a:chExt cx="211023" cy="178845"/>
        </a:xfrm>
      </xdr:grpSpPr>
      <xdr:sp macro="[0]!modfrmDateChoose.CalendarShow" textlink="">
        <xdr:nvSpPr>
          <xdr:cNvPr id="158" name="shCalendar_bck" hidden="1">
            <a:extLst>
              <a:ext uri="{FF2B5EF4-FFF2-40B4-BE49-F238E27FC236}">
                <a16:creationId xmlns:a16="http://schemas.microsoft.com/office/drawing/2014/main" id="{8E1933AF-3054-9C0B-C5BF-55A52CC16D8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9" name="shCalendar_1" descr="CalendarSmall.bmp" hidden="1">
            <a:extLst>
              <a:ext uri="{FF2B5EF4-FFF2-40B4-BE49-F238E27FC236}">
                <a16:creationId xmlns:a16="http://schemas.microsoft.com/office/drawing/2014/main" id="{11E770F9-162B-282B-3236-605C7C811E3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111</xdr:col>
      <xdr:colOff>38100</xdr:colOff>
      <xdr:row>14</xdr:row>
      <xdr:rowOff>0</xdr:rowOff>
    </xdr:from>
    <xdr:ext cx="190500" cy="0"/>
    <xdr:grpSp>
      <xdr:nvGrpSpPr>
        <xdr:cNvPr id="160" name="shCalendar" hidden="1">
          <a:extLst>
            <a:ext uri="{FF2B5EF4-FFF2-40B4-BE49-F238E27FC236}">
              <a16:creationId xmlns:a16="http://schemas.microsoft.com/office/drawing/2014/main" id="{692DC0B2-C11E-405F-B420-A6FCF8E51159}"/>
            </a:ext>
          </a:extLst>
        </xdr:cNvPr>
        <xdr:cNvGrpSpPr>
          <a:grpSpLocks/>
        </xdr:cNvGrpSpPr>
      </xdr:nvGrpSpPr>
      <xdr:grpSpPr bwMode="auto">
        <a:xfrm>
          <a:off x="289636200" y="3067050"/>
          <a:ext cx="190500" cy="0"/>
          <a:chOff x="13896191" y="1813753"/>
          <a:chExt cx="211023" cy="178845"/>
        </a:xfrm>
      </xdr:grpSpPr>
      <xdr:sp macro="[0]!modfrmDateChoose.CalendarShow" textlink="">
        <xdr:nvSpPr>
          <xdr:cNvPr id="161" name="shCalendar_bck" hidden="1">
            <a:extLst>
              <a:ext uri="{FF2B5EF4-FFF2-40B4-BE49-F238E27FC236}">
                <a16:creationId xmlns:a16="http://schemas.microsoft.com/office/drawing/2014/main" id="{3123911F-4757-0C53-15F1-8EE76F32EF8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2" name="shCalendar_1" descr="CalendarSmall.bmp" hidden="1">
            <a:extLst>
              <a:ext uri="{FF2B5EF4-FFF2-40B4-BE49-F238E27FC236}">
                <a16:creationId xmlns:a16="http://schemas.microsoft.com/office/drawing/2014/main" id="{5802ED63-B522-F0CA-9C9C-56CD9363CFE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113</xdr:col>
      <xdr:colOff>38100</xdr:colOff>
      <xdr:row>14</xdr:row>
      <xdr:rowOff>0</xdr:rowOff>
    </xdr:from>
    <xdr:ext cx="190500" cy="0"/>
    <xdr:grpSp>
      <xdr:nvGrpSpPr>
        <xdr:cNvPr id="163" name="shCalendar" hidden="1">
          <a:extLst>
            <a:ext uri="{FF2B5EF4-FFF2-40B4-BE49-F238E27FC236}">
              <a16:creationId xmlns:a16="http://schemas.microsoft.com/office/drawing/2014/main" id="{CDEB1A1A-159A-4790-AE8D-34191EC405D3}"/>
            </a:ext>
          </a:extLst>
        </xdr:cNvPr>
        <xdr:cNvGrpSpPr>
          <a:grpSpLocks/>
        </xdr:cNvGrpSpPr>
      </xdr:nvGrpSpPr>
      <xdr:grpSpPr bwMode="auto">
        <a:xfrm>
          <a:off x="295065450" y="3067050"/>
          <a:ext cx="190500" cy="0"/>
          <a:chOff x="13896191" y="1813753"/>
          <a:chExt cx="211023" cy="178845"/>
        </a:xfrm>
      </xdr:grpSpPr>
      <xdr:sp macro="[0]!modfrmDateChoose.CalendarShow" textlink="">
        <xdr:nvSpPr>
          <xdr:cNvPr id="164" name="shCalendar_bck" hidden="1">
            <a:extLst>
              <a:ext uri="{FF2B5EF4-FFF2-40B4-BE49-F238E27FC236}">
                <a16:creationId xmlns:a16="http://schemas.microsoft.com/office/drawing/2014/main" id="{510370FA-B919-3131-7BE6-9B362950766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5" name="shCalendar_1" descr="CalendarSmall.bmp" hidden="1">
            <a:extLst>
              <a:ext uri="{FF2B5EF4-FFF2-40B4-BE49-F238E27FC236}">
                <a16:creationId xmlns:a16="http://schemas.microsoft.com/office/drawing/2014/main" id="{6CBE1FF4-1AF3-06AF-349D-DCAFF2062C2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115</xdr:col>
      <xdr:colOff>38100</xdr:colOff>
      <xdr:row>14</xdr:row>
      <xdr:rowOff>0</xdr:rowOff>
    </xdr:from>
    <xdr:ext cx="190500" cy="0"/>
    <xdr:grpSp>
      <xdr:nvGrpSpPr>
        <xdr:cNvPr id="166" name="shCalendar" hidden="1">
          <a:extLst>
            <a:ext uri="{FF2B5EF4-FFF2-40B4-BE49-F238E27FC236}">
              <a16:creationId xmlns:a16="http://schemas.microsoft.com/office/drawing/2014/main" id="{E1623CF9-C2F5-47AE-93DF-0A0265AB629D}"/>
            </a:ext>
          </a:extLst>
        </xdr:cNvPr>
        <xdr:cNvGrpSpPr>
          <a:grpSpLocks/>
        </xdr:cNvGrpSpPr>
      </xdr:nvGrpSpPr>
      <xdr:grpSpPr bwMode="auto">
        <a:xfrm>
          <a:off x="300494700" y="3067050"/>
          <a:ext cx="190500" cy="0"/>
          <a:chOff x="13896191" y="1813753"/>
          <a:chExt cx="211023" cy="178845"/>
        </a:xfrm>
      </xdr:grpSpPr>
      <xdr:sp macro="[0]!modfrmDateChoose.CalendarShow" textlink="">
        <xdr:nvSpPr>
          <xdr:cNvPr id="167" name="shCalendar_bck" hidden="1">
            <a:extLst>
              <a:ext uri="{FF2B5EF4-FFF2-40B4-BE49-F238E27FC236}">
                <a16:creationId xmlns:a16="http://schemas.microsoft.com/office/drawing/2014/main" id="{608DB743-7FEC-3C79-E13F-76DA7D0BDD8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8" name="shCalendar_1" descr="CalendarSmall.bmp" hidden="1">
            <a:extLst>
              <a:ext uri="{FF2B5EF4-FFF2-40B4-BE49-F238E27FC236}">
                <a16:creationId xmlns:a16="http://schemas.microsoft.com/office/drawing/2014/main" id="{77F8EDFA-5746-0DF1-A2CF-869B324615A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117</xdr:col>
      <xdr:colOff>38100</xdr:colOff>
      <xdr:row>14</xdr:row>
      <xdr:rowOff>0</xdr:rowOff>
    </xdr:from>
    <xdr:ext cx="190500" cy="0"/>
    <xdr:grpSp>
      <xdr:nvGrpSpPr>
        <xdr:cNvPr id="169" name="shCalendar" hidden="1">
          <a:extLst>
            <a:ext uri="{FF2B5EF4-FFF2-40B4-BE49-F238E27FC236}">
              <a16:creationId xmlns:a16="http://schemas.microsoft.com/office/drawing/2014/main" id="{1BDCF5D0-4CD0-4D04-A61C-B32A9F2D6B20}"/>
            </a:ext>
          </a:extLst>
        </xdr:cNvPr>
        <xdr:cNvGrpSpPr>
          <a:grpSpLocks/>
        </xdr:cNvGrpSpPr>
      </xdr:nvGrpSpPr>
      <xdr:grpSpPr bwMode="auto">
        <a:xfrm>
          <a:off x="305923950" y="3067050"/>
          <a:ext cx="190500" cy="0"/>
          <a:chOff x="13896191" y="1813753"/>
          <a:chExt cx="211023" cy="178845"/>
        </a:xfrm>
      </xdr:grpSpPr>
      <xdr:sp macro="[0]!modfrmDateChoose.CalendarShow" textlink="">
        <xdr:nvSpPr>
          <xdr:cNvPr id="170" name="shCalendar_bck" hidden="1">
            <a:extLst>
              <a:ext uri="{FF2B5EF4-FFF2-40B4-BE49-F238E27FC236}">
                <a16:creationId xmlns:a16="http://schemas.microsoft.com/office/drawing/2014/main" id="{46393A93-DF11-7940-F5DE-730026310DC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1" name="shCalendar_1" descr="CalendarSmall.bmp" hidden="1">
            <a:extLst>
              <a:ext uri="{FF2B5EF4-FFF2-40B4-BE49-F238E27FC236}">
                <a16:creationId xmlns:a16="http://schemas.microsoft.com/office/drawing/2014/main" id="{96B63F7B-4752-137B-683C-967E269CF9D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119</xdr:col>
      <xdr:colOff>38100</xdr:colOff>
      <xdr:row>14</xdr:row>
      <xdr:rowOff>0</xdr:rowOff>
    </xdr:from>
    <xdr:ext cx="190500" cy="0"/>
    <xdr:grpSp>
      <xdr:nvGrpSpPr>
        <xdr:cNvPr id="172" name="shCalendar" hidden="1">
          <a:extLst>
            <a:ext uri="{FF2B5EF4-FFF2-40B4-BE49-F238E27FC236}">
              <a16:creationId xmlns:a16="http://schemas.microsoft.com/office/drawing/2014/main" id="{B66F47C2-186D-408F-AD3B-E14CACD0881B}"/>
            </a:ext>
          </a:extLst>
        </xdr:cNvPr>
        <xdr:cNvGrpSpPr>
          <a:grpSpLocks/>
        </xdr:cNvGrpSpPr>
      </xdr:nvGrpSpPr>
      <xdr:grpSpPr bwMode="auto">
        <a:xfrm>
          <a:off x="311353200" y="3067050"/>
          <a:ext cx="190500" cy="0"/>
          <a:chOff x="13896191" y="1813753"/>
          <a:chExt cx="211023" cy="178845"/>
        </a:xfrm>
      </xdr:grpSpPr>
      <xdr:sp macro="[0]!modfrmDateChoose.CalendarShow" textlink="">
        <xdr:nvSpPr>
          <xdr:cNvPr id="173" name="shCalendar_bck" hidden="1">
            <a:extLst>
              <a:ext uri="{FF2B5EF4-FFF2-40B4-BE49-F238E27FC236}">
                <a16:creationId xmlns:a16="http://schemas.microsoft.com/office/drawing/2014/main" id="{394482DB-5E1A-983E-F601-14ADAE0B968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4" name="shCalendar_1" descr="CalendarSmall.bmp" hidden="1">
            <a:extLst>
              <a:ext uri="{FF2B5EF4-FFF2-40B4-BE49-F238E27FC236}">
                <a16:creationId xmlns:a16="http://schemas.microsoft.com/office/drawing/2014/main" id="{CD45955B-E5E5-5A19-87A3-8D65DACC15D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121</xdr:col>
      <xdr:colOff>38100</xdr:colOff>
      <xdr:row>14</xdr:row>
      <xdr:rowOff>0</xdr:rowOff>
    </xdr:from>
    <xdr:ext cx="190500" cy="0"/>
    <xdr:grpSp>
      <xdr:nvGrpSpPr>
        <xdr:cNvPr id="175" name="shCalendar" hidden="1">
          <a:extLst>
            <a:ext uri="{FF2B5EF4-FFF2-40B4-BE49-F238E27FC236}">
              <a16:creationId xmlns:a16="http://schemas.microsoft.com/office/drawing/2014/main" id="{E15D864C-0181-48E0-B446-3C10BCE55EF6}"/>
            </a:ext>
          </a:extLst>
        </xdr:cNvPr>
        <xdr:cNvGrpSpPr>
          <a:grpSpLocks/>
        </xdr:cNvGrpSpPr>
      </xdr:nvGrpSpPr>
      <xdr:grpSpPr bwMode="auto">
        <a:xfrm>
          <a:off x="316782450" y="3067050"/>
          <a:ext cx="190500" cy="0"/>
          <a:chOff x="13896191" y="1813753"/>
          <a:chExt cx="211023" cy="178845"/>
        </a:xfrm>
      </xdr:grpSpPr>
      <xdr:sp macro="[0]!modfrmDateChoose.CalendarShow" textlink="">
        <xdr:nvSpPr>
          <xdr:cNvPr id="176" name="shCalendar_bck" hidden="1">
            <a:extLst>
              <a:ext uri="{FF2B5EF4-FFF2-40B4-BE49-F238E27FC236}">
                <a16:creationId xmlns:a16="http://schemas.microsoft.com/office/drawing/2014/main" id="{7224E9AF-47E0-01DD-C5A6-66858F12996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7" name="shCalendar_1" descr="CalendarSmall.bmp" hidden="1">
            <a:extLst>
              <a:ext uri="{FF2B5EF4-FFF2-40B4-BE49-F238E27FC236}">
                <a16:creationId xmlns:a16="http://schemas.microsoft.com/office/drawing/2014/main" id="{B1A4877B-7DCC-90F2-840C-487044B2D4A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123</xdr:col>
      <xdr:colOff>38100</xdr:colOff>
      <xdr:row>14</xdr:row>
      <xdr:rowOff>0</xdr:rowOff>
    </xdr:from>
    <xdr:ext cx="190500" cy="0"/>
    <xdr:grpSp>
      <xdr:nvGrpSpPr>
        <xdr:cNvPr id="178" name="shCalendar" hidden="1">
          <a:extLst>
            <a:ext uri="{FF2B5EF4-FFF2-40B4-BE49-F238E27FC236}">
              <a16:creationId xmlns:a16="http://schemas.microsoft.com/office/drawing/2014/main" id="{DF89DCCD-716E-4579-8007-41B04264EE9A}"/>
            </a:ext>
          </a:extLst>
        </xdr:cNvPr>
        <xdr:cNvGrpSpPr>
          <a:grpSpLocks/>
        </xdr:cNvGrpSpPr>
      </xdr:nvGrpSpPr>
      <xdr:grpSpPr bwMode="auto">
        <a:xfrm>
          <a:off x="322211700" y="3067050"/>
          <a:ext cx="190500" cy="0"/>
          <a:chOff x="13896191" y="1813753"/>
          <a:chExt cx="211023" cy="178845"/>
        </a:xfrm>
      </xdr:grpSpPr>
      <xdr:sp macro="[0]!modfrmDateChoose.CalendarShow" textlink="">
        <xdr:nvSpPr>
          <xdr:cNvPr id="179" name="shCalendar_bck" hidden="1">
            <a:extLst>
              <a:ext uri="{FF2B5EF4-FFF2-40B4-BE49-F238E27FC236}">
                <a16:creationId xmlns:a16="http://schemas.microsoft.com/office/drawing/2014/main" id="{A83C494D-126E-D375-8F19-B5A7DE9835C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0" name="shCalendar_1" descr="CalendarSmall.bmp" hidden="1">
            <a:extLst>
              <a:ext uri="{FF2B5EF4-FFF2-40B4-BE49-F238E27FC236}">
                <a16:creationId xmlns:a16="http://schemas.microsoft.com/office/drawing/2014/main" id="{B1DDA091-9136-4B9E-5CEC-24E4CC55351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125</xdr:col>
      <xdr:colOff>38100</xdr:colOff>
      <xdr:row>14</xdr:row>
      <xdr:rowOff>0</xdr:rowOff>
    </xdr:from>
    <xdr:ext cx="190500" cy="0"/>
    <xdr:grpSp>
      <xdr:nvGrpSpPr>
        <xdr:cNvPr id="181" name="shCalendar" hidden="1">
          <a:extLst>
            <a:ext uri="{FF2B5EF4-FFF2-40B4-BE49-F238E27FC236}">
              <a16:creationId xmlns:a16="http://schemas.microsoft.com/office/drawing/2014/main" id="{6D773F08-AC16-44BE-9D28-34C86B000135}"/>
            </a:ext>
          </a:extLst>
        </xdr:cNvPr>
        <xdr:cNvGrpSpPr>
          <a:grpSpLocks/>
        </xdr:cNvGrpSpPr>
      </xdr:nvGrpSpPr>
      <xdr:grpSpPr bwMode="auto">
        <a:xfrm>
          <a:off x="327640950" y="3067050"/>
          <a:ext cx="190500" cy="0"/>
          <a:chOff x="13896191" y="1813753"/>
          <a:chExt cx="211023" cy="178845"/>
        </a:xfrm>
      </xdr:grpSpPr>
      <xdr:sp macro="[0]!modfrmDateChoose.CalendarShow" textlink="">
        <xdr:nvSpPr>
          <xdr:cNvPr id="182" name="shCalendar_bck" hidden="1">
            <a:extLst>
              <a:ext uri="{FF2B5EF4-FFF2-40B4-BE49-F238E27FC236}">
                <a16:creationId xmlns:a16="http://schemas.microsoft.com/office/drawing/2014/main" id="{2F3A622F-9ACE-F3BC-91D2-9ADEA5BF476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3" name="shCalendar_1" descr="CalendarSmall.bmp" hidden="1">
            <a:extLst>
              <a:ext uri="{FF2B5EF4-FFF2-40B4-BE49-F238E27FC236}">
                <a16:creationId xmlns:a16="http://schemas.microsoft.com/office/drawing/2014/main" id="{8D81A3E5-DB04-C10C-B6A4-E9146F1E286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127</xdr:col>
      <xdr:colOff>38100</xdr:colOff>
      <xdr:row>14</xdr:row>
      <xdr:rowOff>0</xdr:rowOff>
    </xdr:from>
    <xdr:ext cx="190500" cy="0"/>
    <xdr:grpSp>
      <xdr:nvGrpSpPr>
        <xdr:cNvPr id="184" name="shCalendar" hidden="1">
          <a:extLst>
            <a:ext uri="{FF2B5EF4-FFF2-40B4-BE49-F238E27FC236}">
              <a16:creationId xmlns:a16="http://schemas.microsoft.com/office/drawing/2014/main" id="{D811A6C6-CD7B-49B3-BB81-1C4630ABB57F}"/>
            </a:ext>
          </a:extLst>
        </xdr:cNvPr>
        <xdr:cNvGrpSpPr>
          <a:grpSpLocks/>
        </xdr:cNvGrpSpPr>
      </xdr:nvGrpSpPr>
      <xdr:grpSpPr bwMode="auto">
        <a:xfrm>
          <a:off x="333070200" y="3067050"/>
          <a:ext cx="190500" cy="0"/>
          <a:chOff x="13896191" y="1813753"/>
          <a:chExt cx="211023" cy="178845"/>
        </a:xfrm>
      </xdr:grpSpPr>
      <xdr:sp macro="[0]!modfrmDateChoose.CalendarShow" textlink="">
        <xdr:nvSpPr>
          <xdr:cNvPr id="185" name="shCalendar_bck" hidden="1">
            <a:extLst>
              <a:ext uri="{FF2B5EF4-FFF2-40B4-BE49-F238E27FC236}">
                <a16:creationId xmlns:a16="http://schemas.microsoft.com/office/drawing/2014/main" id="{45AF1740-24B2-6D99-C96C-7E4A41276AA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6" name="shCalendar_1" descr="CalendarSmall.bmp" hidden="1">
            <a:extLst>
              <a:ext uri="{FF2B5EF4-FFF2-40B4-BE49-F238E27FC236}">
                <a16:creationId xmlns:a16="http://schemas.microsoft.com/office/drawing/2014/main" id="{065D1CE9-9D81-4637-31E2-E73247A5E84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129</xdr:col>
      <xdr:colOff>38100</xdr:colOff>
      <xdr:row>14</xdr:row>
      <xdr:rowOff>0</xdr:rowOff>
    </xdr:from>
    <xdr:ext cx="190500" cy="0"/>
    <xdr:grpSp>
      <xdr:nvGrpSpPr>
        <xdr:cNvPr id="187" name="shCalendar" hidden="1">
          <a:extLst>
            <a:ext uri="{FF2B5EF4-FFF2-40B4-BE49-F238E27FC236}">
              <a16:creationId xmlns:a16="http://schemas.microsoft.com/office/drawing/2014/main" id="{C7C637C5-ED4C-42A7-B56B-B784C7ADD425}"/>
            </a:ext>
          </a:extLst>
        </xdr:cNvPr>
        <xdr:cNvGrpSpPr>
          <a:grpSpLocks/>
        </xdr:cNvGrpSpPr>
      </xdr:nvGrpSpPr>
      <xdr:grpSpPr bwMode="auto">
        <a:xfrm>
          <a:off x="338499450" y="3067050"/>
          <a:ext cx="190500" cy="0"/>
          <a:chOff x="13896191" y="1813753"/>
          <a:chExt cx="211023" cy="178845"/>
        </a:xfrm>
      </xdr:grpSpPr>
      <xdr:sp macro="[0]!modfrmDateChoose.CalendarShow" textlink="">
        <xdr:nvSpPr>
          <xdr:cNvPr id="188" name="shCalendar_bck" hidden="1">
            <a:extLst>
              <a:ext uri="{FF2B5EF4-FFF2-40B4-BE49-F238E27FC236}">
                <a16:creationId xmlns:a16="http://schemas.microsoft.com/office/drawing/2014/main" id="{0F3B93DD-2CDE-AF33-89E0-0557BA3DBB5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9" name="shCalendar_1" descr="CalendarSmall.bmp" hidden="1">
            <a:extLst>
              <a:ext uri="{FF2B5EF4-FFF2-40B4-BE49-F238E27FC236}">
                <a16:creationId xmlns:a16="http://schemas.microsoft.com/office/drawing/2014/main" id="{8FD733B8-1C6B-5451-4443-CB071506AAD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131</xdr:col>
      <xdr:colOff>38100</xdr:colOff>
      <xdr:row>14</xdr:row>
      <xdr:rowOff>0</xdr:rowOff>
    </xdr:from>
    <xdr:ext cx="190500" cy="0"/>
    <xdr:grpSp>
      <xdr:nvGrpSpPr>
        <xdr:cNvPr id="190" name="shCalendar" hidden="1">
          <a:extLst>
            <a:ext uri="{FF2B5EF4-FFF2-40B4-BE49-F238E27FC236}">
              <a16:creationId xmlns:a16="http://schemas.microsoft.com/office/drawing/2014/main" id="{2C51A531-BA2D-4D17-8146-454F0040AD0D}"/>
            </a:ext>
          </a:extLst>
        </xdr:cNvPr>
        <xdr:cNvGrpSpPr>
          <a:grpSpLocks/>
        </xdr:cNvGrpSpPr>
      </xdr:nvGrpSpPr>
      <xdr:grpSpPr bwMode="auto">
        <a:xfrm>
          <a:off x="343928700" y="3067050"/>
          <a:ext cx="190500" cy="0"/>
          <a:chOff x="13896191" y="1813753"/>
          <a:chExt cx="211023" cy="178845"/>
        </a:xfrm>
      </xdr:grpSpPr>
      <xdr:sp macro="[0]!modfrmDateChoose.CalendarShow" textlink="">
        <xdr:nvSpPr>
          <xdr:cNvPr id="191" name="shCalendar_bck" hidden="1">
            <a:extLst>
              <a:ext uri="{FF2B5EF4-FFF2-40B4-BE49-F238E27FC236}">
                <a16:creationId xmlns:a16="http://schemas.microsoft.com/office/drawing/2014/main" id="{DD1C231E-A060-A654-5DD4-A9C9DADE08D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2" name="shCalendar_1" descr="CalendarSmall.bmp" hidden="1">
            <a:extLst>
              <a:ext uri="{FF2B5EF4-FFF2-40B4-BE49-F238E27FC236}">
                <a16:creationId xmlns:a16="http://schemas.microsoft.com/office/drawing/2014/main" id="{8DF0606B-85B0-F3BF-233D-F2462F002DF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133</xdr:col>
      <xdr:colOff>38100</xdr:colOff>
      <xdr:row>14</xdr:row>
      <xdr:rowOff>0</xdr:rowOff>
    </xdr:from>
    <xdr:ext cx="190500" cy="0"/>
    <xdr:grpSp>
      <xdr:nvGrpSpPr>
        <xdr:cNvPr id="193" name="shCalendar" hidden="1">
          <a:extLst>
            <a:ext uri="{FF2B5EF4-FFF2-40B4-BE49-F238E27FC236}">
              <a16:creationId xmlns:a16="http://schemas.microsoft.com/office/drawing/2014/main" id="{D52D512D-2154-42E4-BDA3-0B9DF6183928}"/>
            </a:ext>
          </a:extLst>
        </xdr:cNvPr>
        <xdr:cNvGrpSpPr>
          <a:grpSpLocks/>
        </xdr:cNvGrpSpPr>
      </xdr:nvGrpSpPr>
      <xdr:grpSpPr bwMode="auto">
        <a:xfrm>
          <a:off x="349357950" y="3067050"/>
          <a:ext cx="190500" cy="0"/>
          <a:chOff x="13896191" y="1813753"/>
          <a:chExt cx="211023" cy="178845"/>
        </a:xfrm>
      </xdr:grpSpPr>
      <xdr:sp macro="[0]!modfrmDateChoose.CalendarShow" textlink="">
        <xdr:nvSpPr>
          <xdr:cNvPr id="194" name="shCalendar_bck" hidden="1">
            <a:extLst>
              <a:ext uri="{FF2B5EF4-FFF2-40B4-BE49-F238E27FC236}">
                <a16:creationId xmlns:a16="http://schemas.microsoft.com/office/drawing/2014/main" id="{1D183A69-79FB-EDB5-A00A-A6C4606EB99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5" name="shCalendar_1" descr="CalendarSmall.bmp" hidden="1">
            <a:extLst>
              <a:ext uri="{FF2B5EF4-FFF2-40B4-BE49-F238E27FC236}">
                <a16:creationId xmlns:a16="http://schemas.microsoft.com/office/drawing/2014/main" id="{E21CD6E8-2904-CEEE-0A74-6EE79A0FE06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135</xdr:col>
      <xdr:colOff>38100</xdr:colOff>
      <xdr:row>14</xdr:row>
      <xdr:rowOff>0</xdr:rowOff>
    </xdr:from>
    <xdr:ext cx="190500" cy="0"/>
    <xdr:grpSp>
      <xdr:nvGrpSpPr>
        <xdr:cNvPr id="196" name="shCalendar" hidden="1">
          <a:extLst>
            <a:ext uri="{FF2B5EF4-FFF2-40B4-BE49-F238E27FC236}">
              <a16:creationId xmlns:a16="http://schemas.microsoft.com/office/drawing/2014/main" id="{6AA4BC6B-62D9-458D-8EA0-B6DEC31D779A}"/>
            </a:ext>
          </a:extLst>
        </xdr:cNvPr>
        <xdr:cNvGrpSpPr>
          <a:grpSpLocks/>
        </xdr:cNvGrpSpPr>
      </xdr:nvGrpSpPr>
      <xdr:grpSpPr bwMode="auto">
        <a:xfrm>
          <a:off x="354787200" y="3067050"/>
          <a:ext cx="190500" cy="0"/>
          <a:chOff x="13896191" y="1813753"/>
          <a:chExt cx="211023" cy="178845"/>
        </a:xfrm>
      </xdr:grpSpPr>
      <xdr:sp macro="[0]!modfrmDateChoose.CalendarShow" textlink="">
        <xdr:nvSpPr>
          <xdr:cNvPr id="197" name="shCalendar_bck" hidden="1">
            <a:extLst>
              <a:ext uri="{FF2B5EF4-FFF2-40B4-BE49-F238E27FC236}">
                <a16:creationId xmlns:a16="http://schemas.microsoft.com/office/drawing/2014/main" id="{9A806E31-052A-96EB-99B5-E5A7401F599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8" name="shCalendar_1" descr="CalendarSmall.bmp" hidden="1">
            <a:extLst>
              <a:ext uri="{FF2B5EF4-FFF2-40B4-BE49-F238E27FC236}">
                <a16:creationId xmlns:a16="http://schemas.microsoft.com/office/drawing/2014/main" id="{DE2D0811-1111-CB0A-A996-3ED116E2B7A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137</xdr:col>
      <xdr:colOff>38100</xdr:colOff>
      <xdr:row>14</xdr:row>
      <xdr:rowOff>0</xdr:rowOff>
    </xdr:from>
    <xdr:ext cx="190500" cy="0"/>
    <xdr:grpSp>
      <xdr:nvGrpSpPr>
        <xdr:cNvPr id="199" name="shCalendar" hidden="1">
          <a:extLst>
            <a:ext uri="{FF2B5EF4-FFF2-40B4-BE49-F238E27FC236}">
              <a16:creationId xmlns:a16="http://schemas.microsoft.com/office/drawing/2014/main" id="{F19CD56A-A2E1-43C9-B773-52F862991BEA}"/>
            </a:ext>
          </a:extLst>
        </xdr:cNvPr>
        <xdr:cNvGrpSpPr>
          <a:grpSpLocks/>
        </xdr:cNvGrpSpPr>
      </xdr:nvGrpSpPr>
      <xdr:grpSpPr bwMode="auto">
        <a:xfrm>
          <a:off x="360216450" y="3067050"/>
          <a:ext cx="190500" cy="0"/>
          <a:chOff x="13896191" y="1813753"/>
          <a:chExt cx="211023" cy="178845"/>
        </a:xfrm>
      </xdr:grpSpPr>
      <xdr:sp macro="[0]!modfrmDateChoose.CalendarShow" textlink="">
        <xdr:nvSpPr>
          <xdr:cNvPr id="200" name="shCalendar_bck" hidden="1">
            <a:extLst>
              <a:ext uri="{FF2B5EF4-FFF2-40B4-BE49-F238E27FC236}">
                <a16:creationId xmlns:a16="http://schemas.microsoft.com/office/drawing/2014/main" id="{E9D5F941-4B83-F715-99C0-27A82E7EA99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1" name="shCalendar_1" descr="CalendarSmall.bmp" hidden="1">
            <a:extLst>
              <a:ext uri="{FF2B5EF4-FFF2-40B4-BE49-F238E27FC236}">
                <a16:creationId xmlns:a16="http://schemas.microsoft.com/office/drawing/2014/main" id="{BAD8AF27-A889-3C50-2F6A-24788A03CEA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139</xdr:col>
      <xdr:colOff>38100</xdr:colOff>
      <xdr:row>14</xdr:row>
      <xdr:rowOff>0</xdr:rowOff>
    </xdr:from>
    <xdr:ext cx="190500" cy="0"/>
    <xdr:grpSp>
      <xdr:nvGrpSpPr>
        <xdr:cNvPr id="202" name="shCalendar" hidden="1">
          <a:extLst>
            <a:ext uri="{FF2B5EF4-FFF2-40B4-BE49-F238E27FC236}">
              <a16:creationId xmlns:a16="http://schemas.microsoft.com/office/drawing/2014/main" id="{66D8940B-288F-42BD-94A2-6990399CEF99}"/>
            </a:ext>
          </a:extLst>
        </xdr:cNvPr>
        <xdr:cNvGrpSpPr>
          <a:grpSpLocks/>
        </xdr:cNvGrpSpPr>
      </xdr:nvGrpSpPr>
      <xdr:grpSpPr bwMode="auto">
        <a:xfrm>
          <a:off x="365645700" y="3067050"/>
          <a:ext cx="190500" cy="0"/>
          <a:chOff x="13896191" y="1813753"/>
          <a:chExt cx="211023" cy="178845"/>
        </a:xfrm>
      </xdr:grpSpPr>
      <xdr:sp macro="[0]!modfrmDateChoose.CalendarShow" textlink="">
        <xdr:nvSpPr>
          <xdr:cNvPr id="203" name="shCalendar_bck" hidden="1">
            <a:extLst>
              <a:ext uri="{FF2B5EF4-FFF2-40B4-BE49-F238E27FC236}">
                <a16:creationId xmlns:a16="http://schemas.microsoft.com/office/drawing/2014/main" id="{4892BBED-A630-5535-DD0F-2F64CE0A61B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4" name="shCalendar_1" descr="CalendarSmall.bmp" hidden="1">
            <a:extLst>
              <a:ext uri="{FF2B5EF4-FFF2-40B4-BE49-F238E27FC236}">
                <a16:creationId xmlns:a16="http://schemas.microsoft.com/office/drawing/2014/main" id="{1FA61EDA-09CD-C332-DB58-94A05960089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141</xdr:col>
      <xdr:colOff>38100</xdr:colOff>
      <xdr:row>14</xdr:row>
      <xdr:rowOff>0</xdr:rowOff>
    </xdr:from>
    <xdr:ext cx="190500" cy="0"/>
    <xdr:grpSp>
      <xdr:nvGrpSpPr>
        <xdr:cNvPr id="205" name="shCalendar" hidden="1">
          <a:extLst>
            <a:ext uri="{FF2B5EF4-FFF2-40B4-BE49-F238E27FC236}">
              <a16:creationId xmlns:a16="http://schemas.microsoft.com/office/drawing/2014/main" id="{98ADD63C-D8F9-44AA-A1B8-2AD213755070}"/>
            </a:ext>
          </a:extLst>
        </xdr:cNvPr>
        <xdr:cNvGrpSpPr>
          <a:grpSpLocks/>
        </xdr:cNvGrpSpPr>
      </xdr:nvGrpSpPr>
      <xdr:grpSpPr bwMode="auto">
        <a:xfrm>
          <a:off x="371074950" y="3067050"/>
          <a:ext cx="190500" cy="0"/>
          <a:chOff x="13896191" y="1813753"/>
          <a:chExt cx="211023" cy="178845"/>
        </a:xfrm>
      </xdr:grpSpPr>
      <xdr:sp macro="[0]!modfrmDateChoose.CalendarShow" textlink="">
        <xdr:nvSpPr>
          <xdr:cNvPr id="206" name="shCalendar_bck" hidden="1">
            <a:extLst>
              <a:ext uri="{FF2B5EF4-FFF2-40B4-BE49-F238E27FC236}">
                <a16:creationId xmlns:a16="http://schemas.microsoft.com/office/drawing/2014/main" id="{5F8BF3AA-0623-305F-9EF4-75D0571BAF7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7" name="shCalendar_1" descr="CalendarSmall.bmp" hidden="1">
            <a:extLst>
              <a:ext uri="{FF2B5EF4-FFF2-40B4-BE49-F238E27FC236}">
                <a16:creationId xmlns:a16="http://schemas.microsoft.com/office/drawing/2014/main" id="{F90BF7F5-B295-F321-FFCB-0AD4D688555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143</xdr:col>
      <xdr:colOff>38100</xdr:colOff>
      <xdr:row>14</xdr:row>
      <xdr:rowOff>0</xdr:rowOff>
    </xdr:from>
    <xdr:ext cx="190500" cy="0"/>
    <xdr:grpSp>
      <xdr:nvGrpSpPr>
        <xdr:cNvPr id="208" name="shCalendar" hidden="1">
          <a:extLst>
            <a:ext uri="{FF2B5EF4-FFF2-40B4-BE49-F238E27FC236}">
              <a16:creationId xmlns:a16="http://schemas.microsoft.com/office/drawing/2014/main" id="{55FB2F5C-90AC-4F7D-8275-39ECF6A3898D}"/>
            </a:ext>
          </a:extLst>
        </xdr:cNvPr>
        <xdr:cNvGrpSpPr>
          <a:grpSpLocks/>
        </xdr:cNvGrpSpPr>
      </xdr:nvGrpSpPr>
      <xdr:grpSpPr bwMode="auto">
        <a:xfrm>
          <a:off x="376504200" y="3067050"/>
          <a:ext cx="190500" cy="0"/>
          <a:chOff x="13896191" y="1813753"/>
          <a:chExt cx="211023" cy="178845"/>
        </a:xfrm>
      </xdr:grpSpPr>
      <xdr:sp macro="[0]!modfrmDateChoose.CalendarShow" textlink="">
        <xdr:nvSpPr>
          <xdr:cNvPr id="209" name="shCalendar_bck" hidden="1">
            <a:extLst>
              <a:ext uri="{FF2B5EF4-FFF2-40B4-BE49-F238E27FC236}">
                <a16:creationId xmlns:a16="http://schemas.microsoft.com/office/drawing/2014/main" id="{3C51BE04-31D0-A258-FF97-50C4E119B7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0" name="shCalendar_1" descr="CalendarSmall.bmp" hidden="1">
            <a:extLst>
              <a:ext uri="{FF2B5EF4-FFF2-40B4-BE49-F238E27FC236}">
                <a16:creationId xmlns:a16="http://schemas.microsoft.com/office/drawing/2014/main" id="{04044265-247B-1D8F-CFAD-2AA83A687F4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145</xdr:col>
      <xdr:colOff>38100</xdr:colOff>
      <xdr:row>14</xdr:row>
      <xdr:rowOff>0</xdr:rowOff>
    </xdr:from>
    <xdr:ext cx="190500" cy="0"/>
    <xdr:grpSp>
      <xdr:nvGrpSpPr>
        <xdr:cNvPr id="211" name="shCalendar" hidden="1">
          <a:extLst>
            <a:ext uri="{FF2B5EF4-FFF2-40B4-BE49-F238E27FC236}">
              <a16:creationId xmlns:a16="http://schemas.microsoft.com/office/drawing/2014/main" id="{A3351EEF-6897-4AEC-A201-DB5C6FDA2C67}"/>
            </a:ext>
          </a:extLst>
        </xdr:cNvPr>
        <xdr:cNvGrpSpPr>
          <a:grpSpLocks/>
        </xdr:cNvGrpSpPr>
      </xdr:nvGrpSpPr>
      <xdr:grpSpPr bwMode="auto">
        <a:xfrm>
          <a:off x="381933450" y="3067050"/>
          <a:ext cx="190500" cy="0"/>
          <a:chOff x="13896191" y="1813753"/>
          <a:chExt cx="211023" cy="178845"/>
        </a:xfrm>
      </xdr:grpSpPr>
      <xdr:sp macro="[0]!modfrmDateChoose.CalendarShow" textlink="">
        <xdr:nvSpPr>
          <xdr:cNvPr id="212" name="shCalendar_bck" hidden="1">
            <a:extLst>
              <a:ext uri="{FF2B5EF4-FFF2-40B4-BE49-F238E27FC236}">
                <a16:creationId xmlns:a16="http://schemas.microsoft.com/office/drawing/2014/main" id="{3359FFD4-2897-F2D1-CF13-1F83C726E79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3" name="shCalendar_1" descr="CalendarSmall.bmp" hidden="1">
            <a:extLst>
              <a:ext uri="{FF2B5EF4-FFF2-40B4-BE49-F238E27FC236}">
                <a16:creationId xmlns:a16="http://schemas.microsoft.com/office/drawing/2014/main" id="{5AE7C524-225E-0D60-E1A1-4E17243AEEE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147</xdr:col>
      <xdr:colOff>38100</xdr:colOff>
      <xdr:row>14</xdr:row>
      <xdr:rowOff>0</xdr:rowOff>
    </xdr:from>
    <xdr:ext cx="190500" cy="0"/>
    <xdr:grpSp>
      <xdr:nvGrpSpPr>
        <xdr:cNvPr id="214" name="shCalendar" hidden="1">
          <a:extLst>
            <a:ext uri="{FF2B5EF4-FFF2-40B4-BE49-F238E27FC236}">
              <a16:creationId xmlns:a16="http://schemas.microsoft.com/office/drawing/2014/main" id="{287F0E02-7672-4FA4-8A19-4F109AFD672E}"/>
            </a:ext>
          </a:extLst>
        </xdr:cNvPr>
        <xdr:cNvGrpSpPr>
          <a:grpSpLocks/>
        </xdr:cNvGrpSpPr>
      </xdr:nvGrpSpPr>
      <xdr:grpSpPr bwMode="auto">
        <a:xfrm>
          <a:off x="387362700" y="3067050"/>
          <a:ext cx="190500" cy="0"/>
          <a:chOff x="13896191" y="1813753"/>
          <a:chExt cx="211023" cy="178845"/>
        </a:xfrm>
      </xdr:grpSpPr>
      <xdr:sp macro="[0]!modfrmDateChoose.CalendarShow" textlink="">
        <xdr:nvSpPr>
          <xdr:cNvPr id="215" name="shCalendar_bck" hidden="1">
            <a:extLst>
              <a:ext uri="{FF2B5EF4-FFF2-40B4-BE49-F238E27FC236}">
                <a16:creationId xmlns:a16="http://schemas.microsoft.com/office/drawing/2014/main" id="{E859F3A3-E826-0363-26DB-E261596C710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6" name="shCalendar_1" descr="CalendarSmall.bmp" hidden="1">
            <a:extLst>
              <a:ext uri="{FF2B5EF4-FFF2-40B4-BE49-F238E27FC236}">
                <a16:creationId xmlns:a16="http://schemas.microsoft.com/office/drawing/2014/main" id="{16704A36-A92B-43BC-3609-865D1E80476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149</xdr:col>
      <xdr:colOff>38100</xdr:colOff>
      <xdr:row>14</xdr:row>
      <xdr:rowOff>0</xdr:rowOff>
    </xdr:from>
    <xdr:ext cx="190500" cy="0"/>
    <xdr:grpSp>
      <xdr:nvGrpSpPr>
        <xdr:cNvPr id="217" name="shCalendar" hidden="1">
          <a:extLst>
            <a:ext uri="{FF2B5EF4-FFF2-40B4-BE49-F238E27FC236}">
              <a16:creationId xmlns:a16="http://schemas.microsoft.com/office/drawing/2014/main" id="{8F71C452-2F0C-4593-B89B-88BDB20740C1}"/>
            </a:ext>
          </a:extLst>
        </xdr:cNvPr>
        <xdr:cNvGrpSpPr>
          <a:grpSpLocks/>
        </xdr:cNvGrpSpPr>
      </xdr:nvGrpSpPr>
      <xdr:grpSpPr bwMode="auto">
        <a:xfrm>
          <a:off x="392791950" y="3067050"/>
          <a:ext cx="190500" cy="0"/>
          <a:chOff x="13896191" y="1813753"/>
          <a:chExt cx="211023" cy="178845"/>
        </a:xfrm>
      </xdr:grpSpPr>
      <xdr:sp macro="[0]!modfrmDateChoose.CalendarShow" textlink="">
        <xdr:nvSpPr>
          <xdr:cNvPr id="218" name="shCalendar_bck" hidden="1">
            <a:extLst>
              <a:ext uri="{FF2B5EF4-FFF2-40B4-BE49-F238E27FC236}">
                <a16:creationId xmlns:a16="http://schemas.microsoft.com/office/drawing/2014/main" id="{69802317-E79F-CC57-F858-18A45A3867F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9" name="shCalendar_1" descr="CalendarSmall.bmp" hidden="1">
            <a:extLst>
              <a:ext uri="{FF2B5EF4-FFF2-40B4-BE49-F238E27FC236}">
                <a16:creationId xmlns:a16="http://schemas.microsoft.com/office/drawing/2014/main" id="{F7816EF9-38ED-A068-22E5-ECED7446AAF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151</xdr:col>
      <xdr:colOff>38100</xdr:colOff>
      <xdr:row>14</xdr:row>
      <xdr:rowOff>0</xdr:rowOff>
    </xdr:from>
    <xdr:ext cx="190500" cy="0"/>
    <xdr:grpSp>
      <xdr:nvGrpSpPr>
        <xdr:cNvPr id="220" name="shCalendar" hidden="1">
          <a:extLst>
            <a:ext uri="{FF2B5EF4-FFF2-40B4-BE49-F238E27FC236}">
              <a16:creationId xmlns:a16="http://schemas.microsoft.com/office/drawing/2014/main" id="{49473875-5C22-440D-B1FC-6302C3EAEBB6}"/>
            </a:ext>
          </a:extLst>
        </xdr:cNvPr>
        <xdr:cNvGrpSpPr>
          <a:grpSpLocks/>
        </xdr:cNvGrpSpPr>
      </xdr:nvGrpSpPr>
      <xdr:grpSpPr bwMode="auto">
        <a:xfrm>
          <a:off x="398221200" y="3067050"/>
          <a:ext cx="190500" cy="0"/>
          <a:chOff x="13896191" y="1813753"/>
          <a:chExt cx="211023" cy="178845"/>
        </a:xfrm>
      </xdr:grpSpPr>
      <xdr:sp macro="[0]!modfrmDateChoose.CalendarShow" textlink="">
        <xdr:nvSpPr>
          <xdr:cNvPr id="221" name="shCalendar_bck" hidden="1">
            <a:extLst>
              <a:ext uri="{FF2B5EF4-FFF2-40B4-BE49-F238E27FC236}">
                <a16:creationId xmlns:a16="http://schemas.microsoft.com/office/drawing/2014/main" id="{76DEF3D6-0DA7-6B31-9E4E-E670C4EB1B3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2" name="shCalendar_1" descr="CalendarSmall.bmp" hidden="1">
            <a:extLst>
              <a:ext uri="{FF2B5EF4-FFF2-40B4-BE49-F238E27FC236}">
                <a16:creationId xmlns:a16="http://schemas.microsoft.com/office/drawing/2014/main" id="{3E6DF7A1-E47B-F035-D590-C4AF559D8C7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153</xdr:col>
      <xdr:colOff>38100</xdr:colOff>
      <xdr:row>14</xdr:row>
      <xdr:rowOff>0</xdr:rowOff>
    </xdr:from>
    <xdr:ext cx="190500" cy="0"/>
    <xdr:grpSp>
      <xdr:nvGrpSpPr>
        <xdr:cNvPr id="223" name="shCalendar" hidden="1">
          <a:extLst>
            <a:ext uri="{FF2B5EF4-FFF2-40B4-BE49-F238E27FC236}">
              <a16:creationId xmlns:a16="http://schemas.microsoft.com/office/drawing/2014/main" id="{C82E8F44-EDC7-494F-A3C5-6F1825E80DB1}"/>
            </a:ext>
          </a:extLst>
        </xdr:cNvPr>
        <xdr:cNvGrpSpPr>
          <a:grpSpLocks/>
        </xdr:cNvGrpSpPr>
      </xdr:nvGrpSpPr>
      <xdr:grpSpPr bwMode="auto">
        <a:xfrm>
          <a:off x="403650450" y="3067050"/>
          <a:ext cx="190500" cy="0"/>
          <a:chOff x="13896191" y="1813753"/>
          <a:chExt cx="211023" cy="178845"/>
        </a:xfrm>
      </xdr:grpSpPr>
      <xdr:sp macro="[0]!modfrmDateChoose.CalendarShow" textlink="">
        <xdr:nvSpPr>
          <xdr:cNvPr id="224" name="shCalendar_bck" hidden="1">
            <a:extLst>
              <a:ext uri="{FF2B5EF4-FFF2-40B4-BE49-F238E27FC236}">
                <a16:creationId xmlns:a16="http://schemas.microsoft.com/office/drawing/2014/main" id="{074C2D62-22FC-F064-963C-48377237EA0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5" name="shCalendar_1" descr="CalendarSmall.bmp" hidden="1">
            <a:extLst>
              <a:ext uri="{FF2B5EF4-FFF2-40B4-BE49-F238E27FC236}">
                <a16:creationId xmlns:a16="http://schemas.microsoft.com/office/drawing/2014/main" id="{1A6B4EAB-E170-1987-3C26-AF53B5B2A03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155</xdr:col>
      <xdr:colOff>38100</xdr:colOff>
      <xdr:row>14</xdr:row>
      <xdr:rowOff>0</xdr:rowOff>
    </xdr:from>
    <xdr:ext cx="190500" cy="0"/>
    <xdr:grpSp>
      <xdr:nvGrpSpPr>
        <xdr:cNvPr id="226" name="shCalendar" hidden="1">
          <a:extLst>
            <a:ext uri="{FF2B5EF4-FFF2-40B4-BE49-F238E27FC236}">
              <a16:creationId xmlns:a16="http://schemas.microsoft.com/office/drawing/2014/main" id="{6A75882B-A078-400A-877D-AEA31F32510A}"/>
            </a:ext>
          </a:extLst>
        </xdr:cNvPr>
        <xdr:cNvGrpSpPr>
          <a:grpSpLocks/>
        </xdr:cNvGrpSpPr>
      </xdr:nvGrpSpPr>
      <xdr:grpSpPr bwMode="auto">
        <a:xfrm>
          <a:off x="409079700" y="3067050"/>
          <a:ext cx="190500" cy="0"/>
          <a:chOff x="13896191" y="1813753"/>
          <a:chExt cx="211023" cy="178845"/>
        </a:xfrm>
      </xdr:grpSpPr>
      <xdr:sp macro="[0]!modfrmDateChoose.CalendarShow" textlink="">
        <xdr:nvSpPr>
          <xdr:cNvPr id="227" name="shCalendar_bck" hidden="1">
            <a:extLst>
              <a:ext uri="{FF2B5EF4-FFF2-40B4-BE49-F238E27FC236}">
                <a16:creationId xmlns:a16="http://schemas.microsoft.com/office/drawing/2014/main" id="{06A2FF60-54D9-1201-4670-55E65D488BD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8" name="shCalendar_1" descr="CalendarSmall.bmp" hidden="1">
            <a:extLst>
              <a:ext uri="{FF2B5EF4-FFF2-40B4-BE49-F238E27FC236}">
                <a16:creationId xmlns:a16="http://schemas.microsoft.com/office/drawing/2014/main" id="{014F61AF-C8A1-22D5-5EBD-DFD1568F670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157</xdr:col>
      <xdr:colOff>38100</xdr:colOff>
      <xdr:row>14</xdr:row>
      <xdr:rowOff>0</xdr:rowOff>
    </xdr:from>
    <xdr:ext cx="190500" cy="0"/>
    <xdr:grpSp>
      <xdr:nvGrpSpPr>
        <xdr:cNvPr id="229" name="shCalendar" hidden="1">
          <a:extLst>
            <a:ext uri="{FF2B5EF4-FFF2-40B4-BE49-F238E27FC236}">
              <a16:creationId xmlns:a16="http://schemas.microsoft.com/office/drawing/2014/main" id="{770A08E7-ABB3-4FB7-B798-E7A521600113}"/>
            </a:ext>
          </a:extLst>
        </xdr:cNvPr>
        <xdr:cNvGrpSpPr>
          <a:grpSpLocks/>
        </xdr:cNvGrpSpPr>
      </xdr:nvGrpSpPr>
      <xdr:grpSpPr bwMode="auto">
        <a:xfrm>
          <a:off x="414508950" y="3067050"/>
          <a:ext cx="190500" cy="0"/>
          <a:chOff x="13896191" y="1813753"/>
          <a:chExt cx="211023" cy="178845"/>
        </a:xfrm>
      </xdr:grpSpPr>
      <xdr:sp macro="[0]!modfrmDateChoose.CalendarShow" textlink="">
        <xdr:nvSpPr>
          <xdr:cNvPr id="230" name="shCalendar_bck" hidden="1">
            <a:extLst>
              <a:ext uri="{FF2B5EF4-FFF2-40B4-BE49-F238E27FC236}">
                <a16:creationId xmlns:a16="http://schemas.microsoft.com/office/drawing/2014/main" id="{406D9FBC-D875-03FD-A582-70E0EFE782B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1" name="shCalendar_1" descr="CalendarSmall.bmp" hidden="1">
            <a:extLst>
              <a:ext uri="{FF2B5EF4-FFF2-40B4-BE49-F238E27FC236}">
                <a16:creationId xmlns:a16="http://schemas.microsoft.com/office/drawing/2014/main" id="{782A1E8E-8E2E-3BC9-9A29-936BE0A6C82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159</xdr:col>
      <xdr:colOff>38100</xdr:colOff>
      <xdr:row>14</xdr:row>
      <xdr:rowOff>0</xdr:rowOff>
    </xdr:from>
    <xdr:ext cx="190500" cy="0"/>
    <xdr:grpSp>
      <xdr:nvGrpSpPr>
        <xdr:cNvPr id="232" name="shCalendar" hidden="1">
          <a:extLst>
            <a:ext uri="{FF2B5EF4-FFF2-40B4-BE49-F238E27FC236}">
              <a16:creationId xmlns:a16="http://schemas.microsoft.com/office/drawing/2014/main" id="{649F9E60-488F-40ED-BED5-7A755876EED3}"/>
            </a:ext>
          </a:extLst>
        </xdr:cNvPr>
        <xdr:cNvGrpSpPr>
          <a:grpSpLocks/>
        </xdr:cNvGrpSpPr>
      </xdr:nvGrpSpPr>
      <xdr:grpSpPr bwMode="auto">
        <a:xfrm>
          <a:off x="419938200" y="3067050"/>
          <a:ext cx="190500" cy="0"/>
          <a:chOff x="13896191" y="1813753"/>
          <a:chExt cx="211023" cy="178845"/>
        </a:xfrm>
      </xdr:grpSpPr>
      <xdr:sp macro="[0]!modfrmDateChoose.CalendarShow" textlink="">
        <xdr:nvSpPr>
          <xdr:cNvPr id="233" name="shCalendar_bck" hidden="1">
            <a:extLst>
              <a:ext uri="{FF2B5EF4-FFF2-40B4-BE49-F238E27FC236}">
                <a16:creationId xmlns:a16="http://schemas.microsoft.com/office/drawing/2014/main" id="{0E7006E2-0733-D30B-7BBE-7CCC3BC8506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4" name="shCalendar_1" descr="CalendarSmall.bmp" hidden="1">
            <a:extLst>
              <a:ext uri="{FF2B5EF4-FFF2-40B4-BE49-F238E27FC236}">
                <a16:creationId xmlns:a16="http://schemas.microsoft.com/office/drawing/2014/main" id="{7EB5CD2F-7EA2-B807-179E-D998C76B734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161</xdr:col>
      <xdr:colOff>38100</xdr:colOff>
      <xdr:row>14</xdr:row>
      <xdr:rowOff>0</xdr:rowOff>
    </xdr:from>
    <xdr:ext cx="190500" cy="0"/>
    <xdr:grpSp>
      <xdr:nvGrpSpPr>
        <xdr:cNvPr id="235" name="shCalendar" hidden="1">
          <a:extLst>
            <a:ext uri="{FF2B5EF4-FFF2-40B4-BE49-F238E27FC236}">
              <a16:creationId xmlns:a16="http://schemas.microsoft.com/office/drawing/2014/main" id="{43F1BBB1-650A-46C2-B0EB-A2FD3EA584C9}"/>
            </a:ext>
          </a:extLst>
        </xdr:cNvPr>
        <xdr:cNvGrpSpPr>
          <a:grpSpLocks/>
        </xdr:cNvGrpSpPr>
      </xdr:nvGrpSpPr>
      <xdr:grpSpPr bwMode="auto">
        <a:xfrm>
          <a:off x="425367450" y="3067050"/>
          <a:ext cx="190500" cy="0"/>
          <a:chOff x="13896191" y="1813753"/>
          <a:chExt cx="211023" cy="178845"/>
        </a:xfrm>
      </xdr:grpSpPr>
      <xdr:sp macro="[0]!modfrmDateChoose.CalendarShow" textlink="">
        <xdr:nvSpPr>
          <xdr:cNvPr id="236" name="shCalendar_bck" hidden="1">
            <a:extLst>
              <a:ext uri="{FF2B5EF4-FFF2-40B4-BE49-F238E27FC236}">
                <a16:creationId xmlns:a16="http://schemas.microsoft.com/office/drawing/2014/main" id="{8B2DC7EB-55BC-97B9-7155-33DE2B44E89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7" name="shCalendar_1" descr="CalendarSmall.bmp" hidden="1">
            <a:extLst>
              <a:ext uri="{FF2B5EF4-FFF2-40B4-BE49-F238E27FC236}">
                <a16:creationId xmlns:a16="http://schemas.microsoft.com/office/drawing/2014/main" id="{2BAAE38B-711C-0639-CC23-3BAF8AA4B07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163</xdr:col>
      <xdr:colOff>38100</xdr:colOff>
      <xdr:row>14</xdr:row>
      <xdr:rowOff>0</xdr:rowOff>
    </xdr:from>
    <xdr:ext cx="190500" cy="0"/>
    <xdr:grpSp>
      <xdr:nvGrpSpPr>
        <xdr:cNvPr id="238" name="shCalendar" hidden="1">
          <a:extLst>
            <a:ext uri="{FF2B5EF4-FFF2-40B4-BE49-F238E27FC236}">
              <a16:creationId xmlns:a16="http://schemas.microsoft.com/office/drawing/2014/main" id="{AADDCCAD-3ECE-4638-8F12-2E42C7D98B94}"/>
            </a:ext>
          </a:extLst>
        </xdr:cNvPr>
        <xdr:cNvGrpSpPr>
          <a:grpSpLocks/>
        </xdr:cNvGrpSpPr>
      </xdr:nvGrpSpPr>
      <xdr:grpSpPr bwMode="auto">
        <a:xfrm>
          <a:off x="430796700" y="3067050"/>
          <a:ext cx="190500" cy="0"/>
          <a:chOff x="13896191" y="1813753"/>
          <a:chExt cx="211023" cy="178845"/>
        </a:xfrm>
      </xdr:grpSpPr>
      <xdr:sp macro="[0]!modfrmDateChoose.CalendarShow" textlink="">
        <xdr:nvSpPr>
          <xdr:cNvPr id="239" name="shCalendar_bck" hidden="1">
            <a:extLst>
              <a:ext uri="{FF2B5EF4-FFF2-40B4-BE49-F238E27FC236}">
                <a16:creationId xmlns:a16="http://schemas.microsoft.com/office/drawing/2014/main" id="{DBC60877-5AE5-8041-69F5-37CC4A817B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0" name="shCalendar_1" descr="CalendarSmall.bmp" hidden="1">
            <a:extLst>
              <a:ext uri="{FF2B5EF4-FFF2-40B4-BE49-F238E27FC236}">
                <a16:creationId xmlns:a16="http://schemas.microsoft.com/office/drawing/2014/main" id="{60E211E5-FF52-D33C-A0BD-617B1592212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165</xdr:col>
      <xdr:colOff>38100</xdr:colOff>
      <xdr:row>14</xdr:row>
      <xdr:rowOff>0</xdr:rowOff>
    </xdr:from>
    <xdr:ext cx="190500" cy="0"/>
    <xdr:grpSp>
      <xdr:nvGrpSpPr>
        <xdr:cNvPr id="241" name="shCalendar" hidden="1">
          <a:extLst>
            <a:ext uri="{FF2B5EF4-FFF2-40B4-BE49-F238E27FC236}">
              <a16:creationId xmlns:a16="http://schemas.microsoft.com/office/drawing/2014/main" id="{5AA5014A-2E68-433A-9F28-6619BD3FC8DD}"/>
            </a:ext>
          </a:extLst>
        </xdr:cNvPr>
        <xdr:cNvGrpSpPr>
          <a:grpSpLocks/>
        </xdr:cNvGrpSpPr>
      </xdr:nvGrpSpPr>
      <xdr:grpSpPr bwMode="auto">
        <a:xfrm>
          <a:off x="436225950" y="3067050"/>
          <a:ext cx="190500" cy="0"/>
          <a:chOff x="13896191" y="1813753"/>
          <a:chExt cx="211023" cy="178845"/>
        </a:xfrm>
      </xdr:grpSpPr>
      <xdr:sp macro="[0]!modfrmDateChoose.CalendarShow" textlink="">
        <xdr:nvSpPr>
          <xdr:cNvPr id="242" name="shCalendar_bck" hidden="1">
            <a:extLst>
              <a:ext uri="{FF2B5EF4-FFF2-40B4-BE49-F238E27FC236}">
                <a16:creationId xmlns:a16="http://schemas.microsoft.com/office/drawing/2014/main" id="{5B10C56E-4001-E1B3-5D1D-4884E3F0536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3" name="shCalendar_1" descr="CalendarSmall.bmp" hidden="1">
            <a:extLst>
              <a:ext uri="{FF2B5EF4-FFF2-40B4-BE49-F238E27FC236}">
                <a16:creationId xmlns:a16="http://schemas.microsoft.com/office/drawing/2014/main" id="{AC487ECA-B832-7B10-A009-03115B8CFC1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167</xdr:col>
      <xdr:colOff>38100</xdr:colOff>
      <xdr:row>14</xdr:row>
      <xdr:rowOff>0</xdr:rowOff>
    </xdr:from>
    <xdr:ext cx="190500" cy="0"/>
    <xdr:grpSp>
      <xdr:nvGrpSpPr>
        <xdr:cNvPr id="244" name="shCalendar" hidden="1">
          <a:extLst>
            <a:ext uri="{FF2B5EF4-FFF2-40B4-BE49-F238E27FC236}">
              <a16:creationId xmlns:a16="http://schemas.microsoft.com/office/drawing/2014/main" id="{25E2C5E0-4EE2-4B26-911C-18F44E85AD54}"/>
            </a:ext>
          </a:extLst>
        </xdr:cNvPr>
        <xdr:cNvGrpSpPr>
          <a:grpSpLocks/>
        </xdr:cNvGrpSpPr>
      </xdr:nvGrpSpPr>
      <xdr:grpSpPr bwMode="auto">
        <a:xfrm>
          <a:off x="441655200" y="3067050"/>
          <a:ext cx="190500" cy="0"/>
          <a:chOff x="13896191" y="1813753"/>
          <a:chExt cx="211023" cy="178845"/>
        </a:xfrm>
      </xdr:grpSpPr>
      <xdr:sp macro="[0]!modfrmDateChoose.CalendarShow" textlink="">
        <xdr:nvSpPr>
          <xdr:cNvPr id="245" name="shCalendar_bck" hidden="1">
            <a:extLst>
              <a:ext uri="{FF2B5EF4-FFF2-40B4-BE49-F238E27FC236}">
                <a16:creationId xmlns:a16="http://schemas.microsoft.com/office/drawing/2014/main" id="{EF337DF8-16A0-D9C1-6FB2-5595E25E84F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6" name="shCalendar_1" descr="CalendarSmall.bmp" hidden="1">
            <a:extLst>
              <a:ext uri="{FF2B5EF4-FFF2-40B4-BE49-F238E27FC236}">
                <a16:creationId xmlns:a16="http://schemas.microsoft.com/office/drawing/2014/main" id="{8822DE01-375D-E37A-E361-F6F93F2AC19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169</xdr:col>
      <xdr:colOff>38100</xdr:colOff>
      <xdr:row>14</xdr:row>
      <xdr:rowOff>0</xdr:rowOff>
    </xdr:from>
    <xdr:ext cx="190500" cy="0"/>
    <xdr:grpSp>
      <xdr:nvGrpSpPr>
        <xdr:cNvPr id="247" name="shCalendar" hidden="1">
          <a:extLst>
            <a:ext uri="{FF2B5EF4-FFF2-40B4-BE49-F238E27FC236}">
              <a16:creationId xmlns:a16="http://schemas.microsoft.com/office/drawing/2014/main" id="{E4BED9A9-C3B3-4E89-94A1-CB1788A04912}"/>
            </a:ext>
          </a:extLst>
        </xdr:cNvPr>
        <xdr:cNvGrpSpPr>
          <a:grpSpLocks/>
        </xdr:cNvGrpSpPr>
      </xdr:nvGrpSpPr>
      <xdr:grpSpPr bwMode="auto">
        <a:xfrm>
          <a:off x="447084450" y="3067050"/>
          <a:ext cx="190500" cy="0"/>
          <a:chOff x="13896191" y="1813753"/>
          <a:chExt cx="211023" cy="178845"/>
        </a:xfrm>
      </xdr:grpSpPr>
      <xdr:sp macro="[0]!modfrmDateChoose.CalendarShow" textlink="">
        <xdr:nvSpPr>
          <xdr:cNvPr id="248" name="shCalendar_bck" hidden="1">
            <a:extLst>
              <a:ext uri="{FF2B5EF4-FFF2-40B4-BE49-F238E27FC236}">
                <a16:creationId xmlns:a16="http://schemas.microsoft.com/office/drawing/2014/main" id="{CC71F4F5-66B5-DA76-698F-952326736E2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9" name="shCalendar_1" descr="CalendarSmall.bmp" hidden="1">
            <a:extLst>
              <a:ext uri="{FF2B5EF4-FFF2-40B4-BE49-F238E27FC236}">
                <a16:creationId xmlns:a16="http://schemas.microsoft.com/office/drawing/2014/main" id="{0EAC0F10-A968-BF62-88A1-CCDD89A109F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171</xdr:col>
      <xdr:colOff>38100</xdr:colOff>
      <xdr:row>14</xdr:row>
      <xdr:rowOff>0</xdr:rowOff>
    </xdr:from>
    <xdr:ext cx="190500" cy="0"/>
    <xdr:grpSp>
      <xdr:nvGrpSpPr>
        <xdr:cNvPr id="250" name="shCalendar" hidden="1">
          <a:extLst>
            <a:ext uri="{FF2B5EF4-FFF2-40B4-BE49-F238E27FC236}">
              <a16:creationId xmlns:a16="http://schemas.microsoft.com/office/drawing/2014/main" id="{74868A03-F3AD-49C4-A24B-2635F453E514}"/>
            </a:ext>
          </a:extLst>
        </xdr:cNvPr>
        <xdr:cNvGrpSpPr>
          <a:grpSpLocks/>
        </xdr:cNvGrpSpPr>
      </xdr:nvGrpSpPr>
      <xdr:grpSpPr bwMode="auto">
        <a:xfrm>
          <a:off x="452513700" y="3067050"/>
          <a:ext cx="190500" cy="0"/>
          <a:chOff x="13896191" y="1813753"/>
          <a:chExt cx="211023" cy="178845"/>
        </a:xfrm>
      </xdr:grpSpPr>
      <xdr:sp macro="[0]!modfrmDateChoose.CalendarShow" textlink="">
        <xdr:nvSpPr>
          <xdr:cNvPr id="251" name="shCalendar_bck" hidden="1">
            <a:extLst>
              <a:ext uri="{FF2B5EF4-FFF2-40B4-BE49-F238E27FC236}">
                <a16:creationId xmlns:a16="http://schemas.microsoft.com/office/drawing/2014/main" id="{12F92388-57F8-46CA-5C68-33FB0CD6180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2" name="shCalendar_1" descr="CalendarSmall.bmp" hidden="1">
            <a:extLst>
              <a:ext uri="{FF2B5EF4-FFF2-40B4-BE49-F238E27FC236}">
                <a16:creationId xmlns:a16="http://schemas.microsoft.com/office/drawing/2014/main" id="{9064AE76-973F-EB25-9A33-B5096694676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173</xdr:col>
      <xdr:colOff>38100</xdr:colOff>
      <xdr:row>14</xdr:row>
      <xdr:rowOff>0</xdr:rowOff>
    </xdr:from>
    <xdr:ext cx="190500" cy="0"/>
    <xdr:grpSp>
      <xdr:nvGrpSpPr>
        <xdr:cNvPr id="253" name="shCalendar" hidden="1">
          <a:extLst>
            <a:ext uri="{FF2B5EF4-FFF2-40B4-BE49-F238E27FC236}">
              <a16:creationId xmlns:a16="http://schemas.microsoft.com/office/drawing/2014/main" id="{4EA09340-8DF2-452B-8EB2-F107C8233C35}"/>
            </a:ext>
          </a:extLst>
        </xdr:cNvPr>
        <xdr:cNvGrpSpPr>
          <a:grpSpLocks/>
        </xdr:cNvGrpSpPr>
      </xdr:nvGrpSpPr>
      <xdr:grpSpPr bwMode="auto">
        <a:xfrm>
          <a:off x="457942950" y="3067050"/>
          <a:ext cx="190500" cy="0"/>
          <a:chOff x="13896191" y="1813753"/>
          <a:chExt cx="211023" cy="178845"/>
        </a:xfrm>
      </xdr:grpSpPr>
      <xdr:sp macro="[0]!modfrmDateChoose.CalendarShow" textlink="">
        <xdr:nvSpPr>
          <xdr:cNvPr id="254" name="shCalendar_bck" hidden="1">
            <a:extLst>
              <a:ext uri="{FF2B5EF4-FFF2-40B4-BE49-F238E27FC236}">
                <a16:creationId xmlns:a16="http://schemas.microsoft.com/office/drawing/2014/main" id="{61FE7C8D-4872-6352-8177-F265D2C7B31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5" name="shCalendar_1" descr="CalendarSmall.bmp" hidden="1">
            <a:extLst>
              <a:ext uri="{FF2B5EF4-FFF2-40B4-BE49-F238E27FC236}">
                <a16:creationId xmlns:a16="http://schemas.microsoft.com/office/drawing/2014/main" id="{78FCA734-DF18-BAAC-6543-3E05B6D6300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175</xdr:col>
      <xdr:colOff>38100</xdr:colOff>
      <xdr:row>14</xdr:row>
      <xdr:rowOff>0</xdr:rowOff>
    </xdr:from>
    <xdr:ext cx="190500" cy="0"/>
    <xdr:grpSp>
      <xdr:nvGrpSpPr>
        <xdr:cNvPr id="256" name="shCalendar" hidden="1">
          <a:extLst>
            <a:ext uri="{FF2B5EF4-FFF2-40B4-BE49-F238E27FC236}">
              <a16:creationId xmlns:a16="http://schemas.microsoft.com/office/drawing/2014/main" id="{C4A64241-B69C-4562-8D5F-A69178839E55}"/>
            </a:ext>
          </a:extLst>
        </xdr:cNvPr>
        <xdr:cNvGrpSpPr>
          <a:grpSpLocks/>
        </xdr:cNvGrpSpPr>
      </xdr:nvGrpSpPr>
      <xdr:grpSpPr bwMode="auto">
        <a:xfrm>
          <a:off x="463372200" y="3067050"/>
          <a:ext cx="190500" cy="0"/>
          <a:chOff x="13896191" y="1813753"/>
          <a:chExt cx="211023" cy="178845"/>
        </a:xfrm>
      </xdr:grpSpPr>
      <xdr:sp macro="[0]!modfrmDateChoose.CalendarShow" textlink="">
        <xdr:nvSpPr>
          <xdr:cNvPr id="257" name="shCalendar_bck" hidden="1">
            <a:extLst>
              <a:ext uri="{FF2B5EF4-FFF2-40B4-BE49-F238E27FC236}">
                <a16:creationId xmlns:a16="http://schemas.microsoft.com/office/drawing/2014/main" id="{504927E2-A81C-C62F-91DB-A98E2C18615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8" name="shCalendar_1" descr="CalendarSmall.bmp" hidden="1">
            <a:extLst>
              <a:ext uri="{FF2B5EF4-FFF2-40B4-BE49-F238E27FC236}">
                <a16:creationId xmlns:a16="http://schemas.microsoft.com/office/drawing/2014/main" id="{AC1FFB2C-00FE-F223-D118-DE5746BF946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177</xdr:col>
      <xdr:colOff>38100</xdr:colOff>
      <xdr:row>14</xdr:row>
      <xdr:rowOff>0</xdr:rowOff>
    </xdr:from>
    <xdr:ext cx="190500" cy="0"/>
    <xdr:grpSp>
      <xdr:nvGrpSpPr>
        <xdr:cNvPr id="259" name="shCalendar" hidden="1">
          <a:extLst>
            <a:ext uri="{FF2B5EF4-FFF2-40B4-BE49-F238E27FC236}">
              <a16:creationId xmlns:a16="http://schemas.microsoft.com/office/drawing/2014/main" id="{AE5DF71F-BC7B-4E06-8EE7-BD0AB786BC63}"/>
            </a:ext>
          </a:extLst>
        </xdr:cNvPr>
        <xdr:cNvGrpSpPr>
          <a:grpSpLocks/>
        </xdr:cNvGrpSpPr>
      </xdr:nvGrpSpPr>
      <xdr:grpSpPr bwMode="auto">
        <a:xfrm>
          <a:off x="468801450" y="3067050"/>
          <a:ext cx="190500" cy="0"/>
          <a:chOff x="13896191" y="1813753"/>
          <a:chExt cx="211023" cy="178845"/>
        </a:xfrm>
      </xdr:grpSpPr>
      <xdr:sp macro="[0]!modfrmDateChoose.CalendarShow" textlink="">
        <xdr:nvSpPr>
          <xdr:cNvPr id="260" name="shCalendar_bck" hidden="1">
            <a:extLst>
              <a:ext uri="{FF2B5EF4-FFF2-40B4-BE49-F238E27FC236}">
                <a16:creationId xmlns:a16="http://schemas.microsoft.com/office/drawing/2014/main" id="{A8CC2A4D-36AD-E7E2-BFD7-586E7F31B40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1" name="shCalendar_1" descr="CalendarSmall.bmp" hidden="1">
            <a:extLst>
              <a:ext uri="{FF2B5EF4-FFF2-40B4-BE49-F238E27FC236}">
                <a16:creationId xmlns:a16="http://schemas.microsoft.com/office/drawing/2014/main" id="{56151B9B-8C66-E2DF-B230-BFF02C5BFED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179</xdr:col>
      <xdr:colOff>38100</xdr:colOff>
      <xdr:row>14</xdr:row>
      <xdr:rowOff>0</xdr:rowOff>
    </xdr:from>
    <xdr:ext cx="190500" cy="0"/>
    <xdr:grpSp>
      <xdr:nvGrpSpPr>
        <xdr:cNvPr id="262" name="shCalendar" hidden="1">
          <a:extLst>
            <a:ext uri="{FF2B5EF4-FFF2-40B4-BE49-F238E27FC236}">
              <a16:creationId xmlns:a16="http://schemas.microsoft.com/office/drawing/2014/main" id="{3C5E4BCA-C2B2-4FEA-A260-387639789DEA}"/>
            </a:ext>
          </a:extLst>
        </xdr:cNvPr>
        <xdr:cNvGrpSpPr>
          <a:grpSpLocks/>
        </xdr:cNvGrpSpPr>
      </xdr:nvGrpSpPr>
      <xdr:grpSpPr bwMode="auto">
        <a:xfrm>
          <a:off x="474230700" y="3067050"/>
          <a:ext cx="190500" cy="0"/>
          <a:chOff x="13896191" y="1813753"/>
          <a:chExt cx="211023" cy="178845"/>
        </a:xfrm>
      </xdr:grpSpPr>
      <xdr:sp macro="[0]!modfrmDateChoose.CalendarShow" textlink="">
        <xdr:nvSpPr>
          <xdr:cNvPr id="263" name="shCalendar_bck" hidden="1">
            <a:extLst>
              <a:ext uri="{FF2B5EF4-FFF2-40B4-BE49-F238E27FC236}">
                <a16:creationId xmlns:a16="http://schemas.microsoft.com/office/drawing/2014/main" id="{D7DB4EFE-2A88-4678-88BC-2A5D5E15953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4" name="shCalendar_1" descr="CalendarSmall.bmp" hidden="1">
            <a:extLst>
              <a:ext uri="{FF2B5EF4-FFF2-40B4-BE49-F238E27FC236}">
                <a16:creationId xmlns:a16="http://schemas.microsoft.com/office/drawing/2014/main" id="{B81F44FA-9A6B-C7C9-7840-DA3969E81C4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181</xdr:col>
      <xdr:colOff>38100</xdr:colOff>
      <xdr:row>14</xdr:row>
      <xdr:rowOff>0</xdr:rowOff>
    </xdr:from>
    <xdr:ext cx="190500" cy="0"/>
    <xdr:grpSp>
      <xdr:nvGrpSpPr>
        <xdr:cNvPr id="265" name="shCalendar" hidden="1">
          <a:extLst>
            <a:ext uri="{FF2B5EF4-FFF2-40B4-BE49-F238E27FC236}">
              <a16:creationId xmlns:a16="http://schemas.microsoft.com/office/drawing/2014/main" id="{DD1A7A47-E3FC-4E2B-B2F8-8A870E378617}"/>
            </a:ext>
          </a:extLst>
        </xdr:cNvPr>
        <xdr:cNvGrpSpPr>
          <a:grpSpLocks/>
        </xdr:cNvGrpSpPr>
      </xdr:nvGrpSpPr>
      <xdr:grpSpPr bwMode="auto">
        <a:xfrm>
          <a:off x="479659950" y="3067050"/>
          <a:ext cx="190500" cy="0"/>
          <a:chOff x="13896191" y="1813753"/>
          <a:chExt cx="211023" cy="178845"/>
        </a:xfrm>
      </xdr:grpSpPr>
      <xdr:sp macro="[0]!modfrmDateChoose.CalendarShow" textlink="">
        <xdr:nvSpPr>
          <xdr:cNvPr id="266" name="shCalendar_bck" hidden="1">
            <a:extLst>
              <a:ext uri="{FF2B5EF4-FFF2-40B4-BE49-F238E27FC236}">
                <a16:creationId xmlns:a16="http://schemas.microsoft.com/office/drawing/2014/main" id="{8CD7323E-1B8C-795C-E958-BCA0E4C8E3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7" name="shCalendar_1" descr="CalendarSmall.bmp" hidden="1">
            <a:extLst>
              <a:ext uri="{FF2B5EF4-FFF2-40B4-BE49-F238E27FC236}">
                <a16:creationId xmlns:a16="http://schemas.microsoft.com/office/drawing/2014/main" id="{43414ACE-A2EC-D839-96FA-1880BFC6FBA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183</xdr:col>
      <xdr:colOff>38100</xdr:colOff>
      <xdr:row>14</xdr:row>
      <xdr:rowOff>0</xdr:rowOff>
    </xdr:from>
    <xdr:ext cx="190500" cy="0"/>
    <xdr:grpSp>
      <xdr:nvGrpSpPr>
        <xdr:cNvPr id="268" name="shCalendar" hidden="1">
          <a:extLst>
            <a:ext uri="{FF2B5EF4-FFF2-40B4-BE49-F238E27FC236}">
              <a16:creationId xmlns:a16="http://schemas.microsoft.com/office/drawing/2014/main" id="{DDD725E3-E6AF-4B75-922B-FE9CFE2F4369}"/>
            </a:ext>
          </a:extLst>
        </xdr:cNvPr>
        <xdr:cNvGrpSpPr>
          <a:grpSpLocks/>
        </xdr:cNvGrpSpPr>
      </xdr:nvGrpSpPr>
      <xdr:grpSpPr bwMode="auto">
        <a:xfrm>
          <a:off x="485089200" y="3067050"/>
          <a:ext cx="190500" cy="0"/>
          <a:chOff x="13896191" y="1813753"/>
          <a:chExt cx="211023" cy="178845"/>
        </a:xfrm>
      </xdr:grpSpPr>
      <xdr:sp macro="[0]!modfrmDateChoose.CalendarShow" textlink="">
        <xdr:nvSpPr>
          <xdr:cNvPr id="269" name="shCalendar_bck" hidden="1">
            <a:extLst>
              <a:ext uri="{FF2B5EF4-FFF2-40B4-BE49-F238E27FC236}">
                <a16:creationId xmlns:a16="http://schemas.microsoft.com/office/drawing/2014/main" id="{45E2D8C5-51CF-0C92-5BF7-0012F292F98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0" name="shCalendar_1" descr="CalendarSmall.bmp" hidden="1">
            <a:extLst>
              <a:ext uri="{FF2B5EF4-FFF2-40B4-BE49-F238E27FC236}">
                <a16:creationId xmlns:a16="http://schemas.microsoft.com/office/drawing/2014/main" id="{DE628A19-BCA0-CCD8-FCE1-7A55108012F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185</xdr:col>
      <xdr:colOff>38100</xdr:colOff>
      <xdr:row>14</xdr:row>
      <xdr:rowOff>0</xdr:rowOff>
    </xdr:from>
    <xdr:ext cx="190500" cy="0"/>
    <xdr:grpSp>
      <xdr:nvGrpSpPr>
        <xdr:cNvPr id="271" name="shCalendar" hidden="1">
          <a:extLst>
            <a:ext uri="{FF2B5EF4-FFF2-40B4-BE49-F238E27FC236}">
              <a16:creationId xmlns:a16="http://schemas.microsoft.com/office/drawing/2014/main" id="{7716DDB9-F1A7-43A2-BF0F-96288836BF7B}"/>
            </a:ext>
          </a:extLst>
        </xdr:cNvPr>
        <xdr:cNvGrpSpPr>
          <a:grpSpLocks/>
        </xdr:cNvGrpSpPr>
      </xdr:nvGrpSpPr>
      <xdr:grpSpPr bwMode="auto">
        <a:xfrm>
          <a:off x="490518450" y="3067050"/>
          <a:ext cx="190500" cy="0"/>
          <a:chOff x="13896191" y="1813753"/>
          <a:chExt cx="211023" cy="178845"/>
        </a:xfrm>
      </xdr:grpSpPr>
      <xdr:sp macro="[0]!modfrmDateChoose.CalendarShow" textlink="">
        <xdr:nvSpPr>
          <xdr:cNvPr id="272" name="shCalendar_bck" hidden="1">
            <a:extLst>
              <a:ext uri="{FF2B5EF4-FFF2-40B4-BE49-F238E27FC236}">
                <a16:creationId xmlns:a16="http://schemas.microsoft.com/office/drawing/2014/main" id="{03CBE8A5-355A-E6EE-FC39-73C31415172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3" name="shCalendar_1" descr="CalendarSmall.bmp" hidden="1">
            <a:extLst>
              <a:ext uri="{FF2B5EF4-FFF2-40B4-BE49-F238E27FC236}">
                <a16:creationId xmlns:a16="http://schemas.microsoft.com/office/drawing/2014/main" id="{F87BD150-201C-9201-F6C8-5CCB72F6B3C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187</xdr:col>
      <xdr:colOff>38100</xdr:colOff>
      <xdr:row>14</xdr:row>
      <xdr:rowOff>0</xdr:rowOff>
    </xdr:from>
    <xdr:ext cx="190500" cy="0"/>
    <xdr:grpSp>
      <xdr:nvGrpSpPr>
        <xdr:cNvPr id="274" name="shCalendar" hidden="1">
          <a:extLst>
            <a:ext uri="{FF2B5EF4-FFF2-40B4-BE49-F238E27FC236}">
              <a16:creationId xmlns:a16="http://schemas.microsoft.com/office/drawing/2014/main" id="{ABD36931-E985-4E2A-951B-578E1FA8DB1E}"/>
            </a:ext>
          </a:extLst>
        </xdr:cNvPr>
        <xdr:cNvGrpSpPr>
          <a:grpSpLocks/>
        </xdr:cNvGrpSpPr>
      </xdr:nvGrpSpPr>
      <xdr:grpSpPr bwMode="auto">
        <a:xfrm>
          <a:off x="495947700" y="3067050"/>
          <a:ext cx="190500" cy="0"/>
          <a:chOff x="13896191" y="1813753"/>
          <a:chExt cx="211023" cy="178845"/>
        </a:xfrm>
      </xdr:grpSpPr>
      <xdr:sp macro="[0]!modfrmDateChoose.CalendarShow" textlink="">
        <xdr:nvSpPr>
          <xdr:cNvPr id="275" name="shCalendar_bck" hidden="1">
            <a:extLst>
              <a:ext uri="{FF2B5EF4-FFF2-40B4-BE49-F238E27FC236}">
                <a16:creationId xmlns:a16="http://schemas.microsoft.com/office/drawing/2014/main" id="{BBBB4CF5-2203-979F-D77F-C6BEC735D65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6" name="shCalendar_1" descr="CalendarSmall.bmp" hidden="1">
            <a:extLst>
              <a:ext uri="{FF2B5EF4-FFF2-40B4-BE49-F238E27FC236}">
                <a16:creationId xmlns:a16="http://schemas.microsoft.com/office/drawing/2014/main" id="{6B8A988B-1FA3-AC69-4FC0-9F553BBD1EE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189</xdr:col>
      <xdr:colOff>38100</xdr:colOff>
      <xdr:row>14</xdr:row>
      <xdr:rowOff>0</xdr:rowOff>
    </xdr:from>
    <xdr:ext cx="190500" cy="0"/>
    <xdr:grpSp>
      <xdr:nvGrpSpPr>
        <xdr:cNvPr id="277" name="shCalendar" hidden="1">
          <a:extLst>
            <a:ext uri="{FF2B5EF4-FFF2-40B4-BE49-F238E27FC236}">
              <a16:creationId xmlns:a16="http://schemas.microsoft.com/office/drawing/2014/main" id="{822EABBB-21AB-4CAF-9791-E83882F4A7C5}"/>
            </a:ext>
          </a:extLst>
        </xdr:cNvPr>
        <xdr:cNvGrpSpPr>
          <a:grpSpLocks/>
        </xdr:cNvGrpSpPr>
      </xdr:nvGrpSpPr>
      <xdr:grpSpPr bwMode="auto">
        <a:xfrm>
          <a:off x="501376950" y="3067050"/>
          <a:ext cx="190500" cy="0"/>
          <a:chOff x="13896191" y="1813753"/>
          <a:chExt cx="211023" cy="178845"/>
        </a:xfrm>
      </xdr:grpSpPr>
      <xdr:sp macro="[0]!modfrmDateChoose.CalendarShow" textlink="">
        <xdr:nvSpPr>
          <xdr:cNvPr id="278" name="shCalendar_bck" hidden="1">
            <a:extLst>
              <a:ext uri="{FF2B5EF4-FFF2-40B4-BE49-F238E27FC236}">
                <a16:creationId xmlns:a16="http://schemas.microsoft.com/office/drawing/2014/main" id="{2DD3847D-E712-238C-5F98-CD31F99C55F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9" name="shCalendar_1" descr="CalendarSmall.bmp" hidden="1">
            <a:extLst>
              <a:ext uri="{FF2B5EF4-FFF2-40B4-BE49-F238E27FC236}">
                <a16:creationId xmlns:a16="http://schemas.microsoft.com/office/drawing/2014/main" id="{3EE1E97D-877F-AB1C-40BF-1BFA0466ADB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191</xdr:col>
      <xdr:colOff>38100</xdr:colOff>
      <xdr:row>14</xdr:row>
      <xdr:rowOff>0</xdr:rowOff>
    </xdr:from>
    <xdr:ext cx="190500" cy="0"/>
    <xdr:grpSp>
      <xdr:nvGrpSpPr>
        <xdr:cNvPr id="280" name="shCalendar" hidden="1">
          <a:extLst>
            <a:ext uri="{FF2B5EF4-FFF2-40B4-BE49-F238E27FC236}">
              <a16:creationId xmlns:a16="http://schemas.microsoft.com/office/drawing/2014/main" id="{F3CE109B-197D-4D2F-8AB9-B87F0BE5D170}"/>
            </a:ext>
          </a:extLst>
        </xdr:cNvPr>
        <xdr:cNvGrpSpPr>
          <a:grpSpLocks/>
        </xdr:cNvGrpSpPr>
      </xdr:nvGrpSpPr>
      <xdr:grpSpPr bwMode="auto">
        <a:xfrm>
          <a:off x="506806200" y="3067050"/>
          <a:ext cx="190500" cy="0"/>
          <a:chOff x="13896191" y="1813753"/>
          <a:chExt cx="211023" cy="178845"/>
        </a:xfrm>
      </xdr:grpSpPr>
      <xdr:sp macro="[0]!modfrmDateChoose.CalendarShow" textlink="">
        <xdr:nvSpPr>
          <xdr:cNvPr id="281" name="shCalendar_bck" hidden="1">
            <a:extLst>
              <a:ext uri="{FF2B5EF4-FFF2-40B4-BE49-F238E27FC236}">
                <a16:creationId xmlns:a16="http://schemas.microsoft.com/office/drawing/2014/main" id="{988BA328-C1C7-A4B6-DF10-48278D379ED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82" name="shCalendar_1" descr="CalendarSmall.bmp" hidden="1">
            <a:extLst>
              <a:ext uri="{FF2B5EF4-FFF2-40B4-BE49-F238E27FC236}">
                <a16:creationId xmlns:a16="http://schemas.microsoft.com/office/drawing/2014/main" id="{FED1F7EE-707D-2223-0EC3-9DA673A1D9B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193</xdr:col>
      <xdr:colOff>38100</xdr:colOff>
      <xdr:row>14</xdr:row>
      <xdr:rowOff>0</xdr:rowOff>
    </xdr:from>
    <xdr:ext cx="190500" cy="0"/>
    <xdr:grpSp>
      <xdr:nvGrpSpPr>
        <xdr:cNvPr id="283" name="shCalendar" hidden="1">
          <a:extLst>
            <a:ext uri="{FF2B5EF4-FFF2-40B4-BE49-F238E27FC236}">
              <a16:creationId xmlns:a16="http://schemas.microsoft.com/office/drawing/2014/main" id="{798E2AFD-E5D9-48CC-9E53-15C96E653762}"/>
            </a:ext>
          </a:extLst>
        </xdr:cNvPr>
        <xdr:cNvGrpSpPr>
          <a:grpSpLocks/>
        </xdr:cNvGrpSpPr>
      </xdr:nvGrpSpPr>
      <xdr:grpSpPr bwMode="auto">
        <a:xfrm>
          <a:off x="512235450" y="3067050"/>
          <a:ext cx="190500" cy="0"/>
          <a:chOff x="13896191" y="1813753"/>
          <a:chExt cx="211023" cy="178845"/>
        </a:xfrm>
      </xdr:grpSpPr>
      <xdr:sp macro="[0]!modfrmDateChoose.CalendarShow" textlink="">
        <xdr:nvSpPr>
          <xdr:cNvPr id="284" name="shCalendar_bck" hidden="1">
            <a:extLst>
              <a:ext uri="{FF2B5EF4-FFF2-40B4-BE49-F238E27FC236}">
                <a16:creationId xmlns:a16="http://schemas.microsoft.com/office/drawing/2014/main" id="{63F565EC-571B-B4F7-290D-144C4090F72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85" name="shCalendar_1" descr="CalendarSmall.bmp" hidden="1">
            <a:extLst>
              <a:ext uri="{FF2B5EF4-FFF2-40B4-BE49-F238E27FC236}">
                <a16:creationId xmlns:a16="http://schemas.microsoft.com/office/drawing/2014/main" id="{02EDB9C5-85C7-015C-164E-6EBDBDDBFC6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wsDr>
</file>

<file path=xl/drawings/drawing7.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Instruction"/>
  <dimension ref="A1:AG94"/>
  <sheetViews>
    <sheetView showGridLines="0" zoomScaleNormal="100" workbookViewId="0"/>
  </sheetViews>
  <sheetFormatPr defaultRowHeight="11.25"/>
  <cols>
    <col min="1" max="1" width="3.28515625" style="53" customWidth="1"/>
    <col min="2" max="2" width="8.7109375" style="53" customWidth="1"/>
    <col min="3" max="3" width="22.28515625" style="53" customWidth="1"/>
    <col min="4" max="4" width="4.28515625" style="53" customWidth="1"/>
    <col min="5" max="6" width="4.42578125" style="53" customWidth="1"/>
    <col min="7" max="7" width="4.5703125" style="53" customWidth="1"/>
    <col min="8" max="25" width="4.42578125" style="53" customWidth="1"/>
    <col min="26" max="33" width="9.140625" style="115"/>
    <col min="34" max="16384" width="9.140625" style="53"/>
  </cols>
  <sheetData>
    <row r="1" spans="1:27" ht="10.5" customHeight="1">
      <c r="AA1" s="115" t="s">
        <v>68</v>
      </c>
    </row>
    <row r="2" spans="1:27" ht="16.5" customHeight="1">
      <c r="B2" s="503" t="str">
        <f>"Код шаблона: " &amp; GetCode()</f>
        <v>Код шаблона: FAS.JKH.OPEN.INFO.QUARTER.WARM</v>
      </c>
      <c r="C2" s="503"/>
      <c r="D2" s="503"/>
      <c r="E2" s="503"/>
      <c r="F2" s="503"/>
      <c r="G2" s="503"/>
      <c r="V2" s="106"/>
    </row>
    <row r="3" spans="1:27" ht="18" customHeight="1">
      <c r="B3" s="504" t="str">
        <f>"Версия " &amp; GetVersion()</f>
        <v>Версия 1.1</v>
      </c>
      <c r="C3" s="504"/>
      <c r="H3" s="106"/>
      <c r="I3" s="106"/>
      <c r="J3" s="106"/>
      <c r="K3" s="106"/>
      <c r="L3" s="106"/>
      <c r="M3" s="106"/>
      <c r="N3" s="106"/>
      <c r="O3" s="106"/>
      <c r="P3" s="106"/>
      <c r="Q3" s="106"/>
      <c r="R3" s="106"/>
      <c r="V3" s="106"/>
      <c r="W3" s="106"/>
      <c r="X3" s="106"/>
      <c r="Y3" s="106"/>
    </row>
    <row r="4" spans="1:27" ht="6" customHeight="1">
      <c r="D4" s="106"/>
      <c r="E4" s="106"/>
      <c r="F4" s="106"/>
      <c r="G4" s="106"/>
      <c r="H4" s="106"/>
      <c r="I4" s="106"/>
      <c r="J4" s="106"/>
      <c r="K4" s="106"/>
      <c r="L4" s="106"/>
      <c r="M4" s="106"/>
      <c r="N4" s="106"/>
      <c r="O4" s="106"/>
      <c r="P4" s="106"/>
      <c r="Q4" s="106"/>
      <c r="R4" s="106"/>
      <c r="S4" s="106"/>
      <c r="T4" s="106"/>
      <c r="U4" s="106"/>
      <c r="V4" s="106"/>
      <c r="W4" s="106"/>
      <c r="X4" s="106"/>
      <c r="Y4" s="106"/>
    </row>
    <row r="5" spans="1:27" ht="32.25" customHeight="1">
      <c r="B5" s="505"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C5" s="506"/>
      <c r="D5" s="506"/>
      <c r="E5" s="506"/>
      <c r="F5" s="506"/>
      <c r="G5" s="506"/>
      <c r="H5" s="506"/>
      <c r="I5" s="506"/>
      <c r="J5" s="506"/>
      <c r="K5" s="506"/>
      <c r="L5" s="506"/>
      <c r="M5" s="506"/>
      <c r="N5" s="506"/>
      <c r="O5" s="506"/>
      <c r="P5" s="506"/>
      <c r="Q5" s="506"/>
      <c r="R5" s="506"/>
      <c r="S5" s="506"/>
      <c r="T5" s="506"/>
      <c r="U5" s="506"/>
      <c r="V5" s="506"/>
      <c r="W5" s="506"/>
      <c r="X5" s="506"/>
      <c r="Y5" s="507"/>
    </row>
    <row r="6" spans="1:27" ht="9.75" customHeight="1">
      <c r="A6" s="106"/>
      <c r="B6" s="116"/>
      <c r="C6" s="117"/>
      <c r="D6" s="118"/>
      <c r="E6" s="118"/>
      <c r="F6" s="118"/>
      <c r="G6" s="118"/>
      <c r="H6" s="118"/>
      <c r="I6" s="118"/>
      <c r="J6" s="118"/>
      <c r="K6" s="118"/>
      <c r="L6" s="118"/>
      <c r="M6" s="118"/>
      <c r="N6" s="118"/>
      <c r="O6" s="118"/>
      <c r="P6" s="118"/>
      <c r="Q6" s="118"/>
      <c r="R6" s="118"/>
      <c r="S6" s="118"/>
      <c r="T6" s="118"/>
      <c r="U6" s="118"/>
      <c r="V6" s="118"/>
      <c r="W6" s="118"/>
      <c r="X6" s="118"/>
      <c r="Y6" s="109"/>
    </row>
    <row r="7" spans="1:27" ht="15" customHeight="1">
      <c r="A7" s="106"/>
      <c r="B7" s="119"/>
      <c r="C7" s="120"/>
      <c r="D7" s="121"/>
      <c r="E7" s="499" t="s">
        <v>224</v>
      </c>
      <c r="F7" s="499"/>
      <c r="G7" s="499"/>
      <c r="H7" s="499"/>
      <c r="I7" s="499"/>
      <c r="J7" s="499"/>
      <c r="K7" s="499"/>
      <c r="L7" s="499"/>
      <c r="M7" s="499"/>
      <c r="N7" s="499"/>
      <c r="O7" s="499"/>
      <c r="P7" s="499"/>
      <c r="Q7" s="499"/>
      <c r="R7" s="499"/>
      <c r="S7" s="499"/>
      <c r="T7" s="499"/>
      <c r="U7" s="499"/>
      <c r="V7" s="499"/>
      <c r="W7" s="499"/>
      <c r="X7" s="499"/>
      <c r="Y7" s="110"/>
    </row>
    <row r="8" spans="1:27" ht="15" customHeight="1">
      <c r="A8" s="106"/>
      <c r="B8" s="119"/>
      <c r="C8" s="120"/>
      <c r="D8" s="121"/>
      <c r="E8" s="499"/>
      <c r="F8" s="499"/>
      <c r="G8" s="499"/>
      <c r="H8" s="499"/>
      <c r="I8" s="499"/>
      <c r="J8" s="499"/>
      <c r="K8" s="499"/>
      <c r="L8" s="499"/>
      <c r="M8" s="499"/>
      <c r="N8" s="499"/>
      <c r="O8" s="499"/>
      <c r="P8" s="499"/>
      <c r="Q8" s="499"/>
      <c r="R8" s="499"/>
      <c r="S8" s="499"/>
      <c r="T8" s="499"/>
      <c r="U8" s="499"/>
      <c r="V8" s="499"/>
      <c r="W8" s="499"/>
      <c r="X8" s="499"/>
      <c r="Y8" s="110"/>
    </row>
    <row r="9" spans="1:27" ht="15" customHeight="1">
      <c r="A9" s="106"/>
      <c r="B9" s="119"/>
      <c r="C9" s="120"/>
      <c r="D9" s="121"/>
      <c r="E9" s="499"/>
      <c r="F9" s="499"/>
      <c r="G9" s="499"/>
      <c r="H9" s="499"/>
      <c r="I9" s="499"/>
      <c r="J9" s="499"/>
      <c r="K9" s="499"/>
      <c r="L9" s="499"/>
      <c r="M9" s="499"/>
      <c r="N9" s="499"/>
      <c r="O9" s="499"/>
      <c r="P9" s="499"/>
      <c r="Q9" s="499"/>
      <c r="R9" s="499"/>
      <c r="S9" s="499"/>
      <c r="T9" s="499"/>
      <c r="U9" s="499"/>
      <c r="V9" s="499"/>
      <c r="W9" s="499"/>
      <c r="X9" s="499"/>
      <c r="Y9" s="110"/>
    </row>
    <row r="10" spans="1:27" ht="10.5" customHeight="1">
      <c r="A10" s="106"/>
      <c r="B10" s="119"/>
      <c r="C10" s="120"/>
      <c r="D10" s="121"/>
      <c r="E10" s="499"/>
      <c r="F10" s="499"/>
      <c r="G10" s="499"/>
      <c r="H10" s="499"/>
      <c r="I10" s="499"/>
      <c r="J10" s="499"/>
      <c r="K10" s="499"/>
      <c r="L10" s="499"/>
      <c r="M10" s="499"/>
      <c r="N10" s="499"/>
      <c r="O10" s="499"/>
      <c r="P10" s="499"/>
      <c r="Q10" s="499"/>
      <c r="R10" s="499"/>
      <c r="S10" s="499"/>
      <c r="T10" s="499"/>
      <c r="U10" s="499"/>
      <c r="V10" s="499"/>
      <c r="W10" s="499"/>
      <c r="X10" s="499"/>
      <c r="Y10" s="110"/>
    </row>
    <row r="11" spans="1:27" ht="27" customHeight="1">
      <c r="A11" s="106"/>
      <c r="B11" s="119"/>
      <c r="C11" s="120"/>
      <c r="D11" s="121"/>
      <c r="E11" s="499"/>
      <c r="F11" s="499"/>
      <c r="G11" s="499"/>
      <c r="H11" s="499"/>
      <c r="I11" s="499"/>
      <c r="J11" s="499"/>
      <c r="K11" s="499"/>
      <c r="L11" s="499"/>
      <c r="M11" s="499"/>
      <c r="N11" s="499"/>
      <c r="O11" s="499"/>
      <c r="P11" s="499"/>
      <c r="Q11" s="499"/>
      <c r="R11" s="499"/>
      <c r="S11" s="499"/>
      <c r="T11" s="499"/>
      <c r="U11" s="499"/>
      <c r="V11" s="499"/>
      <c r="W11" s="499"/>
      <c r="X11" s="499"/>
      <c r="Y11" s="110"/>
    </row>
    <row r="12" spans="1:27" ht="12" customHeight="1">
      <c r="A12" s="106"/>
      <c r="B12" s="119"/>
      <c r="C12" s="120"/>
      <c r="D12" s="121"/>
      <c r="E12" s="499"/>
      <c r="F12" s="499"/>
      <c r="G12" s="499"/>
      <c r="H12" s="499"/>
      <c r="I12" s="499"/>
      <c r="J12" s="499"/>
      <c r="K12" s="499"/>
      <c r="L12" s="499"/>
      <c r="M12" s="499"/>
      <c r="N12" s="499"/>
      <c r="O12" s="499"/>
      <c r="P12" s="499"/>
      <c r="Q12" s="499"/>
      <c r="R12" s="499"/>
      <c r="S12" s="499"/>
      <c r="T12" s="499"/>
      <c r="U12" s="499"/>
      <c r="V12" s="499"/>
      <c r="W12" s="499"/>
      <c r="X12" s="499"/>
      <c r="Y12" s="110"/>
    </row>
    <row r="13" spans="1:27" ht="38.25" customHeight="1">
      <c r="A13" s="106"/>
      <c r="B13" s="119"/>
      <c r="C13" s="120"/>
      <c r="D13" s="121"/>
      <c r="E13" s="499"/>
      <c r="F13" s="499"/>
      <c r="G13" s="499"/>
      <c r="H13" s="499"/>
      <c r="I13" s="499"/>
      <c r="J13" s="499"/>
      <c r="K13" s="499"/>
      <c r="L13" s="499"/>
      <c r="M13" s="499"/>
      <c r="N13" s="499"/>
      <c r="O13" s="499"/>
      <c r="P13" s="499"/>
      <c r="Q13" s="499"/>
      <c r="R13" s="499"/>
      <c r="S13" s="499"/>
      <c r="T13" s="499"/>
      <c r="U13" s="499"/>
      <c r="V13" s="499"/>
      <c r="W13" s="499"/>
      <c r="X13" s="499"/>
      <c r="Y13" s="111"/>
    </row>
    <row r="14" spans="1:27" ht="15" customHeight="1">
      <c r="A14" s="106"/>
      <c r="B14" s="119"/>
      <c r="C14" s="120"/>
      <c r="D14" s="121"/>
      <c r="E14" s="499"/>
      <c r="F14" s="499"/>
      <c r="G14" s="499"/>
      <c r="H14" s="499"/>
      <c r="I14" s="499"/>
      <c r="J14" s="499"/>
      <c r="K14" s="499"/>
      <c r="L14" s="499"/>
      <c r="M14" s="499"/>
      <c r="N14" s="499"/>
      <c r="O14" s="499"/>
      <c r="P14" s="499"/>
      <c r="Q14" s="499"/>
      <c r="R14" s="499"/>
      <c r="S14" s="499"/>
      <c r="T14" s="499"/>
      <c r="U14" s="499"/>
      <c r="V14" s="499"/>
      <c r="W14" s="499"/>
      <c r="X14" s="499"/>
      <c r="Y14" s="110"/>
    </row>
    <row r="15" spans="1:27" ht="15">
      <c r="A15" s="106"/>
      <c r="B15" s="119"/>
      <c r="C15" s="120"/>
      <c r="D15" s="121"/>
      <c r="E15" s="499"/>
      <c r="F15" s="499"/>
      <c r="G15" s="499"/>
      <c r="H15" s="499"/>
      <c r="I15" s="499"/>
      <c r="J15" s="499"/>
      <c r="K15" s="499"/>
      <c r="L15" s="499"/>
      <c r="M15" s="499"/>
      <c r="N15" s="499"/>
      <c r="O15" s="499"/>
      <c r="P15" s="499"/>
      <c r="Q15" s="499"/>
      <c r="R15" s="499"/>
      <c r="S15" s="499"/>
      <c r="T15" s="499"/>
      <c r="U15" s="499"/>
      <c r="V15" s="499"/>
      <c r="W15" s="499"/>
      <c r="X15" s="499"/>
      <c r="Y15" s="110"/>
    </row>
    <row r="16" spans="1:27" ht="15">
      <c r="A16" s="106"/>
      <c r="B16" s="119"/>
      <c r="C16" s="120"/>
      <c r="D16" s="121"/>
      <c r="E16" s="499"/>
      <c r="F16" s="499"/>
      <c r="G16" s="499"/>
      <c r="H16" s="499"/>
      <c r="I16" s="499"/>
      <c r="J16" s="499"/>
      <c r="K16" s="499"/>
      <c r="L16" s="499"/>
      <c r="M16" s="499"/>
      <c r="N16" s="499"/>
      <c r="O16" s="499"/>
      <c r="P16" s="499"/>
      <c r="Q16" s="499"/>
      <c r="R16" s="499"/>
      <c r="S16" s="499"/>
      <c r="T16" s="499"/>
      <c r="U16" s="499"/>
      <c r="V16" s="499"/>
      <c r="W16" s="499"/>
      <c r="X16" s="499"/>
      <c r="Y16" s="110"/>
    </row>
    <row r="17" spans="1:25" ht="15" customHeight="1">
      <c r="A17" s="106"/>
      <c r="B17" s="119"/>
      <c r="C17" s="120"/>
      <c r="D17" s="121"/>
      <c r="E17" s="499"/>
      <c r="F17" s="499"/>
      <c r="G17" s="499"/>
      <c r="H17" s="499"/>
      <c r="I17" s="499"/>
      <c r="J17" s="499"/>
      <c r="K17" s="499"/>
      <c r="L17" s="499"/>
      <c r="M17" s="499"/>
      <c r="N17" s="499"/>
      <c r="O17" s="499"/>
      <c r="P17" s="499"/>
      <c r="Q17" s="499"/>
      <c r="R17" s="499"/>
      <c r="S17" s="499"/>
      <c r="T17" s="499"/>
      <c r="U17" s="499"/>
      <c r="V17" s="499"/>
      <c r="W17" s="499"/>
      <c r="X17" s="499"/>
      <c r="Y17" s="110"/>
    </row>
    <row r="18" spans="1:25" ht="15">
      <c r="A18" s="106"/>
      <c r="B18" s="119"/>
      <c r="C18" s="120"/>
      <c r="D18" s="121"/>
      <c r="E18" s="499"/>
      <c r="F18" s="499"/>
      <c r="G18" s="499"/>
      <c r="H18" s="499"/>
      <c r="I18" s="499"/>
      <c r="J18" s="499"/>
      <c r="K18" s="499"/>
      <c r="L18" s="499"/>
      <c r="M18" s="499"/>
      <c r="N18" s="499"/>
      <c r="O18" s="499"/>
      <c r="P18" s="499"/>
      <c r="Q18" s="499"/>
      <c r="R18" s="499"/>
      <c r="S18" s="499"/>
      <c r="T18" s="499"/>
      <c r="U18" s="499"/>
      <c r="V18" s="499"/>
      <c r="W18" s="499"/>
      <c r="X18" s="499"/>
      <c r="Y18" s="110"/>
    </row>
    <row r="19" spans="1:25" ht="23.45" customHeight="1">
      <c r="A19" s="106"/>
      <c r="B19" s="119"/>
      <c r="C19" s="120"/>
      <c r="D19" s="122"/>
      <c r="E19" s="499"/>
      <c r="F19" s="499"/>
      <c r="G19" s="499"/>
      <c r="H19" s="499"/>
      <c r="I19" s="499"/>
      <c r="J19" s="499"/>
      <c r="K19" s="499"/>
      <c r="L19" s="499"/>
      <c r="M19" s="499"/>
      <c r="N19" s="499"/>
      <c r="O19" s="499"/>
      <c r="P19" s="499"/>
      <c r="Q19" s="499"/>
      <c r="R19" s="499"/>
      <c r="S19" s="499"/>
      <c r="T19" s="499"/>
      <c r="U19" s="499"/>
      <c r="V19" s="499"/>
      <c r="W19" s="499"/>
      <c r="X19" s="499"/>
      <c r="Y19" s="110"/>
    </row>
    <row r="20" spans="1:25" ht="15" hidden="1">
      <c r="A20" s="106"/>
      <c r="B20" s="119"/>
      <c r="C20" s="120"/>
      <c r="D20" s="122"/>
      <c r="E20" s="123"/>
      <c r="F20" s="123"/>
      <c r="G20" s="123"/>
      <c r="H20" s="123"/>
      <c r="I20" s="123"/>
      <c r="J20" s="123"/>
      <c r="K20" s="123"/>
      <c r="L20" s="123"/>
      <c r="M20" s="123"/>
      <c r="N20" s="123"/>
      <c r="O20" s="123"/>
      <c r="P20" s="123"/>
      <c r="Q20" s="123"/>
      <c r="R20" s="123"/>
      <c r="S20" s="123"/>
      <c r="T20" s="123"/>
      <c r="U20" s="123"/>
      <c r="V20" s="123"/>
      <c r="W20" s="123"/>
      <c r="X20" s="123"/>
      <c r="Y20" s="110"/>
    </row>
    <row r="21" spans="1:25" ht="14.25" hidden="1" customHeight="1">
      <c r="A21" s="106"/>
      <c r="B21" s="119"/>
      <c r="C21" s="120"/>
      <c r="D21" s="124"/>
      <c r="E21" s="131" t="s">
        <v>66</v>
      </c>
      <c r="F21" s="501" t="s">
        <v>70</v>
      </c>
      <c r="G21" s="502"/>
      <c r="H21" s="502"/>
      <c r="I21" s="502"/>
      <c r="J21" s="502"/>
      <c r="K21" s="502"/>
      <c r="L21" s="502"/>
      <c r="M21" s="502"/>
      <c r="N21" s="121"/>
      <c r="O21" s="133" t="s">
        <v>66</v>
      </c>
      <c r="P21" s="508" t="s">
        <v>67</v>
      </c>
      <c r="Q21" s="509"/>
      <c r="R21" s="509"/>
      <c r="S21" s="509"/>
      <c r="T21" s="509"/>
      <c r="U21" s="509"/>
      <c r="V21" s="509"/>
      <c r="W21" s="509"/>
      <c r="X21" s="509"/>
      <c r="Y21" s="110"/>
    </row>
    <row r="22" spans="1:25" ht="14.25" hidden="1" customHeight="1">
      <c r="A22" s="106"/>
      <c r="B22" s="119"/>
      <c r="C22" s="120"/>
      <c r="D22" s="124"/>
      <c r="E22" s="132" t="s">
        <v>66</v>
      </c>
      <c r="F22" s="501" t="s">
        <v>69</v>
      </c>
      <c r="G22" s="502"/>
      <c r="H22" s="502"/>
      <c r="I22" s="502"/>
      <c r="J22" s="502"/>
      <c r="K22" s="502"/>
      <c r="L22" s="502"/>
      <c r="M22" s="502"/>
      <c r="N22" s="121"/>
      <c r="O22" s="134" t="s">
        <v>66</v>
      </c>
      <c r="P22" s="508" t="s">
        <v>225</v>
      </c>
      <c r="Q22" s="509"/>
      <c r="R22" s="509"/>
      <c r="S22" s="509"/>
      <c r="T22" s="509"/>
      <c r="U22" s="509"/>
      <c r="V22" s="509"/>
      <c r="W22" s="509"/>
      <c r="X22" s="509"/>
      <c r="Y22" s="110"/>
    </row>
    <row r="23" spans="1:25" ht="27" hidden="1" customHeight="1">
      <c r="A23" s="106"/>
      <c r="B23" s="119"/>
      <c r="C23" s="120"/>
      <c r="D23" s="124"/>
      <c r="E23" s="121"/>
      <c r="F23" s="121"/>
      <c r="G23" s="121"/>
      <c r="H23" s="121"/>
      <c r="I23" s="121"/>
      <c r="J23" s="121"/>
      <c r="K23" s="121"/>
      <c r="L23" s="121"/>
      <c r="M23" s="121"/>
      <c r="N23" s="121"/>
      <c r="O23" s="121"/>
      <c r="P23" s="500"/>
      <c r="Q23" s="500"/>
      <c r="R23" s="500"/>
      <c r="S23" s="500"/>
      <c r="T23" s="500"/>
      <c r="U23" s="500"/>
      <c r="V23" s="500"/>
      <c r="W23" s="500"/>
      <c r="X23" s="121"/>
      <c r="Y23" s="110"/>
    </row>
    <row r="24" spans="1:25" ht="15" hidden="1" customHeight="1">
      <c r="A24" s="106"/>
      <c r="B24" s="119"/>
      <c r="C24" s="120"/>
      <c r="D24" s="124"/>
      <c r="E24" s="121"/>
      <c r="F24" s="121"/>
      <c r="G24" s="121"/>
      <c r="H24" s="121"/>
      <c r="I24" s="121"/>
      <c r="J24" s="121"/>
      <c r="K24" s="121"/>
      <c r="L24" s="121"/>
      <c r="M24" s="121"/>
      <c r="N24" s="121"/>
      <c r="O24" s="121"/>
      <c r="P24" s="121"/>
      <c r="Q24" s="121"/>
      <c r="R24" s="121"/>
      <c r="S24" s="121"/>
      <c r="T24" s="121"/>
      <c r="U24" s="121"/>
      <c r="V24" s="121"/>
      <c r="W24" s="121"/>
      <c r="X24" s="121"/>
      <c r="Y24" s="110"/>
    </row>
    <row r="25" spans="1:25" ht="15" hidden="1" customHeight="1">
      <c r="A25" s="106"/>
      <c r="B25" s="119"/>
      <c r="C25" s="120"/>
      <c r="D25" s="124"/>
      <c r="E25" s="121"/>
      <c r="F25" s="121"/>
      <c r="G25" s="121"/>
      <c r="H25" s="121"/>
      <c r="I25" s="121"/>
      <c r="J25" s="121"/>
      <c r="K25" s="121"/>
      <c r="L25" s="121"/>
      <c r="M25" s="121"/>
      <c r="N25" s="121"/>
      <c r="O25" s="121"/>
      <c r="P25" s="121"/>
      <c r="Q25" s="121"/>
      <c r="R25" s="121"/>
      <c r="S25" s="121"/>
      <c r="T25" s="121"/>
      <c r="U25" s="121"/>
      <c r="V25" s="121"/>
      <c r="W25" s="121"/>
      <c r="X25" s="121"/>
      <c r="Y25" s="110"/>
    </row>
    <row r="26" spans="1:25" ht="15" hidden="1" customHeight="1">
      <c r="A26" s="106"/>
      <c r="B26" s="119"/>
      <c r="C26" s="120"/>
      <c r="D26" s="124"/>
      <c r="E26" s="121"/>
      <c r="F26" s="121"/>
      <c r="G26" s="121"/>
      <c r="H26" s="121"/>
      <c r="I26" s="121"/>
      <c r="J26" s="121"/>
      <c r="K26" s="121"/>
      <c r="L26" s="121"/>
      <c r="M26" s="121"/>
      <c r="N26" s="121"/>
      <c r="O26" s="121"/>
      <c r="P26" s="121"/>
      <c r="Q26" s="121"/>
      <c r="R26" s="121"/>
      <c r="S26" s="121"/>
      <c r="T26" s="121"/>
      <c r="U26" s="121"/>
      <c r="V26" s="121"/>
      <c r="W26" s="121"/>
      <c r="X26" s="121"/>
      <c r="Y26" s="110"/>
    </row>
    <row r="27" spans="1:25" ht="15" hidden="1" customHeight="1">
      <c r="A27" s="106"/>
      <c r="B27" s="119"/>
      <c r="C27" s="120"/>
      <c r="D27" s="124"/>
      <c r="E27" s="121"/>
      <c r="F27" s="121"/>
      <c r="G27" s="121"/>
      <c r="H27" s="121"/>
      <c r="I27" s="121"/>
      <c r="J27" s="121"/>
      <c r="K27" s="121"/>
      <c r="L27" s="121"/>
      <c r="M27" s="121"/>
      <c r="N27" s="121"/>
      <c r="O27" s="121"/>
      <c r="P27" s="121"/>
      <c r="Q27" s="121"/>
      <c r="R27" s="121"/>
      <c r="S27" s="121"/>
      <c r="T27" s="121"/>
      <c r="U27" s="121"/>
      <c r="V27" s="121"/>
      <c r="W27" s="121"/>
      <c r="X27" s="121"/>
      <c r="Y27" s="110"/>
    </row>
    <row r="28" spans="1:25" ht="15" hidden="1" customHeight="1">
      <c r="A28" s="106"/>
      <c r="B28" s="119"/>
      <c r="C28" s="120"/>
      <c r="D28" s="124"/>
      <c r="E28" s="121"/>
      <c r="F28" s="121"/>
      <c r="G28" s="121"/>
      <c r="H28" s="121"/>
      <c r="I28" s="121"/>
      <c r="J28" s="121"/>
      <c r="K28" s="121"/>
      <c r="L28" s="121"/>
      <c r="M28" s="121"/>
      <c r="N28" s="121"/>
      <c r="O28" s="121"/>
      <c r="P28" s="121"/>
      <c r="Q28" s="121"/>
      <c r="R28" s="121"/>
      <c r="S28" s="121"/>
      <c r="T28" s="121"/>
      <c r="U28" s="121"/>
      <c r="V28" s="121"/>
      <c r="W28" s="121"/>
      <c r="X28" s="121"/>
      <c r="Y28" s="110"/>
    </row>
    <row r="29" spans="1:25" ht="15" hidden="1" customHeight="1">
      <c r="A29" s="106"/>
      <c r="B29" s="119"/>
      <c r="C29" s="120"/>
      <c r="D29" s="124"/>
      <c r="E29" s="121"/>
      <c r="F29" s="121"/>
      <c r="G29" s="121"/>
      <c r="H29" s="121"/>
      <c r="I29" s="121"/>
      <c r="J29" s="121"/>
      <c r="K29" s="121"/>
      <c r="L29" s="121"/>
      <c r="M29" s="121"/>
      <c r="N29" s="121"/>
      <c r="O29" s="121"/>
      <c r="P29" s="121"/>
      <c r="Q29" s="121"/>
      <c r="R29" s="121"/>
      <c r="S29" s="121"/>
      <c r="T29" s="121"/>
      <c r="U29" s="121"/>
      <c r="V29" s="121"/>
      <c r="W29" s="121"/>
      <c r="X29" s="121"/>
      <c r="Y29" s="110"/>
    </row>
    <row r="30" spans="1:25" ht="15" hidden="1" customHeight="1">
      <c r="A30" s="106"/>
      <c r="B30" s="119"/>
      <c r="C30" s="120"/>
      <c r="D30" s="124"/>
      <c r="E30" s="121"/>
      <c r="F30" s="121"/>
      <c r="G30" s="121"/>
      <c r="H30" s="121"/>
      <c r="I30" s="121"/>
      <c r="J30" s="121"/>
      <c r="K30" s="121"/>
      <c r="L30" s="121"/>
      <c r="M30" s="121"/>
      <c r="N30" s="121"/>
      <c r="O30" s="121"/>
      <c r="P30" s="121"/>
      <c r="Q30" s="121"/>
      <c r="R30" s="121"/>
      <c r="S30" s="121"/>
      <c r="T30" s="121"/>
      <c r="U30" s="121"/>
      <c r="V30" s="121"/>
      <c r="W30" s="121"/>
      <c r="X30" s="121"/>
      <c r="Y30" s="110"/>
    </row>
    <row r="31" spans="1:25" ht="15" hidden="1" customHeight="1">
      <c r="A31" s="106"/>
      <c r="B31" s="119"/>
      <c r="C31" s="120"/>
      <c r="D31" s="124"/>
      <c r="E31" s="121"/>
      <c r="F31" s="121"/>
      <c r="G31" s="121"/>
      <c r="H31" s="121"/>
      <c r="I31" s="121"/>
      <c r="J31" s="121"/>
      <c r="K31" s="121"/>
      <c r="L31" s="121"/>
      <c r="M31" s="121"/>
      <c r="N31" s="121"/>
      <c r="O31" s="121"/>
      <c r="P31" s="121"/>
      <c r="Q31" s="121"/>
      <c r="R31" s="121"/>
      <c r="S31" s="121"/>
      <c r="T31" s="121"/>
      <c r="U31" s="121"/>
      <c r="V31" s="121"/>
      <c r="W31" s="121"/>
      <c r="X31" s="121"/>
      <c r="Y31" s="110"/>
    </row>
    <row r="32" spans="1:25" ht="15" hidden="1" customHeight="1">
      <c r="A32" s="106"/>
      <c r="B32" s="119"/>
      <c r="C32" s="120"/>
      <c r="D32" s="124"/>
      <c r="E32" s="121"/>
      <c r="F32" s="121"/>
      <c r="G32" s="121"/>
      <c r="H32" s="121"/>
      <c r="I32" s="121"/>
      <c r="J32" s="121"/>
      <c r="K32" s="121"/>
      <c r="L32" s="121"/>
      <c r="M32" s="121"/>
      <c r="N32" s="121"/>
      <c r="O32" s="121"/>
      <c r="P32" s="121"/>
      <c r="Q32" s="121"/>
      <c r="R32" s="121"/>
      <c r="S32" s="121"/>
      <c r="T32" s="121"/>
      <c r="U32" s="121"/>
      <c r="V32" s="121"/>
      <c r="W32" s="121"/>
      <c r="X32" s="121"/>
      <c r="Y32" s="110"/>
    </row>
    <row r="33" spans="1:25" ht="15" hidden="1" customHeight="1">
      <c r="A33" s="106"/>
      <c r="B33" s="119"/>
      <c r="C33" s="120"/>
      <c r="D33" s="122"/>
      <c r="E33" s="123"/>
      <c r="F33" s="123"/>
      <c r="G33" s="123"/>
      <c r="H33" s="123"/>
      <c r="I33" s="123"/>
      <c r="J33" s="123"/>
      <c r="K33" s="123"/>
      <c r="L33" s="123"/>
      <c r="M33" s="123"/>
      <c r="N33" s="123"/>
      <c r="O33" s="123"/>
      <c r="P33" s="123"/>
      <c r="Q33" s="123"/>
      <c r="R33" s="123"/>
      <c r="S33" s="123"/>
      <c r="T33" s="123"/>
      <c r="U33" s="123"/>
      <c r="V33" s="123"/>
      <c r="W33" s="123"/>
      <c r="X33" s="123"/>
      <c r="Y33" s="110"/>
    </row>
    <row r="34" spans="1:25" ht="11.1" hidden="1" customHeight="1">
      <c r="A34" s="106"/>
      <c r="B34" s="119"/>
      <c r="C34" s="120"/>
      <c r="D34" s="122"/>
      <c r="E34" s="123"/>
      <c r="F34" s="123"/>
      <c r="G34" s="123"/>
      <c r="H34" s="123"/>
      <c r="I34" s="123"/>
      <c r="J34" s="123"/>
      <c r="K34" s="123"/>
      <c r="L34" s="123"/>
      <c r="M34" s="123"/>
      <c r="N34" s="123"/>
      <c r="O34" s="123"/>
      <c r="P34" s="123"/>
      <c r="Q34" s="123"/>
      <c r="R34" s="123"/>
      <c r="S34" s="123"/>
      <c r="T34" s="123"/>
      <c r="U34" s="123"/>
      <c r="V34" s="123"/>
      <c r="W34" s="123"/>
      <c r="X34" s="123"/>
      <c r="Y34" s="110"/>
    </row>
    <row r="35" spans="1:25" ht="24" hidden="1" customHeight="1">
      <c r="A35" s="106"/>
      <c r="B35" s="119"/>
      <c r="C35" s="120"/>
      <c r="D35" s="124"/>
      <c r="E35" s="499" t="s">
        <v>130</v>
      </c>
      <c r="F35" s="499"/>
      <c r="G35" s="499"/>
      <c r="H35" s="499"/>
      <c r="I35" s="499"/>
      <c r="J35" s="499"/>
      <c r="K35" s="499"/>
      <c r="L35" s="499"/>
      <c r="M35" s="499"/>
      <c r="N35" s="499"/>
      <c r="O35" s="499"/>
      <c r="P35" s="499"/>
      <c r="Q35" s="499"/>
      <c r="R35" s="499"/>
      <c r="S35" s="499"/>
      <c r="T35" s="499"/>
      <c r="U35" s="499"/>
      <c r="V35" s="499"/>
      <c r="W35" s="499"/>
      <c r="X35" s="499"/>
      <c r="Y35" s="110"/>
    </row>
    <row r="36" spans="1:25" ht="38.25" hidden="1" customHeight="1">
      <c r="A36" s="106"/>
      <c r="B36" s="119"/>
      <c r="C36" s="120"/>
      <c r="D36" s="124"/>
      <c r="E36" s="499"/>
      <c r="F36" s="499"/>
      <c r="G36" s="499"/>
      <c r="H36" s="499"/>
      <c r="I36" s="499"/>
      <c r="J36" s="499"/>
      <c r="K36" s="499"/>
      <c r="L36" s="499"/>
      <c r="M36" s="499"/>
      <c r="N36" s="499"/>
      <c r="O36" s="499"/>
      <c r="P36" s="499"/>
      <c r="Q36" s="499"/>
      <c r="R36" s="499"/>
      <c r="S36" s="499"/>
      <c r="T36" s="499"/>
      <c r="U36" s="499"/>
      <c r="V36" s="499"/>
      <c r="W36" s="499"/>
      <c r="X36" s="499"/>
      <c r="Y36" s="110"/>
    </row>
    <row r="37" spans="1:25" ht="9.75" hidden="1" customHeight="1">
      <c r="A37" s="106"/>
      <c r="B37" s="119"/>
      <c r="C37" s="120"/>
      <c r="D37" s="124"/>
      <c r="E37" s="499"/>
      <c r="F37" s="499"/>
      <c r="G37" s="499"/>
      <c r="H37" s="499"/>
      <c r="I37" s="499"/>
      <c r="J37" s="499"/>
      <c r="K37" s="499"/>
      <c r="L37" s="499"/>
      <c r="M37" s="499"/>
      <c r="N37" s="499"/>
      <c r="O37" s="499"/>
      <c r="P37" s="499"/>
      <c r="Q37" s="499"/>
      <c r="R37" s="499"/>
      <c r="S37" s="499"/>
      <c r="T37" s="499"/>
      <c r="U37" s="499"/>
      <c r="V37" s="499"/>
      <c r="W37" s="499"/>
      <c r="X37" s="499"/>
      <c r="Y37" s="110"/>
    </row>
    <row r="38" spans="1:25" ht="51" hidden="1" customHeight="1">
      <c r="A38" s="106"/>
      <c r="B38" s="119"/>
      <c r="C38" s="120"/>
      <c r="D38" s="124"/>
      <c r="E38" s="499"/>
      <c r="F38" s="499"/>
      <c r="G38" s="499"/>
      <c r="H38" s="499"/>
      <c r="I38" s="499"/>
      <c r="J38" s="499"/>
      <c r="K38" s="499"/>
      <c r="L38" s="499"/>
      <c r="M38" s="499"/>
      <c r="N38" s="499"/>
      <c r="O38" s="499"/>
      <c r="P38" s="499"/>
      <c r="Q38" s="499"/>
      <c r="R38" s="499"/>
      <c r="S38" s="499"/>
      <c r="T38" s="499"/>
      <c r="U38" s="499"/>
      <c r="V38" s="499"/>
      <c r="W38" s="499"/>
      <c r="X38" s="499"/>
      <c r="Y38" s="110"/>
    </row>
    <row r="39" spans="1:25" ht="15" hidden="1" customHeight="1">
      <c r="A39" s="106"/>
      <c r="B39" s="119"/>
      <c r="C39" s="120"/>
      <c r="D39" s="124"/>
      <c r="E39" s="499"/>
      <c r="F39" s="499"/>
      <c r="G39" s="499"/>
      <c r="H39" s="499"/>
      <c r="I39" s="499"/>
      <c r="J39" s="499"/>
      <c r="K39" s="499"/>
      <c r="L39" s="499"/>
      <c r="M39" s="499"/>
      <c r="N39" s="499"/>
      <c r="O39" s="499"/>
      <c r="P39" s="499"/>
      <c r="Q39" s="499"/>
      <c r="R39" s="499"/>
      <c r="S39" s="499"/>
      <c r="T39" s="499"/>
      <c r="U39" s="499"/>
      <c r="V39" s="499"/>
      <c r="W39" s="499"/>
      <c r="X39" s="499"/>
      <c r="Y39" s="110"/>
    </row>
    <row r="40" spans="1:25" ht="12" hidden="1" customHeight="1">
      <c r="A40" s="106"/>
      <c r="B40" s="119"/>
      <c r="C40" s="120"/>
      <c r="D40" s="124"/>
      <c r="E40" s="510"/>
      <c r="F40" s="510"/>
      <c r="G40" s="510"/>
      <c r="H40" s="510"/>
      <c r="I40" s="510"/>
      <c r="J40" s="510"/>
      <c r="K40" s="510"/>
      <c r="L40" s="510"/>
      <c r="M40" s="510"/>
      <c r="N40" s="510"/>
      <c r="O40" s="510"/>
      <c r="P40" s="510"/>
      <c r="Q40" s="510"/>
      <c r="R40" s="510"/>
      <c r="S40" s="510"/>
      <c r="T40" s="510"/>
      <c r="U40" s="510"/>
      <c r="V40" s="510"/>
      <c r="W40" s="510"/>
      <c r="X40" s="510"/>
      <c r="Y40" s="110"/>
    </row>
    <row r="41" spans="1:25" ht="15.95" hidden="1" customHeight="1">
      <c r="A41" s="106"/>
      <c r="B41" s="119"/>
      <c r="C41" s="120"/>
      <c r="D41" s="124"/>
      <c r="E41" s="511"/>
      <c r="F41" s="511"/>
      <c r="G41" s="511"/>
      <c r="H41" s="511"/>
      <c r="I41" s="511"/>
      <c r="J41" s="511"/>
      <c r="K41" s="511"/>
      <c r="L41" s="511"/>
      <c r="M41" s="511"/>
      <c r="N41" s="511"/>
      <c r="O41" s="511"/>
      <c r="P41" s="511"/>
      <c r="Q41" s="511"/>
      <c r="R41" s="511"/>
      <c r="S41" s="511"/>
      <c r="T41" s="511"/>
      <c r="U41" s="511"/>
      <c r="V41" s="511"/>
      <c r="W41" s="511"/>
      <c r="X41" s="511"/>
      <c r="Y41" s="110"/>
    </row>
    <row r="42" spans="1:25" ht="15.95" hidden="1" customHeight="1">
      <c r="A42" s="106"/>
      <c r="B42" s="119"/>
      <c r="C42" s="120"/>
      <c r="D42" s="124"/>
      <c r="E42" s="511"/>
      <c r="F42" s="511"/>
      <c r="G42" s="511"/>
      <c r="H42" s="511"/>
      <c r="I42" s="511"/>
      <c r="J42" s="511"/>
      <c r="K42" s="511"/>
      <c r="L42" s="511"/>
      <c r="M42" s="511"/>
      <c r="N42" s="511"/>
      <c r="O42" s="511"/>
      <c r="P42" s="511"/>
      <c r="Q42" s="511"/>
      <c r="R42" s="511"/>
      <c r="S42" s="511"/>
      <c r="T42" s="511"/>
      <c r="U42" s="511"/>
      <c r="V42" s="511"/>
      <c r="W42" s="511"/>
      <c r="X42" s="511"/>
      <c r="Y42" s="110"/>
    </row>
    <row r="43" spans="1:25" ht="15.95" hidden="1" customHeight="1">
      <c r="A43" s="106"/>
      <c r="B43" s="119"/>
      <c r="C43" s="120"/>
      <c r="D43" s="124"/>
      <c r="E43" s="511"/>
      <c r="F43" s="511"/>
      <c r="G43" s="511"/>
      <c r="H43" s="511"/>
      <c r="I43" s="511"/>
      <c r="J43" s="511"/>
      <c r="K43" s="511"/>
      <c r="L43" s="511"/>
      <c r="M43" s="511"/>
      <c r="N43" s="511"/>
      <c r="O43" s="511"/>
      <c r="P43" s="511"/>
      <c r="Q43" s="511"/>
      <c r="R43" s="511"/>
      <c r="S43" s="511"/>
      <c r="T43" s="511"/>
      <c r="U43" s="511"/>
      <c r="V43" s="511"/>
      <c r="W43" s="511"/>
      <c r="X43" s="511"/>
      <c r="Y43" s="110"/>
    </row>
    <row r="44" spans="1:25" ht="15.95" hidden="1" customHeight="1">
      <c r="A44" s="106"/>
      <c r="B44" s="119"/>
      <c r="C44" s="120"/>
      <c r="D44" s="122"/>
      <c r="E44" s="511"/>
      <c r="F44" s="511"/>
      <c r="G44" s="511"/>
      <c r="H44" s="511"/>
      <c r="I44" s="511"/>
      <c r="J44" s="511"/>
      <c r="K44" s="511"/>
      <c r="L44" s="511"/>
      <c r="M44" s="511"/>
      <c r="N44" s="511"/>
      <c r="O44" s="511"/>
      <c r="P44" s="511"/>
      <c r="Q44" s="511"/>
      <c r="R44" s="511"/>
      <c r="S44" s="511"/>
      <c r="T44" s="511"/>
      <c r="U44" s="511"/>
      <c r="V44" s="511"/>
      <c r="W44" s="511"/>
      <c r="X44" s="511"/>
      <c r="Y44" s="110"/>
    </row>
    <row r="45" spans="1:25" ht="18" hidden="1" customHeight="1">
      <c r="A45" s="106"/>
      <c r="B45" s="119"/>
      <c r="C45" s="120"/>
      <c r="D45" s="122"/>
      <c r="E45" s="511"/>
      <c r="F45" s="511"/>
      <c r="G45" s="511"/>
      <c r="H45" s="511"/>
      <c r="I45" s="511"/>
      <c r="J45" s="511"/>
      <c r="K45" s="511"/>
      <c r="L45" s="511"/>
      <c r="M45" s="511"/>
      <c r="N45" s="511"/>
      <c r="O45" s="511"/>
      <c r="P45" s="511"/>
      <c r="Q45" s="511"/>
      <c r="R45" s="511"/>
      <c r="S45" s="511"/>
      <c r="T45" s="511"/>
      <c r="U45" s="511"/>
      <c r="V45" s="511"/>
      <c r="W45" s="511"/>
      <c r="X45" s="511"/>
      <c r="Y45" s="110"/>
    </row>
    <row r="46" spans="1:25" ht="24" hidden="1" customHeight="1">
      <c r="A46" s="106"/>
      <c r="B46" s="119"/>
      <c r="C46" s="120"/>
      <c r="D46" s="124"/>
      <c r="E46" s="499" t="s">
        <v>65</v>
      </c>
      <c r="F46" s="499"/>
      <c r="G46" s="499"/>
      <c r="H46" s="499"/>
      <c r="I46" s="499"/>
      <c r="J46" s="499"/>
      <c r="K46" s="499"/>
      <c r="L46" s="499"/>
      <c r="M46" s="499"/>
      <c r="N46" s="499"/>
      <c r="O46" s="499"/>
      <c r="P46" s="499"/>
      <c r="Q46" s="499"/>
      <c r="R46" s="499"/>
      <c r="S46" s="499"/>
      <c r="T46" s="499"/>
      <c r="U46" s="499"/>
      <c r="V46" s="499"/>
      <c r="W46" s="499"/>
      <c r="X46" s="499"/>
      <c r="Y46" s="110"/>
    </row>
    <row r="47" spans="1:25" ht="37.5" hidden="1" customHeight="1">
      <c r="A47" s="106"/>
      <c r="B47" s="119"/>
      <c r="C47" s="120"/>
      <c r="D47" s="124"/>
      <c r="E47" s="499"/>
      <c r="F47" s="499"/>
      <c r="G47" s="499"/>
      <c r="H47" s="499"/>
      <c r="I47" s="499"/>
      <c r="J47" s="499"/>
      <c r="K47" s="499"/>
      <c r="L47" s="499"/>
      <c r="M47" s="499"/>
      <c r="N47" s="499"/>
      <c r="O47" s="499"/>
      <c r="P47" s="499"/>
      <c r="Q47" s="499"/>
      <c r="R47" s="499"/>
      <c r="S47" s="499"/>
      <c r="T47" s="499"/>
      <c r="U47" s="499"/>
      <c r="V47" s="499"/>
      <c r="W47" s="499"/>
      <c r="X47" s="499"/>
      <c r="Y47" s="110"/>
    </row>
    <row r="48" spans="1:25" ht="24" hidden="1" customHeight="1">
      <c r="A48" s="106"/>
      <c r="B48" s="119"/>
      <c r="C48" s="120"/>
      <c r="D48" s="124"/>
      <c r="E48" s="499"/>
      <c r="F48" s="499"/>
      <c r="G48" s="499"/>
      <c r="H48" s="499"/>
      <c r="I48" s="499"/>
      <c r="J48" s="499"/>
      <c r="K48" s="499"/>
      <c r="L48" s="499"/>
      <c r="M48" s="499"/>
      <c r="N48" s="499"/>
      <c r="O48" s="499"/>
      <c r="P48" s="499"/>
      <c r="Q48" s="499"/>
      <c r="R48" s="499"/>
      <c r="S48" s="499"/>
      <c r="T48" s="499"/>
      <c r="U48" s="499"/>
      <c r="V48" s="499"/>
      <c r="W48" s="499"/>
      <c r="X48" s="499"/>
      <c r="Y48" s="110"/>
    </row>
    <row r="49" spans="1:25" ht="51" hidden="1" customHeight="1">
      <c r="A49" s="106"/>
      <c r="B49" s="119"/>
      <c r="C49" s="120"/>
      <c r="D49" s="124"/>
      <c r="E49" s="499"/>
      <c r="F49" s="499"/>
      <c r="G49" s="499"/>
      <c r="H49" s="499"/>
      <c r="I49" s="499"/>
      <c r="J49" s="499"/>
      <c r="K49" s="499"/>
      <c r="L49" s="499"/>
      <c r="M49" s="499"/>
      <c r="N49" s="499"/>
      <c r="O49" s="499"/>
      <c r="P49" s="499"/>
      <c r="Q49" s="499"/>
      <c r="R49" s="499"/>
      <c r="S49" s="499"/>
      <c r="T49" s="499"/>
      <c r="U49" s="499"/>
      <c r="V49" s="499"/>
      <c r="W49" s="499"/>
      <c r="X49" s="499"/>
      <c r="Y49" s="110"/>
    </row>
    <row r="50" spans="1:25" ht="12" hidden="1" customHeight="1">
      <c r="A50" s="106"/>
      <c r="B50" s="119"/>
      <c r="C50" s="120"/>
      <c r="D50" s="124"/>
      <c r="E50" s="499"/>
      <c r="F50" s="499"/>
      <c r="G50" s="499"/>
      <c r="H50" s="499"/>
      <c r="I50" s="499"/>
      <c r="J50" s="499"/>
      <c r="K50" s="499"/>
      <c r="L50" s="499"/>
      <c r="M50" s="499"/>
      <c r="N50" s="499"/>
      <c r="O50" s="499"/>
      <c r="P50" s="499"/>
      <c r="Q50" s="499"/>
      <c r="R50" s="499"/>
      <c r="S50" s="499"/>
      <c r="T50" s="499"/>
      <c r="U50" s="499"/>
      <c r="V50" s="499"/>
      <c r="W50" s="499"/>
      <c r="X50" s="499"/>
      <c r="Y50" s="110"/>
    </row>
    <row r="51" spans="1:25" ht="12" hidden="1" customHeight="1">
      <c r="A51" s="106"/>
      <c r="B51" s="119"/>
      <c r="C51" s="120"/>
      <c r="D51" s="124"/>
      <c r="E51" s="499"/>
      <c r="F51" s="499"/>
      <c r="G51" s="499"/>
      <c r="H51" s="499"/>
      <c r="I51" s="499"/>
      <c r="J51" s="499"/>
      <c r="K51" s="499"/>
      <c r="L51" s="499"/>
      <c r="M51" s="499"/>
      <c r="N51" s="499"/>
      <c r="O51" s="499"/>
      <c r="P51" s="499"/>
      <c r="Q51" s="499"/>
      <c r="R51" s="499"/>
      <c r="S51" s="499"/>
      <c r="T51" s="499"/>
      <c r="U51" s="499"/>
      <c r="V51" s="499"/>
      <c r="W51" s="499"/>
      <c r="X51" s="499"/>
      <c r="Y51" s="110"/>
    </row>
    <row r="52" spans="1:25" ht="12" hidden="1" customHeight="1">
      <c r="A52" s="106"/>
      <c r="B52" s="119"/>
      <c r="C52" s="120"/>
      <c r="D52" s="124"/>
      <c r="E52" s="499"/>
      <c r="F52" s="499"/>
      <c r="G52" s="499"/>
      <c r="H52" s="499"/>
      <c r="I52" s="499"/>
      <c r="J52" s="499"/>
      <c r="K52" s="499"/>
      <c r="L52" s="499"/>
      <c r="M52" s="499"/>
      <c r="N52" s="499"/>
      <c r="O52" s="499"/>
      <c r="P52" s="499"/>
      <c r="Q52" s="499"/>
      <c r="R52" s="499"/>
      <c r="S52" s="499"/>
      <c r="T52" s="499"/>
      <c r="U52" s="499"/>
      <c r="V52" s="499"/>
      <c r="W52" s="499"/>
      <c r="X52" s="499"/>
      <c r="Y52" s="110"/>
    </row>
    <row r="53" spans="1:25" ht="12" hidden="1" customHeight="1">
      <c r="A53" s="106"/>
      <c r="B53" s="119"/>
      <c r="C53" s="120"/>
      <c r="D53" s="124"/>
      <c r="E53" s="499"/>
      <c r="F53" s="499"/>
      <c r="G53" s="499"/>
      <c r="H53" s="499"/>
      <c r="I53" s="499"/>
      <c r="J53" s="499"/>
      <c r="K53" s="499"/>
      <c r="L53" s="499"/>
      <c r="M53" s="499"/>
      <c r="N53" s="499"/>
      <c r="O53" s="499"/>
      <c r="P53" s="499"/>
      <c r="Q53" s="499"/>
      <c r="R53" s="499"/>
      <c r="S53" s="499"/>
      <c r="T53" s="499"/>
      <c r="U53" s="499"/>
      <c r="V53" s="499"/>
      <c r="W53" s="499"/>
      <c r="X53" s="499"/>
      <c r="Y53" s="110"/>
    </row>
    <row r="54" spans="1:25" ht="12" hidden="1" customHeight="1">
      <c r="A54" s="106"/>
      <c r="B54" s="119"/>
      <c r="C54" s="120"/>
      <c r="D54" s="124"/>
      <c r="E54" s="499"/>
      <c r="F54" s="499"/>
      <c r="G54" s="499"/>
      <c r="H54" s="499"/>
      <c r="I54" s="499"/>
      <c r="J54" s="499"/>
      <c r="K54" s="499"/>
      <c r="L54" s="499"/>
      <c r="M54" s="499"/>
      <c r="N54" s="499"/>
      <c r="O54" s="499"/>
      <c r="P54" s="499"/>
      <c r="Q54" s="499"/>
      <c r="R54" s="499"/>
      <c r="S54" s="499"/>
      <c r="T54" s="499"/>
      <c r="U54" s="499"/>
      <c r="V54" s="499"/>
      <c r="W54" s="499"/>
      <c r="X54" s="499"/>
      <c r="Y54" s="110"/>
    </row>
    <row r="55" spans="1:25" ht="12" hidden="1" customHeight="1">
      <c r="A55" s="106"/>
      <c r="B55" s="119"/>
      <c r="C55" s="120"/>
      <c r="D55" s="124"/>
      <c r="E55" s="499"/>
      <c r="F55" s="499"/>
      <c r="G55" s="499"/>
      <c r="H55" s="499"/>
      <c r="I55" s="499"/>
      <c r="J55" s="499"/>
      <c r="K55" s="499"/>
      <c r="L55" s="499"/>
      <c r="M55" s="499"/>
      <c r="N55" s="499"/>
      <c r="O55" s="499"/>
      <c r="P55" s="499"/>
      <c r="Q55" s="499"/>
      <c r="R55" s="499"/>
      <c r="S55" s="499"/>
      <c r="T55" s="499"/>
      <c r="U55" s="499"/>
      <c r="V55" s="499"/>
      <c r="W55" s="499"/>
      <c r="X55" s="499"/>
      <c r="Y55" s="110"/>
    </row>
    <row r="56" spans="1:25" ht="12" hidden="1" customHeight="1">
      <c r="A56" s="106"/>
      <c r="B56" s="119"/>
      <c r="C56" s="120"/>
      <c r="D56" s="122"/>
      <c r="E56" s="499"/>
      <c r="F56" s="499"/>
      <c r="G56" s="499"/>
      <c r="H56" s="499"/>
      <c r="I56" s="499"/>
      <c r="J56" s="499"/>
      <c r="K56" s="499"/>
      <c r="L56" s="499"/>
      <c r="M56" s="499"/>
      <c r="N56" s="499"/>
      <c r="O56" s="499"/>
      <c r="P56" s="499"/>
      <c r="Q56" s="499"/>
      <c r="R56" s="499"/>
      <c r="S56" s="499"/>
      <c r="T56" s="499"/>
      <c r="U56" s="499"/>
      <c r="V56" s="499"/>
      <c r="W56" s="499"/>
      <c r="X56" s="499"/>
      <c r="Y56" s="110"/>
    </row>
    <row r="57" spans="1:25" ht="11.1" hidden="1" customHeight="1">
      <c r="A57" s="106"/>
      <c r="B57" s="119"/>
      <c r="C57" s="120"/>
      <c r="D57" s="122"/>
      <c r="E57" s="499"/>
      <c r="F57" s="499"/>
      <c r="G57" s="499"/>
      <c r="H57" s="499"/>
      <c r="I57" s="499"/>
      <c r="J57" s="499"/>
      <c r="K57" s="499"/>
      <c r="L57" s="499"/>
      <c r="M57" s="499"/>
      <c r="N57" s="499"/>
      <c r="O57" s="499"/>
      <c r="P57" s="499"/>
      <c r="Q57" s="499"/>
      <c r="R57" s="499"/>
      <c r="S57" s="499"/>
      <c r="T57" s="499"/>
      <c r="U57" s="499"/>
      <c r="V57" s="499"/>
      <c r="W57" s="499"/>
      <c r="X57" s="499"/>
      <c r="Y57" s="110"/>
    </row>
    <row r="58" spans="1:25" ht="15" hidden="1" customHeight="1">
      <c r="A58" s="106"/>
      <c r="B58" s="119"/>
      <c r="C58" s="120"/>
      <c r="D58" s="124"/>
      <c r="E58" s="519" t="s">
        <v>226</v>
      </c>
      <c r="F58" s="519"/>
      <c r="G58" s="519"/>
      <c r="H58" s="519"/>
      <c r="I58" s="519"/>
      <c r="J58" s="519"/>
      <c r="K58" s="519"/>
      <c r="L58" s="519"/>
      <c r="M58" s="519"/>
      <c r="N58" s="519"/>
      <c r="O58" s="519"/>
      <c r="P58" s="519"/>
      <c r="Q58" s="519"/>
      <c r="R58" s="519"/>
      <c r="S58" s="519"/>
      <c r="T58" s="519"/>
      <c r="U58" s="519"/>
      <c r="V58" s="220"/>
      <c r="W58" s="220"/>
      <c r="X58" s="220"/>
      <c r="Y58" s="110"/>
    </row>
    <row r="59" spans="1:25" ht="15" hidden="1" customHeight="1">
      <c r="A59" s="106"/>
      <c r="B59" s="119"/>
      <c r="C59" s="120"/>
      <c r="D59" s="124"/>
      <c r="E59" s="513"/>
      <c r="F59" s="513"/>
      <c r="G59" s="513"/>
      <c r="H59" s="514"/>
      <c r="I59" s="514"/>
      <c r="J59" s="514"/>
      <c r="K59" s="514"/>
      <c r="L59" s="514"/>
      <c r="M59" s="514"/>
      <c r="N59" s="514"/>
      <c r="O59" s="514"/>
      <c r="P59" s="514"/>
      <c r="Q59" s="514"/>
      <c r="R59" s="514"/>
      <c r="S59" s="514"/>
      <c r="T59" s="514"/>
      <c r="U59" s="514"/>
      <c r="V59" s="514"/>
      <c r="W59" s="514"/>
      <c r="X59" s="514"/>
      <c r="Y59" s="110"/>
    </row>
    <row r="60" spans="1:25" ht="15" hidden="1" customHeight="1">
      <c r="A60" s="106"/>
      <c r="B60" s="119"/>
      <c r="C60" s="120"/>
      <c r="D60" s="124"/>
      <c r="E60" s="515"/>
      <c r="F60" s="516"/>
      <c r="G60" s="517"/>
      <c r="H60" s="38"/>
      <c r="I60" s="38"/>
      <c r="J60" s="38"/>
      <c r="K60" s="38"/>
      <c r="L60" s="38"/>
      <c r="M60" s="38"/>
      <c r="N60" s="38"/>
      <c r="O60" s="38"/>
      <c r="P60" s="38"/>
      <c r="Q60" s="38"/>
      <c r="R60" s="38"/>
      <c r="S60" s="38"/>
      <c r="T60" s="38"/>
      <c r="U60" s="38"/>
      <c r="V60" s="38"/>
      <c r="W60" s="38"/>
      <c r="X60" s="38"/>
      <c r="Y60" s="110"/>
    </row>
    <row r="61" spans="1:25" ht="21" hidden="1" customHeight="1">
      <c r="A61" s="106"/>
      <c r="B61" s="119"/>
      <c r="C61" s="120"/>
      <c r="D61" s="124"/>
      <c r="E61" s="27"/>
      <c r="F61" s="25"/>
      <c r="G61" s="26"/>
      <c r="H61" s="520"/>
      <c r="I61" s="520"/>
      <c r="J61" s="520"/>
      <c r="K61" s="520"/>
      <c r="L61" s="520"/>
      <c r="M61" s="520"/>
      <c r="N61" s="520"/>
      <c r="O61" s="520"/>
      <c r="P61" s="520"/>
      <c r="Q61" s="520"/>
      <c r="R61" s="520"/>
      <c r="S61" s="520"/>
      <c r="T61" s="520"/>
      <c r="U61" s="520"/>
      <c r="V61" s="520"/>
      <c r="W61" s="520"/>
      <c r="X61" s="520"/>
      <c r="Y61" s="110"/>
    </row>
    <row r="62" spans="1:25" ht="21" hidden="1" customHeight="1">
      <c r="A62" s="106"/>
      <c r="B62" s="119"/>
      <c r="C62" s="120"/>
      <c r="D62" s="124"/>
      <c r="E62" s="121"/>
      <c r="F62" s="121"/>
      <c r="G62" s="121"/>
      <c r="H62" s="121"/>
      <c r="I62" s="121"/>
      <c r="J62" s="121"/>
      <c r="K62" s="121"/>
      <c r="L62" s="121"/>
      <c r="M62" s="121"/>
      <c r="N62" s="121"/>
      <c r="O62" s="121"/>
      <c r="P62" s="121"/>
      <c r="Q62" s="121"/>
      <c r="R62" s="121"/>
      <c r="S62" s="121"/>
      <c r="T62" s="121"/>
      <c r="U62" s="121"/>
      <c r="V62" s="121"/>
      <c r="W62" s="121"/>
      <c r="X62" s="121"/>
      <c r="Y62" s="110"/>
    </row>
    <row r="63" spans="1:25" ht="21" hidden="1" customHeight="1">
      <c r="A63" s="106"/>
      <c r="B63" s="119"/>
      <c r="C63" s="120"/>
      <c r="D63" s="124"/>
      <c r="E63" s="121"/>
      <c r="F63" s="121"/>
      <c r="G63" s="121"/>
      <c r="H63" s="121"/>
      <c r="I63" s="121"/>
      <c r="J63" s="121"/>
      <c r="K63" s="121"/>
      <c r="L63" s="121"/>
      <c r="M63" s="121"/>
      <c r="N63" s="121"/>
      <c r="O63" s="121"/>
      <c r="P63" s="121"/>
      <c r="Q63" s="121"/>
      <c r="R63" s="121"/>
      <c r="S63" s="121"/>
      <c r="T63" s="121"/>
      <c r="U63" s="121"/>
      <c r="V63" s="121"/>
      <c r="W63" s="121"/>
      <c r="X63" s="121"/>
      <c r="Y63" s="110"/>
    </row>
    <row r="64" spans="1:25" ht="21" hidden="1" customHeight="1">
      <c r="A64" s="106"/>
      <c r="B64" s="119"/>
      <c r="C64" s="120"/>
      <c r="D64" s="124"/>
      <c r="E64" s="121"/>
      <c r="F64" s="121"/>
      <c r="G64" s="121"/>
      <c r="H64" s="121"/>
      <c r="I64" s="121"/>
      <c r="J64" s="121"/>
      <c r="K64" s="121"/>
      <c r="L64" s="121"/>
      <c r="M64" s="121"/>
      <c r="N64" s="121"/>
      <c r="O64" s="121"/>
      <c r="P64" s="121"/>
      <c r="Q64" s="121"/>
      <c r="R64" s="121"/>
      <c r="S64" s="121"/>
      <c r="T64" s="121"/>
      <c r="U64" s="121"/>
      <c r="V64" s="121"/>
      <c r="W64" s="121"/>
      <c r="X64" s="121"/>
      <c r="Y64" s="110"/>
    </row>
    <row r="65" spans="1:25" ht="21" hidden="1" customHeight="1">
      <c r="A65" s="106"/>
      <c r="B65" s="119"/>
      <c r="C65" s="120"/>
      <c r="D65" s="124"/>
      <c r="E65" s="121"/>
      <c r="F65" s="121"/>
      <c r="G65" s="121"/>
      <c r="H65" s="121"/>
      <c r="I65" s="121"/>
      <c r="J65" s="121"/>
      <c r="K65" s="121"/>
      <c r="L65" s="121"/>
      <c r="M65" s="121"/>
      <c r="N65" s="121"/>
      <c r="O65" s="121"/>
      <c r="P65" s="121"/>
      <c r="Q65" s="121"/>
      <c r="R65" s="121"/>
      <c r="S65" s="121"/>
      <c r="T65" s="121"/>
      <c r="U65" s="121"/>
      <c r="V65" s="121"/>
      <c r="W65" s="121"/>
      <c r="X65" s="121"/>
      <c r="Y65" s="110"/>
    </row>
    <row r="66" spans="1:25" ht="21" hidden="1" customHeight="1">
      <c r="A66" s="106"/>
      <c r="B66" s="119"/>
      <c r="C66" s="120"/>
      <c r="D66" s="124"/>
      <c r="E66" s="121"/>
      <c r="F66" s="121"/>
      <c r="G66" s="121"/>
      <c r="H66" s="121"/>
      <c r="I66" s="121"/>
      <c r="J66" s="121"/>
      <c r="K66" s="121"/>
      <c r="L66" s="121"/>
      <c r="M66" s="121"/>
      <c r="N66" s="121"/>
      <c r="O66" s="121"/>
      <c r="P66" s="121"/>
      <c r="Q66" s="121"/>
      <c r="R66" s="121"/>
      <c r="S66" s="121"/>
      <c r="T66" s="121"/>
      <c r="U66" s="121"/>
      <c r="V66" s="121"/>
      <c r="W66" s="121"/>
      <c r="X66" s="121"/>
      <c r="Y66" s="110"/>
    </row>
    <row r="67" spans="1:25" ht="21" hidden="1" customHeight="1">
      <c r="A67" s="106"/>
      <c r="B67" s="119"/>
      <c r="C67" s="120"/>
      <c r="D67" s="124"/>
      <c r="E67" s="121"/>
      <c r="F67" s="121"/>
      <c r="G67" s="121"/>
      <c r="H67" s="121"/>
      <c r="I67" s="121"/>
      <c r="J67" s="121"/>
      <c r="K67" s="121"/>
      <c r="L67" s="121"/>
      <c r="M67" s="121"/>
      <c r="N67" s="121"/>
      <c r="O67" s="121"/>
      <c r="P67" s="121"/>
      <c r="Q67" s="121"/>
      <c r="R67" s="121"/>
      <c r="S67" s="121"/>
      <c r="T67" s="121"/>
      <c r="U67" s="121"/>
      <c r="V67" s="121"/>
      <c r="W67" s="121"/>
      <c r="X67" s="121"/>
      <c r="Y67" s="110"/>
    </row>
    <row r="68" spans="1:25" ht="21" hidden="1" customHeight="1">
      <c r="A68" s="106"/>
      <c r="B68" s="119"/>
      <c r="C68" s="120"/>
      <c r="D68" s="122"/>
      <c r="E68" s="123"/>
      <c r="F68" s="123"/>
      <c r="G68" s="123"/>
      <c r="H68" s="123"/>
      <c r="I68" s="123"/>
      <c r="J68" s="123"/>
      <c r="K68" s="123"/>
      <c r="L68" s="123"/>
      <c r="M68" s="123"/>
      <c r="N68" s="123"/>
      <c r="O68" s="123"/>
      <c r="P68" s="123"/>
      <c r="Q68" s="123"/>
      <c r="R68" s="123"/>
      <c r="S68" s="123"/>
      <c r="T68" s="123"/>
      <c r="U68" s="123"/>
      <c r="V68" s="123"/>
      <c r="W68" s="123"/>
      <c r="X68" s="123"/>
      <c r="Y68" s="110"/>
    </row>
    <row r="69" spans="1:25" ht="18" hidden="1" customHeight="1">
      <c r="A69" s="106"/>
      <c r="B69" s="119"/>
      <c r="C69" s="120"/>
      <c r="D69" s="122"/>
      <c r="E69" s="123"/>
      <c r="F69" s="123"/>
      <c r="G69" s="123"/>
      <c r="H69" s="123"/>
      <c r="I69" s="123"/>
      <c r="J69" s="123"/>
      <c r="K69" s="123"/>
      <c r="L69" s="123"/>
      <c r="M69" s="123"/>
      <c r="N69" s="123"/>
      <c r="O69" s="123"/>
      <c r="P69" s="123"/>
      <c r="Q69" s="123"/>
      <c r="R69" s="123"/>
      <c r="S69" s="123"/>
      <c r="T69" s="123"/>
      <c r="U69" s="123"/>
      <c r="V69" s="123"/>
      <c r="W69" s="123"/>
      <c r="X69" s="123"/>
      <c r="Y69" s="110"/>
    </row>
    <row r="70" spans="1:25" ht="15" hidden="1">
      <c r="A70" s="106"/>
      <c r="B70" s="119"/>
      <c r="C70" s="120"/>
      <c r="D70" s="124"/>
      <c r="E70" s="519" t="s">
        <v>227</v>
      </c>
      <c r="F70" s="519"/>
      <c r="G70" s="519"/>
      <c r="H70" s="519"/>
      <c r="I70" s="519"/>
      <c r="J70" s="519"/>
      <c r="K70" s="519"/>
      <c r="L70" s="519"/>
      <c r="M70" s="519"/>
      <c r="N70" s="519"/>
      <c r="O70" s="519"/>
      <c r="P70" s="519"/>
      <c r="Q70" s="519"/>
      <c r="R70" s="519"/>
      <c r="S70" s="519"/>
      <c r="T70" s="519"/>
      <c r="U70" s="218"/>
      <c r="V70" s="218"/>
      <c r="W70" s="218"/>
      <c r="X70" s="218"/>
      <c r="Y70" s="110"/>
    </row>
    <row r="71" spans="1:25" ht="15" hidden="1">
      <c r="A71" s="106"/>
      <c r="B71" s="119"/>
      <c r="C71" s="120"/>
      <c r="D71" s="124"/>
      <c r="E71" s="519" t="s">
        <v>228</v>
      </c>
      <c r="F71" s="519"/>
      <c r="G71" s="519"/>
      <c r="H71" s="519"/>
      <c r="I71" s="519"/>
      <c r="J71" s="519"/>
      <c r="K71" s="519"/>
      <c r="L71" s="519"/>
      <c r="M71" s="519"/>
      <c r="N71" s="519"/>
      <c r="O71" s="519"/>
      <c r="P71" s="519"/>
      <c r="Q71" s="519"/>
      <c r="R71" s="519"/>
      <c r="S71" s="519"/>
      <c r="T71" s="519"/>
      <c r="U71" s="219"/>
      <c r="V71" s="219"/>
      <c r="W71" s="219"/>
      <c r="X71" s="219"/>
      <c r="Y71" s="110"/>
    </row>
    <row r="72" spans="1:25" ht="27" hidden="1" customHeight="1">
      <c r="A72" s="106"/>
      <c r="B72" s="119"/>
      <c r="C72" s="120"/>
      <c r="D72" s="124"/>
      <c r="E72" s="125"/>
      <c r="F72" s="518"/>
      <c r="G72" s="518"/>
      <c r="H72" s="518"/>
      <c r="I72" s="518"/>
      <c r="J72" s="518"/>
      <c r="K72" s="518"/>
      <c r="L72" s="518"/>
      <c r="M72" s="518"/>
      <c r="N72" s="518"/>
      <c r="O72" s="518"/>
      <c r="P72" s="518"/>
      <c r="Q72" s="518"/>
      <c r="R72" s="518"/>
      <c r="S72" s="518"/>
      <c r="T72" s="518"/>
      <c r="U72" s="518"/>
      <c r="V72" s="518"/>
      <c r="W72" s="518"/>
      <c r="X72" s="518"/>
      <c r="Y72" s="110"/>
    </row>
    <row r="73" spans="1:25" ht="52.5" hidden="1" customHeight="1">
      <c r="A73" s="106"/>
      <c r="B73" s="119"/>
      <c r="C73" s="120"/>
      <c r="D73" s="124"/>
      <c r="E73" s="125"/>
      <c r="F73" s="518"/>
      <c r="G73" s="518"/>
      <c r="H73" s="518"/>
      <c r="I73" s="518"/>
      <c r="J73" s="518"/>
      <c r="K73" s="518"/>
      <c r="L73" s="518"/>
      <c r="M73" s="518"/>
      <c r="N73" s="518"/>
      <c r="O73" s="518"/>
      <c r="P73" s="518"/>
      <c r="Q73" s="518"/>
      <c r="R73" s="518"/>
      <c r="S73" s="518"/>
      <c r="T73" s="518"/>
      <c r="U73" s="518"/>
      <c r="V73" s="518"/>
      <c r="W73" s="518"/>
      <c r="X73" s="518"/>
      <c r="Y73" s="110"/>
    </row>
    <row r="74" spans="1:25" ht="8.1" hidden="1" customHeight="1">
      <c r="A74" s="106"/>
      <c r="B74" s="119"/>
      <c r="C74" s="120"/>
      <c r="D74" s="124"/>
      <c r="E74" s="125"/>
      <c r="F74" s="522"/>
      <c r="G74" s="522"/>
      <c r="H74" s="522"/>
      <c r="I74" s="522"/>
      <c r="J74" s="522"/>
      <c r="K74" s="522"/>
      <c r="L74" s="522"/>
      <c r="M74" s="522"/>
      <c r="N74" s="522"/>
      <c r="O74" s="522"/>
      <c r="P74" s="522"/>
      <c r="Q74" s="522"/>
      <c r="R74" s="522"/>
      <c r="S74" s="522"/>
      <c r="T74" s="522"/>
      <c r="U74" s="522"/>
      <c r="V74" s="522"/>
      <c r="W74" s="522"/>
      <c r="X74" s="522"/>
      <c r="Y74" s="110"/>
    </row>
    <row r="75" spans="1:25" ht="14.25" hidden="1" customHeight="1">
      <c r="A75" s="106"/>
      <c r="B75" s="119"/>
      <c r="C75" s="120"/>
      <c r="D75" s="124"/>
      <c r="E75" s="523"/>
      <c r="F75" s="523"/>
      <c r="G75" s="523"/>
      <c r="H75" s="523"/>
      <c r="I75" s="523"/>
      <c r="J75" s="523"/>
      <c r="K75" s="523"/>
      <c r="L75" s="523"/>
      <c r="M75" s="523"/>
      <c r="N75" s="523"/>
      <c r="O75" s="523"/>
      <c r="P75" s="523"/>
      <c r="Q75" s="523"/>
      <c r="R75" s="523"/>
      <c r="S75" s="523"/>
      <c r="T75" s="523"/>
      <c r="U75" s="523"/>
      <c r="V75" s="523"/>
      <c r="W75" s="523"/>
      <c r="X75" s="523"/>
      <c r="Y75" s="110"/>
    </row>
    <row r="76" spans="1:25" ht="34.5" hidden="1" customHeight="1">
      <c r="A76" s="106"/>
      <c r="B76" s="119"/>
      <c r="C76" s="120"/>
      <c r="D76" s="124"/>
      <c r="E76" s="524"/>
      <c r="F76" s="524"/>
      <c r="G76" s="524"/>
      <c r="H76" s="524"/>
      <c r="I76" s="524"/>
      <c r="J76" s="524"/>
      <c r="K76" s="524"/>
      <c r="L76" s="524"/>
      <c r="M76" s="524"/>
      <c r="N76" s="524"/>
      <c r="O76" s="524"/>
      <c r="P76" s="524"/>
      <c r="Q76" s="524"/>
      <c r="R76" s="524"/>
      <c r="S76" s="524"/>
      <c r="T76" s="524"/>
      <c r="U76" s="524"/>
      <c r="V76" s="524"/>
      <c r="W76" s="524"/>
      <c r="X76" s="524"/>
      <c r="Y76" s="110"/>
    </row>
    <row r="77" spans="1:25" ht="23.1" hidden="1" customHeight="1">
      <c r="A77" s="106"/>
      <c r="B77" s="119"/>
      <c r="C77" s="120"/>
      <c r="D77" s="124"/>
      <c r="E77" s="524"/>
      <c r="F77" s="524"/>
      <c r="G77" s="524"/>
      <c r="H77" s="524"/>
      <c r="I77" s="524"/>
      <c r="J77" s="524"/>
      <c r="K77" s="524"/>
      <c r="L77" s="524"/>
      <c r="M77" s="524"/>
      <c r="N77" s="524"/>
      <c r="O77" s="524"/>
      <c r="P77" s="524"/>
      <c r="Q77" s="524"/>
      <c r="R77" s="524"/>
      <c r="S77" s="524"/>
      <c r="T77" s="524"/>
      <c r="U77" s="524"/>
      <c r="V77" s="524"/>
      <c r="W77" s="524"/>
      <c r="X77" s="524"/>
      <c r="Y77" s="110"/>
    </row>
    <row r="78" spans="1:25" ht="42.75" hidden="1" customHeight="1">
      <c r="A78" s="106"/>
      <c r="B78" s="119"/>
      <c r="C78" s="120"/>
      <c r="D78" s="124"/>
      <c r="E78" s="524"/>
      <c r="F78" s="524"/>
      <c r="G78" s="524"/>
      <c r="H78" s="524"/>
      <c r="I78" s="524"/>
      <c r="J78" s="524"/>
      <c r="K78" s="524"/>
      <c r="L78" s="524"/>
      <c r="M78" s="524"/>
      <c r="N78" s="524"/>
      <c r="O78" s="524"/>
      <c r="P78" s="524"/>
      <c r="Q78" s="524"/>
      <c r="R78" s="524"/>
      <c r="S78" s="524"/>
      <c r="T78" s="524"/>
      <c r="U78" s="524"/>
      <c r="V78" s="524"/>
      <c r="W78" s="524"/>
      <c r="X78" s="524"/>
      <c r="Y78" s="110"/>
    </row>
    <row r="79" spans="1:25" ht="25.5" hidden="1" customHeight="1">
      <c r="A79" s="106"/>
      <c r="B79" s="119"/>
      <c r="C79" s="120"/>
      <c r="D79" s="124"/>
      <c r="E79" s="521" t="s">
        <v>64</v>
      </c>
      <c r="F79" s="521"/>
      <c r="G79" s="521"/>
      <c r="H79" s="521"/>
      <c r="I79" s="521"/>
      <c r="J79" s="521"/>
      <c r="K79" s="521"/>
      <c r="L79" s="521"/>
      <c r="M79" s="521"/>
      <c r="N79" s="521"/>
      <c r="O79" s="521"/>
      <c r="P79" s="521"/>
      <c r="Q79" s="521"/>
      <c r="R79" s="521"/>
      <c r="S79" s="521"/>
      <c r="T79" s="521"/>
      <c r="U79" s="521"/>
      <c r="V79" s="521"/>
      <c r="W79" s="521"/>
      <c r="X79" s="521"/>
      <c r="Y79" s="110"/>
    </row>
    <row r="80" spans="1:25" ht="15" hidden="1" customHeight="1">
      <c r="A80" s="106"/>
      <c r="B80" s="119"/>
      <c r="C80" s="120"/>
      <c r="D80" s="124"/>
      <c r="E80" s="121"/>
      <c r="F80" s="121"/>
      <c r="G80" s="121"/>
      <c r="H80" s="112"/>
      <c r="I80" s="112"/>
      <c r="J80" s="112"/>
      <c r="K80" s="112"/>
      <c r="L80" s="112"/>
      <c r="M80" s="112"/>
      <c r="N80" s="112"/>
      <c r="O80" s="113"/>
      <c r="P80" s="113"/>
      <c r="Q80" s="113"/>
      <c r="R80" s="113"/>
      <c r="S80" s="113"/>
      <c r="T80" s="113"/>
      <c r="U80" s="121"/>
      <c r="V80" s="121"/>
      <c r="W80" s="121"/>
      <c r="X80" s="121"/>
      <c r="Y80" s="110"/>
    </row>
    <row r="81" spans="1:27" ht="15" hidden="1" customHeight="1">
      <c r="A81" s="106"/>
      <c r="B81" s="119"/>
      <c r="C81" s="120"/>
      <c r="D81" s="124"/>
      <c r="E81" s="126"/>
      <c r="F81" s="512" t="s">
        <v>63</v>
      </c>
      <c r="G81" s="512"/>
      <c r="H81" s="512"/>
      <c r="I81" s="512"/>
      <c r="J81" s="512"/>
      <c r="K81" s="512"/>
      <c r="L81" s="512"/>
      <c r="M81" s="512"/>
      <c r="N81" s="512"/>
      <c r="O81" s="512"/>
      <c r="P81" s="512"/>
      <c r="Q81" s="512"/>
      <c r="R81" s="512"/>
      <c r="S81" s="512"/>
      <c r="T81" s="113"/>
      <c r="U81" s="121"/>
      <c r="V81" s="121"/>
      <c r="W81" s="121"/>
      <c r="X81" s="121"/>
      <c r="Y81" s="110"/>
      <c r="AA81" s="115" t="s">
        <v>61</v>
      </c>
    </row>
    <row r="82" spans="1:27" ht="15" hidden="1" customHeight="1">
      <c r="A82" s="106"/>
      <c r="B82" s="119"/>
      <c r="C82" s="120"/>
      <c r="D82" s="124"/>
      <c r="E82" s="121"/>
      <c r="F82" s="121"/>
      <c r="G82" s="121"/>
      <c r="H82" s="112"/>
      <c r="I82" s="112"/>
      <c r="J82" s="112"/>
      <c r="K82" s="112"/>
      <c r="L82" s="112"/>
      <c r="M82" s="112"/>
      <c r="N82" s="112"/>
      <c r="O82" s="113"/>
      <c r="P82" s="113"/>
      <c r="Q82" s="113"/>
      <c r="R82" s="113"/>
      <c r="S82" s="113"/>
      <c r="T82" s="113"/>
      <c r="U82" s="121"/>
      <c r="V82" s="121"/>
      <c r="W82" s="121"/>
      <c r="X82" s="121"/>
      <c r="Y82" s="110"/>
    </row>
    <row r="83" spans="1:27" ht="15" hidden="1">
      <c r="A83" s="106"/>
      <c r="B83" s="119"/>
      <c r="C83" s="120"/>
      <c r="D83" s="124"/>
      <c r="E83" s="121"/>
      <c r="F83" s="512" t="s">
        <v>62</v>
      </c>
      <c r="G83" s="512"/>
      <c r="H83" s="512"/>
      <c r="I83" s="512"/>
      <c r="J83" s="512"/>
      <c r="K83" s="512"/>
      <c r="L83" s="512"/>
      <c r="M83" s="512"/>
      <c r="N83" s="512"/>
      <c r="O83" s="512"/>
      <c r="P83" s="512"/>
      <c r="Q83" s="512"/>
      <c r="R83" s="512"/>
      <c r="S83" s="512"/>
      <c r="T83" s="512"/>
      <c r="U83" s="512"/>
      <c r="V83" s="512"/>
      <c r="W83" s="512"/>
      <c r="X83" s="512"/>
      <c r="Y83" s="110"/>
    </row>
    <row r="84" spans="1:27" ht="15" hidden="1">
      <c r="A84" s="106"/>
      <c r="B84" s="119"/>
      <c r="C84" s="120"/>
      <c r="D84" s="124"/>
      <c r="E84" s="121"/>
      <c r="F84" s="121"/>
      <c r="G84" s="121"/>
      <c r="H84" s="121"/>
      <c r="I84" s="121"/>
      <c r="J84" s="121"/>
      <c r="K84" s="121"/>
      <c r="L84" s="121"/>
      <c r="M84" s="121"/>
      <c r="N84" s="121"/>
      <c r="O84" s="121"/>
      <c r="P84" s="121"/>
      <c r="Q84" s="121"/>
      <c r="R84" s="121"/>
      <c r="S84" s="121"/>
      <c r="T84" s="121"/>
      <c r="U84" s="121"/>
      <c r="V84" s="121"/>
      <c r="W84" s="121"/>
      <c r="X84" s="121"/>
      <c r="Y84" s="110"/>
    </row>
    <row r="85" spans="1:27" ht="15" hidden="1">
      <c r="A85" s="106"/>
      <c r="B85" s="119"/>
      <c r="C85" s="120"/>
      <c r="D85" s="124"/>
      <c r="E85" s="121"/>
      <c r="F85" s="121"/>
      <c r="G85" s="121"/>
      <c r="H85" s="121"/>
      <c r="I85" s="121"/>
      <c r="J85" s="121"/>
      <c r="K85" s="121"/>
      <c r="L85" s="121"/>
      <c r="M85" s="121"/>
      <c r="N85" s="121"/>
      <c r="O85" s="121"/>
      <c r="P85" s="121"/>
      <c r="Q85" s="121"/>
      <c r="R85" s="121"/>
      <c r="S85" s="121"/>
      <c r="T85" s="121"/>
      <c r="U85" s="121"/>
      <c r="V85" s="121"/>
      <c r="W85" s="121"/>
      <c r="X85" s="121"/>
      <c r="Y85" s="110"/>
    </row>
    <row r="86" spans="1:27" ht="15" hidden="1">
      <c r="A86" s="106"/>
      <c r="B86" s="119"/>
      <c r="C86" s="120"/>
      <c r="D86" s="124"/>
      <c r="E86" s="121"/>
      <c r="F86" s="121"/>
      <c r="G86" s="121"/>
      <c r="H86" s="121"/>
      <c r="I86" s="121"/>
      <c r="J86" s="121"/>
      <c r="K86" s="121"/>
      <c r="L86" s="121"/>
      <c r="M86" s="121"/>
      <c r="N86" s="121"/>
      <c r="O86" s="121"/>
      <c r="P86" s="121"/>
      <c r="Q86" s="121"/>
      <c r="R86" s="121"/>
      <c r="S86" s="121"/>
      <c r="T86" s="121"/>
      <c r="U86" s="121"/>
      <c r="V86" s="121"/>
      <c r="W86" s="121"/>
      <c r="X86" s="121"/>
      <c r="Y86" s="110"/>
    </row>
    <row r="87" spans="1:27" ht="15" hidden="1">
      <c r="A87" s="106"/>
      <c r="B87" s="119"/>
      <c r="C87" s="120"/>
      <c r="D87" s="124"/>
      <c r="E87" s="121"/>
      <c r="F87" s="121"/>
      <c r="G87" s="121"/>
      <c r="H87" s="121"/>
      <c r="I87" s="121"/>
      <c r="J87" s="121"/>
      <c r="K87" s="121"/>
      <c r="L87" s="121"/>
      <c r="M87" s="121"/>
      <c r="N87" s="121"/>
      <c r="O87" s="121"/>
      <c r="P87" s="121"/>
      <c r="Q87" s="121"/>
      <c r="R87" s="121"/>
      <c r="S87" s="121"/>
      <c r="T87" s="121"/>
      <c r="U87" s="121"/>
      <c r="V87" s="121"/>
      <c r="W87" s="121"/>
      <c r="X87" s="121"/>
      <c r="Y87" s="110"/>
    </row>
    <row r="88" spans="1:27" ht="15" hidden="1" customHeight="1">
      <c r="A88" s="106"/>
      <c r="B88" s="119"/>
      <c r="C88" s="120"/>
      <c r="D88" s="124"/>
      <c r="E88" s="121"/>
      <c r="F88" s="121"/>
      <c r="G88" s="121"/>
      <c r="H88" s="121"/>
      <c r="I88" s="121"/>
      <c r="J88" s="121"/>
      <c r="K88" s="121"/>
      <c r="L88" s="121"/>
      <c r="M88" s="121"/>
      <c r="N88" s="121"/>
      <c r="O88" s="121"/>
      <c r="P88" s="121"/>
      <c r="Q88" s="121"/>
      <c r="R88" s="121"/>
      <c r="S88" s="121"/>
      <c r="T88" s="121"/>
      <c r="U88" s="121"/>
      <c r="V88" s="121"/>
      <c r="W88" s="121"/>
      <c r="X88" s="121"/>
      <c r="Y88" s="110"/>
    </row>
    <row r="89" spans="1:27" ht="15" hidden="1" customHeight="1">
      <c r="A89" s="106"/>
      <c r="B89" s="119"/>
      <c r="C89" s="120"/>
      <c r="D89" s="124"/>
      <c r="E89" s="121"/>
      <c r="F89" s="121"/>
      <c r="G89" s="121"/>
      <c r="H89" s="121"/>
      <c r="I89" s="121"/>
      <c r="J89" s="121"/>
      <c r="K89" s="121"/>
      <c r="L89" s="121"/>
      <c r="M89" s="121"/>
      <c r="N89" s="121"/>
      <c r="O89" s="121"/>
      <c r="P89" s="121"/>
      <c r="Q89" s="121"/>
      <c r="R89" s="121"/>
      <c r="S89" s="121"/>
      <c r="T89" s="121"/>
      <c r="U89" s="121"/>
      <c r="V89" s="121"/>
      <c r="W89" s="121"/>
      <c r="X89" s="121"/>
      <c r="Y89" s="110"/>
    </row>
    <row r="90" spans="1:27" ht="15" hidden="1" customHeight="1">
      <c r="A90" s="106"/>
      <c r="B90" s="119"/>
      <c r="C90" s="120"/>
      <c r="D90" s="124"/>
      <c r="E90" s="121"/>
      <c r="F90" s="121"/>
      <c r="G90" s="121"/>
      <c r="H90" s="121"/>
      <c r="I90" s="121"/>
      <c r="J90" s="121"/>
      <c r="K90" s="121"/>
      <c r="L90" s="121"/>
      <c r="M90" s="121"/>
      <c r="N90" s="121"/>
      <c r="O90" s="121"/>
      <c r="P90" s="121"/>
      <c r="Q90" s="121"/>
      <c r="R90" s="121"/>
      <c r="S90" s="121"/>
      <c r="T90" s="121"/>
      <c r="U90" s="121"/>
      <c r="V90" s="121"/>
      <c r="W90" s="121"/>
      <c r="X90" s="121"/>
      <c r="Y90" s="110"/>
    </row>
    <row r="91" spans="1:27" ht="15" hidden="1" customHeight="1">
      <c r="A91" s="106"/>
      <c r="B91" s="119"/>
      <c r="C91" s="120"/>
      <c r="D91" s="124"/>
      <c r="E91" s="121"/>
      <c r="F91" s="121"/>
      <c r="G91" s="121"/>
      <c r="H91" s="121"/>
      <c r="I91" s="121"/>
      <c r="J91" s="121"/>
      <c r="K91" s="121"/>
      <c r="L91" s="121"/>
      <c r="M91" s="121"/>
      <c r="N91" s="121"/>
      <c r="O91" s="121"/>
      <c r="P91" s="121"/>
      <c r="Q91" s="121"/>
      <c r="R91" s="121"/>
      <c r="S91" s="121"/>
      <c r="T91" s="121"/>
      <c r="U91" s="121"/>
      <c r="V91" s="121"/>
      <c r="W91" s="121"/>
      <c r="X91" s="121"/>
      <c r="Y91" s="110"/>
    </row>
    <row r="92" spans="1:27" ht="15" hidden="1" customHeight="1">
      <c r="A92" s="106"/>
      <c r="B92" s="119"/>
      <c r="C92" s="120"/>
      <c r="D92" s="124"/>
      <c r="E92" s="121"/>
      <c r="F92" s="121"/>
      <c r="G92" s="121"/>
      <c r="H92" s="121"/>
      <c r="I92" s="121"/>
      <c r="J92" s="121"/>
      <c r="K92" s="121"/>
      <c r="L92" s="121"/>
      <c r="M92" s="121"/>
      <c r="N92" s="121"/>
      <c r="O92" s="121"/>
      <c r="P92" s="121"/>
      <c r="Q92" s="121"/>
      <c r="R92" s="121"/>
      <c r="S92" s="121"/>
      <c r="T92" s="121"/>
      <c r="U92" s="121"/>
      <c r="V92" s="121"/>
      <c r="W92" s="121"/>
      <c r="X92" s="121"/>
      <c r="Y92" s="110"/>
    </row>
    <row r="93" spans="1:27" ht="11.1" hidden="1" customHeight="1">
      <c r="A93" s="106"/>
      <c r="B93" s="119"/>
      <c r="C93" s="120"/>
      <c r="D93" s="124"/>
      <c r="E93" s="121"/>
      <c r="F93" s="121"/>
      <c r="G93" s="121"/>
      <c r="H93" s="121"/>
      <c r="I93" s="121"/>
      <c r="J93" s="121"/>
      <c r="K93" s="121"/>
      <c r="L93" s="121"/>
      <c r="M93" s="121"/>
      <c r="N93" s="121"/>
      <c r="O93" s="121"/>
      <c r="P93" s="121"/>
      <c r="Q93" s="121"/>
      <c r="R93" s="121"/>
      <c r="S93" s="121"/>
      <c r="T93" s="121"/>
      <c r="U93" s="121"/>
      <c r="V93" s="121"/>
      <c r="W93" s="121"/>
      <c r="X93" s="121"/>
      <c r="Y93" s="110"/>
    </row>
    <row r="94" spans="1:27" ht="15" customHeight="1">
      <c r="A94" s="106"/>
      <c r="B94" s="127"/>
      <c r="C94" s="128"/>
      <c r="D94" s="129"/>
      <c r="E94" s="130"/>
      <c r="F94" s="130"/>
      <c r="G94" s="130"/>
      <c r="H94" s="130"/>
      <c r="I94" s="130"/>
      <c r="J94" s="130"/>
      <c r="K94" s="130"/>
      <c r="L94" s="130"/>
      <c r="M94" s="130"/>
      <c r="N94" s="130"/>
      <c r="O94" s="130"/>
      <c r="P94" s="130"/>
      <c r="Q94" s="130"/>
      <c r="R94" s="130"/>
      <c r="S94" s="130"/>
      <c r="T94" s="130"/>
      <c r="U94" s="130"/>
      <c r="V94" s="130"/>
      <c r="W94" s="130"/>
      <c r="X94" s="130"/>
      <c r="Y94" s="114"/>
    </row>
  </sheetData>
  <sheetProtection algorithmName="SHA-512" hashValue="x/K8lJmtF+FBN3kqJ4psnqSIRw7HT3up9FNaaH/SzXruSx38yVu4uVLW6J+EVt6p8dotsV0VMYLttwtcRgHUgA==" saltValue="XY6Cw+PpbRkxFz4HU9SJ8A==" spinCount="100000" sheet="1" objects="1" scenarios="1" formatColumns="0" formatRows="0"/>
  <dataConsolidate link="1"/>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xr:uid="{00000000-0004-0000-0000-000000000000}"/>
    <hyperlink ref="E70:T70" location="Инструкция!A1" tooltip="http://support.eias.ru/knowledgebase.php?article=28" display="Инструкция по загрузке сопроводительных материалов" xr:uid="{00000000-0004-0000-0000-000001000000}"/>
    <hyperlink ref="E71:T71" location="Инструкция!A1" tooltip="http://eias.ru/files/shablon/JKH_OPEN_INFO_QUARTER_WARM.pdf" display="Инструкция по работе с отчетной формой" xr:uid="{00000000-0004-0000-0000-000002000000}"/>
  </hyperlinks>
  <pageMargins left="0.7" right="0.7" top="0.75" bottom="0.75" header="0.3" footer="0.3"/>
  <pageSetup paperSize="9" orientation="portrait" horizontalDpi="180" verticalDpi="18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40" customWidth="1"/>
    <col min="4" max="4" width="6.28515625" style="7" customWidth="1"/>
    <col min="5" max="5" width="73.7109375" style="7" customWidth="1"/>
    <col min="6" max="20" width="9.140625" style="7"/>
    <col min="21" max="21" width="9.140625" style="213"/>
    <col min="22" max="16384" width="9.140625" style="7"/>
  </cols>
  <sheetData>
    <row r="1" spans="3:21" s="74" customFormat="1" hidden="1">
      <c r="C1" s="73"/>
      <c r="U1" s="212"/>
    </row>
    <row r="2" spans="3:21" s="74" customFormat="1" hidden="1">
      <c r="C2" s="73"/>
      <c r="U2" s="212"/>
    </row>
    <row r="3" spans="3:21" s="74" customFormat="1" hidden="1">
      <c r="C3" s="73"/>
      <c r="U3" s="212"/>
    </row>
    <row r="4" spans="3:21" s="74" customFormat="1" hidden="1">
      <c r="C4" s="73"/>
      <c r="U4" s="212"/>
    </row>
    <row r="5" spans="3:21" s="74" customFormat="1" hidden="1">
      <c r="C5" s="73"/>
      <c r="U5" s="212"/>
    </row>
    <row r="6" spans="3:21" s="74" customFormat="1" ht="10.5" customHeight="1">
      <c r="C6" s="75"/>
      <c r="D6" s="76"/>
      <c r="E6" s="76"/>
      <c r="U6" s="212"/>
    </row>
    <row r="7" spans="3:21" s="74" customFormat="1" ht="20.100000000000001" customHeight="1">
      <c r="C7" s="75"/>
      <c r="D7" s="589" t="s">
        <v>162</v>
      </c>
      <c r="E7" s="589"/>
      <c r="U7" s="212"/>
    </row>
    <row r="8" spans="3:21" s="74" customFormat="1" ht="15" customHeight="1">
      <c r="C8" s="75"/>
      <c r="D8" s="590" t="str">
        <f>IF(org=0,"Не определено",org)</f>
        <v>АО "Орелгортеплоэнерго"</v>
      </c>
      <c r="E8" s="590"/>
      <c r="U8" s="212"/>
    </row>
    <row r="9" spans="3:21" s="74" customFormat="1" ht="6.95" customHeight="1">
      <c r="C9" s="75"/>
      <c r="D9" s="76"/>
      <c r="E9" s="76"/>
      <c r="U9" s="212"/>
    </row>
    <row r="10" spans="3:21" s="74" customFormat="1" ht="22.5" customHeight="1">
      <c r="C10" s="75"/>
      <c r="D10" s="47" t="s">
        <v>25</v>
      </c>
      <c r="E10" s="46" t="s">
        <v>121</v>
      </c>
      <c r="U10" s="212"/>
    </row>
    <row r="11" spans="3:21" s="74" customFormat="1" ht="11.25" customHeight="1">
      <c r="C11" s="75"/>
      <c r="D11" s="70" t="s">
        <v>26</v>
      </c>
      <c r="E11" s="70" t="s">
        <v>0</v>
      </c>
      <c r="U11" s="212"/>
    </row>
    <row r="12" spans="3:21" s="74" customFormat="1" ht="15" hidden="1" customHeight="1">
      <c r="C12" s="75"/>
      <c r="D12" s="77">
        <v>0</v>
      </c>
      <c r="E12" s="48"/>
      <c r="U12" s="212"/>
    </row>
    <row r="13" spans="3:21" s="74" customFormat="1" ht="14.1" customHeight="1">
      <c r="C13" s="78"/>
      <c r="D13" s="77">
        <v>1</v>
      </c>
      <c r="E13" s="49"/>
      <c r="U13" s="212"/>
    </row>
    <row r="14" spans="3:21" s="74" customFormat="1" ht="15" customHeight="1">
      <c r="C14" s="75"/>
      <c r="D14" s="83"/>
      <c r="E14" s="84" t="s">
        <v>172</v>
      </c>
      <c r="U14" s="212"/>
    </row>
    <row r="15" spans="3:21" s="74" customFormat="1" ht="11.25" customHeight="1">
      <c r="C15" s="73"/>
      <c r="U15" s="212"/>
    </row>
    <row r="16" spans="3:21" s="74" customFormat="1">
      <c r="C16" s="73"/>
      <c r="D16" s="147"/>
      <c r="E16" s="79"/>
      <c r="F16" s="79"/>
      <c r="G16" s="80"/>
      <c r="H16" s="80"/>
      <c r="I16" s="80"/>
      <c r="U16" s="212"/>
    </row>
  </sheetData>
  <sheetProtection algorithmName="SHA-512" hashValue="Bv7QtnBYXyF8vdUtTiKIBQMlxxP7IfKFG89YZvFzeeJ6uoqoQKjXzPreyhJ/EJB43/ATaI11eLOfhc6Q66Fikg==" saltValue="v2F0s/+QkD8A0QMCPiHTnQ==" spinCount="100000"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227" hidden="1" customWidth="1"/>
    <col min="2" max="2" width="9.140625" style="228" hidden="1" customWidth="1"/>
    <col min="3" max="3" width="3.7109375" style="229" customWidth="1"/>
    <col min="4" max="4" width="7" style="230" bestFit="1" customWidth="1"/>
    <col min="5" max="5" width="11.28515625" style="230" customWidth="1"/>
    <col min="6" max="6" width="41" style="230" customWidth="1"/>
    <col min="7" max="7" width="18" style="230" customWidth="1"/>
    <col min="8" max="8" width="13.140625" style="230" customWidth="1"/>
    <col min="9" max="9" width="11.42578125" style="230" customWidth="1"/>
    <col min="10" max="10" width="42.140625" style="230" customWidth="1"/>
    <col min="11" max="11" width="115.7109375" style="230" customWidth="1"/>
    <col min="12" max="12" width="3.7109375" style="230" customWidth="1"/>
    <col min="13" max="16384" width="9.140625" style="230"/>
  </cols>
  <sheetData>
    <row r="1" spans="1:14" hidden="1"/>
    <row r="2" spans="1:14" hidden="1"/>
    <row r="3" spans="1:14" hidden="1"/>
    <row r="4" spans="1:14" ht="3" customHeight="1"/>
    <row r="5" spans="1:14" s="18" customFormat="1" ht="22.5">
      <c r="A5" s="30"/>
      <c r="C5" s="37"/>
      <c r="D5" s="594" t="s">
        <v>232</v>
      </c>
      <c r="E5" s="594"/>
      <c r="F5" s="594"/>
      <c r="G5" s="594"/>
      <c r="H5" s="594"/>
      <c r="I5" s="594"/>
      <c r="J5" s="594"/>
      <c r="K5" s="231"/>
    </row>
    <row r="6" spans="1:14" s="253" customFormat="1" ht="3" hidden="1" customHeight="1">
      <c r="A6" s="249"/>
      <c r="B6" s="250"/>
      <c r="C6" s="251"/>
      <c r="D6" s="252"/>
      <c r="E6" s="252"/>
      <c r="G6" s="252"/>
      <c r="H6" s="252"/>
      <c r="I6" s="252"/>
      <c r="J6" s="252"/>
      <c r="K6" s="252"/>
    </row>
    <row r="7" spans="1:14" s="249" customFormat="1" ht="3" customHeight="1">
      <c r="B7" s="250"/>
      <c r="C7" s="251"/>
      <c r="D7" s="254"/>
      <c r="E7" s="254"/>
      <c r="G7" s="254"/>
      <c r="H7" s="254"/>
      <c r="I7" s="254"/>
      <c r="J7" s="254"/>
      <c r="K7" s="254"/>
      <c r="L7" s="255"/>
    </row>
    <row r="8" spans="1:14" s="253" customFormat="1">
      <c r="A8" s="249"/>
      <c r="B8" s="250"/>
      <c r="C8" s="251"/>
      <c r="D8" s="595" t="s">
        <v>233</v>
      </c>
      <c r="E8" s="595"/>
      <c r="F8" s="595"/>
      <c r="G8" s="595"/>
      <c r="H8" s="595"/>
      <c r="I8" s="595"/>
      <c r="J8" s="595"/>
      <c r="K8" s="595" t="s">
        <v>234</v>
      </c>
    </row>
    <row r="9" spans="1:14" s="253" customFormat="1">
      <c r="A9" s="249"/>
      <c r="B9" s="250"/>
      <c r="C9" s="251"/>
      <c r="D9" s="595" t="s">
        <v>25</v>
      </c>
      <c r="E9" s="595" t="s">
        <v>235</v>
      </c>
      <c r="F9" s="595"/>
      <c r="G9" s="595" t="s">
        <v>236</v>
      </c>
      <c r="H9" s="595"/>
      <c r="I9" s="595"/>
      <c r="J9" s="595"/>
      <c r="K9" s="595"/>
    </row>
    <row r="10" spans="1:14" s="253" customFormat="1" ht="22.5">
      <c r="A10" s="249"/>
      <c r="B10" s="250"/>
      <c r="C10" s="251"/>
      <c r="D10" s="595"/>
      <c r="E10" s="221" t="s">
        <v>237</v>
      </c>
      <c r="F10" s="221" t="s">
        <v>148</v>
      </c>
      <c r="G10" s="221" t="s">
        <v>148</v>
      </c>
      <c r="H10" s="221" t="s">
        <v>237</v>
      </c>
      <c r="I10" s="221" t="s">
        <v>238</v>
      </c>
      <c r="J10" s="221" t="s">
        <v>239</v>
      </c>
      <c r="K10" s="595"/>
    </row>
    <row r="11" spans="1:14" s="253" customFormat="1" ht="12" customHeight="1">
      <c r="A11" s="249"/>
      <c r="B11" s="250"/>
      <c r="C11" s="251"/>
      <c r="D11" s="70" t="s">
        <v>26</v>
      </c>
      <c r="E11" s="70" t="s">
        <v>0</v>
      </c>
      <c r="F11" s="70" t="s">
        <v>1</v>
      </c>
      <c r="G11" s="70" t="s">
        <v>2</v>
      </c>
      <c r="H11" s="70" t="s">
        <v>12</v>
      </c>
      <c r="I11" s="70" t="s">
        <v>13</v>
      </c>
      <c r="J11" s="70" t="s">
        <v>31</v>
      </c>
      <c r="K11" s="70" t="s">
        <v>32</v>
      </c>
    </row>
    <row r="12" spans="1:14" s="145" customFormat="1" ht="58.5" customHeight="1">
      <c r="A12" s="232" t="s">
        <v>1</v>
      </c>
      <c r="B12" s="233" t="s">
        <v>144</v>
      </c>
      <c r="C12" s="234"/>
      <c r="D12" s="235" t="s">
        <v>26</v>
      </c>
      <c r="E12" s="236"/>
      <c r="F12" s="237"/>
      <c r="G12" s="237"/>
      <c r="H12" s="237"/>
      <c r="I12" s="238"/>
      <c r="J12" s="239"/>
      <c r="K12" s="591" t="s">
        <v>240</v>
      </c>
      <c r="M12" s="240" t="str">
        <f>IF(ISERROR(INDEX(kind_of_nameforms,MATCH(E12,kind_of_forms,0),1)),"",INDEX(kind_of_nameforms,MATCH(E12,kind_of_forms,0),1))</f>
        <v/>
      </c>
      <c r="N12" s="241"/>
    </row>
    <row r="13" spans="1:14" ht="15" customHeight="1">
      <c r="A13" s="230"/>
      <c r="B13" s="230"/>
      <c r="C13" s="230"/>
      <c r="D13" s="242"/>
      <c r="E13" s="243" t="s">
        <v>172</v>
      </c>
      <c r="F13" s="244"/>
      <c r="G13" s="244"/>
      <c r="H13" s="244"/>
      <c r="I13" s="244"/>
      <c r="J13" s="245"/>
      <c r="K13" s="592"/>
    </row>
    <row r="14" spans="1:14" ht="3" customHeight="1">
      <c r="A14" s="230"/>
      <c r="B14" s="230"/>
      <c r="C14" s="230"/>
    </row>
    <row r="15" spans="1:14" ht="27.75" customHeight="1">
      <c r="E15" s="593" t="s">
        <v>241</v>
      </c>
      <c r="F15" s="593"/>
      <c r="G15" s="593"/>
      <c r="H15" s="593"/>
      <c r="I15" s="593"/>
      <c r="J15" s="593"/>
    </row>
  </sheetData>
  <sheetProtection algorithmName="SHA-512" hashValue="5sjtzVWAAMkJSIeMlfBOX9fo5R2z4l6eOkQxsO3rhXEeQAgBC8bX7g0P1RcethhNxe9QRTZzrdzwadD8GGhS3g==" saltValue="wezV7rlkBx/9qX9wse6MEg==" spinCount="100000"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6" customWidth="1"/>
    <col min="4" max="4" width="6.28515625" style="7" customWidth="1"/>
    <col min="5" max="5" width="94.85546875" style="7" customWidth="1"/>
    <col min="6" max="11" width="9.140625" style="7"/>
    <col min="12" max="12" width="9.140625" style="213"/>
    <col min="13" max="16384" width="9.140625" style="7"/>
  </cols>
  <sheetData>
    <row r="1" spans="3:12" s="74" customFormat="1" hidden="1">
      <c r="C1" s="81"/>
      <c r="L1" s="212"/>
    </row>
    <row r="2" spans="3:12" s="74" customFormat="1" hidden="1">
      <c r="C2" s="81"/>
      <c r="L2" s="212"/>
    </row>
    <row r="3" spans="3:12" s="74" customFormat="1" hidden="1">
      <c r="C3" s="81"/>
      <c r="L3" s="212"/>
    </row>
    <row r="4" spans="3:12" s="74" customFormat="1" hidden="1">
      <c r="C4" s="81"/>
      <c r="L4" s="212"/>
    </row>
    <row r="5" spans="3:12" s="74" customFormat="1" hidden="1">
      <c r="C5" s="81"/>
      <c r="L5" s="212"/>
    </row>
    <row r="6" spans="3:12" s="74" customFormat="1" ht="10.5" customHeight="1">
      <c r="C6" s="82"/>
      <c r="D6" s="76"/>
      <c r="E6" s="76"/>
      <c r="L6" s="212"/>
    </row>
    <row r="7" spans="3:12" s="74" customFormat="1" ht="20.100000000000001" customHeight="1">
      <c r="C7" s="82"/>
      <c r="D7" s="596" t="s">
        <v>6</v>
      </c>
      <c r="E7" s="596"/>
      <c r="L7" s="212"/>
    </row>
    <row r="8" spans="3:12" s="74" customFormat="1" ht="15" customHeight="1">
      <c r="C8" s="82"/>
      <c r="D8" s="590" t="str">
        <f>IF(org=0,"Не определено",org)</f>
        <v>АО "Орелгортеплоэнерго"</v>
      </c>
      <c r="E8" s="590"/>
      <c r="L8" s="212"/>
    </row>
    <row r="9" spans="3:12" s="74" customFormat="1" ht="6.95" customHeight="1">
      <c r="C9" s="82"/>
      <c r="D9" s="76"/>
      <c r="E9" s="76"/>
      <c r="L9" s="212"/>
    </row>
    <row r="10" spans="3:12" s="74" customFormat="1" ht="22.5" customHeight="1">
      <c r="C10" s="82"/>
      <c r="D10" s="47" t="s">
        <v>25</v>
      </c>
      <c r="E10" s="46" t="s">
        <v>29</v>
      </c>
      <c r="L10" s="212"/>
    </row>
    <row r="11" spans="3:12" s="74" customFormat="1" ht="11.25" customHeight="1">
      <c r="C11" s="82"/>
      <c r="D11" s="70" t="s">
        <v>26</v>
      </c>
      <c r="E11" s="70" t="s">
        <v>0</v>
      </c>
      <c r="L11" s="212"/>
    </row>
    <row r="12" spans="3:12" s="74" customFormat="1" ht="15" hidden="1" customHeight="1">
      <c r="C12" s="82"/>
      <c r="D12" s="77">
        <v>0</v>
      </c>
      <c r="E12" s="48"/>
      <c r="L12" s="212"/>
    </row>
    <row r="13" spans="3:12" s="74" customFormat="1" ht="15" customHeight="1">
      <c r="C13" s="82"/>
      <c r="D13" s="83"/>
      <c r="E13" s="84" t="s">
        <v>30</v>
      </c>
      <c r="L13" s="212"/>
    </row>
  </sheetData>
  <sheetProtection algorithmName="SHA-512" hashValue="A77KVii1omgygETyh1+y86ekVxSZig3/AkXcVkF5Xzk4Eeb8i88Ff7fhcJ3lEhjD5Dy1wyH3padTobO+Z1BpHA==" saltValue="7+WCH6JtLl0ED/Mlrxm/tA==" spinCount="100000"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51" customWidth="1"/>
    <col min="2" max="3" width="29.7109375" style="51" customWidth="1"/>
    <col min="4" max="4" width="80.7109375" style="51" customWidth="1"/>
    <col min="5" max="5" width="17.7109375" style="51" customWidth="1"/>
    <col min="6" max="16384" width="9.140625" style="51"/>
  </cols>
  <sheetData>
    <row r="1" spans="2:5" ht="10.5" customHeight="1"/>
    <row r="2" spans="2:5" ht="20.100000000000001" customHeight="1">
      <c r="B2" s="597" t="s">
        <v>7</v>
      </c>
      <c r="C2" s="597"/>
      <c r="D2" s="597"/>
      <c r="E2" s="597"/>
    </row>
    <row r="3" spans="2:5" ht="6.95" customHeight="1"/>
    <row r="4" spans="2:5" ht="21.75" customHeight="1">
      <c r="B4" s="385" t="s">
        <v>118</v>
      </c>
      <c r="C4" s="385" t="s">
        <v>119</v>
      </c>
      <c r="D4" s="385" t="s">
        <v>24</v>
      </c>
      <c r="E4" s="384" t="s">
        <v>16</v>
      </c>
    </row>
  </sheetData>
  <sheetProtection algorithmName="SHA-512" hashValue="9KbtSVXyFGnYjfwM94JmDjcw2LE7BLLSyptcFkHquN+rfFbsR/9eXxjY6IqZagAwGECiM7+5Mr8XnCSgt7r2xw==" saltValue="mGYuhX2wUsSEsp6ZM7DTjQ=="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Prov">
    <tabColor rgb="FFFFCC99"/>
  </sheetPr>
  <dimension ref="A1"/>
  <sheetViews>
    <sheetView showGridLines="0" workbookViewId="0"/>
  </sheetViews>
  <sheetFormatPr defaultRowHeight="11.25"/>
  <cols>
    <col min="1" max="16384" width="9.140625" style="320"/>
  </cols>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modReestr">
    <tabColor indexed="47"/>
  </sheetPr>
  <dimension ref="A1"/>
  <sheetViews>
    <sheetView showGridLines="0" zoomScaleNormal="100" workbookViewId="0"/>
  </sheetViews>
  <sheetFormatPr defaultRowHeight="11.25"/>
  <cols>
    <col min="1" max="16384" width="9.140625" style="145"/>
  </cols>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llSheetsInThisWorkbook">
    <tabColor indexed="47"/>
  </sheetPr>
  <dimension ref="A1:B289"/>
  <sheetViews>
    <sheetView showGridLines="0" zoomScaleNormal="100" workbookViewId="0"/>
  </sheetViews>
  <sheetFormatPr defaultRowHeight="11.25"/>
  <cols>
    <col min="1" max="1" width="36.28515625" style="53" customWidth="1"/>
    <col min="2" max="2" width="21.140625" style="53" customWidth="1"/>
    <col min="3" max="16384" width="9.140625" style="52"/>
  </cols>
  <sheetData>
    <row r="1" spans="1:2">
      <c r="A1" s="1" t="s">
        <v>8</v>
      </c>
      <c r="B1" s="1" t="s">
        <v>9</v>
      </c>
    </row>
    <row r="2" spans="1:2">
      <c r="A2" t="s">
        <v>10</v>
      </c>
      <c r="B2" t="s">
        <v>87</v>
      </c>
    </row>
    <row r="3" spans="1:2">
      <c r="A3" t="s">
        <v>75</v>
      </c>
      <c r="B3" t="s">
        <v>82</v>
      </c>
    </row>
    <row r="4" spans="1:2">
      <c r="A4" t="s">
        <v>11</v>
      </c>
      <c r="B4" t="s">
        <v>77</v>
      </c>
    </row>
    <row r="5" spans="1:2">
      <c r="A5" t="s">
        <v>153</v>
      </c>
      <c r="B5" t="s">
        <v>78</v>
      </c>
    </row>
    <row r="6" spans="1:2">
      <c r="A6" t="s">
        <v>154</v>
      </c>
      <c r="B6" t="s">
        <v>138</v>
      </c>
    </row>
    <row r="7" spans="1:2">
      <c r="A7" t="s">
        <v>381</v>
      </c>
      <c r="B7" t="s">
        <v>81</v>
      </c>
    </row>
    <row r="8" spans="1:2">
      <c r="A8" t="s">
        <v>382</v>
      </c>
      <c r="B8" t="s">
        <v>79</v>
      </c>
    </row>
    <row r="9" spans="1:2">
      <c r="A9" t="s">
        <v>348</v>
      </c>
      <c r="B9" t="s">
        <v>80</v>
      </c>
    </row>
    <row r="10" spans="1:2">
      <c r="A10" t="s">
        <v>124</v>
      </c>
      <c r="B10" t="s">
        <v>89</v>
      </c>
    </row>
    <row r="11" spans="1:2">
      <c r="A11" t="s">
        <v>280</v>
      </c>
      <c r="B11" t="s">
        <v>90</v>
      </c>
    </row>
    <row r="12" spans="1:2">
      <c r="A12" t="s">
        <v>6</v>
      </c>
      <c r="B12" t="s">
        <v>91</v>
      </c>
    </row>
    <row r="13" spans="1:2">
      <c r="A13" t="s">
        <v>76</v>
      </c>
      <c r="B13" t="s">
        <v>125</v>
      </c>
    </row>
    <row r="14" spans="1:2">
      <c r="A14"/>
      <c r="B14" t="s">
        <v>281</v>
      </c>
    </row>
    <row r="15" spans="1:2">
      <c r="A15"/>
      <c r="B15" t="s">
        <v>383</v>
      </c>
    </row>
    <row r="16" spans="1:2">
      <c r="A16"/>
      <c r="B16" t="s">
        <v>163</v>
      </c>
    </row>
    <row r="17" spans="1:2">
      <c r="A17"/>
      <c r="B17" t="s">
        <v>164</v>
      </c>
    </row>
    <row r="18" spans="1:2">
      <c r="A18"/>
      <c r="B18" t="s">
        <v>137</v>
      </c>
    </row>
    <row r="19" spans="1:2">
      <c r="A19"/>
      <c r="B19" t="s">
        <v>97</v>
      </c>
    </row>
    <row r="20" spans="1:2">
      <c r="A20"/>
      <c r="B20" t="s">
        <v>106</v>
      </c>
    </row>
    <row r="21" spans="1:2">
      <c r="A21"/>
      <c r="B21" t="s">
        <v>111</v>
      </c>
    </row>
    <row r="22" spans="1:2">
      <c r="A22"/>
      <c r="B22" t="s">
        <v>112</v>
      </c>
    </row>
    <row r="23" spans="1:2">
      <c r="A23"/>
      <c r="B23" t="s">
        <v>107</v>
      </c>
    </row>
    <row r="24" spans="1:2">
      <c r="A24"/>
      <c r="B24" t="s">
        <v>126</v>
      </c>
    </row>
    <row r="25" spans="1:2">
      <c r="A25"/>
      <c r="B25" t="s">
        <v>83</v>
      </c>
    </row>
    <row r="26" spans="1:2">
      <c r="A26"/>
      <c r="B26" t="s">
        <v>84</v>
      </c>
    </row>
    <row r="27" spans="1:2">
      <c r="A27"/>
      <c r="B27" t="s">
        <v>85</v>
      </c>
    </row>
    <row r="28" spans="1:2">
      <c r="A28"/>
      <c r="B28" t="s">
        <v>86</v>
      </c>
    </row>
    <row r="29" spans="1:2">
      <c r="A29"/>
      <c r="B29" t="s">
        <v>88</v>
      </c>
    </row>
    <row r="30" spans="1:2">
      <c r="A30"/>
      <c r="B30" t="s">
        <v>92</v>
      </c>
    </row>
    <row r="31" spans="1:2">
      <c r="A31"/>
      <c r="B31" t="s">
        <v>93</v>
      </c>
    </row>
    <row r="32" spans="1:2">
      <c r="A32"/>
      <c r="B32" t="s">
        <v>94</v>
      </c>
    </row>
    <row r="33" spans="1:2">
      <c r="A33"/>
      <c r="B33" t="s">
        <v>95</v>
      </c>
    </row>
    <row r="34" spans="1:2">
      <c r="A34"/>
      <c r="B34" t="s">
        <v>282</v>
      </c>
    </row>
    <row r="35" spans="1:2">
      <c r="A35"/>
      <c r="B35" t="s">
        <v>96</v>
      </c>
    </row>
    <row r="36" spans="1:2">
      <c r="A36"/>
      <c r="B36" t="s">
        <v>204</v>
      </c>
    </row>
    <row r="37" spans="1:2">
      <c r="A37"/>
      <c r="B37" t="s">
        <v>98</v>
      </c>
    </row>
    <row r="38" spans="1:2">
      <c r="A38"/>
      <c r="B38" t="s">
        <v>165</v>
      </c>
    </row>
    <row r="39" spans="1:2">
      <c r="A39"/>
      <c r="B39" t="s">
        <v>128</v>
      </c>
    </row>
    <row r="40" spans="1:2">
      <c r="A40"/>
      <c r="B40" t="s">
        <v>136</v>
      </c>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row r="272" spans="1:2">
      <c r="A272"/>
      <c r="B272"/>
    </row>
    <row r="273" spans="1:2">
      <c r="A273"/>
      <c r="B273"/>
    </row>
    <row r="274" spans="1:2">
      <c r="A274"/>
      <c r="B274"/>
    </row>
    <row r="275" spans="1:2">
      <c r="A275"/>
      <c r="B275"/>
    </row>
    <row r="276" spans="1:2">
      <c r="A276"/>
      <c r="B276"/>
    </row>
    <row r="277" spans="1:2">
      <c r="A277"/>
      <c r="B277"/>
    </row>
    <row r="278" spans="1:2">
      <c r="A278"/>
      <c r="B278"/>
    </row>
    <row r="279" spans="1:2">
      <c r="A279"/>
      <c r="B279"/>
    </row>
    <row r="280" spans="1:2">
      <c r="A280"/>
      <c r="B280"/>
    </row>
    <row r="281" spans="1:2">
      <c r="A281"/>
      <c r="B281"/>
    </row>
    <row r="282" spans="1:2">
      <c r="A282"/>
      <c r="B282"/>
    </row>
    <row r="283" spans="1:2">
      <c r="A283"/>
      <c r="B283"/>
    </row>
    <row r="284" spans="1:2">
      <c r="A284"/>
      <c r="B284"/>
    </row>
    <row r="285" spans="1:2">
      <c r="A285"/>
      <c r="B285"/>
    </row>
    <row r="286" spans="1:2">
      <c r="A286"/>
      <c r="B286"/>
    </row>
    <row r="287" spans="1:2">
      <c r="A287"/>
      <c r="B287"/>
    </row>
    <row r="288" spans="1:2">
      <c r="A288"/>
      <c r="B288"/>
    </row>
    <row r="289" spans="1:2">
      <c r="A289"/>
      <c r="B289"/>
    </row>
  </sheetData>
  <sheetProtection formatColumns="0" formatRows="0"/>
  <phoneticPr fontId="8"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EHSHEET">
    <tabColor indexed="47"/>
  </sheetPr>
  <dimension ref="A1:T87"/>
  <sheetViews>
    <sheetView showGridLines="0" zoomScaleNormal="100" workbookViewId="0"/>
  </sheetViews>
  <sheetFormatPr defaultRowHeight="11.25"/>
  <cols>
    <col min="1" max="1" width="32.5703125" style="61" customWidth="1"/>
    <col min="2" max="2" width="9.140625" style="53"/>
    <col min="3" max="3" width="15.7109375" style="64" customWidth="1"/>
    <col min="4" max="4" width="17" style="64" customWidth="1"/>
    <col min="5" max="5" width="15.7109375" style="58" customWidth="1"/>
    <col min="6" max="6" width="11.140625" style="58" customWidth="1"/>
    <col min="7" max="7" width="31.42578125" style="58" customWidth="1"/>
    <col min="8" max="9" width="26.85546875" style="58" customWidth="1"/>
    <col min="10" max="10" width="9.140625" style="58"/>
    <col min="11" max="11" width="26.28515625" style="60" customWidth="1"/>
    <col min="12" max="12" width="29.140625" style="59" customWidth="1"/>
    <col min="13" max="13" width="39.85546875" style="58" bestFit="1" customWidth="1"/>
    <col min="14" max="14" width="30.28515625" style="58" customWidth="1"/>
    <col min="15" max="18" width="9.140625" style="58"/>
    <col min="19" max="19" width="21" style="58" customWidth="1"/>
    <col min="20" max="20" width="24.85546875" style="58" customWidth="1"/>
    <col min="21" max="16384" width="9.140625" style="58"/>
  </cols>
  <sheetData>
    <row r="1" spans="1:20" s="56" customFormat="1" ht="51">
      <c r="A1" s="41" t="s">
        <v>135</v>
      </c>
      <c r="B1" s="62"/>
      <c r="C1" s="20" t="s">
        <v>20</v>
      </c>
      <c r="D1" s="20" t="s">
        <v>17</v>
      </c>
      <c r="E1" s="20" t="s">
        <v>33</v>
      </c>
      <c r="F1" s="20" t="s">
        <v>56</v>
      </c>
      <c r="G1" s="20" t="s">
        <v>48</v>
      </c>
      <c r="H1" s="20" t="s">
        <v>73</v>
      </c>
      <c r="I1" s="20" t="s">
        <v>103</v>
      </c>
      <c r="J1" s="31" t="s">
        <v>104</v>
      </c>
      <c r="K1" s="20" t="s">
        <v>51</v>
      </c>
      <c r="L1" s="55" t="s">
        <v>99</v>
      </c>
      <c r="M1" s="28" t="s">
        <v>100</v>
      </c>
      <c r="N1" s="314" t="s">
        <v>351</v>
      </c>
      <c r="S1" s="598" t="s">
        <v>243</v>
      </c>
      <c r="T1" s="598"/>
    </row>
    <row r="2" spans="1:20" ht="25.5">
      <c r="A2" s="305" t="s">
        <v>176</v>
      </c>
      <c r="C2" s="21">
        <v>2015</v>
      </c>
      <c r="D2" s="21" t="s">
        <v>18</v>
      </c>
      <c r="E2" s="22" t="s">
        <v>34</v>
      </c>
      <c r="F2" s="22" t="s">
        <v>57</v>
      </c>
      <c r="G2" s="22" t="s">
        <v>46</v>
      </c>
      <c r="H2" s="22" t="s">
        <v>74</v>
      </c>
      <c r="I2" s="24"/>
      <c r="J2" s="57">
        <v>52</v>
      </c>
      <c r="K2" s="20" t="s">
        <v>52</v>
      </c>
      <c r="L2" s="55" t="s">
        <v>329</v>
      </c>
      <c r="M2" s="29" t="s">
        <v>229</v>
      </c>
      <c r="N2" s="315" t="s">
        <v>352</v>
      </c>
      <c r="S2" s="256" t="s">
        <v>244</v>
      </c>
      <c r="T2" s="257" t="s">
        <v>245</v>
      </c>
    </row>
    <row r="3" spans="1:20" ht="90">
      <c r="A3" s="305" t="s">
        <v>177</v>
      </c>
      <c r="C3" s="21">
        <v>2016</v>
      </c>
      <c r="D3" s="21" t="s">
        <v>19</v>
      </c>
      <c r="E3" s="22" t="s">
        <v>35</v>
      </c>
      <c r="F3" s="22" t="s">
        <v>58</v>
      </c>
      <c r="G3" s="22" t="s">
        <v>47</v>
      </c>
      <c r="H3" s="22" t="s">
        <v>71</v>
      </c>
      <c r="I3" s="24" t="s">
        <v>102</v>
      </c>
      <c r="J3" s="54" t="s">
        <v>105</v>
      </c>
      <c r="K3" s="20" t="s">
        <v>53</v>
      </c>
      <c r="L3" s="55" t="s">
        <v>330</v>
      </c>
      <c r="M3" s="29" t="s">
        <v>230</v>
      </c>
      <c r="N3" s="315" t="s">
        <v>353</v>
      </c>
      <c r="S3" s="258" t="s">
        <v>348</v>
      </c>
      <c r="T3" s="312"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row>
    <row r="4" spans="1:20" ht="42.75">
      <c r="A4" s="305" t="s">
        <v>284</v>
      </c>
      <c r="C4" s="21">
        <v>2017</v>
      </c>
      <c r="E4" s="22" t="s">
        <v>36</v>
      </c>
      <c r="F4" s="22" t="s">
        <v>59</v>
      </c>
      <c r="H4" s="22" t="s">
        <v>72</v>
      </c>
      <c r="I4" s="24"/>
      <c r="J4" s="57">
        <v>104</v>
      </c>
      <c r="K4" s="20" t="s">
        <v>54</v>
      </c>
      <c r="L4" s="55" t="s">
        <v>331</v>
      </c>
      <c r="M4" s="29"/>
      <c r="N4" s="315" t="s">
        <v>354</v>
      </c>
    </row>
    <row r="5" spans="1:20" ht="42.75">
      <c r="A5" s="305" t="s">
        <v>219</v>
      </c>
      <c r="C5" s="21">
        <v>2018</v>
      </c>
      <c r="E5" s="22" t="s">
        <v>37</v>
      </c>
      <c r="F5" s="22" t="s">
        <v>60</v>
      </c>
      <c r="K5" s="20" t="s">
        <v>55</v>
      </c>
      <c r="L5" s="55"/>
      <c r="M5" s="29"/>
      <c r="N5" s="315" t="s">
        <v>355</v>
      </c>
    </row>
    <row r="6" spans="1:20">
      <c r="A6" s="305" t="s">
        <v>206</v>
      </c>
      <c r="C6" s="21">
        <v>2019</v>
      </c>
      <c r="E6" s="22" t="s">
        <v>38</v>
      </c>
      <c r="F6" s="24"/>
      <c r="K6" s="58"/>
      <c r="L6" s="58"/>
    </row>
    <row r="7" spans="1:20" ht="12.75">
      <c r="A7" s="305" t="s">
        <v>285</v>
      </c>
      <c r="C7" s="21">
        <v>2020</v>
      </c>
      <c r="E7" s="22" t="s">
        <v>39</v>
      </c>
      <c r="F7" s="24"/>
      <c r="K7" s="65"/>
      <c r="L7" s="58"/>
    </row>
    <row r="8" spans="1:20">
      <c r="A8" s="305" t="s">
        <v>286</v>
      </c>
      <c r="C8" s="21">
        <v>2021</v>
      </c>
      <c r="E8" s="22" t="s">
        <v>40</v>
      </c>
      <c r="F8" s="24"/>
      <c r="K8" s="66" t="s">
        <v>127</v>
      </c>
    </row>
    <row r="9" spans="1:20">
      <c r="A9" s="305" t="s">
        <v>178</v>
      </c>
      <c r="C9" s="21">
        <v>2022</v>
      </c>
      <c r="E9" s="22" t="s">
        <v>41</v>
      </c>
      <c r="F9" s="24"/>
      <c r="K9" s="64"/>
    </row>
    <row r="10" spans="1:20" ht="12.75">
      <c r="A10" s="305" t="s">
        <v>287</v>
      </c>
      <c r="E10" s="22" t="s">
        <v>42</v>
      </c>
      <c r="F10" s="24"/>
      <c r="K10" s="65"/>
    </row>
    <row r="11" spans="1:20">
      <c r="A11" s="305" t="s">
        <v>288</v>
      </c>
      <c r="E11" s="22" t="s">
        <v>43</v>
      </c>
      <c r="F11" s="24"/>
      <c r="K11" s="67"/>
    </row>
    <row r="12" spans="1:20">
      <c r="A12" s="305" t="s">
        <v>289</v>
      </c>
      <c r="E12" s="22" t="s">
        <v>44</v>
      </c>
      <c r="F12" s="24"/>
    </row>
    <row r="13" spans="1:20">
      <c r="A13" s="305" t="s">
        <v>290</v>
      </c>
      <c r="E13" s="22" t="s">
        <v>45</v>
      </c>
      <c r="F13" s="24"/>
    </row>
    <row r="14" spans="1:20">
      <c r="A14" s="305" t="s">
        <v>291</v>
      </c>
    </row>
    <row r="15" spans="1:20">
      <c r="A15" s="305" t="s">
        <v>215</v>
      </c>
    </row>
    <row r="16" spans="1:20">
      <c r="A16" s="305" t="s">
        <v>207</v>
      </c>
      <c r="C16" s="142"/>
      <c r="D16" s="135"/>
      <c r="E16" s="135"/>
      <c r="G16" s="187" t="s">
        <v>167</v>
      </c>
    </row>
    <row r="17" spans="1:7">
      <c r="A17" s="305" t="s">
        <v>292</v>
      </c>
      <c r="C17" s="136" t="s">
        <v>131</v>
      </c>
      <c r="D17" s="137" t="str">
        <f>IF(f_year = "","", IF(LEN(f_quart)=0,"",IF(f_quart="I квартал", "01.01."&amp;f_year,IF(f_quart="II квартал","01.04."&amp;f_year,(IF(f_quart="III квартал", "01.07."&amp;f_year,"01.10."&amp;f_year)))) ))</f>
        <v>01.07.2022</v>
      </c>
      <c r="E17" s="137" t="str">
        <f>IF(f_year = "","", IF(LEN(f_quart)=0,"",IF(f_quart="I квартал", "31.03."&amp; f_year,IF(f_quart="II квартал","30.06."&amp; f_year,(IF(f_quart="III квартал", "30.09."&amp; f_year,"31.12."&amp; f_year)))) ))</f>
        <v>30.09.2022</v>
      </c>
      <c r="G17" s="188" t="s">
        <v>1183</v>
      </c>
    </row>
    <row r="18" spans="1:7">
      <c r="A18" s="305" t="s">
        <v>293</v>
      </c>
      <c r="C18" s="138"/>
      <c r="D18" s="139"/>
      <c r="E18" s="139"/>
      <c r="G18" s="142"/>
    </row>
    <row r="19" spans="1:7" ht="22.5">
      <c r="A19" s="305" t="s">
        <v>294</v>
      </c>
      <c r="C19" s="142"/>
      <c r="D19" s="135"/>
      <c r="E19" s="135"/>
      <c r="G19" s="187" t="s">
        <v>170</v>
      </c>
    </row>
    <row r="20" spans="1:7" ht="22.5">
      <c r="A20" s="305" t="s">
        <v>179</v>
      </c>
      <c r="C20" s="140" t="s">
        <v>132</v>
      </c>
      <c r="D20" s="141"/>
      <c r="E20" s="141"/>
      <c r="G20" s="66" t="b">
        <v>1</v>
      </c>
    </row>
    <row r="21" spans="1:7">
      <c r="A21" s="305" t="s">
        <v>180</v>
      </c>
    </row>
    <row r="22" spans="1:7">
      <c r="A22" s="305" t="s">
        <v>181</v>
      </c>
    </row>
    <row r="23" spans="1:7">
      <c r="A23" s="305" t="s">
        <v>295</v>
      </c>
    </row>
    <row r="24" spans="1:7">
      <c r="A24" s="305" t="s">
        <v>296</v>
      </c>
    </row>
    <row r="25" spans="1:7">
      <c r="A25" s="305" t="s">
        <v>182</v>
      </c>
    </row>
    <row r="26" spans="1:7">
      <c r="A26" s="305" t="s">
        <v>297</v>
      </c>
    </row>
    <row r="27" spans="1:7">
      <c r="A27" s="305" t="s">
        <v>183</v>
      </c>
    </row>
    <row r="28" spans="1:7">
      <c r="A28" s="305" t="s">
        <v>216</v>
      </c>
    </row>
    <row r="29" spans="1:7">
      <c r="A29" s="305" t="s">
        <v>208</v>
      </c>
    </row>
    <row r="30" spans="1:7">
      <c r="A30" s="305" t="s">
        <v>298</v>
      </c>
    </row>
    <row r="31" spans="1:7">
      <c r="A31" s="305" t="s">
        <v>299</v>
      </c>
    </row>
    <row r="32" spans="1:7">
      <c r="A32" s="305" t="s">
        <v>184</v>
      </c>
    </row>
    <row r="33" spans="1:1">
      <c r="A33" s="305" t="s">
        <v>300</v>
      </c>
    </row>
    <row r="34" spans="1:1">
      <c r="A34" s="305" t="s">
        <v>301</v>
      </c>
    </row>
    <row r="35" spans="1:1">
      <c r="A35" s="305" t="s">
        <v>302</v>
      </c>
    </row>
    <row r="36" spans="1:1">
      <c r="A36" s="305" t="s">
        <v>303</v>
      </c>
    </row>
    <row r="37" spans="1:1">
      <c r="A37" s="305" t="s">
        <v>304</v>
      </c>
    </row>
    <row r="38" spans="1:1">
      <c r="A38" s="305" t="s">
        <v>209</v>
      </c>
    </row>
    <row r="39" spans="1:1">
      <c r="A39" s="305" t="s">
        <v>305</v>
      </c>
    </row>
    <row r="40" spans="1:1">
      <c r="A40" s="305" t="s">
        <v>185</v>
      </c>
    </row>
    <row r="41" spans="1:1">
      <c r="A41" s="305" t="s">
        <v>186</v>
      </c>
    </row>
    <row r="42" spans="1:1">
      <c r="A42" s="305" t="s">
        <v>187</v>
      </c>
    </row>
    <row r="43" spans="1:1">
      <c r="A43" s="305" t="s">
        <v>306</v>
      </c>
    </row>
    <row r="44" spans="1:1">
      <c r="A44" s="305" t="s">
        <v>307</v>
      </c>
    </row>
    <row r="45" spans="1:1">
      <c r="A45" s="305" t="s">
        <v>210</v>
      </c>
    </row>
    <row r="46" spans="1:1">
      <c r="A46" s="305" t="s">
        <v>308</v>
      </c>
    </row>
    <row r="47" spans="1:1">
      <c r="A47" s="305" t="s">
        <v>309</v>
      </c>
    </row>
    <row r="48" spans="1:1">
      <c r="A48" s="305" t="s">
        <v>310</v>
      </c>
    </row>
    <row r="49" spans="1:1">
      <c r="A49" s="305" t="s">
        <v>311</v>
      </c>
    </row>
    <row r="50" spans="1:1">
      <c r="A50" s="305" t="s">
        <v>188</v>
      </c>
    </row>
    <row r="51" spans="1:1">
      <c r="A51" s="305" t="s">
        <v>189</v>
      </c>
    </row>
    <row r="52" spans="1:1">
      <c r="A52" s="305" t="s">
        <v>217</v>
      </c>
    </row>
    <row r="53" spans="1:1">
      <c r="A53" s="305" t="s">
        <v>312</v>
      </c>
    </row>
    <row r="54" spans="1:1">
      <c r="A54" s="305" t="s">
        <v>220</v>
      </c>
    </row>
    <row r="55" spans="1:1">
      <c r="A55" s="305" t="s">
        <v>190</v>
      </c>
    </row>
    <row r="56" spans="1:1">
      <c r="A56" s="305" t="s">
        <v>313</v>
      </c>
    </row>
    <row r="57" spans="1:1">
      <c r="A57" s="305" t="s">
        <v>191</v>
      </c>
    </row>
    <row r="58" spans="1:1">
      <c r="A58" s="305" t="s">
        <v>314</v>
      </c>
    </row>
    <row r="59" spans="1:1">
      <c r="A59" s="305" t="s">
        <v>315</v>
      </c>
    </row>
    <row r="60" spans="1:1">
      <c r="A60" s="305" t="s">
        <v>316</v>
      </c>
    </row>
    <row r="61" spans="1:1">
      <c r="A61" s="305" t="s">
        <v>317</v>
      </c>
    </row>
    <row r="62" spans="1:1">
      <c r="A62" s="305" t="s">
        <v>211</v>
      </c>
    </row>
    <row r="63" spans="1:1">
      <c r="A63" s="305" t="s">
        <v>318</v>
      </c>
    </row>
    <row r="64" spans="1:1">
      <c r="A64" s="305" t="s">
        <v>319</v>
      </c>
    </row>
    <row r="65" spans="1:1">
      <c r="A65" s="305" t="s">
        <v>221</v>
      </c>
    </row>
    <row r="66" spans="1:1">
      <c r="A66" s="305" t="s">
        <v>212</v>
      </c>
    </row>
    <row r="67" spans="1:1">
      <c r="A67" s="305" t="s">
        <v>192</v>
      </c>
    </row>
    <row r="68" spans="1:1">
      <c r="A68" s="305" t="s">
        <v>320</v>
      </c>
    </row>
    <row r="69" spans="1:1">
      <c r="A69" s="305" t="s">
        <v>321</v>
      </c>
    </row>
    <row r="70" spans="1:1">
      <c r="A70" s="305" t="s">
        <v>322</v>
      </c>
    </row>
    <row r="71" spans="1:1">
      <c r="A71" s="305" t="s">
        <v>323</v>
      </c>
    </row>
    <row r="72" spans="1:1">
      <c r="A72" s="305" t="s">
        <v>193</v>
      </c>
    </row>
    <row r="73" spans="1:1">
      <c r="A73" s="305" t="s">
        <v>324</v>
      </c>
    </row>
    <row r="74" spans="1:1">
      <c r="A74" s="305" t="s">
        <v>194</v>
      </c>
    </row>
    <row r="75" spans="1:1">
      <c r="A75" s="305" t="s">
        <v>195</v>
      </c>
    </row>
    <row r="76" spans="1:1">
      <c r="A76" s="305" t="s">
        <v>196</v>
      </c>
    </row>
    <row r="77" spans="1:1">
      <c r="A77" s="305" t="s">
        <v>197</v>
      </c>
    </row>
    <row r="78" spans="1:1">
      <c r="A78" s="305" t="s">
        <v>213</v>
      </c>
    </row>
    <row r="79" spans="1:1">
      <c r="A79" s="305" t="s">
        <v>218</v>
      </c>
    </row>
    <row r="80" spans="1:1">
      <c r="A80" s="305" t="s">
        <v>198</v>
      </c>
    </row>
    <row r="81" spans="1:1">
      <c r="A81" s="305" t="s">
        <v>199</v>
      </c>
    </row>
    <row r="82" spans="1:1">
      <c r="A82" s="305" t="s">
        <v>222</v>
      </c>
    </row>
    <row r="83" spans="1:1">
      <c r="A83" s="305" t="s">
        <v>325</v>
      </c>
    </row>
    <row r="84" spans="1:1">
      <c r="A84" s="305" t="s">
        <v>214</v>
      </c>
    </row>
    <row r="85" spans="1:1">
      <c r="A85" s="305" t="s">
        <v>326</v>
      </c>
    </row>
    <row r="86" spans="1:1">
      <c r="A86" s="305" t="s">
        <v>327</v>
      </c>
    </row>
    <row r="87" spans="1:1">
      <c r="A87" s="305"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CheckCyan">
    <tabColor indexed="47"/>
  </sheetPr>
  <dimension ref="A2:A475"/>
  <sheetViews>
    <sheetView showGridLines="0" zoomScaleNormal="100" workbookViewId="0"/>
  </sheetViews>
  <sheetFormatPr defaultRowHeight="12.75"/>
  <cols>
    <col min="1" max="16384" width="9.140625" style="144"/>
  </cols>
  <sheetData>
    <row r="2" spans="1:1">
      <c r="A2" s="308">
        <f>IF('Сведения об изменении'!$E$13="",1,0)</f>
        <v>1</v>
      </c>
    </row>
    <row r="3" spans="1:1">
      <c r="A3" s="308">
        <f>IF(Дифференциация!$E$22="",1,0)</f>
        <v>0</v>
      </c>
    </row>
    <row r="4" spans="1:1">
      <c r="A4" s="308">
        <f>IF(Территории!$E$12="",1,0)</f>
        <v>0</v>
      </c>
    </row>
    <row r="5" spans="1:1">
      <c r="A5" s="308">
        <f>IF(Дифференциация!$I$22="",1,0)</f>
        <v>0</v>
      </c>
    </row>
    <row r="6" spans="1:1">
      <c r="A6" s="308">
        <f>IF(Дифференциация!$M$22="",1,0)</f>
        <v>0</v>
      </c>
    </row>
    <row r="7" spans="1:1">
      <c r="A7" s="308">
        <f>IF(Дифференциация!$M$23="",1,0)</f>
        <v>0</v>
      </c>
    </row>
    <row r="8" spans="1:1">
      <c r="A8" s="308">
        <f>IF(Дифференциация!$M$24="",1,0)</f>
        <v>0</v>
      </c>
    </row>
    <row r="9" spans="1:1">
      <c r="A9" s="308">
        <f>IF(Дифференциация!$M$25="",1,0)</f>
        <v>0</v>
      </c>
    </row>
    <row r="10" spans="1:1">
      <c r="A10" s="308">
        <f>IF(Дифференциация!$M$26="",1,0)</f>
        <v>0</v>
      </c>
    </row>
    <row r="11" spans="1:1">
      <c r="A11" s="308">
        <f>IF(Дифференциация!$M$27="",1,0)</f>
        <v>0</v>
      </c>
    </row>
    <row r="12" spans="1:1">
      <c r="A12" s="308">
        <f>IF(Дифференциация!$M$28="",1,0)</f>
        <v>0</v>
      </c>
    </row>
    <row r="13" spans="1:1">
      <c r="A13" s="308">
        <f>IF(Дифференциация!$M$29="",1,0)</f>
        <v>0</v>
      </c>
    </row>
    <row r="14" spans="1:1">
      <c r="A14" s="308">
        <f>IF(Дифференциация!$M$30="",1,0)</f>
        <v>0</v>
      </c>
    </row>
    <row r="15" spans="1:1">
      <c r="A15" s="308">
        <f>IF(Дифференциация!$M$31="",1,0)</f>
        <v>0</v>
      </c>
    </row>
    <row r="16" spans="1:1">
      <c r="A16" s="308">
        <f>IF(Дифференциация!$M$32="",1,0)</f>
        <v>0</v>
      </c>
    </row>
    <row r="17" spans="1:1">
      <c r="A17" s="308">
        <f>IF(Дифференциация!$M$33="",1,0)</f>
        <v>0</v>
      </c>
    </row>
    <row r="18" spans="1:1">
      <c r="A18" s="308">
        <f>IF(Дифференциация!$M$34="",1,0)</f>
        <v>0</v>
      </c>
    </row>
    <row r="19" spans="1:1">
      <c r="A19" s="308">
        <f>IF(Дифференциация!$M$35="",1,0)</f>
        <v>0</v>
      </c>
    </row>
    <row r="20" spans="1:1">
      <c r="A20" s="308">
        <f>IF(Дифференциация!$M$36="",1,0)</f>
        <v>0</v>
      </c>
    </row>
    <row r="21" spans="1:1">
      <c r="A21" s="308">
        <f>IF(Дифференциация!$M$37="",1,0)</f>
        <v>0</v>
      </c>
    </row>
    <row r="22" spans="1:1">
      <c r="A22" s="308">
        <f>IF(Дифференциация!$M$38="",1,0)</f>
        <v>0</v>
      </c>
    </row>
    <row r="23" spans="1:1">
      <c r="A23" s="308">
        <f>IF(Дифференциация!$M$39="",1,0)</f>
        <v>0</v>
      </c>
    </row>
    <row r="24" spans="1:1">
      <c r="A24" s="308">
        <f>IF(Дифференциация!$M$40="",1,0)</f>
        <v>0</v>
      </c>
    </row>
    <row r="25" spans="1:1">
      <c r="A25" s="308">
        <f>IF(Дифференциация!$M$41="",1,0)</f>
        <v>0</v>
      </c>
    </row>
    <row r="26" spans="1:1">
      <c r="A26" s="308">
        <f>IF(Дифференциация!$M$42="",1,0)</f>
        <v>0</v>
      </c>
    </row>
    <row r="27" spans="1:1">
      <c r="A27" s="308">
        <f>IF(Дифференциация!$M$43="",1,0)</f>
        <v>0</v>
      </c>
    </row>
    <row r="28" spans="1:1">
      <c r="A28" s="308">
        <f>IF(Дифференциация!$M$44="",1,0)</f>
        <v>0</v>
      </c>
    </row>
    <row r="29" spans="1:1">
      <c r="A29" s="308">
        <f>IF(Дифференциация!$M$45="",1,0)</f>
        <v>0</v>
      </c>
    </row>
    <row r="30" spans="1:1">
      <c r="A30" s="308">
        <f>IF(Дифференциация!$M$46="",1,0)</f>
        <v>0</v>
      </c>
    </row>
    <row r="31" spans="1:1">
      <c r="A31" s="308">
        <f>IF(Дифференциация!$M$47="",1,0)</f>
        <v>0</v>
      </c>
    </row>
    <row r="32" spans="1:1">
      <c r="A32" s="308">
        <f>IF(Дифференциация!$M$48="",1,0)</f>
        <v>0</v>
      </c>
    </row>
    <row r="33" spans="1:1">
      <c r="A33" s="308">
        <f>IF(Дифференциация!$M$49="",1,0)</f>
        <v>0</v>
      </c>
    </row>
    <row r="34" spans="1:1">
      <c r="A34" s="308">
        <f>IF(Дифференциация!$M$50="",1,0)</f>
        <v>0</v>
      </c>
    </row>
    <row r="35" spans="1:1">
      <c r="A35" s="308">
        <f>IF(Дифференциация!$M$51="",1,0)</f>
        <v>0</v>
      </c>
    </row>
    <row r="36" spans="1:1">
      <c r="A36" s="308">
        <f>IF(Дифференциация!$M$52="",1,0)</f>
        <v>0</v>
      </c>
    </row>
    <row r="37" spans="1:1">
      <c r="A37" s="308">
        <f>IF(Дифференциация!$M$53="",1,0)</f>
        <v>0</v>
      </c>
    </row>
    <row r="38" spans="1:1">
      <c r="A38" s="308">
        <f>IF(Дифференциация!$M$54="",1,0)</f>
        <v>0</v>
      </c>
    </row>
    <row r="39" spans="1:1">
      <c r="A39" s="308">
        <f>IF(Дифференциация!$M$55="",1,0)</f>
        <v>0</v>
      </c>
    </row>
    <row r="40" spans="1:1">
      <c r="A40" s="308">
        <f>IF(Дифференциация!$M$56="",1,0)</f>
        <v>0</v>
      </c>
    </row>
    <row r="41" spans="1:1">
      <c r="A41" s="308">
        <f>IF(Дифференциация!$M$57="",1,0)</f>
        <v>0</v>
      </c>
    </row>
    <row r="42" spans="1:1">
      <c r="A42" s="308">
        <f>IF(Дифференциация!$M$58="",1,0)</f>
        <v>0</v>
      </c>
    </row>
    <row r="43" spans="1:1">
      <c r="A43" s="308">
        <f>IF(Дифференциация!$M$59="",1,0)</f>
        <v>0</v>
      </c>
    </row>
    <row r="44" spans="1:1">
      <c r="A44" s="308">
        <f>IF(Дифференциация!$M$60="",1,0)</f>
        <v>0</v>
      </c>
    </row>
    <row r="45" spans="1:1">
      <c r="A45" s="308">
        <f>IF(Дифференциация!$M$61="",1,0)</f>
        <v>0</v>
      </c>
    </row>
    <row r="46" spans="1:1">
      <c r="A46" s="308">
        <f>IF(Дифференциация!$M$62="",1,0)</f>
        <v>0</v>
      </c>
    </row>
    <row r="47" spans="1:1">
      <c r="A47" s="308">
        <f>IF(Дифференциация!$M$63="",1,0)</f>
        <v>0</v>
      </c>
    </row>
    <row r="48" spans="1:1">
      <c r="A48" s="308">
        <f>IF(Дифференциация!$M$64="",1,0)</f>
        <v>0</v>
      </c>
    </row>
    <row r="49" spans="1:1">
      <c r="A49" s="308">
        <f>IF(Дифференциация!$M$65="",1,0)</f>
        <v>0</v>
      </c>
    </row>
    <row r="50" spans="1:1">
      <c r="A50" s="308">
        <f>IF(Дифференциация!$M$66="",1,0)</f>
        <v>0</v>
      </c>
    </row>
    <row r="51" spans="1:1">
      <c r="A51" s="308">
        <f>IF(Дифференциация!$M$67="",1,0)</f>
        <v>0</v>
      </c>
    </row>
    <row r="52" spans="1:1">
      <c r="A52" s="308">
        <f>IF(Дифференциация!$M$68="",1,0)</f>
        <v>0</v>
      </c>
    </row>
    <row r="53" spans="1:1">
      <c r="A53" s="308">
        <f>IF(Дифференциация!$M$69="",1,0)</f>
        <v>0</v>
      </c>
    </row>
    <row r="54" spans="1:1">
      <c r="A54" s="308">
        <f>IF(Дифференциация!$M$70="",1,0)</f>
        <v>0</v>
      </c>
    </row>
    <row r="55" spans="1:1">
      <c r="A55" s="308">
        <f>IF(Дифференциация!$M$71="",1,0)</f>
        <v>0</v>
      </c>
    </row>
    <row r="56" spans="1:1">
      <c r="A56" s="308">
        <f>IF(Дифференциация!$M$72="",1,0)</f>
        <v>0</v>
      </c>
    </row>
    <row r="57" spans="1:1">
      <c r="A57" s="308">
        <f>IF(Дифференциация!$M$73="",1,0)</f>
        <v>0</v>
      </c>
    </row>
    <row r="58" spans="1:1">
      <c r="A58" s="308">
        <f>IF(Дифференциация!$M$74="",1,0)</f>
        <v>0</v>
      </c>
    </row>
    <row r="59" spans="1:1">
      <c r="A59" s="308">
        <f>IF(Дифференциация!$M$75="",1,0)</f>
        <v>0</v>
      </c>
    </row>
    <row r="60" spans="1:1">
      <c r="A60" s="308">
        <f>IF(Дифференциация!$M$76="",1,0)</f>
        <v>0</v>
      </c>
    </row>
    <row r="61" spans="1:1">
      <c r="A61" s="308">
        <f>IF(Дифференциация!$M$77="",1,0)</f>
        <v>0</v>
      </c>
    </row>
    <row r="62" spans="1:1">
      <c r="A62" s="308">
        <f>IF(Дифференциация!$M$78="",1,0)</f>
        <v>0</v>
      </c>
    </row>
    <row r="63" spans="1:1">
      <c r="A63" s="308">
        <f>IF(Дифференциация!$M$79="",1,0)</f>
        <v>0</v>
      </c>
    </row>
    <row r="64" spans="1:1">
      <c r="A64" s="308">
        <f>IF(Дифференциация!$M$80="",1,0)</f>
        <v>0</v>
      </c>
    </row>
    <row r="65" spans="1:1">
      <c r="A65" s="308">
        <f>IF(Дифференциация!$M$81="",1,0)</f>
        <v>0</v>
      </c>
    </row>
    <row r="66" spans="1:1">
      <c r="A66" s="308">
        <f>IF(Дифференциация!$M$82="",1,0)</f>
        <v>0</v>
      </c>
    </row>
    <row r="67" spans="1:1">
      <c r="A67" s="308">
        <f>IF(Дифференциация!$M$83="",1,0)</f>
        <v>0</v>
      </c>
    </row>
    <row r="68" spans="1:1">
      <c r="A68" s="308">
        <f>IF(Дифференциация!$M$84="",1,0)</f>
        <v>0</v>
      </c>
    </row>
    <row r="69" spans="1:1">
      <c r="A69" s="308">
        <f>IF(Дифференциация!$M$85="",1,0)</f>
        <v>0</v>
      </c>
    </row>
    <row r="70" spans="1:1">
      <c r="A70" s="308">
        <f>IF(Дифференциация!$M$86="",1,0)</f>
        <v>0</v>
      </c>
    </row>
    <row r="71" spans="1:1">
      <c r="A71" s="308">
        <f>IF(Дифференциация!$M$87="",1,0)</f>
        <v>0</v>
      </c>
    </row>
    <row r="72" spans="1:1">
      <c r="A72" s="308">
        <f>IF(Дифференциация!$M$88="",1,0)</f>
        <v>0</v>
      </c>
    </row>
    <row r="73" spans="1:1">
      <c r="A73" s="308">
        <f>IF(Дифференциация!$M$89="",1,0)</f>
        <v>0</v>
      </c>
    </row>
    <row r="74" spans="1:1">
      <c r="A74" s="308">
        <f>IF(Дифференциация!$M$90="",1,0)</f>
        <v>0</v>
      </c>
    </row>
    <row r="75" spans="1:1">
      <c r="A75" s="308">
        <f>IF(Дифференциация!$M$91="",1,0)</f>
        <v>0</v>
      </c>
    </row>
    <row r="76" spans="1:1">
      <c r="A76" s="308">
        <f>IF(Дифференциация!$M$92="",1,0)</f>
        <v>0</v>
      </c>
    </row>
    <row r="77" spans="1:1">
      <c r="A77" s="308">
        <f>IF(Дифференциация!$M$93="",1,0)</f>
        <v>0</v>
      </c>
    </row>
    <row r="78" spans="1:1">
      <c r="A78" s="308">
        <f>IF(Дифференциация!$M$94="",1,0)</f>
        <v>0</v>
      </c>
    </row>
    <row r="79" spans="1:1">
      <c r="A79" s="308">
        <f>IF(Дифференциация!$M$95="",1,0)</f>
        <v>0</v>
      </c>
    </row>
    <row r="80" spans="1:1">
      <c r="A80" s="308">
        <f>IF(Дифференциация!$M$96="",1,0)</f>
        <v>0</v>
      </c>
    </row>
    <row r="81" spans="1:1">
      <c r="A81" s="308">
        <f>IF(Дифференциация!$M$97="",1,0)</f>
        <v>0</v>
      </c>
    </row>
    <row r="82" spans="1:1">
      <c r="A82" s="308">
        <f>IF(Дифференциация!$M$98="",1,0)</f>
        <v>0</v>
      </c>
    </row>
    <row r="83" spans="1:1">
      <c r="A83" s="308">
        <f>IF(Дифференциация!$M$99="",1,0)</f>
        <v>0</v>
      </c>
    </row>
    <row r="84" spans="1:1">
      <c r="A84" s="308">
        <f>IF(Дифференциация!$M$100="",1,0)</f>
        <v>0</v>
      </c>
    </row>
    <row r="85" spans="1:1">
      <c r="A85" s="308">
        <f>IF(Дифференциация!$M$101="",1,0)</f>
        <v>0</v>
      </c>
    </row>
    <row r="86" spans="1:1">
      <c r="A86" s="308">
        <f>IF(Дифференциация!$M$102="",1,0)</f>
        <v>0</v>
      </c>
    </row>
    <row r="87" spans="1:1">
      <c r="A87" s="308">
        <f>IF(Дифференциация!$M$103="",1,0)</f>
        <v>0</v>
      </c>
    </row>
    <row r="88" spans="1:1">
      <c r="A88" s="308">
        <f>IF(Дифференциация!$M$104="",1,0)</f>
        <v>0</v>
      </c>
    </row>
    <row r="89" spans="1:1">
      <c r="A89" s="308">
        <f>IF(Дифференциация!$M$105="",1,0)</f>
        <v>0</v>
      </c>
    </row>
    <row r="90" spans="1:1">
      <c r="A90" s="308">
        <f>IF(Дифференциация!$M$106="",1,0)</f>
        <v>0</v>
      </c>
    </row>
    <row r="91" spans="1:1">
      <c r="A91" s="308">
        <f>IF(Дифференциация!$M$107="",1,0)</f>
        <v>0</v>
      </c>
    </row>
    <row r="92" spans="1:1">
      <c r="A92" s="308">
        <f>IF(Дифференциация!$M$108="",1,0)</f>
        <v>0</v>
      </c>
    </row>
    <row r="93" spans="1:1">
      <c r="A93" s="308">
        <f>IF(Дифференциация!$M$109="",1,0)</f>
        <v>0</v>
      </c>
    </row>
    <row r="94" spans="1:1">
      <c r="A94" s="308">
        <f>IF(Дифференциация!$M$110="",1,0)</f>
        <v>0</v>
      </c>
    </row>
    <row r="95" spans="1:1">
      <c r="A95" s="308">
        <f>IF(Дифференциация!$M$111="",1,0)</f>
        <v>0</v>
      </c>
    </row>
    <row r="96" spans="1:1">
      <c r="A96" s="308">
        <f>IF(Дифференциация!$M$112="",1,0)</f>
        <v>0</v>
      </c>
    </row>
    <row r="97" spans="1:1">
      <c r="A97" s="308">
        <f>IF(Дифференциация!$M$113="",1,0)</f>
        <v>0</v>
      </c>
    </row>
    <row r="98" spans="1:1">
      <c r="A98" s="308">
        <f>IF(Дифференциация!$M$114="",1,0)</f>
        <v>0</v>
      </c>
    </row>
    <row r="99" spans="1:1">
      <c r="A99" s="308">
        <f>IF(Дифференциация!$M$115="",1,0)</f>
        <v>0</v>
      </c>
    </row>
    <row r="100" spans="1:1">
      <c r="A100" s="477">
        <f>IF('Форма 4.6'!$G$11="",1,0)</f>
        <v>0</v>
      </c>
    </row>
    <row r="101" spans="1:1">
      <c r="A101" s="477">
        <f>IF('Форма 4.6'!$H$11="",1,0)</f>
        <v>0</v>
      </c>
    </row>
    <row r="102" spans="1:1">
      <c r="A102" s="477">
        <f>IF('Форма 4.6'!$I$11="",1,0)</f>
        <v>0</v>
      </c>
    </row>
    <row r="103" spans="1:1">
      <c r="A103" s="477">
        <f>IF('Форма 4.6'!$J$11="",1,0)</f>
        <v>0</v>
      </c>
    </row>
    <row r="104" spans="1:1">
      <c r="A104" s="477">
        <f>IF('Форма 4.6'!$K$11="",1,0)</f>
        <v>0</v>
      </c>
    </row>
    <row r="105" spans="1:1">
      <c r="A105" s="477">
        <f>IF('Форма 4.6'!$L$11="",1,0)</f>
        <v>0</v>
      </c>
    </row>
    <row r="106" spans="1:1">
      <c r="A106" s="477">
        <f>IF('Форма 4.6'!$M$11="",1,0)</f>
        <v>0</v>
      </c>
    </row>
    <row r="107" spans="1:1">
      <c r="A107" s="477">
        <f>IF('Форма 4.6'!$N$11="",1,0)</f>
        <v>0</v>
      </c>
    </row>
    <row r="108" spans="1:1">
      <c r="A108" s="477">
        <f>IF('Форма 4.6'!$O$11="",1,0)</f>
        <v>0</v>
      </c>
    </row>
    <row r="109" spans="1:1">
      <c r="A109" s="477">
        <f>IF('Форма 4.6'!$P$11="",1,0)</f>
        <v>0</v>
      </c>
    </row>
    <row r="110" spans="1:1">
      <c r="A110" s="477">
        <f>IF('Форма 4.6'!$Q$11="",1,0)</f>
        <v>0</v>
      </c>
    </row>
    <row r="111" spans="1:1">
      <c r="A111" s="477">
        <f>IF('Форма 4.6'!$R$11="",1,0)</f>
        <v>0</v>
      </c>
    </row>
    <row r="112" spans="1:1">
      <c r="A112" s="477">
        <f>IF('Форма 4.6'!$S$11="",1,0)</f>
        <v>0</v>
      </c>
    </row>
    <row r="113" spans="1:1">
      <c r="A113" s="477">
        <f>IF('Форма 4.6'!$T$11="",1,0)</f>
        <v>0</v>
      </c>
    </row>
    <row r="114" spans="1:1">
      <c r="A114" s="477">
        <f>IF('Форма 4.6'!$U$11="",1,0)</f>
        <v>0</v>
      </c>
    </row>
    <row r="115" spans="1:1">
      <c r="A115" s="477">
        <f>IF('Форма 4.6'!$V$11="",1,0)</f>
        <v>0</v>
      </c>
    </row>
    <row r="116" spans="1:1">
      <c r="A116" s="477">
        <f>IF('Форма 4.6'!$W$11="",1,0)</f>
        <v>0</v>
      </c>
    </row>
    <row r="117" spans="1:1">
      <c r="A117" s="477">
        <f>IF('Форма 4.6'!$X$11="",1,0)</f>
        <v>0</v>
      </c>
    </row>
    <row r="118" spans="1:1">
      <c r="A118" s="477">
        <f>IF('Форма 4.6'!$Y$11="",1,0)</f>
        <v>0</v>
      </c>
    </row>
    <row r="119" spans="1:1">
      <c r="A119" s="477">
        <f>IF('Форма 4.6'!$Z$11="",1,0)</f>
        <v>0</v>
      </c>
    </row>
    <row r="120" spans="1:1">
      <c r="A120" s="477">
        <f>IF('Форма 4.6'!$AA$11="",1,0)</f>
        <v>0</v>
      </c>
    </row>
    <row r="121" spans="1:1">
      <c r="A121" s="477">
        <f>IF('Форма 4.6'!$AB$11="",1,0)</f>
        <v>0</v>
      </c>
    </row>
    <row r="122" spans="1:1">
      <c r="A122" s="477">
        <f>IF('Форма 4.6'!$AC$11="",1,0)</f>
        <v>0</v>
      </c>
    </row>
    <row r="123" spans="1:1">
      <c r="A123" s="477">
        <f>IF('Форма 4.6'!$AD$11="",1,0)</f>
        <v>0</v>
      </c>
    </row>
    <row r="124" spans="1:1">
      <c r="A124" s="477">
        <f>IF('Форма 4.6'!$AE$11="",1,0)</f>
        <v>0</v>
      </c>
    </row>
    <row r="125" spans="1:1">
      <c r="A125" s="477">
        <f>IF('Форма 4.6'!$AF$11="",1,0)</f>
        <v>0</v>
      </c>
    </row>
    <row r="126" spans="1:1">
      <c r="A126" s="477">
        <f>IF('Форма 4.6'!$AG$11="",1,0)</f>
        <v>0</v>
      </c>
    </row>
    <row r="127" spans="1:1">
      <c r="A127" s="477">
        <f>IF('Форма 4.6'!$AH$11="",1,0)</f>
        <v>0</v>
      </c>
    </row>
    <row r="128" spans="1:1">
      <c r="A128" s="477">
        <f>IF('Форма 4.6'!$AI$11="",1,0)</f>
        <v>0</v>
      </c>
    </row>
    <row r="129" spans="1:1">
      <c r="A129" s="477">
        <f>IF('Форма 4.6'!$AJ$11="",1,0)</f>
        <v>0</v>
      </c>
    </row>
    <row r="130" spans="1:1">
      <c r="A130" s="477">
        <f>IF('Форма 4.6'!$AK$11="",1,0)</f>
        <v>0</v>
      </c>
    </row>
    <row r="131" spans="1:1">
      <c r="A131" s="477">
        <f>IF('Форма 4.6'!$AL$11="",1,0)</f>
        <v>0</v>
      </c>
    </row>
    <row r="132" spans="1:1">
      <c r="A132" s="477">
        <f>IF('Форма 4.6'!$AM$11="",1,0)</f>
        <v>0</v>
      </c>
    </row>
    <row r="133" spans="1:1">
      <c r="A133" s="477">
        <f>IF('Форма 4.6'!$AN$11="",1,0)</f>
        <v>0</v>
      </c>
    </row>
    <row r="134" spans="1:1">
      <c r="A134" s="477">
        <f>IF('Форма 4.6'!$AO$11="",1,0)</f>
        <v>0</v>
      </c>
    </row>
    <row r="135" spans="1:1">
      <c r="A135" s="477">
        <f>IF('Форма 4.6'!$AP$11="",1,0)</f>
        <v>0</v>
      </c>
    </row>
    <row r="136" spans="1:1">
      <c r="A136" s="477">
        <f>IF('Форма 4.6'!$AQ$11="",1,0)</f>
        <v>0</v>
      </c>
    </row>
    <row r="137" spans="1:1">
      <c r="A137" s="477">
        <f>IF('Форма 4.6'!$AR$11="",1,0)</f>
        <v>0</v>
      </c>
    </row>
    <row r="138" spans="1:1">
      <c r="A138" s="477">
        <f>IF('Форма 4.6'!$AS$11="",1,0)</f>
        <v>0</v>
      </c>
    </row>
    <row r="139" spans="1:1">
      <c r="A139" s="477">
        <f>IF('Форма 4.6'!$AT$11="",1,0)</f>
        <v>0</v>
      </c>
    </row>
    <row r="140" spans="1:1">
      <c r="A140" s="477">
        <f>IF('Форма 4.6'!$AU$11="",1,0)</f>
        <v>0</v>
      </c>
    </row>
    <row r="141" spans="1:1">
      <c r="A141" s="477">
        <f>IF('Форма 4.6'!$AV$11="",1,0)</f>
        <v>0</v>
      </c>
    </row>
    <row r="142" spans="1:1">
      <c r="A142" s="477">
        <f>IF('Форма 4.6'!$AW$11="",1,0)</f>
        <v>0</v>
      </c>
    </row>
    <row r="143" spans="1:1">
      <c r="A143" s="477">
        <f>IF('Форма 4.6'!$AX$11="",1,0)</f>
        <v>0</v>
      </c>
    </row>
    <row r="144" spans="1:1">
      <c r="A144" s="477">
        <f>IF('Форма 4.6'!$AY$11="",1,0)</f>
        <v>0</v>
      </c>
    </row>
    <row r="145" spans="1:1">
      <c r="A145" s="477">
        <f>IF('Форма 4.6'!$AZ$11="",1,0)</f>
        <v>0</v>
      </c>
    </row>
    <row r="146" spans="1:1">
      <c r="A146" s="477">
        <f>IF('Форма 4.6'!$BA$11="",1,0)</f>
        <v>0</v>
      </c>
    </row>
    <row r="147" spans="1:1">
      <c r="A147" s="477">
        <f>IF('Форма 4.6'!$BB$11="",1,0)</f>
        <v>0</v>
      </c>
    </row>
    <row r="148" spans="1:1">
      <c r="A148" s="477">
        <f>IF('Форма 4.6'!$BC$11="",1,0)</f>
        <v>0</v>
      </c>
    </row>
    <row r="149" spans="1:1">
      <c r="A149" s="477">
        <f>IF('Форма 4.6'!$BD$11="",1,0)</f>
        <v>0</v>
      </c>
    </row>
    <row r="150" spans="1:1">
      <c r="A150" s="477">
        <f>IF('Форма 4.6'!$BE$11="",1,0)</f>
        <v>0</v>
      </c>
    </row>
    <row r="151" spans="1:1">
      <c r="A151" s="477">
        <f>IF('Форма 4.6'!$BF$11="",1,0)</f>
        <v>0</v>
      </c>
    </row>
    <row r="152" spans="1:1">
      <c r="A152" s="477">
        <f>IF('Форма 4.6'!$BG$11="",1,0)</f>
        <v>0</v>
      </c>
    </row>
    <row r="153" spans="1:1">
      <c r="A153" s="477">
        <f>IF('Форма 4.6'!$BH$11="",1,0)</f>
        <v>0</v>
      </c>
    </row>
    <row r="154" spans="1:1">
      <c r="A154" s="477">
        <f>IF('Форма 4.6'!$BI$11="",1,0)</f>
        <v>0</v>
      </c>
    </row>
    <row r="155" spans="1:1">
      <c r="A155" s="477">
        <f>IF('Форма 4.6'!$BJ$11="",1,0)</f>
        <v>0</v>
      </c>
    </row>
    <row r="156" spans="1:1">
      <c r="A156" s="477">
        <f>IF('Форма 4.6'!$BK$11="",1,0)</f>
        <v>0</v>
      </c>
    </row>
    <row r="157" spans="1:1">
      <c r="A157" s="477">
        <f>IF('Форма 4.6'!$BL$11="",1,0)</f>
        <v>0</v>
      </c>
    </row>
    <row r="158" spans="1:1">
      <c r="A158" s="477">
        <f>IF('Форма 4.6'!$BM$11="",1,0)</f>
        <v>0</v>
      </c>
    </row>
    <row r="159" spans="1:1">
      <c r="A159" s="477">
        <f>IF('Форма 4.6'!$BN$11="",1,0)</f>
        <v>0</v>
      </c>
    </row>
    <row r="160" spans="1:1">
      <c r="A160" s="477">
        <f>IF('Форма 4.6'!$BO$11="",1,0)</f>
        <v>0</v>
      </c>
    </row>
    <row r="161" spans="1:1">
      <c r="A161" s="477">
        <f>IF('Форма 4.6'!$BP$11="",1,0)</f>
        <v>0</v>
      </c>
    </row>
    <row r="162" spans="1:1">
      <c r="A162" s="477">
        <f>IF('Форма 4.6'!$BQ$11="",1,0)</f>
        <v>0</v>
      </c>
    </row>
    <row r="163" spans="1:1">
      <c r="A163" s="477">
        <f>IF('Форма 4.6'!$BR$11="",1,0)</f>
        <v>0</v>
      </c>
    </row>
    <row r="164" spans="1:1">
      <c r="A164" s="477">
        <f>IF('Форма 4.6'!$BS$11="",1,0)</f>
        <v>0</v>
      </c>
    </row>
    <row r="165" spans="1:1">
      <c r="A165" s="477">
        <f>IF('Форма 4.6'!$BT$11="",1,0)</f>
        <v>0</v>
      </c>
    </row>
    <row r="166" spans="1:1">
      <c r="A166" s="477">
        <f>IF('Форма 4.6'!$BU$11="",1,0)</f>
        <v>0</v>
      </c>
    </row>
    <row r="167" spans="1:1">
      <c r="A167" s="477">
        <f>IF('Форма 4.6'!$BV$11="",1,0)</f>
        <v>0</v>
      </c>
    </row>
    <row r="168" spans="1:1">
      <c r="A168" s="477">
        <f>IF('Форма 4.6'!$BW$11="",1,0)</f>
        <v>0</v>
      </c>
    </row>
    <row r="169" spans="1:1">
      <c r="A169" s="477">
        <f>IF('Форма 4.6'!$BX$11="",1,0)</f>
        <v>0</v>
      </c>
    </row>
    <row r="170" spans="1:1">
      <c r="A170" s="477">
        <f>IF('Форма 4.6'!$BY$11="",1,0)</f>
        <v>0</v>
      </c>
    </row>
    <row r="171" spans="1:1">
      <c r="A171" s="477">
        <f>IF('Форма 4.6'!$BZ$11="",1,0)</f>
        <v>0</v>
      </c>
    </row>
    <row r="172" spans="1:1">
      <c r="A172" s="477">
        <f>IF('Форма 4.6'!$CA$11="",1,0)</f>
        <v>0</v>
      </c>
    </row>
    <row r="173" spans="1:1">
      <c r="A173" s="477">
        <f>IF('Форма 4.6'!$CB$11="",1,0)</f>
        <v>0</v>
      </c>
    </row>
    <row r="174" spans="1:1">
      <c r="A174" s="477">
        <f>IF('Форма 4.6'!$CC$11="",1,0)</f>
        <v>0</v>
      </c>
    </row>
    <row r="175" spans="1:1">
      <c r="A175" s="477">
        <f>IF('Форма 4.6'!$CD$11="",1,0)</f>
        <v>0</v>
      </c>
    </row>
    <row r="176" spans="1:1">
      <c r="A176" s="477">
        <f>IF('Форма 4.6'!$CE$11="",1,0)</f>
        <v>0</v>
      </c>
    </row>
    <row r="177" spans="1:1">
      <c r="A177" s="477">
        <f>IF('Форма 4.6'!$CF$11="",1,0)</f>
        <v>0</v>
      </c>
    </row>
    <row r="178" spans="1:1">
      <c r="A178" s="477">
        <f>IF('Форма 4.6'!$CG$11="",1,0)</f>
        <v>0</v>
      </c>
    </row>
    <row r="179" spans="1:1">
      <c r="A179" s="477">
        <f>IF('Форма 4.6'!$CH$11="",1,0)</f>
        <v>0</v>
      </c>
    </row>
    <row r="180" spans="1:1">
      <c r="A180" s="477">
        <f>IF('Форма 4.6'!$CI$11="",1,0)</f>
        <v>0</v>
      </c>
    </row>
    <row r="181" spans="1:1">
      <c r="A181" s="477">
        <f>IF('Форма 4.6'!$CJ$11="",1,0)</f>
        <v>0</v>
      </c>
    </row>
    <row r="182" spans="1:1">
      <c r="A182" s="477">
        <f>IF('Форма 4.6'!$CK$11="",1,0)</f>
        <v>0</v>
      </c>
    </row>
    <row r="183" spans="1:1">
      <c r="A183" s="477">
        <f>IF('Форма 4.6'!$CL$11="",1,0)</f>
        <v>0</v>
      </c>
    </row>
    <row r="184" spans="1:1">
      <c r="A184" s="477">
        <f>IF('Форма 4.6'!$CM$11="",1,0)</f>
        <v>0</v>
      </c>
    </row>
    <row r="185" spans="1:1">
      <c r="A185" s="477">
        <f>IF('Форма 4.6'!$CN$11="",1,0)</f>
        <v>0</v>
      </c>
    </row>
    <row r="186" spans="1:1">
      <c r="A186" s="477">
        <f>IF('Форма 4.6'!$CO$11="",1,0)</f>
        <v>0</v>
      </c>
    </row>
    <row r="187" spans="1:1">
      <c r="A187" s="477">
        <f>IF('Форма 4.6'!$CP$11="",1,0)</f>
        <v>0</v>
      </c>
    </row>
    <row r="188" spans="1:1">
      <c r="A188" s="477">
        <f>IF('Форма 4.6'!$CQ$11="",1,0)</f>
        <v>0</v>
      </c>
    </row>
    <row r="189" spans="1:1">
      <c r="A189" s="477">
        <f>IF('Форма 4.6'!$CR$11="",1,0)</f>
        <v>0</v>
      </c>
    </row>
    <row r="190" spans="1:1">
      <c r="A190" s="477">
        <f>IF('Форма 4.6'!$CS$11="",1,0)</f>
        <v>0</v>
      </c>
    </row>
    <row r="191" spans="1:1">
      <c r="A191" s="477">
        <f>IF('Форма 4.6'!$CT$11="",1,0)</f>
        <v>0</v>
      </c>
    </row>
    <row r="192" spans="1:1">
      <c r="A192" s="477">
        <f>IF('Форма 4.6'!$CU$11="",1,0)</f>
        <v>0</v>
      </c>
    </row>
    <row r="193" spans="1:1">
      <c r="A193" s="477">
        <f>IF('Форма 4.6'!$CV$11="",1,0)</f>
        <v>0</v>
      </c>
    </row>
    <row r="194" spans="1:1">
      <c r="A194" s="477">
        <f>IF('Форма 4.6'!$G$12="",1,0)</f>
        <v>0</v>
      </c>
    </row>
    <row r="195" spans="1:1">
      <c r="A195" s="477">
        <f>IF('Форма 4.6'!$H$12="",1,0)</f>
        <v>0</v>
      </c>
    </row>
    <row r="196" spans="1:1">
      <c r="A196" s="477">
        <f>IF('Форма 4.6'!$I$12="",1,0)</f>
        <v>0</v>
      </c>
    </row>
    <row r="197" spans="1:1">
      <c r="A197" s="477">
        <f>IF('Форма 4.6'!$J$12="",1,0)</f>
        <v>0</v>
      </c>
    </row>
    <row r="198" spans="1:1">
      <c r="A198" s="477">
        <f>IF('Форма 4.6'!$K$12="",1,0)</f>
        <v>0</v>
      </c>
    </row>
    <row r="199" spans="1:1">
      <c r="A199" s="477">
        <f>IF('Форма 4.6'!$L$12="",1,0)</f>
        <v>0</v>
      </c>
    </row>
    <row r="200" spans="1:1">
      <c r="A200" s="477">
        <f>IF('Форма 4.6'!$M$12="",1,0)</f>
        <v>0</v>
      </c>
    </row>
    <row r="201" spans="1:1">
      <c r="A201" s="477">
        <f>IF('Форма 4.6'!$N$12="",1,0)</f>
        <v>0</v>
      </c>
    </row>
    <row r="202" spans="1:1">
      <c r="A202" s="477">
        <f>IF('Форма 4.6'!$O$12="",1,0)</f>
        <v>0</v>
      </c>
    </row>
    <row r="203" spans="1:1">
      <c r="A203" s="477">
        <f>IF('Форма 4.6'!$P$12="",1,0)</f>
        <v>0</v>
      </c>
    </row>
    <row r="204" spans="1:1">
      <c r="A204" s="477">
        <f>IF('Форма 4.6'!$Q$12="",1,0)</f>
        <v>0</v>
      </c>
    </row>
    <row r="205" spans="1:1">
      <c r="A205" s="477">
        <f>IF('Форма 4.6'!$R$12="",1,0)</f>
        <v>0</v>
      </c>
    </row>
    <row r="206" spans="1:1">
      <c r="A206" s="477">
        <f>IF('Форма 4.6'!$S$12="",1,0)</f>
        <v>0</v>
      </c>
    </row>
    <row r="207" spans="1:1">
      <c r="A207" s="477">
        <f>IF('Форма 4.6'!$T$12="",1,0)</f>
        <v>0</v>
      </c>
    </row>
    <row r="208" spans="1:1">
      <c r="A208" s="477">
        <f>IF('Форма 4.6'!$U$12="",1,0)</f>
        <v>0</v>
      </c>
    </row>
    <row r="209" spans="1:1">
      <c r="A209" s="477">
        <f>IF('Форма 4.6'!$V$12="",1,0)</f>
        <v>0</v>
      </c>
    </row>
    <row r="210" spans="1:1">
      <c r="A210" s="477">
        <f>IF('Форма 4.6'!$W$12="",1,0)</f>
        <v>0</v>
      </c>
    </row>
    <row r="211" spans="1:1">
      <c r="A211" s="477">
        <f>IF('Форма 4.6'!$X$12="",1,0)</f>
        <v>0</v>
      </c>
    </row>
    <row r="212" spans="1:1">
      <c r="A212" s="477">
        <f>IF('Форма 4.6'!$Y$12="",1,0)</f>
        <v>0</v>
      </c>
    </row>
    <row r="213" spans="1:1">
      <c r="A213" s="477">
        <f>IF('Форма 4.6'!$Z$12="",1,0)</f>
        <v>0</v>
      </c>
    </row>
    <row r="214" spans="1:1">
      <c r="A214" s="477">
        <f>IF('Форма 4.6'!$AA$12="",1,0)</f>
        <v>0</v>
      </c>
    </row>
    <row r="215" spans="1:1">
      <c r="A215" s="477">
        <f>IF('Форма 4.6'!$AB$12="",1,0)</f>
        <v>0</v>
      </c>
    </row>
    <row r="216" spans="1:1">
      <c r="A216" s="477">
        <f>IF('Форма 4.6'!$AC$12="",1,0)</f>
        <v>0</v>
      </c>
    </row>
    <row r="217" spans="1:1">
      <c r="A217" s="477">
        <f>IF('Форма 4.6'!$AD$12="",1,0)</f>
        <v>0</v>
      </c>
    </row>
    <row r="218" spans="1:1">
      <c r="A218" s="477">
        <f>IF('Форма 4.6'!$AE$12="",1,0)</f>
        <v>0</v>
      </c>
    </row>
    <row r="219" spans="1:1">
      <c r="A219" s="477">
        <f>IF('Форма 4.6'!$AF$12="",1,0)</f>
        <v>0</v>
      </c>
    </row>
    <row r="220" spans="1:1">
      <c r="A220" s="477">
        <f>IF('Форма 4.6'!$AG$12="",1,0)</f>
        <v>0</v>
      </c>
    </row>
    <row r="221" spans="1:1">
      <c r="A221" s="477">
        <f>IF('Форма 4.6'!$AH$12="",1,0)</f>
        <v>0</v>
      </c>
    </row>
    <row r="222" spans="1:1">
      <c r="A222" s="477">
        <f>IF('Форма 4.6'!$AI$12="",1,0)</f>
        <v>0</v>
      </c>
    </row>
    <row r="223" spans="1:1">
      <c r="A223" s="477">
        <f>IF('Форма 4.6'!$AJ$12="",1,0)</f>
        <v>0</v>
      </c>
    </row>
    <row r="224" spans="1:1">
      <c r="A224" s="477">
        <f>IF('Форма 4.6'!$AK$12="",1,0)</f>
        <v>0</v>
      </c>
    </row>
    <row r="225" spans="1:1">
      <c r="A225" s="477">
        <f>IF('Форма 4.6'!$AL$12="",1,0)</f>
        <v>0</v>
      </c>
    </row>
    <row r="226" spans="1:1">
      <c r="A226" s="477">
        <f>IF('Форма 4.6'!$AM$12="",1,0)</f>
        <v>0</v>
      </c>
    </row>
    <row r="227" spans="1:1">
      <c r="A227" s="477">
        <f>IF('Форма 4.6'!$AN$12="",1,0)</f>
        <v>0</v>
      </c>
    </row>
    <row r="228" spans="1:1">
      <c r="A228" s="477">
        <f>IF('Форма 4.6'!$AO$12="",1,0)</f>
        <v>0</v>
      </c>
    </row>
    <row r="229" spans="1:1">
      <c r="A229" s="477">
        <f>IF('Форма 4.6'!$AP$12="",1,0)</f>
        <v>0</v>
      </c>
    </row>
    <row r="230" spans="1:1">
      <c r="A230" s="477">
        <f>IF('Форма 4.6'!$AQ$12="",1,0)</f>
        <v>0</v>
      </c>
    </row>
    <row r="231" spans="1:1">
      <c r="A231" s="477">
        <f>IF('Форма 4.6'!$AR$12="",1,0)</f>
        <v>0</v>
      </c>
    </row>
    <row r="232" spans="1:1">
      <c r="A232" s="477">
        <f>IF('Форма 4.6'!$AS$12="",1,0)</f>
        <v>0</v>
      </c>
    </row>
    <row r="233" spans="1:1">
      <c r="A233" s="477">
        <f>IF('Форма 4.6'!$AT$12="",1,0)</f>
        <v>0</v>
      </c>
    </row>
    <row r="234" spans="1:1">
      <c r="A234" s="477">
        <f>IF('Форма 4.6'!$AU$12="",1,0)</f>
        <v>0</v>
      </c>
    </row>
    <row r="235" spans="1:1">
      <c r="A235" s="477">
        <f>IF('Форма 4.6'!$AV$12="",1,0)</f>
        <v>0</v>
      </c>
    </row>
    <row r="236" spans="1:1">
      <c r="A236" s="477">
        <f>IF('Форма 4.6'!$AW$12="",1,0)</f>
        <v>0</v>
      </c>
    </row>
    <row r="237" spans="1:1">
      <c r="A237" s="477">
        <f>IF('Форма 4.6'!$AX$12="",1,0)</f>
        <v>0</v>
      </c>
    </row>
    <row r="238" spans="1:1">
      <c r="A238" s="477">
        <f>IF('Форма 4.6'!$AY$12="",1,0)</f>
        <v>0</v>
      </c>
    </row>
    <row r="239" spans="1:1">
      <c r="A239" s="477">
        <f>IF('Форма 4.6'!$AZ$12="",1,0)</f>
        <v>0</v>
      </c>
    </row>
    <row r="240" spans="1:1">
      <c r="A240" s="477">
        <f>IF('Форма 4.6'!$BA$12="",1,0)</f>
        <v>0</v>
      </c>
    </row>
    <row r="241" spans="1:1">
      <c r="A241" s="477">
        <f>IF('Форма 4.6'!$BB$12="",1,0)</f>
        <v>0</v>
      </c>
    </row>
    <row r="242" spans="1:1">
      <c r="A242" s="477">
        <f>IF('Форма 4.6'!$BC$12="",1,0)</f>
        <v>0</v>
      </c>
    </row>
    <row r="243" spans="1:1">
      <c r="A243" s="477">
        <f>IF('Форма 4.6'!$BD$12="",1,0)</f>
        <v>0</v>
      </c>
    </row>
    <row r="244" spans="1:1">
      <c r="A244" s="477">
        <f>IF('Форма 4.6'!$BE$12="",1,0)</f>
        <v>0</v>
      </c>
    </row>
    <row r="245" spans="1:1">
      <c r="A245" s="477">
        <f>IF('Форма 4.6'!$BF$12="",1,0)</f>
        <v>0</v>
      </c>
    </row>
    <row r="246" spans="1:1">
      <c r="A246" s="477">
        <f>IF('Форма 4.6'!$BG$12="",1,0)</f>
        <v>0</v>
      </c>
    </row>
    <row r="247" spans="1:1">
      <c r="A247" s="477">
        <f>IF('Форма 4.6'!$BH$12="",1,0)</f>
        <v>0</v>
      </c>
    </row>
    <row r="248" spans="1:1">
      <c r="A248" s="477">
        <f>IF('Форма 4.6'!$BI$12="",1,0)</f>
        <v>0</v>
      </c>
    </row>
    <row r="249" spans="1:1">
      <c r="A249" s="477">
        <f>IF('Форма 4.6'!$BJ$12="",1,0)</f>
        <v>0</v>
      </c>
    </row>
    <row r="250" spans="1:1">
      <c r="A250" s="477">
        <f>IF('Форма 4.6'!$BK$12="",1,0)</f>
        <v>0</v>
      </c>
    </row>
    <row r="251" spans="1:1">
      <c r="A251" s="477">
        <f>IF('Форма 4.6'!$BL$12="",1,0)</f>
        <v>0</v>
      </c>
    </row>
    <row r="252" spans="1:1">
      <c r="A252" s="477">
        <f>IF('Форма 4.6'!$BM$12="",1,0)</f>
        <v>0</v>
      </c>
    </row>
    <row r="253" spans="1:1">
      <c r="A253" s="477">
        <f>IF('Форма 4.6'!$BN$12="",1,0)</f>
        <v>0</v>
      </c>
    </row>
    <row r="254" spans="1:1">
      <c r="A254" s="477">
        <f>IF('Форма 4.6'!$BO$12="",1,0)</f>
        <v>0</v>
      </c>
    </row>
    <row r="255" spans="1:1">
      <c r="A255" s="477">
        <f>IF('Форма 4.6'!$BP$12="",1,0)</f>
        <v>0</v>
      </c>
    </row>
    <row r="256" spans="1:1">
      <c r="A256" s="477">
        <f>IF('Форма 4.6'!$BQ$12="",1,0)</f>
        <v>0</v>
      </c>
    </row>
    <row r="257" spans="1:1">
      <c r="A257" s="477">
        <f>IF('Форма 4.6'!$BR$12="",1,0)</f>
        <v>0</v>
      </c>
    </row>
    <row r="258" spans="1:1">
      <c r="A258" s="477">
        <f>IF('Форма 4.6'!$BS$12="",1,0)</f>
        <v>0</v>
      </c>
    </row>
    <row r="259" spans="1:1">
      <c r="A259" s="477">
        <f>IF('Форма 4.6'!$BT$12="",1,0)</f>
        <v>0</v>
      </c>
    </row>
    <row r="260" spans="1:1">
      <c r="A260" s="477">
        <f>IF('Форма 4.6'!$BU$12="",1,0)</f>
        <v>0</v>
      </c>
    </row>
    <row r="261" spans="1:1">
      <c r="A261" s="477">
        <f>IF('Форма 4.6'!$BV$12="",1,0)</f>
        <v>0</v>
      </c>
    </row>
    <row r="262" spans="1:1">
      <c r="A262" s="477">
        <f>IF('Форма 4.6'!$BW$12="",1,0)</f>
        <v>0</v>
      </c>
    </row>
    <row r="263" spans="1:1">
      <c r="A263" s="477">
        <f>IF('Форма 4.6'!$BX$12="",1,0)</f>
        <v>0</v>
      </c>
    </row>
    <row r="264" spans="1:1">
      <c r="A264" s="477">
        <f>IF('Форма 4.6'!$BY$12="",1,0)</f>
        <v>0</v>
      </c>
    </row>
    <row r="265" spans="1:1">
      <c r="A265" s="477">
        <f>IF('Форма 4.6'!$BZ$12="",1,0)</f>
        <v>0</v>
      </c>
    </row>
    <row r="266" spans="1:1">
      <c r="A266" s="477">
        <f>IF('Форма 4.6'!$CA$12="",1,0)</f>
        <v>0</v>
      </c>
    </row>
    <row r="267" spans="1:1">
      <c r="A267" s="477">
        <f>IF('Форма 4.6'!$CB$12="",1,0)</f>
        <v>0</v>
      </c>
    </row>
    <row r="268" spans="1:1">
      <c r="A268" s="477">
        <f>IF('Форма 4.6'!$CC$12="",1,0)</f>
        <v>0</v>
      </c>
    </row>
    <row r="269" spans="1:1">
      <c r="A269" s="477">
        <f>IF('Форма 4.6'!$CD$12="",1,0)</f>
        <v>0</v>
      </c>
    </row>
    <row r="270" spans="1:1">
      <c r="A270" s="477">
        <f>IF('Форма 4.6'!$CE$12="",1,0)</f>
        <v>0</v>
      </c>
    </row>
    <row r="271" spans="1:1">
      <c r="A271" s="477">
        <f>IF('Форма 4.6'!$CF$12="",1,0)</f>
        <v>0</v>
      </c>
    </row>
    <row r="272" spans="1:1">
      <c r="A272" s="477">
        <f>IF('Форма 4.6'!$CG$12="",1,0)</f>
        <v>0</v>
      </c>
    </row>
    <row r="273" spans="1:1">
      <c r="A273" s="477">
        <f>IF('Форма 4.6'!$CH$12="",1,0)</f>
        <v>0</v>
      </c>
    </row>
    <row r="274" spans="1:1">
      <c r="A274" s="477">
        <f>IF('Форма 4.6'!$CI$12="",1,0)</f>
        <v>0</v>
      </c>
    </row>
    <row r="275" spans="1:1">
      <c r="A275" s="477">
        <f>IF('Форма 4.6'!$CJ$12="",1,0)</f>
        <v>0</v>
      </c>
    </row>
    <row r="276" spans="1:1">
      <c r="A276" s="477">
        <f>IF('Форма 4.6'!$CK$12="",1,0)</f>
        <v>0</v>
      </c>
    </row>
    <row r="277" spans="1:1">
      <c r="A277" s="477">
        <f>IF('Форма 4.6'!$CL$12="",1,0)</f>
        <v>0</v>
      </c>
    </row>
    <row r="278" spans="1:1">
      <c r="A278" s="477">
        <f>IF('Форма 4.6'!$CM$12="",1,0)</f>
        <v>0</v>
      </c>
    </row>
    <row r="279" spans="1:1">
      <c r="A279" s="477">
        <f>IF('Форма 4.6'!$CN$12="",1,0)</f>
        <v>0</v>
      </c>
    </row>
    <row r="280" spans="1:1">
      <c r="A280" s="477">
        <f>IF('Форма 4.6'!$CO$12="",1,0)</f>
        <v>0</v>
      </c>
    </row>
    <row r="281" spans="1:1">
      <c r="A281" s="477">
        <f>IF('Форма 4.6'!$CP$12="",1,0)</f>
        <v>0</v>
      </c>
    </row>
    <row r="282" spans="1:1">
      <c r="A282" s="477">
        <f>IF('Форма 4.6'!$CQ$12="",1,0)</f>
        <v>0</v>
      </c>
    </row>
    <row r="283" spans="1:1">
      <c r="A283" s="477">
        <f>IF('Форма 4.6'!$CR$12="",1,0)</f>
        <v>0</v>
      </c>
    </row>
    <row r="284" spans="1:1">
      <c r="A284" s="477">
        <f>IF('Форма 4.6'!$CS$12="",1,0)</f>
        <v>0</v>
      </c>
    </row>
    <row r="285" spans="1:1">
      <c r="A285" s="477">
        <f>IF('Форма 4.6'!$CT$12="",1,0)</f>
        <v>0</v>
      </c>
    </row>
    <row r="286" spans="1:1">
      <c r="A286" s="477">
        <f>IF('Форма 4.6'!$CU$12="",1,0)</f>
        <v>0</v>
      </c>
    </row>
    <row r="287" spans="1:1">
      <c r="A287" s="477">
        <f>IF('Форма 4.6'!$CV$12="",1,0)</f>
        <v>0</v>
      </c>
    </row>
    <row r="288" spans="1:1">
      <c r="A288" s="477">
        <f>IF('Форма 4.6'!$G$13="",1,0)</f>
        <v>0</v>
      </c>
    </row>
    <row r="289" spans="1:1">
      <c r="A289" s="477">
        <f>IF('Форма 4.6'!$H$13="",1,0)</f>
        <v>0</v>
      </c>
    </row>
    <row r="290" spans="1:1">
      <c r="A290" s="477">
        <f>IF('Форма 4.6'!$I$13="",1,0)</f>
        <v>0</v>
      </c>
    </row>
    <row r="291" spans="1:1">
      <c r="A291" s="477">
        <f>IF('Форма 4.6'!$J$13="",1,0)</f>
        <v>0</v>
      </c>
    </row>
    <row r="292" spans="1:1">
      <c r="A292" s="477">
        <f>IF('Форма 4.6'!$K$13="",1,0)</f>
        <v>0</v>
      </c>
    </row>
    <row r="293" spans="1:1">
      <c r="A293" s="477">
        <f>IF('Форма 4.6'!$L$13="",1,0)</f>
        <v>0</v>
      </c>
    </row>
    <row r="294" spans="1:1">
      <c r="A294" s="477">
        <f>IF('Форма 4.6'!$M$13="",1,0)</f>
        <v>0</v>
      </c>
    </row>
    <row r="295" spans="1:1">
      <c r="A295" s="477">
        <f>IF('Форма 4.6'!$N$13="",1,0)</f>
        <v>0</v>
      </c>
    </row>
    <row r="296" spans="1:1">
      <c r="A296" s="477">
        <f>IF('Форма 4.6'!$O$13="",1,0)</f>
        <v>0</v>
      </c>
    </row>
    <row r="297" spans="1:1">
      <c r="A297" s="477">
        <f>IF('Форма 4.6'!$P$13="",1,0)</f>
        <v>0</v>
      </c>
    </row>
    <row r="298" spans="1:1">
      <c r="A298" s="477">
        <f>IF('Форма 4.6'!$Q$13="",1,0)</f>
        <v>0</v>
      </c>
    </row>
    <row r="299" spans="1:1">
      <c r="A299" s="477">
        <f>IF('Форма 4.6'!$R$13="",1,0)</f>
        <v>0</v>
      </c>
    </row>
    <row r="300" spans="1:1">
      <c r="A300" s="477">
        <f>IF('Форма 4.6'!$S$13="",1,0)</f>
        <v>0</v>
      </c>
    </row>
    <row r="301" spans="1:1">
      <c r="A301" s="477">
        <f>IF('Форма 4.6'!$T$13="",1,0)</f>
        <v>0</v>
      </c>
    </row>
    <row r="302" spans="1:1">
      <c r="A302" s="477">
        <f>IF('Форма 4.6'!$U$13="",1,0)</f>
        <v>0</v>
      </c>
    </row>
    <row r="303" spans="1:1">
      <c r="A303" s="477">
        <f>IF('Форма 4.6'!$V$13="",1,0)</f>
        <v>0</v>
      </c>
    </row>
    <row r="304" spans="1:1">
      <c r="A304" s="477">
        <f>IF('Форма 4.6'!$W$13="",1,0)</f>
        <v>0</v>
      </c>
    </row>
    <row r="305" spans="1:1">
      <c r="A305" s="477">
        <f>IF('Форма 4.6'!$X$13="",1,0)</f>
        <v>0</v>
      </c>
    </row>
    <row r="306" spans="1:1">
      <c r="A306" s="477">
        <f>IF('Форма 4.6'!$Y$13="",1,0)</f>
        <v>0</v>
      </c>
    </row>
    <row r="307" spans="1:1">
      <c r="A307" s="477">
        <f>IF('Форма 4.6'!$Z$13="",1,0)</f>
        <v>0</v>
      </c>
    </row>
    <row r="308" spans="1:1">
      <c r="A308" s="477">
        <f>IF('Форма 4.6'!$AA$13="",1,0)</f>
        <v>0</v>
      </c>
    </row>
    <row r="309" spans="1:1">
      <c r="A309" s="477">
        <f>IF('Форма 4.6'!$AB$13="",1,0)</f>
        <v>0</v>
      </c>
    </row>
    <row r="310" spans="1:1">
      <c r="A310" s="477">
        <f>IF('Форма 4.6'!$AC$13="",1,0)</f>
        <v>0</v>
      </c>
    </row>
    <row r="311" spans="1:1">
      <c r="A311" s="477">
        <f>IF('Форма 4.6'!$AD$13="",1,0)</f>
        <v>0</v>
      </c>
    </row>
    <row r="312" spans="1:1">
      <c r="A312" s="477">
        <f>IF('Форма 4.6'!$AE$13="",1,0)</f>
        <v>0</v>
      </c>
    </row>
    <row r="313" spans="1:1">
      <c r="A313" s="477">
        <f>IF('Форма 4.6'!$AF$13="",1,0)</f>
        <v>0</v>
      </c>
    </row>
    <row r="314" spans="1:1">
      <c r="A314" s="477">
        <f>IF('Форма 4.6'!$AG$13="",1,0)</f>
        <v>0</v>
      </c>
    </row>
    <row r="315" spans="1:1">
      <c r="A315" s="477">
        <f>IF('Форма 4.6'!$AH$13="",1,0)</f>
        <v>0</v>
      </c>
    </row>
    <row r="316" spans="1:1">
      <c r="A316" s="477">
        <f>IF('Форма 4.6'!$AI$13="",1,0)</f>
        <v>0</v>
      </c>
    </row>
    <row r="317" spans="1:1">
      <c r="A317" s="477">
        <f>IF('Форма 4.6'!$AJ$13="",1,0)</f>
        <v>0</v>
      </c>
    </row>
    <row r="318" spans="1:1">
      <c r="A318" s="477">
        <f>IF('Форма 4.6'!$AK$13="",1,0)</f>
        <v>0</v>
      </c>
    </row>
    <row r="319" spans="1:1">
      <c r="A319" s="477">
        <f>IF('Форма 4.6'!$AL$13="",1,0)</f>
        <v>0</v>
      </c>
    </row>
    <row r="320" spans="1:1">
      <c r="A320" s="477">
        <f>IF('Форма 4.6'!$AM$13="",1,0)</f>
        <v>0</v>
      </c>
    </row>
    <row r="321" spans="1:1">
      <c r="A321" s="477">
        <f>IF('Форма 4.6'!$AN$13="",1,0)</f>
        <v>0</v>
      </c>
    </row>
    <row r="322" spans="1:1">
      <c r="A322" s="477">
        <f>IF('Форма 4.6'!$AO$13="",1,0)</f>
        <v>0</v>
      </c>
    </row>
    <row r="323" spans="1:1">
      <c r="A323" s="477">
        <f>IF('Форма 4.6'!$AP$13="",1,0)</f>
        <v>0</v>
      </c>
    </row>
    <row r="324" spans="1:1">
      <c r="A324" s="477">
        <f>IF('Форма 4.6'!$AQ$13="",1,0)</f>
        <v>0</v>
      </c>
    </row>
    <row r="325" spans="1:1">
      <c r="A325" s="477">
        <f>IF('Форма 4.6'!$AR$13="",1,0)</f>
        <v>0</v>
      </c>
    </row>
    <row r="326" spans="1:1">
      <c r="A326" s="477">
        <f>IF('Форма 4.6'!$AS$13="",1,0)</f>
        <v>0</v>
      </c>
    </row>
    <row r="327" spans="1:1">
      <c r="A327" s="477">
        <f>IF('Форма 4.6'!$AT$13="",1,0)</f>
        <v>0</v>
      </c>
    </row>
    <row r="328" spans="1:1">
      <c r="A328" s="477">
        <f>IF('Форма 4.6'!$AU$13="",1,0)</f>
        <v>0</v>
      </c>
    </row>
    <row r="329" spans="1:1">
      <c r="A329" s="477">
        <f>IF('Форма 4.6'!$AV$13="",1,0)</f>
        <v>0</v>
      </c>
    </row>
    <row r="330" spans="1:1">
      <c r="A330" s="477">
        <f>IF('Форма 4.6'!$AW$13="",1,0)</f>
        <v>0</v>
      </c>
    </row>
    <row r="331" spans="1:1">
      <c r="A331" s="477">
        <f>IF('Форма 4.6'!$AX$13="",1,0)</f>
        <v>0</v>
      </c>
    </row>
    <row r="332" spans="1:1">
      <c r="A332" s="477">
        <f>IF('Форма 4.6'!$AY$13="",1,0)</f>
        <v>0</v>
      </c>
    </row>
    <row r="333" spans="1:1">
      <c r="A333" s="477">
        <f>IF('Форма 4.6'!$AZ$13="",1,0)</f>
        <v>0</v>
      </c>
    </row>
    <row r="334" spans="1:1">
      <c r="A334" s="477">
        <f>IF('Форма 4.6'!$BA$13="",1,0)</f>
        <v>0</v>
      </c>
    </row>
    <row r="335" spans="1:1">
      <c r="A335" s="477">
        <f>IF('Форма 4.6'!$BB$13="",1,0)</f>
        <v>0</v>
      </c>
    </row>
    <row r="336" spans="1:1">
      <c r="A336" s="477">
        <f>IF('Форма 4.6'!$BC$13="",1,0)</f>
        <v>0</v>
      </c>
    </row>
    <row r="337" spans="1:1">
      <c r="A337" s="477">
        <f>IF('Форма 4.6'!$BD$13="",1,0)</f>
        <v>0</v>
      </c>
    </row>
    <row r="338" spans="1:1">
      <c r="A338" s="477">
        <f>IF('Форма 4.6'!$BE$13="",1,0)</f>
        <v>0</v>
      </c>
    </row>
    <row r="339" spans="1:1">
      <c r="A339" s="477">
        <f>IF('Форма 4.6'!$BF$13="",1,0)</f>
        <v>0</v>
      </c>
    </row>
    <row r="340" spans="1:1">
      <c r="A340" s="477">
        <f>IF('Форма 4.6'!$BG$13="",1,0)</f>
        <v>0</v>
      </c>
    </row>
    <row r="341" spans="1:1">
      <c r="A341" s="477">
        <f>IF('Форма 4.6'!$BH$13="",1,0)</f>
        <v>0</v>
      </c>
    </row>
    <row r="342" spans="1:1">
      <c r="A342" s="477">
        <f>IF('Форма 4.6'!$BI$13="",1,0)</f>
        <v>0</v>
      </c>
    </row>
    <row r="343" spans="1:1">
      <c r="A343" s="477">
        <f>IF('Форма 4.6'!$BJ$13="",1,0)</f>
        <v>0</v>
      </c>
    </row>
    <row r="344" spans="1:1">
      <c r="A344" s="477">
        <f>IF('Форма 4.6'!$BK$13="",1,0)</f>
        <v>0</v>
      </c>
    </row>
    <row r="345" spans="1:1">
      <c r="A345" s="477">
        <f>IF('Форма 4.6'!$BL$13="",1,0)</f>
        <v>0</v>
      </c>
    </row>
    <row r="346" spans="1:1">
      <c r="A346" s="477">
        <f>IF('Форма 4.6'!$BM$13="",1,0)</f>
        <v>0</v>
      </c>
    </row>
    <row r="347" spans="1:1">
      <c r="A347" s="477">
        <f>IF('Форма 4.6'!$BN$13="",1,0)</f>
        <v>0</v>
      </c>
    </row>
    <row r="348" spans="1:1">
      <c r="A348" s="477">
        <f>IF('Форма 4.6'!$BO$13="",1,0)</f>
        <v>0</v>
      </c>
    </row>
    <row r="349" spans="1:1">
      <c r="A349" s="477">
        <f>IF('Форма 4.6'!$BP$13="",1,0)</f>
        <v>0</v>
      </c>
    </row>
    <row r="350" spans="1:1">
      <c r="A350" s="477">
        <f>IF('Форма 4.6'!$BQ$13="",1,0)</f>
        <v>0</v>
      </c>
    </row>
    <row r="351" spans="1:1">
      <c r="A351" s="477">
        <f>IF('Форма 4.6'!$BR$13="",1,0)</f>
        <v>0</v>
      </c>
    </row>
    <row r="352" spans="1:1">
      <c r="A352" s="477">
        <f>IF('Форма 4.6'!$BS$13="",1,0)</f>
        <v>0</v>
      </c>
    </row>
    <row r="353" spans="1:1">
      <c r="A353" s="477">
        <f>IF('Форма 4.6'!$BT$13="",1,0)</f>
        <v>0</v>
      </c>
    </row>
    <row r="354" spans="1:1">
      <c r="A354" s="477">
        <f>IF('Форма 4.6'!$BU$13="",1,0)</f>
        <v>0</v>
      </c>
    </row>
    <row r="355" spans="1:1">
      <c r="A355" s="477">
        <f>IF('Форма 4.6'!$BV$13="",1,0)</f>
        <v>0</v>
      </c>
    </row>
    <row r="356" spans="1:1">
      <c r="A356" s="477">
        <f>IF('Форма 4.6'!$BW$13="",1,0)</f>
        <v>0</v>
      </c>
    </row>
    <row r="357" spans="1:1">
      <c r="A357" s="477">
        <f>IF('Форма 4.6'!$BX$13="",1,0)</f>
        <v>0</v>
      </c>
    </row>
    <row r="358" spans="1:1">
      <c r="A358" s="477">
        <f>IF('Форма 4.6'!$BY$13="",1,0)</f>
        <v>0</v>
      </c>
    </row>
    <row r="359" spans="1:1">
      <c r="A359" s="477">
        <f>IF('Форма 4.6'!$BZ$13="",1,0)</f>
        <v>0</v>
      </c>
    </row>
    <row r="360" spans="1:1">
      <c r="A360" s="477">
        <f>IF('Форма 4.6'!$CA$13="",1,0)</f>
        <v>0</v>
      </c>
    </row>
    <row r="361" spans="1:1">
      <c r="A361" s="477">
        <f>IF('Форма 4.6'!$CB$13="",1,0)</f>
        <v>0</v>
      </c>
    </row>
    <row r="362" spans="1:1">
      <c r="A362" s="477">
        <f>IF('Форма 4.6'!$CC$13="",1,0)</f>
        <v>0</v>
      </c>
    </row>
    <row r="363" spans="1:1">
      <c r="A363" s="477">
        <f>IF('Форма 4.6'!$CD$13="",1,0)</f>
        <v>0</v>
      </c>
    </row>
    <row r="364" spans="1:1">
      <c r="A364" s="477">
        <f>IF('Форма 4.6'!$CE$13="",1,0)</f>
        <v>0</v>
      </c>
    </row>
    <row r="365" spans="1:1">
      <c r="A365" s="477">
        <f>IF('Форма 4.6'!$CF$13="",1,0)</f>
        <v>0</v>
      </c>
    </row>
    <row r="366" spans="1:1">
      <c r="A366" s="477">
        <f>IF('Форма 4.6'!$CG$13="",1,0)</f>
        <v>0</v>
      </c>
    </row>
    <row r="367" spans="1:1">
      <c r="A367" s="477">
        <f>IF('Форма 4.6'!$CH$13="",1,0)</f>
        <v>0</v>
      </c>
    </row>
    <row r="368" spans="1:1">
      <c r="A368" s="477">
        <f>IF('Форма 4.6'!$CI$13="",1,0)</f>
        <v>0</v>
      </c>
    </row>
    <row r="369" spans="1:1">
      <c r="A369" s="477">
        <f>IF('Форма 4.6'!$CJ$13="",1,0)</f>
        <v>0</v>
      </c>
    </row>
    <row r="370" spans="1:1">
      <c r="A370" s="477">
        <f>IF('Форма 4.6'!$CK$13="",1,0)</f>
        <v>0</v>
      </c>
    </row>
    <row r="371" spans="1:1">
      <c r="A371" s="477">
        <f>IF('Форма 4.6'!$CL$13="",1,0)</f>
        <v>0</v>
      </c>
    </row>
    <row r="372" spans="1:1">
      <c r="A372" s="477">
        <f>IF('Форма 4.6'!$CM$13="",1,0)</f>
        <v>0</v>
      </c>
    </row>
    <row r="373" spans="1:1">
      <c r="A373" s="477">
        <f>IF('Форма 4.6'!$CN$13="",1,0)</f>
        <v>0</v>
      </c>
    </row>
    <row r="374" spans="1:1">
      <c r="A374" s="477">
        <f>IF('Форма 4.6'!$CO$13="",1,0)</f>
        <v>0</v>
      </c>
    </row>
    <row r="375" spans="1:1">
      <c r="A375" s="477">
        <f>IF('Форма 4.6'!$CP$13="",1,0)</f>
        <v>0</v>
      </c>
    </row>
    <row r="376" spans="1:1">
      <c r="A376" s="477">
        <f>IF('Форма 4.6'!$CQ$13="",1,0)</f>
        <v>0</v>
      </c>
    </row>
    <row r="377" spans="1:1">
      <c r="A377" s="477">
        <f>IF('Форма 4.6'!$CR$13="",1,0)</f>
        <v>0</v>
      </c>
    </row>
    <row r="378" spans="1:1">
      <c r="A378" s="477">
        <f>IF('Форма 4.6'!$CS$13="",1,0)</f>
        <v>0</v>
      </c>
    </row>
    <row r="379" spans="1:1">
      <c r="A379" s="477">
        <f>IF('Форма 4.6'!$CT$13="",1,0)</f>
        <v>0</v>
      </c>
    </row>
    <row r="380" spans="1:1">
      <c r="A380" s="477">
        <f>IF('Форма 4.6'!$CU$13="",1,0)</f>
        <v>0</v>
      </c>
    </row>
    <row r="381" spans="1:1">
      <c r="A381" s="477">
        <f>IF('Форма 4.6'!$CV$13="",1,0)</f>
        <v>0</v>
      </c>
    </row>
    <row r="382" spans="1:1">
      <c r="A382" s="477">
        <f>IF('Форма 4.6'!$E$17="",1,0)</f>
        <v>0</v>
      </c>
    </row>
    <row r="383" spans="1:1">
      <c r="A383" s="477">
        <f>IF('Форма 4.6'!$E$18="",1,0)</f>
        <v>0</v>
      </c>
    </row>
    <row r="384" spans="1:1">
      <c r="A384" s="477">
        <f>IF('Форма 4.6'!$E$19="",1,0)</f>
        <v>0</v>
      </c>
    </row>
    <row r="385" spans="1:1">
      <c r="A385" s="477">
        <f>IF('Форма 4.6'!$E$20="",1,0)</f>
        <v>0</v>
      </c>
    </row>
    <row r="386" spans="1:1">
      <c r="A386" s="477">
        <f>IF('Форма 4.6'!$E$21="",1,0)</f>
        <v>0</v>
      </c>
    </row>
    <row r="387" spans="1:1">
      <c r="A387" s="477">
        <f>IF('Форма 4.6'!$E$22="",1,0)</f>
        <v>0</v>
      </c>
    </row>
    <row r="388" spans="1:1">
      <c r="A388" s="477">
        <f>IF('Форма 4.6'!$E$23="",1,0)</f>
        <v>0</v>
      </c>
    </row>
    <row r="389" spans="1:1">
      <c r="A389" s="477">
        <f>IF('Форма 4.6'!$E$24="",1,0)</f>
        <v>0</v>
      </c>
    </row>
    <row r="390" spans="1:1">
      <c r="A390" s="477">
        <f>IF('Форма 4.6'!$E$25="",1,0)</f>
        <v>0</v>
      </c>
    </row>
    <row r="391" spans="1:1">
      <c r="A391" s="477">
        <f>IF('Форма 4.6'!$E$26="",1,0)</f>
        <v>0</v>
      </c>
    </row>
    <row r="392" spans="1:1">
      <c r="A392" s="477">
        <f>IF('Форма 4.6'!$E$27="",1,0)</f>
        <v>0</v>
      </c>
    </row>
    <row r="393" spans="1:1">
      <c r="A393" s="477">
        <f>IF('Форма 4.6'!$E$28="",1,0)</f>
        <v>0</v>
      </c>
    </row>
    <row r="394" spans="1:1">
      <c r="A394" s="477">
        <f>IF('Форма 4.6'!$E$29="",1,0)</f>
        <v>0</v>
      </c>
    </row>
    <row r="395" spans="1:1">
      <c r="A395" s="477">
        <f>IF('Форма 4.6'!$E$30="",1,0)</f>
        <v>0</v>
      </c>
    </row>
    <row r="396" spans="1:1">
      <c r="A396" s="477">
        <f>IF('Форма 4.6'!$E$31="",1,0)</f>
        <v>0</v>
      </c>
    </row>
    <row r="397" spans="1:1">
      <c r="A397" s="477">
        <f>IF('Форма 4.6'!$E$32="",1,0)</f>
        <v>0</v>
      </c>
    </row>
    <row r="398" spans="1:1">
      <c r="A398" s="477">
        <f>IF('Форма 4.6'!$E$33="",1,0)</f>
        <v>0</v>
      </c>
    </row>
    <row r="399" spans="1:1">
      <c r="A399" s="477">
        <f>IF('Форма 4.6'!$E$34="",1,0)</f>
        <v>0</v>
      </c>
    </row>
    <row r="400" spans="1:1">
      <c r="A400" s="477">
        <f>IF('Форма 4.6'!$E$35="",1,0)</f>
        <v>0</v>
      </c>
    </row>
    <row r="401" spans="1:1">
      <c r="A401" s="477">
        <f>IF('Форма 4.6'!$E$36="",1,0)</f>
        <v>0</v>
      </c>
    </row>
    <row r="402" spans="1:1">
      <c r="A402" s="477">
        <f>IF('Форма 4.6'!$E$37="",1,0)</f>
        <v>0</v>
      </c>
    </row>
    <row r="403" spans="1:1">
      <c r="A403" s="477">
        <f>IF('Форма 4.6'!$E$38="",1,0)</f>
        <v>0</v>
      </c>
    </row>
    <row r="404" spans="1:1">
      <c r="A404" s="477">
        <f>IF('Форма 4.6'!$E$39="",1,0)</f>
        <v>0</v>
      </c>
    </row>
    <row r="405" spans="1:1">
      <c r="A405" s="477">
        <f>IF('Форма 4.6'!$E$40="",1,0)</f>
        <v>0</v>
      </c>
    </row>
    <row r="406" spans="1:1">
      <c r="A406" s="477">
        <f>IF('Форма 4.6'!$E$41="",1,0)</f>
        <v>0</v>
      </c>
    </row>
    <row r="407" spans="1:1">
      <c r="A407" s="477">
        <f>IF('Форма 4.6'!$E$42="",1,0)</f>
        <v>0</v>
      </c>
    </row>
    <row r="408" spans="1:1">
      <c r="A408" s="477">
        <f>IF('Форма 4.6'!$E$43="",1,0)</f>
        <v>0</v>
      </c>
    </row>
    <row r="409" spans="1:1">
      <c r="A409" s="477">
        <f>IF('Форма 4.6'!$E$44="",1,0)</f>
        <v>0</v>
      </c>
    </row>
    <row r="410" spans="1:1">
      <c r="A410" s="477">
        <f>IF('Форма 4.6'!$E$45="",1,0)</f>
        <v>0</v>
      </c>
    </row>
    <row r="411" spans="1:1">
      <c r="A411" s="477">
        <f>IF('Форма 4.6'!$E$46="",1,0)</f>
        <v>0</v>
      </c>
    </row>
    <row r="412" spans="1:1">
      <c r="A412" s="477">
        <f>IF('Форма 4.6'!$E$47="",1,0)</f>
        <v>0</v>
      </c>
    </row>
    <row r="413" spans="1:1">
      <c r="A413" s="477">
        <f>IF('Форма 4.6'!$E$48="",1,0)</f>
        <v>0</v>
      </c>
    </row>
    <row r="414" spans="1:1">
      <c r="A414" s="477">
        <f>IF('Форма 4.6'!$E$49="",1,0)</f>
        <v>0</v>
      </c>
    </row>
    <row r="415" spans="1:1">
      <c r="A415" s="477">
        <f>IF('Форма 4.6'!$E$50="",1,0)</f>
        <v>0</v>
      </c>
    </row>
    <row r="416" spans="1:1">
      <c r="A416" s="477">
        <f>IF('Форма 4.6'!$E$51="",1,0)</f>
        <v>0</v>
      </c>
    </row>
    <row r="417" spans="1:1">
      <c r="A417" s="477">
        <f>IF('Форма 4.6'!$E$52="",1,0)</f>
        <v>0</v>
      </c>
    </row>
    <row r="418" spans="1:1">
      <c r="A418" s="477">
        <f>IF('Форма 4.6'!$E$53="",1,0)</f>
        <v>0</v>
      </c>
    </row>
    <row r="419" spans="1:1">
      <c r="A419" s="477">
        <f>IF('Форма 4.6'!$E$54="",1,0)</f>
        <v>0</v>
      </c>
    </row>
    <row r="420" spans="1:1">
      <c r="A420" s="477">
        <f>IF('Форма 4.6'!$E$55="",1,0)</f>
        <v>0</v>
      </c>
    </row>
    <row r="421" spans="1:1">
      <c r="A421" s="477">
        <f>IF('Форма 4.6'!$E$56="",1,0)</f>
        <v>0</v>
      </c>
    </row>
    <row r="422" spans="1:1">
      <c r="A422" s="477">
        <f>IF('Форма 4.6'!$E$57="",1,0)</f>
        <v>0</v>
      </c>
    </row>
    <row r="423" spans="1:1">
      <c r="A423" s="477">
        <f>IF('Форма 4.6'!$E$58="",1,0)</f>
        <v>0</v>
      </c>
    </row>
    <row r="424" spans="1:1">
      <c r="A424" s="477">
        <f>IF('Форма 4.6'!$E$59="",1,0)</f>
        <v>0</v>
      </c>
    </row>
    <row r="425" spans="1:1">
      <c r="A425" s="477">
        <f>IF('Форма 4.6'!$E$60="",1,0)</f>
        <v>0</v>
      </c>
    </row>
    <row r="426" spans="1:1">
      <c r="A426" s="477">
        <f>IF('Форма 4.6'!$E$61="",1,0)</f>
        <v>0</v>
      </c>
    </row>
    <row r="427" spans="1:1">
      <c r="A427" s="477">
        <f>IF('Форма 4.6'!$E$62="",1,0)</f>
        <v>0</v>
      </c>
    </row>
    <row r="428" spans="1:1">
      <c r="A428" s="477">
        <f>IF('Форма 4.6'!$E$63="",1,0)</f>
        <v>0</v>
      </c>
    </row>
    <row r="429" spans="1:1">
      <c r="A429" s="477">
        <f>IF('Форма 4.6'!$E$64="",1,0)</f>
        <v>0</v>
      </c>
    </row>
    <row r="430" spans="1:1">
      <c r="A430" s="477">
        <f>IF('Форма 4.6'!$E$65="",1,0)</f>
        <v>0</v>
      </c>
    </row>
    <row r="431" spans="1:1">
      <c r="A431" s="477">
        <f>IF('Форма 4.6'!$E$66="",1,0)</f>
        <v>0</v>
      </c>
    </row>
    <row r="432" spans="1:1">
      <c r="A432" s="477">
        <f>IF('Форма 4.6'!$E$67="",1,0)</f>
        <v>0</v>
      </c>
    </row>
    <row r="433" spans="1:1">
      <c r="A433" s="477">
        <f>IF('Форма 4.6'!$E$68="",1,0)</f>
        <v>0</v>
      </c>
    </row>
    <row r="434" spans="1:1">
      <c r="A434" s="477">
        <f>IF('Форма 4.6'!$E$69="",1,0)</f>
        <v>0</v>
      </c>
    </row>
    <row r="435" spans="1:1">
      <c r="A435" s="477">
        <f>IF('Форма 4.6'!$E$70="",1,0)</f>
        <v>0</v>
      </c>
    </row>
    <row r="436" spans="1:1">
      <c r="A436" s="477">
        <f>IF('Форма 4.6'!$E$71="",1,0)</f>
        <v>0</v>
      </c>
    </row>
    <row r="437" spans="1:1">
      <c r="A437" s="477">
        <f>IF('Форма 4.6'!$E$72="",1,0)</f>
        <v>0</v>
      </c>
    </row>
    <row r="438" spans="1:1">
      <c r="A438" s="477">
        <f>IF('Форма 4.6'!$E$73="",1,0)</f>
        <v>0</v>
      </c>
    </row>
    <row r="439" spans="1:1">
      <c r="A439" s="477">
        <f>IF('Форма 4.6'!$E$74="",1,0)</f>
        <v>0</v>
      </c>
    </row>
    <row r="440" spans="1:1">
      <c r="A440" s="477">
        <f>IF('Форма 4.6'!$E$75="",1,0)</f>
        <v>0</v>
      </c>
    </row>
    <row r="441" spans="1:1">
      <c r="A441" s="477">
        <f>IF('Форма 4.6'!$E$76="",1,0)</f>
        <v>0</v>
      </c>
    </row>
    <row r="442" spans="1:1">
      <c r="A442" s="477">
        <f>IF('Форма 4.6'!$E$77="",1,0)</f>
        <v>0</v>
      </c>
    </row>
    <row r="443" spans="1:1">
      <c r="A443" s="477">
        <f>IF('Форма 4.6'!$E$78="",1,0)</f>
        <v>0</v>
      </c>
    </row>
    <row r="444" spans="1:1">
      <c r="A444" s="477">
        <f>IF('Форма 4.6'!$E$79="",1,0)</f>
        <v>0</v>
      </c>
    </row>
    <row r="445" spans="1:1">
      <c r="A445" s="477">
        <f>IF('Форма 4.6'!$E$80="",1,0)</f>
        <v>0</v>
      </c>
    </row>
    <row r="446" spans="1:1">
      <c r="A446" s="477">
        <f>IF('Форма 4.6'!$E$81="",1,0)</f>
        <v>0</v>
      </c>
    </row>
    <row r="447" spans="1:1">
      <c r="A447" s="477">
        <f>IF('Форма 4.6'!$E$82="",1,0)</f>
        <v>0</v>
      </c>
    </row>
    <row r="448" spans="1:1">
      <c r="A448" s="477">
        <f>IF('Форма 4.6'!$E$83="",1,0)</f>
        <v>0</v>
      </c>
    </row>
    <row r="449" spans="1:1">
      <c r="A449" s="477">
        <f>IF('Форма 4.6'!$E$84="",1,0)</f>
        <v>0</v>
      </c>
    </row>
    <row r="450" spans="1:1">
      <c r="A450" s="477">
        <f>IF('Форма 4.6'!$E$85="",1,0)</f>
        <v>0</v>
      </c>
    </row>
    <row r="451" spans="1:1">
      <c r="A451" s="477">
        <f>IF('Форма 4.6'!$E$86="",1,0)</f>
        <v>0</v>
      </c>
    </row>
    <row r="452" spans="1:1">
      <c r="A452" s="477">
        <f>IF('Форма 4.6'!$E$87="",1,0)</f>
        <v>0</v>
      </c>
    </row>
    <row r="453" spans="1:1">
      <c r="A453" s="477">
        <f>IF('Форма 4.6'!$E$88="",1,0)</f>
        <v>0</v>
      </c>
    </row>
    <row r="454" spans="1:1">
      <c r="A454" s="477">
        <f>IF('Форма 4.6'!$E$89="",1,0)</f>
        <v>0</v>
      </c>
    </row>
    <row r="455" spans="1:1">
      <c r="A455" s="477">
        <f>IF('Форма 4.6'!$E$90="",1,0)</f>
        <v>0</v>
      </c>
    </row>
    <row r="456" spans="1:1">
      <c r="A456" s="477">
        <f>IF('Форма 4.6'!$E$91="",1,0)</f>
        <v>0</v>
      </c>
    </row>
    <row r="457" spans="1:1">
      <c r="A457" s="477">
        <f>IF('Форма 4.6'!$E$92="",1,0)</f>
        <v>0</v>
      </c>
    </row>
    <row r="458" spans="1:1">
      <c r="A458" s="477">
        <f>IF('Форма 4.6'!$E$93="",1,0)</f>
        <v>0</v>
      </c>
    </row>
    <row r="459" spans="1:1">
      <c r="A459" s="477">
        <f>IF('Форма 4.6'!$E$94="",1,0)</f>
        <v>0</v>
      </c>
    </row>
    <row r="460" spans="1:1">
      <c r="A460" s="477">
        <f>IF('Форма 4.6'!$E$95="",1,0)</f>
        <v>0</v>
      </c>
    </row>
    <row r="461" spans="1:1">
      <c r="A461" s="477">
        <f>IF('Форма 4.6'!$E$96="",1,0)</f>
        <v>0</v>
      </c>
    </row>
    <row r="462" spans="1:1">
      <c r="A462" s="477">
        <f>IF('Форма 4.6'!$E$97="",1,0)</f>
        <v>0</v>
      </c>
    </row>
    <row r="463" spans="1:1">
      <c r="A463" s="477">
        <f>IF('Форма 4.6'!$E$98="",1,0)</f>
        <v>0</v>
      </c>
    </row>
    <row r="464" spans="1:1">
      <c r="A464" s="477">
        <f>IF('Форма 4.6'!$E$99="",1,0)</f>
        <v>0</v>
      </c>
    </row>
    <row r="465" spans="1:1">
      <c r="A465" s="477">
        <f>IF('Форма 4.6'!$E$100="",1,0)</f>
        <v>0</v>
      </c>
    </row>
    <row r="466" spans="1:1">
      <c r="A466" s="477">
        <f>IF('Форма 4.6'!$E$101="",1,0)</f>
        <v>0</v>
      </c>
    </row>
    <row r="467" spans="1:1">
      <c r="A467" s="477">
        <f>IF('Форма 4.6'!$E$102="",1,0)</f>
        <v>0</v>
      </c>
    </row>
    <row r="468" spans="1:1">
      <c r="A468" s="477">
        <f>IF('Форма 4.6'!$E$103="",1,0)</f>
        <v>0</v>
      </c>
    </row>
    <row r="469" spans="1:1">
      <c r="A469" s="477">
        <f>IF('Форма 4.6'!$E$104="",1,0)</f>
        <v>0</v>
      </c>
    </row>
    <row r="470" spans="1:1">
      <c r="A470" s="477">
        <f>IF('Форма 4.6'!$E$105="",1,0)</f>
        <v>0</v>
      </c>
    </row>
    <row r="471" spans="1:1">
      <c r="A471" s="477">
        <f>IF('Форма 4.6'!$E$106="",1,0)</f>
        <v>0</v>
      </c>
    </row>
    <row r="472" spans="1:1">
      <c r="A472" s="477">
        <f>IF('Форма 4.6'!$E$107="",1,0)</f>
        <v>0</v>
      </c>
    </row>
    <row r="473" spans="1:1">
      <c r="A473" s="477">
        <f>IF('Форма 4.6'!$E$108="",1,0)</f>
        <v>0</v>
      </c>
    </row>
    <row r="474" spans="1:1">
      <c r="A474" s="477">
        <f>IF('Форма 4.6'!$E$109="",1,0)</f>
        <v>0</v>
      </c>
    </row>
    <row r="475" spans="1:1">
      <c r="A475" s="477">
        <f>IF('Форма 4.6'!$E$110="",1,0)</f>
        <v>0</v>
      </c>
    </row>
  </sheetData>
  <sheetProtection formatColumns="0" formatRows="0"/>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modInfo">
    <tabColor indexed="47"/>
  </sheetPr>
  <dimension ref="A1:K11"/>
  <sheetViews>
    <sheetView showGridLines="0" zoomScaleNormal="100" workbookViewId="0"/>
  </sheetViews>
  <sheetFormatPr defaultRowHeight="11.25"/>
  <cols>
    <col min="1" max="1" width="3.7109375" style="106" customWidth="1"/>
    <col min="2" max="2" width="87.28515625" style="72" customWidth="1"/>
    <col min="3" max="3" width="9.140625" style="106"/>
    <col min="4" max="4" width="109.140625" style="106" customWidth="1"/>
    <col min="5" max="16384" width="9.140625" style="106"/>
  </cols>
  <sheetData>
    <row r="1" spans="1:11" ht="14.25">
      <c r="B1" s="157" t="s">
        <v>153</v>
      </c>
      <c r="C1" s="146"/>
      <c r="D1" s="600"/>
      <c r="E1" s="600"/>
      <c r="F1" s="600"/>
      <c r="G1" s="600"/>
      <c r="H1" s="600"/>
      <c r="I1" s="600"/>
      <c r="J1" s="600"/>
      <c r="K1" s="600"/>
    </row>
    <row r="2" spans="1:11" ht="14.25">
      <c r="A2" s="146">
        <v>1</v>
      </c>
      <c r="B2" s="158" t="s">
        <v>146</v>
      </c>
      <c r="C2" s="146"/>
      <c r="D2" s="600"/>
      <c r="E2" s="600"/>
      <c r="F2" s="600"/>
      <c r="G2" s="600"/>
      <c r="H2" s="600"/>
      <c r="I2" s="600"/>
      <c r="J2" s="600"/>
      <c r="K2" s="600"/>
    </row>
    <row r="3" spans="1:11" ht="22.5">
      <c r="A3" s="146">
        <v>2</v>
      </c>
      <c r="B3" s="158" t="s">
        <v>147</v>
      </c>
      <c r="C3" s="146"/>
      <c r="D3" s="601"/>
      <c r="E3" s="601"/>
      <c r="F3" s="601"/>
      <c r="G3" s="601"/>
      <c r="H3" s="601"/>
      <c r="I3" s="601"/>
      <c r="J3" s="601"/>
      <c r="K3" s="601"/>
    </row>
    <row r="4" spans="1:11" ht="14.25">
      <c r="B4" s="157" t="s">
        <v>154</v>
      </c>
      <c r="C4" s="146"/>
      <c r="D4" s="602"/>
      <c r="E4" s="601"/>
      <c r="F4" s="601"/>
      <c r="G4" s="601"/>
      <c r="H4" s="601"/>
      <c r="I4" s="601"/>
      <c r="J4" s="601"/>
      <c r="K4" s="601"/>
    </row>
    <row r="5" spans="1:11" ht="33.75">
      <c r="A5" s="146">
        <v>1</v>
      </c>
      <c r="B5" s="158" t="s">
        <v>200</v>
      </c>
      <c r="C5" s="146"/>
      <c r="D5" s="599"/>
      <c r="E5" s="599"/>
      <c r="F5" s="599"/>
      <c r="G5" s="599"/>
      <c r="H5" s="599"/>
      <c r="I5" s="599"/>
      <c r="J5" s="599"/>
      <c r="K5" s="599"/>
    </row>
    <row r="6" spans="1:11" ht="22.5">
      <c r="A6" s="146">
        <v>2</v>
      </c>
      <c r="B6" s="158" t="s">
        <v>152</v>
      </c>
    </row>
    <row r="7" spans="1:11" ht="22.5">
      <c r="A7" s="146">
        <v>3</v>
      </c>
      <c r="B7" s="158" t="s">
        <v>338</v>
      </c>
    </row>
    <row r="8" spans="1:11" ht="56.25">
      <c r="A8" s="146">
        <v>4</v>
      </c>
      <c r="B8" s="158" t="s">
        <v>339</v>
      </c>
    </row>
    <row r="9" spans="1:11">
      <c r="B9" s="157" t="s">
        <v>124</v>
      </c>
    </row>
    <row r="10" spans="1:11" ht="22.5">
      <c r="A10" s="146">
        <v>1</v>
      </c>
      <c r="B10" s="158" t="s">
        <v>122</v>
      </c>
    </row>
    <row r="11" spans="1:11">
      <c r="B11" s="72"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odUpdTemplLogger">
    <tabColor indexed="24"/>
  </sheetPr>
  <dimension ref="A1:D13"/>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42" t="s">
        <v>14</v>
      </c>
      <c r="B1" s="42" t="s">
        <v>15</v>
      </c>
      <c r="C1" s="42" t="s">
        <v>16</v>
      </c>
      <c r="D1" s="4"/>
    </row>
    <row r="2" spans="1:4">
      <c r="A2" s="334">
        <v>44854.351747685185</v>
      </c>
      <c r="B2" s="6" t="s">
        <v>387</v>
      </c>
      <c r="C2" s="6" t="s">
        <v>223</v>
      </c>
    </row>
    <row r="3" spans="1:4">
      <c r="A3" s="334">
        <v>44854.351759259262</v>
      </c>
      <c r="B3" s="6" t="s">
        <v>388</v>
      </c>
      <c r="C3" s="6" t="s">
        <v>223</v>
      </c>
    </row>
    <row r="4" spans="1:4">
      <c r="A4" s="334">
        <v>44854.352037037039</v>
      </c>
      <c r="B4" s="6" t="s">
        <v>387</v>
      </c>
      <c r="C4" s="6" t="s">
        <v>223</v>
      </c>
    </row>
    <row r="5" spans="1:4">
      <c r="A5" s="334">
        <v>44854.352048611108</v>
      </c>
      <c r="B5" s="6" t="s">
        <v>388</v>
      </c>
      <c r="C5" s="6" t="s">
        <v>223</v>
      </c>
    </row>
    <row r="6" spans="1:4">
      <c r="A6" s="334">
        <v>44854.352210648147</v>
      </c>
      <c r="B6" s="6" t="s">
        <v>387</v>
      </c>
      <c r="C6" s="6" t="s">
        <v>223</v>
      </c>
    </row>
    <row r="7" spans="1:4">
      <c r="A7" s="334">
        <v>44854.352222222224</v>
      </c>
      <c r="B7" s="6" t="s">
        <v>388</v>
      </c>
      <c r="C7" s="6" t="s">
        <v>223</v>
      </c>
    </row>
    <row r="8" spans="1:4">
      <c r="A8" s="334">
        <v>44854.353229166663</v>
      </c>
      <c r="B8" s="6" t="s">
        <v>387</v>
      </c>
      <c r="C8" s="6" t="s">
        <v>223</v>
      </c>
    </row>
    <row r="9" spans="1:4">
      <c r="A9" s="334">
        <v>44854.35324074074</v>
      </c>
      <c r="B9" s="6" t="s">
        <v>388</v>
      </c>
      <c r="C9" s="6" t="s">
        <v>223</v>
      </c>
    </row>
    <row r="10" spans="1:4">
      <c r="A10" s="334">
        <v>44854.428715277776</v>
      </c>
      <c r="B10" s="6" t="s">
        <v>387</v>
      </c>
      <c r="C10" s="6" t="s">
        <v>223</v>
      </c>
    </row>
    <row r="11" spans="1:4">
      <c r="A11" s="334">
        <v>44854.428726851853</v>
      </c>
      <c r="B11" s="6" t="s">
        <v>388</v>
      </c>
      <c r="C11" s="6" t="s">
        <v>223</v>
      </c>
    </row>
    <row r="12" spans="1:4">
      <c r="A12" s="334">
        <v>44883.458298611113</v>
      </c>
      <c r="B12" s="6" t="s">
        <v>387</v>
      </c>
      <c r="C12" s="6" t="s">
        <v>223</v>
      </c>
    </row>
    <row r="13" spans="1:4">
      <c r="A13" s="334">
        <v>44883.458310185182</v>
      </c>
      <c r="B13" s="6" t="s">
        <v>388</v>
      </c>
      <c r="C13" s="6" t="s">
        <v>223</v>
      </c>
    </row>
  </sheetData>
  <sheetProtection algorithmName="SHA-512" hashValue="/gtZnEJ+0BmITTMXPZZJcLVCbN/e9jhkFlBl/M+BX93uVjJiYbCh68hUsuLSQ/K1OEHufpsKA3ypcd35YSe1YA==" saltValue="SkHgJIJm0uW2Je3DI6W1QQ=="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hor">
    <tabColor indexed="47"/>
  </sheetPr>
  <dimension ref="A3:CE60"/>
  <sheetViews>
    <sheetView showGridLines="0" zoomScaleNormal="100" workbookViewId="0"/>
  </sheetViews>
  <sheetFormatPr defaultRowHeight="15"/>
  <cols>
    <col min="1" max="1" width="10.28515625" style="53" customWidth="1"/>
    <col min="2" max="3" width="10" style="53" customWidth="1"/>
    <col min="4" max="4" width="10.140625" style="53" bestFit="1" customWidth="1"/>
    <col min="5" max="5" width="67.7109375" style="53" customWidth="1"/>
    <col min="6" max="6" width="88.7109375" style="53" customWidth="1"/>
    <col min="7" max="7" width="123.85546875" style="53" customWidth="1"/>
    <col min="8" max="9" width="20.7109375" style="53" customWidth="1"/>
    <col min="10" max="10" width="24.28515625" style="53" customWidth="1"/>
    <col min="11" max="11" width="9.140625" style="53"/>
    <col min="12" max="12" width="7.7109375" style="53" customWidth="1"/>
    <col min="13" max="13" width="32.42578125" style="53" customWidth="1"/>
    <col min="14" max="14" width="9.140625" style="53"/>
    <col min="15" max="20" width="9.85546875" style="53" customWidth="1"/>
    <col min="21" max="21" width="9.85546875" style="215" customWidth="1"/>
    <col min="22" max="24" width="9.85546875" style="53" customWidth="1"/>
    <col min="25" max="16384" width="9.140625" style="53"/>
  </cols>
  <sheetData>
    <row r="3" spans="1:83">
      <c r="A3" s="17" t="s">
        <v>117</v>
      </c>
      <c r="B3" s="17"/>
      <c r="C3" s="17"/>
      <c r="D3" s="17"/>
      <c r="E3" s="17"/>
      <c r="F3" s="17"/>
      <c r="G3" s="17"/>
      <c r="H3" s="17"/>
      <c r="I3" s="17"/>
      <c r="J3" s="17"/>
      <c r="K3" s="17"/>
      <c r="L3" s="17"/>
      <c r="M3" s="17"/>
      <c r="N3" s="17"/>
      <c r="O3" s="17"/>
      <c r="P3" s="17"/>
      <c r="Q3" s="17"/>
      <c r="R3" s="17"/>
      <c r="S3" s="17"/>
      <c r="T3" s="17"/>
      <c r="U3" s="214"/>
      <c r="V3" s="17"/>
      <c r="W3" s="17"/>
    </row>
    <row r="5" spans="1:83" ht="15" customHeight="1">
      <c r="D5" s="199"/>
      <c r="E5" s="201"/>
    </row>
    <row r="7" spans="1:83">
      <c r="A7" s="17" t="s">
        <v>242</v>
      </c>
      <c r="B7" s="17"/>
      <c r="C7" s="17"/>
      <c r="D7" s="17"/>
      <c r="E7" s="17"/>
      <c r="F7" s="17"/>
      <c r="G7" s="17"/>
      <c r="H7" s="17"/>
      <c r="I7" s="17"/>
      <c r="J7" s="17"/>
      <c r="K7" s="17"/>
      <c r="L7" s="17"/>
      <c r="M7" s="17"/>
      <c r="N7" s="17"/>
      <c r="O7" s="17"/>
      <c r="P7" s="17"/>
      <c r="Q7" s="17"/>
      <c r="R7" s="17"/>
      <c r="S7" s="17"/>
      <c r="T7" s="17"/>
      <c r="U7" s="214"/>
      <c r="V7" s="17"/>
      <c r="W7" s="17"/>
    </row>
    <row r="9" spans="1:83" s="74" customFormat="1" ht="15" customHeight="1">
      <c r="C9" s="105"/>
      <c r="D9" s="199"/>
      <c r="E9" s="200"/>
      <c r="U9" s="212"/>
    </row>
    <row r="13" spans="1:83">
      <c r="A13" s="17" t="s">
        <v>173</v>
      </c>
      <c r="B13" s="17"/>
      <c r="C13" s="17"/>
      <c r="D13" s="17"/>
      <c r="E13" s="17"/>
      <c r="F13" s="17"/>
      <c r="G13" s="17"/>
      <c r="H13" s="17"/>
      <c r="I13" s="17"/>
      <c r="J13" s="17"/>
      <c r="K13" s="17"/>
      <c r="L13" s="17"/>
      <c r="M13" s="17"/>
      <c r="N13" s="17"/>
      <c r="O13" s="17"/>
      <c r="P13" s="17"/>
      <c r="Q13" s="17"/>
      <c r="R13" s="17"/>
      <c r="S13" s="17"/>
      <c r="T13" s="17"/>
      <c r="U13" s="214"/>
      <c r="V13" s="17"/>
      <c r="W13" s="17"/>
    </row>
    <row r="14" spans="1:83">
      <c r="D14" s="264"/>
      <c r="E14" s="264"/>
      <c r="F14" s="264"/>
      <c r="G14" s="264"/>
      <c r="H14" s="264"/>
      <c r="I14" s="264"/>
      <c r="J14" s="264"/>
      <c r="K14" s="264"/>
      <c r="L14" s="264"/>
    </row>
    <row r="15" spans="1:83" s="63" customFormat="1" ht="15" customHeight="1">
      <c r="A15" s="34"/>
      <c r="B15" s="161" t="s">
        <v>149</v>
      </c>
      <c r="C15" s="603"/>
      <c r="D15" s="536">
        <v>1</v>
      </c>
      <c r="E15" s="604"/>
      <c r="F15" s="265"/>
      <c r="G15" s="223">
        <v>0</v>
      </c>
      <c r="H15" s="266"/>
      <c r="I15" s="160"/>
      <c r="J15" s="267" t="s">
        <v>253</v>
      </c>
      <c r="K15" s="171"/>
      <c r="L15" s="191"/>
      <c r="M15" s="261">
        <f>mergeValue(H15)</f>
        <v>0</v>
      </c>
      <c r="N15" s="260"/>
      <c r="O15" s="260"/>
      <c r="P15" s="261" t="str">
        <f t="array" ref="P15">IF(ISERROR(MATCH(MID(Q15,1,250),MID(note_ter,1,250),0)),"n","y")</f>
        <v>y</v>
      </c>
      <c r="Q15" s="260"/>
      <c r="R15" s="261" t="str">
        <f>K15&amp;"("&amp;L15&amp;")"</f>
        <v>()</v>
      </c>
      <c r="S15" s="161"/>
      <c r="T15" s="161"/>
      <c r="U15" s="208"/>
      <c r="V15" s="161"/>
      <c r="W15" s="161"/>
      <c r="X15" s="161"/>
      <c r="Y15" s="115"/>
      <c r="Z15" s="115"/>
      <c r="AA15" s="216"/>
      <c r="AB15" s="216"/>
      <c r="AC15" s="216"/>
      <c r="AD15" s="216"/>
      <c r="AE15" s="216"/>
      <c r="AF15" s="216"/>
      <c r="AG15" s="216"/>
      <c r="AH15" s="216"/>
      <c r="AI15" s="216"/>
      <c r="AJ15" s="216"/>
      <c r="AK15" s="216"/>
      <c r="AL15" s="216"/>
      <c r="AM15" s="216"/>
      <c r="AN15" s="216"/>
      <c r="AO15" s="216"/>
      <c r="AP15" s="216"/>
      <c r="AQ15" s="216"/>
      <c r="AR15" s="216"/>
      <c r="AS15" s="216"/>
      <c r="AT15" s="216"/>
      <c r="AU15" s="216"/>
      <c r="AV15" s="216"/>
      <c r="AW15" s="216"/>
      <c r="AX15" s="216"/>
      <c r="AY15" s="216"/>
      <c r="AZ15" s="216"/>
      <c r="BA15" s="216"/>
      <c r="BB15" s="216"/>
      <c r="BC15" s="216"/>
      <c r="BD15" s="216"/>
      <c r="BE15" s="216"/>
      <c r="BF15" s="216"/>
      <c r="BG15" s="216"/>
      <c r="BH15" s="216"/>
      <c r="BI15" s="216"/>
      <c r="BJ15" s="216"/>
      <c r="BK15" s="216"/>
      <c r="BL15" s="216"/>
      <c r="BM15" s="216"/>
      <c r="BN15" s="216"/>
      <c r="BO15" s="216"/>
      <c r="BP15" s="216"/>
      <c r="BQ15" s="216"/>
      <c r="BR15" s="216"/>
      <c r="BS15" s="216"/>
      <c r="BT15" s="216"/>
      <c r="BU15" s="216"/>
      <c r="BV15" s="115"/>
      <c r="BW15" s="115"/>
      <c r="BX15" s="115"/>
      <c r="BY15" s="115"/>
      <c r="BZ15" s="115"/>
      <c r="CA15" s="115"/>
      <c r="CB15" s="115"/>
      <c r="CC15" s="115"/>
      <c r="CD15" s="115"/>
      <c r="CE15" s="115"/>
    </row>
    <row r="16" spans="1:83" s="63" customFormat="1" ht="15" customHeight="1">
      <c r="A16" s="34"/>
      <c r="B16" s="34"/>
      <c r="C16" s="603"/>
      <c r="D16" s="536"/>
      <c r="E16" s="604"/>
      <c r="F16" s="160"/>
      <c r="G16" s="166"/>
      <c r="H16" s="171" t="s">
        <v>50</v>
      </c>
      <c r="I16" s="166"/>
      <c r="J16" s="166"/>
      <c r="K16" s="190"/>
      <c r="L16" s="191"/>
      <c r="M16" s="260"/>
      <c r="N16" s="260"/>
      <c r="O16" s="260"/>
      <c r="P16" s="260"/>
      <c r="Q16" s="261"/>
      <c r="R16" s="260"/>
      <c r="S16" s="161"/>
      <c r="T16" s="161"/>
      <c r="U16" s="208"/>
      <c r="V16" s="161"/>
      <c r="W16" s="161"/>
      <c r="X16" s="161"/>
      <c r="Y16" s="115"/>
      <c r="Z16" s="115"/>
      <c r="AA16" s="216"/>
      <c r="AB16" s="216"/>
      <c r="AC16" s="216"/>
      <c r="AD16" s="216"/>
      <c r="AE16" s="216"/>
      <c r="AF16" s="216"/>
      <c r="AG16" s="216"/>
      <c r="AH16" s="216"/>
      <c r="AI16" s="216"/>
      <c r="AJ16" s="216"/>
      <c r="AK16" s="216"/>
      <c r="AL16" s="216"/>
      <c r="AM16" s="216"/>
      <c r="AN16" s="216"/>
      <c r="AO16" s="216"/>
      <c r="AP16" s="216"/>
      <c r="AQ16" s="216"/>
      <c r="AR16" s="216"/>
      <c r="AS16" s="216"/>
      <c r="AT16" s="216"/>
      <c r="AU16" s="216"/>
      <c r="AV16" s="216"/>
      <c r="AW16" s="216"/>
      <c r="AX16" s="216"/>
      <c r="AY16" s="216"/>
      <c r="AZ16" s="216"/>
      <c r="BA16" s="216"/>
      <c r="BB16" s="216"/>
      <c r="BC16" s="216"/>
      <c r="BD16" s="216"/>
      <c r="BE16" s="216"/>
      <c r="BF16" s="216"/>
      <c r="BG16" s="216"/>
      <c r="BH16" s="216"/>
      <c r="BI16" s="216"/>
      <c r="BJ16" s="216"/>
      <c r="BK16" s="216"/>
      <c r="BL16" s="216"/>
      <c r="BM16" s="216"/>
      <c r="BN16" s="216"/>
      <c r="BO16" s="216"/>
      <c r="BP16" s="216"/>
      <c r="BQ16" s="216"/>
      <c r="BR16" s="216"/>
      <c r="BS16" s="216"/>
      <c r="BT16" s="216"/>
      <c r="BU16" s="216"/>
      <c r="BV16" s="115"/>
      <c r="BW16" s="115"/>
      <c r="BX16" s="115"/>
      <c r="BY16" s="115"/>
      <c r="BZ16" s="115"/>
      <c r="CA16" s="115"/>
      <c r="CB16" s="115"/>
      <c r="CC16" s="115"/>
      <c r="CD16" s="115"/>
      <c r="CE16" s="115"/>
    </row>
    <row r="17" spans="1:83">
      <c r="Q17" s="202"/>
    </row>
    <row r="18" spans="1:83">
      <c r="A18" s="17" t="s">
        <v>174</v>
      </c>
      <c r="B18" s="17"/>
      <c r="C18" s="17"/>
      <c r="D18" s="17"/>
      <c r="E18" s="17"/>
      <c r="F18" s="17"/>
      <c r="G18" s="17"/>
      <c r="H18" s="17"/>
      <c r="I18" s="17"/>
      <c r="J18" s="17"/>
      <c r="K18" s="17"/>
      <c r="L18" s="17"/>
      <c r="M18" s="17"/>
      <c r="N18" s="17"/>
      <c r="O18" s="17"/>
      <c r="P18" s="17"/>
      <c r="Q18" s="203"/>
      <c r="R18" s="17"/>
      <c r="S18" s="17"/>
      <c r="T18" s="17"/>
      <c r="U18" s="214"/>
      <c r="V18" s="17"/>
      <c r="W18" s="17"/>
    </row>
    <row r="19" spans="1:83">
      <c r="F19" s="264"/>
      <c r="G19" s="264"/>
      <c r="H19" s="264"/>
      <c r="I19" s="264"/>
      <c r="J19" s="264"/>
      <c r="K19" s="264"/>
      <c r="L19" s="264"/>
      <c r="Q19" s="202"/>
    </row>
    <row r="20" spans="1:83" s="63" customFormat="1" ht="15" customHeight="1">
      <c r="A20" s="34"/>
      <c r="B20" s="161" t="s">
        <v>149</v>
      </c>
      <c r="C20" s="605"/>
      <c r="D20" s="68"/>
      <c r="E20" s="268"/>
      <c r="F20" s="606"/>
      <c r="G20" s="536">
        <v>0</v>
      </c>
      <c r="H20" s="538"/>
      <c r="I20" s="160"/>
      <c r="J20" s="267" t="s">
        <v>253</v>
      </c>
      <c r="K20" s="171"/>
      <c r="L20" s="191"/>
      <c r="M20" s="261">
        <f>mergeValue(H20)</f>
        <v>0</v>
      </c>
      <c r="N20" s="260"/>
      <c r="O20" s="260"/>
      <c r="P20" s="260"/>
      <c r="Q20" s="260"/>
      <c r="R20" s="261" t="str">
        <f>K20&amp;"("&amp;L20&amp;")"</f>
        <v>()</v>
      </c>
      <c r="S20" s="161"/>
      <c r="T20" s="161"/>
      <c r="U20" s="208"/>
      <c r="V20" s="161"/>
      <c r="W20" s="161"/>
      <c r="X20" s="161"/>
      <c r="Y20" s="115"/>
      <c r="Z20" s="115"/>
      <c r="AA20" s="216"/>
      <c r="AB20" s="216"/>
      <c r="AC20" s="216"/>
      <c r="AD20" s="216"/>
      <c r="AE20" s="216"/>
      <c r="AF20" s="216"/>
      <c r="AG20" s="216"/>
      <c r="AH20" s="216"/>
      <c r="AI20" s="216"/>
      <c r="AJ20" s="216"/>
      <c r="AK20" s="216"/>
      <c r="AL20" s="216"/>
      <c r="AM20" s="216"/>
      <c r="AN20" s="216"/>
      <c r="AO20" s="216"/>
      <c r="AP20" s="216"/>
      <c r="AQ20" s="216"/>
      <c r="AR20" s="216"/>
      <c r="AS20" s="216"/>
      <c r="AT20" s="216"/>
      <c r="AU20" s="216"/>
      <c r="AV20" s="216"/>
      <c r="AW20" s="216"/>
      <c r="AX20" s="216"/>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115"/>
      <c r="BW20" s="115"/>
      <c r="BX20" s="115"/>
      <c r="BY20" s="115"/>
      <c r="BZ20" s="115"/>
      <c r="CA20" s="115"/>
      <c r="CB20" s="115"/>
      <c r="CC20" s="115"/>
      <c r="CD20" s="115"/>
      <c r="CE20" s="115"/>
    </row>
    <row r="21" spans="1:83" s="63" customFormat="1" ht="15" customHeight="1">
      <c r="A21" s="34"/>
      <c r="B21" s="34"/>
      <c r="C21" s="605"/>
      <c r="D21" s="68"/>
      <c r="E21" s="268"/>
      <c r="F21" s="606"/>
      <c r="G21" s="536"/>
      <c r="H21" s="538"/>
      <c r="I21" s="166"/>
      <c r="J21" s="166"/>
      <c r="K21" s="171" t="s">
        <v>49</v>
      </c>
      <c r="L21" s="191"/>
      <c r="M21" s="260"/>
      <c r="N21" s="260"/>
      <c r="O21" s="260"/>
      <c r="P21" s="260"/>
      <c r="Q21" s="261"/>
      <c r="R21" s="260"/>
      <c r="S21" s="161"/>
      <c r="T21" s="161"/>
      <c r="U21" s="208"/>
      <c r="V21" s="161"/>
      <c r="W21" s="161"/>
      <c r="X21" s="161"/>
      <c r="Y21" s="115"/>
      <c r="Z21" s="115"/>
      <c r="AA21" s="216"/>
      <c r="AB21" s="216"/>
      <c r="AC21" s="216"/>
      <c r="AD21" s="216"/>
      <c r="AE21" s="216"/>
      <c r="AF21" s="216"/>
      <c r="AG21" s="216"/>
      <c r="AH21" s="216"/>
      <c r="AI21" s="216"/>
      <c r="AJ21" s="216"/>
      <c r="AK21" s="216"/>
      <c r="AL21" s="216"/>
      <c r="AM21" s="216"/>
      <c r="AN21" s="216"/>
      <c r="AO21" s="216"/>
      <c r="AP21" s="216"/>
      <c r="AQ21" s="216"/>
      <c r="AR21" s="216"/>
      <c r="AS21" s="216"/>
      <c r="AT21" s="216"/>
      <c r="AU21" s="216"/>
      <c r="AV21" s="216"/>
      <c r="AW21" s="216"/>
      <c r="AX21" s="216"/>
      <c r="AY21" s="216"/>
      <c r="AZ21" s="216"/>
      <c r="BA21" s="216"/>
      <c r="BB21" s="216"/>
      <c r="BC21" s="216"/>
      <c r="BD21" s="216"/>
      <c r="BE21" s="216"/>
      <c r="BF21" s="216"/>
      <c r="BG21" s="216"/>
      <c r="BH21" s="216"/>
      <c r="BI21" s="216"/>
      <c r="BJ21" s="216"/>
      <c r="BK21" s="216"/>
      <c r="BL21" s="216"/>
      <c r="BM21" s="216"/>
      <c r="BN21" s="216"/>
      <c r="BO21" s="216"/>
      <c r="BP21" s="216"/>
      <c r="BQ21" s="216"/>
      <c r="BR21" s="216"/>
      <c r="BS21" s="216"/>
      <c r="BT21" s="216"/>
      <c r="BU21" s="216"/>
      <c r="BV21" s="115"/>
      <c r="BW21" s="115"/>
      <c r="BX21" s="115"/>
      <c r="BY21" s="115"/>
      <c r="BZ21" s="115"/>
      <c r="CA21" s="115"/>
      <c r="CB21" s="115"/>
      <c r="CC21" s="115"/>
      <c r="CD21" s="115"/>
      <c r="CE21" s="115"/>
    </row>
    <row r="22" spans="1:83">
      <c r="Q22" s="202"/>
    </row>
    <row r="23" spans="1:83">
      <c r="A23" s="17" t="s">
        <v>175</v>
      </c>
      <c r="B23" s="17"/>
      <c r="C23" s="17"/>
      <c r="D23" s="17"/>
      <c r="E23" s="17"/>
      <c r="F23" s="17"/>
      <c r="G23" s="17"/>
      <c r="H23" s="17"/>
      <c r="I23" s="17"/>
      <c r="J23" s="17"/>
      <c r="K23" s="17"/>
      <c r="L23" s="17"/>
      <c r="M23" s="17"/>
      <c r="N23" s="17"/>
      <c r="O23" s="17"/>
      <c r="P23" s="17"/>
      <c r="Q23" s="203"/>
      <c r="R23" s="17"/>
      <c r="S23" s="17"/>
      <c r="T23" s="17"/>
      <c r="U23" s="214"/>
      <c r="V23" s="17"/>
      <c r="W23" s="17"/>
    </row>
    <row r="24" spans="1:83">
      <c r="Q24" s="202"/>
    </row>
    <row r="25" spans="1:83" s="63" customFormat="1" ht="15" customHeight="1">
      <c r="A25" s="34"/>
      <c r="B25" s="161" t="s">
        <v>149</v>
      </c>
      <c r="C25" s="269"/>
      <c r="D25" s="53"/>
      <c r="E25" s="222"/>
      <c r="F25" s="53"/>
      <c r="G25" s="53"/>
      <c r="H25" s="53"/>
      <c r="I25" s="224"/>
      <c r="J25" s="223">
        <v>0</v>
      </c>
      <c r="K25" s="270"/>
      <c r="L25" s="162"/>
      <c r="M25" s="261">
        <f>mergeValue(H25)</f>
        <v>0</v>
      </c>
      <c r="N25" s="260"/>
      <c r="O25" s="260"/>
      <c r="P25" s="260"/>
      <c r="Q25" s="260"/>
      <c r="R25" s="261" t="str">
        <f>K25&amp;" ("&amp;L25&amp;")"</f>
        <v xml:space="preserve"> ()</v>
      </c>
      <c r="S25" s="161"/>
      <c r="T25" s="161"/>
      <c r="U25" s="208"/>
      <c r="V25" s="161"/>
      <c r="W25" s="161"/>
      <c r="X25" s="161"/>
      <c r="Y25" s="115"/>
      <c r="Z25" s="115"/>
      <c r="AA25" s="216"/>
      <c r="AB25" s="216"/>
      <c r="AC25" s="216"/>
      <c r="AD25" s="216"/>
      <c r="AE25" s="216"/>
      <c r="AF25" s="216"/>
      <c r="AG25" s="216"/>
      <c r="AH25" s="216"/>
      <c r="AI25" s="216"/>
      <c r="AJ25" s="216"/>
      <c r="AK25" s="216"/>
      <c r="AL25" s="216"/>
      <c r="AM25" s="216"/>
      <c r="AN25" s="216"/>
      <c r="AO25" s="216"/>
      <c r="AP25" s="216"/>
      <c r="AQ25" s="216"/>
      <c r="AR25" s="216"/>
      <c r="AS25" s="216"/>
      <c r="AT25" s="216"/>
      <c r="AU25" s="216"/>
      <c r="AV25" s="216"/>
      <c r="AW25" s="216"/>
      <c r="AX25" s="216"/>
      <c r="AY25" s="216"/>
      <c r="AZ25" s="216"/>
      <c r="BA25" s="216"/>
      <c r="BB25" s="216"/>
      <c r="BC25" s="216"/>
      <c r="BD25" s="216"/>
      <c r="BE25" s="216"/>
      <c r="BF25" s="216"/>
      <c r="BG25" s="216"/>
      <c r="BH25" s="216"/>
      <c r="BI25" s="216"/>
      <c r="BJ25" s="216"/>
      <c r="BK25" s="216"/>
      <c r="BL25" s="216"/>
      <c r="BM25" s="216"/>
      <c r="BN25" s="216"/>
      <c r="BO25" s="216"/>
      <c r="BP25" s="216"/>
      <c r="BQ25" s="216"/>
      <c r="BR25" s="216"/>
      <c r="BS25" s="216"/>
      <c r="BT25" s="216"/>
      <c r="BU25" s="216"/>
      <c r="BV25" s="115"/>
      <c r="BW25" s="115"/>
      <c r="BX25" s="115"/>
      <c r="BY25" s="115"/>
      <c r="BZ25" s="115"/>
      <c r="CA25" s="115"/>
      <c r="CB25" s="115"/>
      <c r="CC25" s="115"/>
      <c r="CD25" s="115"/>
      <c r="CE25" s="115"/>
    </row>
    <row r="26" spans="1:83" customFormat="1" ht="17.100000000000001" customHeight="1"/>
    <row r="27" spans="1:83">
      <c r="A27" s="17" t="s">
        <v>155</v>
      </c>
      <c r="B27" s="17"/>
      <c r="C27" s="17"/>
      <c r="D27" s="17"/>
      <c r="E27" s="17"/>
      <c r="F27" s="17"/>
      <c r="G27" s="17"/>
      <c r="H27" s="17"/>
      <c r="I27" s="17"/>
      <c r="J27" s="17"/>
      <c r="K27" s="17"/>
      <c r="L27" s="17"/>
      <c r="M27" s="17"/>
      <c r="N27" s="17"/>
      <c r="O27" s="17"/>
      <c r="P27" s="17"/>
      <c r="Q27" s="17"/>
      <c r="R27" s="17"/>
      <c r="S27" s="17"/>
      <c r="T27" s="17"/>
      <c r="U27" s="214"/>
      <c r="V27" s="17"/>
      <c r="W27" s="17"/>
    </row>
    <row r="29" spans="1:83" s="156" customFormat="1" ht="15" customHeight="1">
      <c r="A29" s="53"/>
      <c r="B29" s="53"/>
      <c r="C29" s="68"/>
      <c r="D29" s="558" t="s">
        <v>26</v>
      </c>
      <c r="E29" s="548"/>
      <c r="F29" s="548" t="s">
        <v>19</v>
      </c>
      <c r="G29" s="559"/>
      <c r="H29" s="536">
        <v>1</v>
      </c>
      <c r="I29" s="611"/>
      <c r="J29" s="548" t="s">
        <v>19</v>
      </c>
      <c r="K29" s="170"/>
      <c r="L29" s="165" t="s">
        <v>26</v>
      </c>
      <c r="M29" s="175"/>
      <c r="N29" s="152"/>
      <c r="O29" s="152"/>
      <c r="P29" s="152"/>
      <c r="Q29" s="152"/>
      <c r="R29" s="152"/>
      <c r="S29" s="152"/>
      <c r="T29" s="152"/>
      <c r="U29" s="209"/>
      <c r="V29" s="152"/>
      <c r="W29" s="152"/>
      <c r="X29" s="164"/>
      <c r="Y29" s="164" t="s">
        <v>145</v>
      </c>
      <c r="Z29" s="164">
        <v>1705000</v>
      </c>
      <c r="AA29" s="164"/>
      <c r="AB29" s="164"/>
      <c r="AC29" s="164"/>
      <c r="AD29" s="164"/>
      <c r="AE29" s="164"/>
      <c r="AF29" s="164"/>
      <c r="AG29" s="164"/>
      <c r="AH29" s="164"/>
      <c r="AI29" s="164"/>
      <c r="AJ29" s="164"/>
      <c r="AK29" s="164"/>
      <c r="AL29" s="164"/>
    </row>
    <row r="30" spans="1:83" s="156" customFormat="1" ht="15" customHeight="1">
      <c r="A30" s="53"/>
      <c r="B30" s="53"/>
      <c r="C30" s="68"/>
      <c r="D30" s="558"/>
      <c r="E30" s="548"/>
      <c r="F30" s="548"/>
      <c r="G30" s="560"/>
      <c r="H30" s="536"/>
      <c r="I30" s="612"/>
      <c r="J30" s="548"/>
      <c r="K30" s="160"/>
      <c r="L30" s="166"/>
      <c r="M30" s="174" t="s">
        <v>335</v>
      </c>
      <c r="N30" s="152"/>
      <c r="O30" s="152"/>
      <c r="P30" s="152"/>
      <c r="Q30" s="152"/>
      <c r="R30" s="152"/>
      <c r="S30" s="152"/>
      <c r="T30" s="152"/>
      <c r="U30" s="209"/>
      <c r="V30" s="152"/>
      <c r="W30" s="152"/>
      <c r="X30" s="164"/>
      <c r="Y30" s="164"/>
      <c r="Z30" s="164"/>
      <c r="AA30" s="164"/>
      <c r="AB30" s="164"/>
      <c r="AC30" s="164"/>
      <c r="AD30" s="164"/>
      <c r="AE30" s="164"/>
      <c r="AF30" s="164"/>
      <c r="AG30" s="164"/>
      <c r="AH30" s="164"/>
      <c r="AI30" s="164"/>
      <c r="AJ30" s="164"/>
      <c r="AK30" s="164"/>
      <c r="AL30" s="164"/>
    </row>
    <row r="31" spans="1:83" s="156" customFormat="1" ht="15" customHeight="1">
      <c r="A31" s="53"/>
      <c r="B31" s="53"/>
      <c r="C31" s="68"/>
      <c r="D31" s="558"/>
      <c r="E31" s="548"/>
      <c r="F31" s="548"/>
      <c r="G31" s="160"/>
      <c r="H31" s="166"/>
      <c r="I31" s="163" t="s">
        <v>203</v>
      </c>
      <c r="J31" s="166"/>
      <c r="K31" s="166"/>
      <c r="L31" s="166"/>
      <c r="M31" s="167"/>
      <c r="N31" s="152"/>
      <c r="O31" s="152"/>
      <c r="P31" s="152"/>
      <c r="Q31" s="152"/>
      <c r="R31" s="152"/>
      <c r="S31" s="152"/>
      <c r="T31" s="152"/>
      <c r="U31" s="209"/>
      <c r="V31" s="152"/>
      <c r="W31" s="152"/>
      <c r="X31" s="164"/>
      <c r="Y31" s="164"/>
      <c r="Z31" s="164"/>
      <c r="AA31" s="164"/>
      <c r="AB31" s="164"/>
      <c r="AC31" s="164"/>
      <c r="AD31" s="164"/>
      <c r="AE31" s="164"/>
      <c r="AF31" s="164"/>
      <c r="AG31" s="164"/>
      <c r="AH31" s="164"/>
      <c r="AI31" s="164"/>
      <c r="AJ31" s="164"/>
      <c r="AK31" s="164"/>
      <c r="AL31" s="164"/>
    </row>
    <row r="33" spans="1:38">
      <c r="A33" s="17" t="s">
        <v>168</v>
      </c>
      <c r="B33" s="17"/>
      <c r="C33" s="17"/>
      <c r="D33" s="17"/>
      <c r="E33" s="17"/>
      <c r="F33" s="17"/>
      <c r="G33" s="17"/>
      <c r="H33" s="17"/>
      <c r="I33" s="17"/>
      <c r="J33" s="17"/>
      <c r="K33" s="17"/>
      <c r="L33" s="17"/>
      <c r="M33" s="17"/>
      <c r="N33" s="17"/>
      <c r="O33" s="17"/>
      <c r="P33" s="17"/>
      <c r="Q33" s="17"/>
      <c r="R33" s="17"/>
      <c r="S33" s="17"/>
      <c r="T33" s="17"/>
      <c r="U33" s="214"/>
      <c r="V33" s="17"/>
      <c r="W33" s="17"/>
    </row>
    <row r="35" spans="1:38" s="156" customFormat="1" ht="15" customHeight="1">
      <c r="A35" s="53"/>
      <c r="B35" s="53"/>
      <c r="C35" s="68"/>
      <c r="D35" s="53"/>
      <c r="E35" s="53"/>
      <c r="F35" s="53"/>
      <c r="G35" s="607"/>
      <c r="H35" s="536">
        <v>1</v>
      </c>
      <c r="I35" s="609"/>
      <c r="J35" s="548" t="s">
        <v>19</v>
      </c>
      <c r="K35" s="170"/>
      <c r="L35" s="165" t="s">
        <v>26</v>
      </c>
      <c r="M35" s="175"/>
      <c r="N35" s="152"/>
      <c r="O35" s="152"/>
      <c r="P35" s="152"/>
      <c r="Q35" s="152"/>
      <c r="R35" s="152"/>
      <c r="S35" s="152"/>
      <c r="T35" s="152"/>
      <c r="U35" s="209"/>
      <c r="V35" s="152"/>
      <c r="W35" s="152"/>
      <c r="X35" s="164"/>
      <c r="Y35" s="164" t="s">
        <v>145</v>
      </c>
      <c r="Z35" s="164">
        <v>1705000</v>
      </c>
      <c r="AA35" s="164"/>
      <c r="AB35" s="164"/>
      <c r="AC35" s="164"/>
      <c r="AD35" s="164"/>
      <c r="AE35" s="164"/>
      <c r="AF35" s="164"/>
      <c r="AG35" s="164"/>
      <c r="AH35" s="164"/>
      <c r="AI35" s="164"/>
      <c r="AJ35" s="164"/>
      <c r="AK35" s="164"/>
      <c r="AL35" s="164"/>
    </row>
    <row r="36" spans="1:38" s="156" customFormat="1" ht="15" customHeight="1">
      <c r="A36" s="53"/>
      <c r="B36" s="53"/>
      <c r="C36" s="68"/>
      <c r="D36" s="53"/>
      <c r="E36" s="53"/>
      <c r="F36" s="53"/>
      <c r="G36" s="608"/>
      <c r="H36" s="536"/>
      <c r="I36" s="610"/>
      <c r="J36" s="548"/>
      <c r="K36" s="160"/>
      <c r="L36" s="166"/>
      <c r="M36" s="174" t="s">
        <v>335</v>
      </c>
      <c r="N36" s="152"/>
      <c r="O36" s="152"/>
      <c r="P36" s="152"/>
      <c r="Q36" s="152"/>
      <c r="R36" s="152"/>
      <c r="S36" s="152"/>
      <c r="T36" s="152"/>
      <c r="U36" s="209"/>
      <c r="V36" s="152"/>
      <c r="W36" s="152"/>
      <c r="X36" s="164"/>
      <c r="Y36" s="164"/>
      <c r="Z36" s="164"/>
      <c r="AA36" s="164"/>
      <c r="AB36" s="164"/>
      <c r="AC36" s="164"/>
      <c r="AD36" s="164"/>
      <c r="AE36" s="164"/>
      <c r="AF36" s="164"/>
      <c r="AG36" s="164"/>
      <c r="AH36" s="164"/>
      <c r="AI36" s="164"/>
      <c r="AJ36" s="164"/>
      <c r="AK36" s="164"/>
      <c r="AL36" s="164"/>
    </row>
    <row r="37" spans="1:38">
      <c r="K37" s="166"/>
      <c r="L37" s="166"/>
      <c r="M37" s="167"/>
    </row>
    <row r="38" spans="1:38">
      <c r="A38" s="17" t="s">
        <v>169</v>
      </c>
      <c r="B38" s="17"/>
      <c r="C38" s="17"/>
      <c r="D38" s="17"/>
      <c r="E38" s="17"/>
      <c r="F38" s="17"/>
      <c r="G38" s="17"/>
      <c r="H38" s="17"/>
      <c r="I38" s="17"/>
      <c r="J38" s="17"/>
      <c r="K38" s="17"/>
      <c r="L38" s="17"/>
      <c r="M38" s="17"/>
      <c r="N38" s="17"/>
      <c r="O38" s="17"/>
      <c r="P38" s="17"/>
      <c r="Q38" s="17"/>
      <c r="R38" s="17"/>
      <c r="S38" s="17"/>
      <c r="T38" s="17"/>
      <c r="U38" s="214"/>
      <c r="V38" s="17"/>
      <c r="W38" s="17"/>
    </row>
    <row r="40" spans="1:38" s="156" customFormat="1" ht="15" customHeight="1">
      <c r="A40" s="53"/>
      <c r="B40" s="53"/>
      <c r="C40" s="68"/>
      <c r="D40" s="53"/>
      <c r="E40" s="53"/>
      <c r="F40" s="53"/>
      <c r="G40" s="53"/>
      <c r="H40" s="53"/>
      <c r="I40" s="53"/>
      <c r="J40" s="53"/>
      <c r="K40" s="169"/>
      <c r="L40" s="165" t="s">
        <v>26</v>
      </c>
      <c r="M40" s="176"/>
      <c r="N40" s="198"/>
      <c r="O40" s="152"/>
      <c r="P40" s="152"/>
      <c r="Q40" s="152"/>
      <c r="R40" s="152"/>
      <c r="S40" s="152"/>
      <c r="T40" s="152"/>
      <c r="U40" s="209"/>
      <c r="V40" s="152"/>
      <c r="W40" s="152"/>
      <c r="X40" s="164"/>
      <c r="Y40" s="164" t="s">
        <v>145</v>
      </c>
      <c r="Z40" s="164">
        <v>1705000</v>
      </c>
      <c r="AA40" s="164"/>
      <c r="AB40" s="164"/>
      <c r="AC40" s="164"/>
      <c r="AD40" s="164"/>
      <c r="AE40" s="164"/>
      <c r="AF40" s="164"/>
      <c r="AG40" s="164"/>
      <c r="AH40" s="164"/>
      <c r="AI40" s="164"/>
      <c r="AJ40" s="164"/>
      <c r="AK40" s="164"/>
      <c r="AL40" s="164"/>
    </row>
    <row r="43" spans="1:38" s="17" customFormat="1" ht="17.100000000000001" customHeight="1">
      <c r="A43" s="17" t="s">
        <v>123</v>
      </c>
    </row>
    <row r="44" spans="1:38" customFormat="1" ht="17.100000000000001" customHeight="1"/>
    <row r="45" spans="1:38" s="145" customFormat="1" ht="14.25">
      <c r="A45" s="247" t="s">
        <v>1</v>
      </c>
      <c r="B45" s="233" t="s">
        <v>144</v>
      </c>
      <c r="C45" s="234"/>
      <c r="D45" s="235"/>
      <c r="E45" s="236"/>
      <c r="F45" s="237"/>
      <c r="G45" s="237"/>
      <c r="H45" s="237"/>
      <c r="I45" s="238"/>
      <c r="J45" s="239"/>
      <c r="K45" s="248"/>
      <c r="M45" s="240" t="str">
        <f>IF(ISERROR(INDEX(kind_of_nameforms,MATCH(E45,kind_of_forms,0),1)),"",INDEX(kind_of_nameforms,MATCH(E45,kind_of_forms,0),1))</f>
        <v/>
      </c>
      <c r="N45" s="259"/>
    </row>
    <row r="46" spans="1:38" customFormat="1" ht="17.100000000000001" customHeight="1"/>
    <row r="47" spans="1:38" s="17" customFormat="1" ht="17.100000000000001" customHeight="1">
      <c r="A47" s="17" t="s">
        <v>276</v>
      </c>
      <c r="B47" s="17" t="s">
        <v>277</v>
      </c>
      <c r="C47" s="17" t="s">
        <v>278</v>
      </c>
      <c r="D47" s="17" t="s">
        <v>279</v>
      </c>
    </row>
    <row r="48" spans="1:38" ht="17.100000000000001" customHeight="1">
      <c r="U48" s="53"/>
    </row>
    <row r="49" spans="1:21" s="300" customFormat="1">
      <c r="D49" s="301"/>
      <c r="E49" s="264"/>
      <c r="F49" s="264"/>
      <c r="G49" s="264"/>
      <c r="U49" s="210"/>
    </row>
    <row r="50" spans="1:21">
      <c r="C50" s="115"/>
      <c r="D50" s="578" t="s">
        <v>244</v>
      </c>
      <c r="E50" s="579"/>
      <c r="F50" s="579"/>
      <c r="G50" s="580"/>
    </row>
    <row r="51" spans="1:21" s="18" customFormat="1" ht="11.25" customHeight="1">
      <c r="A51" s="30"/>
      <c r="C51" s="35"/>
      <c r="D51" s="575" t="s">
        <v>233</v>
      </c>
      <c r="E51" s="575"/>
      <c r="F51" s="575"/>
      <c r="G51" s="576" t="s">
        <v>234</v>
      </c>
      <c r="H51" s="161"/>
      <c r="R51" s="207"/>
    </row>
    <row r="52" spans="1:21" s="18" customFormat="1" ht="11.25" customHeight="1">
      <c r="A52" s="30"/>
      <c r="C52" s="35"/>
      <c r="D52" s="280" t="s">
        <v>25</v>
      </c>
      <c r="E52" s="281" t="s">
        <v>257</v>
      </c>
      <c r="F52" s="282" t="s">
        <v>223</v>
      </c>
      <c r="G52" s="577"/>
      <c r="H52" s="161"/>
      <c r="R52" s="207"/>
    </row>
    <row r="53" spans="1:21" s="18" customFormat="1" ht="12" customHeight="1">
      <c r="A53" s="30"/>
      <c r="C53" s="35"/>
      <c r="D53" s="299" t="s">
        <v>26</v>
      </c>
      <c r="E53" s="283">
        <v>2</v>
      </c>
      <c r="F53" s="284">
        <v>3</v>
      </c>
      <c r="G53" s="285">
        <v>4</v>
      </c>
      <c r="H53" s="161"/>
      <c r="R53" s="207"/>
    </row>
    <row r="54" spans="1:21" s="18" customFormat="1">
      <c r="A54" s="30"/>
      <c r="C54" s="35"/>
      <c r="D54" s="278">
        <v>1</v>
      </c>
      <c r="E54" s="287" t="s">
        <v>259</v>
      </c>
      <c r="F54" s="309" t="str">
        <f>IF(form_up_date="","",form_up_date)</f>
        <v>20.10.2022</v>
      </c>
      <c r="G54" s="311" t="s">
        <v>260</v>
      </c>
      <c r="H54" s="161"/>
      <c r="R54" s="207"/>
    </row>
    <row r="55" spans="1:21" s="18" customFormat="1" ht="45">
      <c r="A55" s="30"/>
      <c r="C55" s="35"/>
      <c r="D55" s="278" t="s">
        <v>271</v>
      </c>
      <c r="E55" s="287" t="s">
        <v>261</v>
      </c>
      <c r="F55" s="309"/>
      <c r="G55" s="288" t="s">
        <v>333</v>
      </c>
      <c r="H55" s="161"/>
      <c r="R55" s="207"/>
    </row>
    <row r="56" spans="1:21" s="18" customFormat="1">
      <c r="A56" s="30"/>
      <c r="C56" s="35"/>
      <c r="D56" s="278" t="s">
        <v>272</v>
      </c>
      <c r="E56" s="287" t="s">
        <v>262</v>
      </c>
      <c r="F56" s="309"/>
      <c r="G56" s="311" t="s">
        <v>263</v>
      </c>
      <c r="H56" s="161"/>
      <c r="R56" s="207"/>
    </row>
    <row r="57" spans="1:21" s="18" customFormat="1">
      <c r="A57" s="30"/>
      <c r="C57" s="35"/>
      <c r="D57" s="278" t="s">
        <v>273</v>
      </c>
      <c r="E57" s="287" t="s">
        <v>264</v>
      </c>
      <c r="F57" s="310" t="s">
        <v>265</v>
      </c>
      <c r="G57" s="288"/>
      <c r="H57" s="161"/>
      <c r="R57" s="207"/>
    </row>
    <row r="58" spans="1:21" s="18" customFormat="1">
      <c r="A58" s="30"/>
      <c r="C58" s="35"/>
      <c r="D58" s="286" t="str">
        <f>D57&amp;".1"</f>
        <v>4.1.1</v>
      </c>
      <c r="E58" s="289" t="s">
        <v>3</v>
      </c>
      <c r="F58" s="309" t="str">
        <f>IF(region_name="","",region_name)</f>
        <v>Орловская область</v>
      </c>
      <c r="G58" s="311" t="s">
        <v>266</v>
      </c>
      <c r="H58" s="161"/>
      <c r="R58" s="207"/>
    </row>
    <row r="59" spans="1:21" s="18" customFormat="1" ht="22.5">
      <c r="A59" s="30"/>
      <c r="C59" s="35"/>
      <c r="D59" s="278" t="s">
        <v>274</v>
      </c>
      <c r="E59" s="290" t="s">
        <v>267</v>
      </c>
      <c r="F59" s="309"/>
      <c r="G59" s="316" t="s">
        <v>268</v>
      </c>
      <c r="H59" s="161"/>
      <c r="R59" s="207"/>
    </row>
    <row r="60" spans="1:21" s="18" customFormat="1" ht="56.25">
      <c r="A60" s="30"/>
      <c r="C60" s="35"/>
      <c r="D60" s="278" t="s">
        <v>275</v>
      </c>
      <c r="E60" s="291" t="s">
        <v>269</v>
      </c>
      <c r="F60" s="309"/>
      <c r="G60" s="298" t="s">
        <v>332</v>
      </c>
      <c r="H60" s="161"/>
      <c r="R60" s="207"/>
    </row>
  </sheetData>
  <dataConsolidate link="1"/>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200-000000000000}">
      <formula1>900</formula1>
    </dataValidation>
    <dataValidation type="list" allowBlank="1" showInputMessage="1" showErrorMessage="1" sqref="I40" xr:uid="{00000000-0002-0000-1200-000001000000}">
      <formula1>DESCRIPTION_TERRITORY</formula1>
    </dataValidation>
    <dataValidation type="textLength" operator="lessThan" allowBlank="1" showInputMessage="1" showErrorMessage="1" error="Допускается ввод не более 900 символов!" sqref="M40 M29 M35" xr:uid="{00000000-0002-0000-12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2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2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2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200-000006000000}"/>
  </dataValidations>
  <pageMargins left="0.75" right="0.75" top="1" bottom="1" header="0.5" footer="0.5"/>
  <pageSetup paperSize="9" orientation="portrait" horizontalDpi="200" verticalDpi="2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SH_et_union_vert">
    <tabColor indexed="47"/>
  </sheetPr>
  <dimension ref="A1"/>
  <sheetViews>
    <sheetView showGridLines="0" zoomScaleNormal="100" workbookViewId="0"/>
  </sheetViews>
  <sheetFormatPr defaultRowHeight="11.25"/>
  <cols>
    <col min="1" max="16384" width="9.140625" style="53"/>
  </cols>
  <sheetData/>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0">
    <tabColor indexed="47"/>
  </sheetPr>
  <dimension ref="A1"/>
  <sheetViews>
    <sheetView showGridLines="0" zoomScaleNormal="100" workbookViewId="0"/>
  </sheetViews>
  <sheetFormatPr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1">
    <tabColor indexed="47"/>
  </sheetPr>
  <dimension ref="A1:L17"/>
  <sheetViews>
    <sheetView showGridLines="0" topLeftCell="C3" zoomScaleNormal="100" workbookViewId="0"/>
  </sheetViews>
  <sheetFormatPr defaultColWidth="10.5703125" defaultRowHeight="15"/>
  <cols>
    <col min="1" max="1" width="9.140625" style="30" hidden="1" customWidth="1"/>
    <col min="2" max="2" width="9.140625" style="18" hidden="1" customWidth="1"/>
    <col min="3" max="11" width="10.5703125" style="18"/>
    <col min="12" max="12" width="10.5703125" style="207"/>
    <col min="13" max="16384" width="10.5703125" style="18"/>
  </cols>
  <sheetData>
    <row r="1" spans="1:12" s="161" customFormat="1" ht="15" hidden="1" customHeight="1">
      <c r="L1" s="208"/>
    </row>
    <row r="2" spans="1:12" s="161" customFormat="1" ht="15" hidden="1" customHeight="1">
      <c r="L2" s="208"/>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2">
    <tabColor indexed="47"/>
  </sheetPr>
  <dimension ref="A1:C12"/>
  <sheetViews>
    <sheetView showGridLines="0" topLeftCell="C4" zoomScaleNormal="100" workbookViewId="0"/>
  </sheetViews>
  <sheetFormatPr defaultRowHeight="15"/>
  <cols>
    <col min="1" max="1" width="9.140625" style="71" hidden="1" customWidth="1"/>
    <col min="2" max="2" width="9.140625" style="72" hidden="1" customWidth="1"/>
    <col min="3" max="3" width="9.140625" style="210"/>
    <col min="4" max="16384" width="9.140625" style="72"/>
  </cols>
  <sheetData>
    <row r="1" spans="1:3" hidden="1"/>
    <row r="2" spans="1:3" hidden="1"/>
    <row r="3" spans="1:3" hidden="1"/>
    <row r="4" spans="1:3" ht="10.5" customHeight="1"/>
    <row r="5" spans="1:3" s="34" customFormat="1" ht="30" customHeight="1">
      <c r="A5" s="30"/>
      <c r="C5" s="211"/>
    </row>
    <row r="6" spans="1:3" s="34" customFormat="1" ht="15" customHeight="1">
      <c r="A6" s="30"/>
      <c r="C6" s="211"/>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3">
    <tabColor indexed="47"/>
  </sheetPr>
  <dimension ref="A1"/>
  <sheetViews>
    <sheetView showGridLines="0" zoomScaleNormal="100" workbookViewId="0"/>
  </sheetViews>
  <sheetFormatPr defaultRowHeight="11.25"/>
  <cols>
    <col min="1" max="16384" width="9.140625" style="145"/>
  </cols>
  <sheetData>
    <row r="1" spans="1:1">
      <c r="A1" s="246"/>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40" customWidth="1"/>
    <col min="4" max="16" width="9.140625" style="7"/>
    <col min="17" max="17" width="9.140625" style="213"/>
    <col min="18" max="16384" width="9.140625" style="7"/>
  </cols>
  <sheetData>
    <row r="1" spans="3:17" s="74" customFormat="1" hidden="1">
      <c r="C1" s="73"/>
      <c r="Q1" s="212"/>
    </row>
    <row r="2" spans="3:17" s="74" customFormat="1" hidden="1">
      <c r="C2" s="73"/>
      <c r="Q2" s="212"/>
    </row>
    <row r="3" spans="3:17" s="74" customFormat="1" hidden="1">
      <c r="C3" s="73"/>
      <c r="Q3" s="212"/>
    </row>
    <row r="4" spans="3:17" s="74" customFormat="1" hidden="1">
      <c r="C4" s="73"/>
      <c r="Q4" s="212"/>
    </row>
    <row r="5" spans="3:17" s="74" customFormat="1" hidden="1">
      <c r="C5" s="73"/>
      <c r="Q5" s="212"/>
    </row>
    <row r="6" spans="3:17" s="74" customFormat="1" ht="10.5" customHeight="1">
      <c r="C6" s="75"/>
      <c r="Q6" s="212"/>
    </row>
    <row r="7" spans="3:17" s="74" customFormat="1" ht="20.100000000000001" customHeight="1">
      <c r="C7" s="75"/>
      <c r="Q7" s="212"/>
    </row>
    <row r="8" spans="3:17" s="74" customFormat="1" ht="15" customHeight="1">
      <c r="C8" s="75"/>
      <c r="Q8" s="212"/>
    </row>
    <row r="9" spans="3:17" s="74" customFormat="1" ht="6.95" customHeight="1">
      <c r="C9" s="75"/>
      <c r="Q9" s="212"/>
    </row>
    <row r="10" spans="3:17" s="74" customFormat="1" ht="22.5" customHeight="1">
      <c r="C10" s="75"/>
      <c r="Q10" s="212"/>
    </row>
    <row r="11" spans="3:17" s="74" customFormat="1" ht="11.25" customHeight="1">
      <c r="C11" s="75"/>
      <c r="Q11" s="212"/>
    </row>
    <row r="12" spans="3:17" s="74" customFormat="1" ht="15" hidden="1" customHeight="1">
      <c r="C12" s="75"/>
      <c r="Q12" s="212"/>
    </row>
    <row r="13" spans="3:17" s="74" customFormat="1" ht="14.1" customHeight="1">
      <c r="C13" s="78"/>
      <c r="Q13" s="212"/>
    </row>
    <row r="14" spans="3:17" s="74" customFormat="1" ht="15" customHeight="1">
      <c r="C14" s="75"/>
      <c r="Q14" s="212"/>
    </row>
    <row r="15" spans="3:17" s="74" customFormat="1" ht="11.25" customHeight="1">
      <c r="C15" s="73"/>
      <c r="Q15" s="212"/>
    </row>
    <row r="16" spans="3:17" s="74" customFormat="1">
      <c r="C16" s="73"/>
      <c r="D16" s="80"/>
      <c r="E16" s="80"/>
      <c r="Q16" s="212"/>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8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8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8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800-000003000000}"/>
  </hyperlinks>
  <pageMargins left="0.75" right="0.75" top="1" bottom="1" header="0.5" footer="0.5"/>
  <pageSetup paperSize="9" orientation="portrait"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5">
    <tabColor indexed="47"/>
  </sheetPr>
  <dimension ref="A1"/>
  <sheetViews>
    <sheetView showGridLines="0" workbookViewId="0"/>
  </sheetViews>
  <sheetFormatPr defaultRowHeight="11.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List07">
    <tabColor indexed="47"/>
  </sheetPr>
  <dimension ref="A1:N27"/>
  <sheetViews>
    <sheetView showGridLines="0" topLeftCell="C3" zoomScaleNormal="100" workbookViewId="0"/>
  </sheetViews>
  <sheetFormatPr defaultRowHeight="11.25"/>
  <cols>
    <col min="1" max="1" width="6.42578125" style="177" hidden="1" customWidth="1"/>
    <col min="2" max="2" width="2" style="177" hidden="1" customWidth="1"/>
    <col min="3" max="14" width="9.140625" style="178"/>
    <col min="15" max="16384" width="9.140625" style="177"/>
  </cols>
  <sheetData>
    <row r="1" spans="1:14" hidden="1"/>
    <row r="2" spans="1:14" hidden="1"/>
    <row r="3" spans="1:14" ht="10.5" customHeight="1"/>
    <row r="4" spans="1:14" ht="27" customHeight="1">
      <c r="A4" s="179"/>
      <c r="B4" s="179"/>
    </row>
    <row r="5" spans="1:14" s="181" customFormat="1" ht="15">
      <c r="A5" s="179"/>
      <c r="B5" s="179"/>
      <c r="C5" s="180"/>
      <c r="D5" s="180"/>
      <c r="E5" s="180"/>
      <c r="F5" s="180"/>
      <c r="G5" s="180"/>
      <c r="H5" s="180"/>
      <c r="I5" s="180"/>
      <c r="J5" s="180"/>
      <c r="K5" s="180"/>
      <c r="L5" s="180"/>
      <c r="M5" s="180"/>
      <c r="N5" s="180"/>
    </row>
    <row r="6" spans="1:14" s="182" customFormat="1" ht="3" customHeight="1">
      <c r="A6" s="573"/>
      <c r="B6" s="573"/>
      <c r="C6" s="183"/>
      <c r="D6" s="183"/>
      <c r="E6" s="183"/>
      <c r="F6" s="183"/>
      <c r="G6" s="183"/>
      <c r="H6" s="183"/>
      <c r="I6" s="183"/>
      <c r="J6" s="183"/>
      <c r="K6" s="183"/>
      <c r="L6" s="183"/>
      <c r="M6" s="183"/>
      <c r="N6" s="183"/>
    </row>
    <row r="7" spans="1:14" ht="3.75" customHeight="1">
      <c r="A7" s="573"/>
      <c r="B7" s="573"/>
    </row>
    <row r="8" spans="1:14" ht="0.2" customHeight="1">
      <c r="B8" s="302"/>
    </row>
    <row r="9" spans="1:14" ht="0.2" customHeight="1">
      <c r="B9" s="302"/>
    </row>
    <row r="10" spans="1:14" ht="0.2" customHeight="1">
      <c r="B10" s="302"/>
    </row>
    <row r="11" spans="1:14" ht="6" hidden="1" customHeight="1">
      <c r="B11" s="302"/>
    </row>
    <row r="12" spans="1:14" ht="20.25" hidden="1" customHeight="1">
      <c r="A12" s="153"/>
      <c r="B12" s="302"/>
    </row>
    <row r="13" spans="1:14" ht="20.25" hidden="1" customHeight="1">
      <c r="B13" s="302"/>
    </row>
    <row r="14" spans="1:14" ht="6" hidden="1" customHeight="1">
      <c r="B14" s="303"/>
    </row>
    <row r="15" spans="1:14" ht="3" customHeight="1"/>
    <row r="16" spans="1:14" ht="0.2" customHeight="1"/>
    <row r="17" spans="1:14" s="181" customFormat="1" ht="0.2" customHeight="1">
      <c r="A17" s="184"/>
      <c r="B17" s="184"/>
      <c r="C17" s="180"/>
      <c r="D17" s="180"/>
      <c r="E17" s="180"/>
      <c r="F17" s="180"/>
      <c r="G17" s="180"/>
      <c r="H17" s="180"/>
      <c r="I17" s="180"/>
      <c r="J17" s="180"/>
      <c r="K17" s="180"/>
      <c r="L17" s="180"/>
      <c r="M17" s="180"/>
      <c r="N17" s="180"/>
    </row>
    <row r="18" spans="1:14" ht="23.25" customHeight="1">
      <c r="A18" s="564"/>
      <c r="B18" s="153"/>
    </row>
    <row r="19" spans="1:14" ht="23.25" customHeight="1">
      <c r="A19" s="564"/>
      <c r="B19" s="154"/>
    </row>
    <row r="20" spans="1:14" s="156" customFormat="1" ht="14.25" customHeight="1">
      <c r="A20" s="70"/>
      <c r="B20" s="70"/>
      <c r="C20" s="164"/>
      <c r="D20" s="164"/>
      <c r="E20" s="164"/>
      <c r="F20" s="164"/>
      <c r="G20" s="164"/>
      <c r="H20" s="164"/>
      <c r="I20" s="164"/>
      <c r="J20" s="164"/>
      <c r="K20" s="164"/>
      <c r="L20" s="164"/>
      <c r="M20" s="164"/>
      <c r="N20" s="164"/>
    </row>
    <row r="21" spans="1:14" hidden="1">
      <c r="A21" s="185"/>
      <c r="B21" s="155"/>
    </row>
    <row r="22" spans="1:14" s="151" customFormat="1" ht="15" customHeight="1">
      <c r="A22" s="53"/>
      <c r="B22" s="53"/>
      <c r="C22" s="152"/>
      <c r="D22" s="152"/>
      <c r="E22" s="152"/>
      <c r="F22" s="152"/>
      <c r="G22" s="152"/>
      <c r="H22" s="152"/>
      <c r="I22" s="152"/>
      <c r="J22" s="152"/>
      <c r="K22" s="152"/>
      <c r="L22" s="152"/>
      <c r="M22" s="152"/>
      <c r="N22" s="152"/>
    </row>
    <row r="23" spans="1:14" s="151" customFormat="1" ht="15" customHeight="1">
      <c r="A23" s="53"/>
      <c r="B23" s="53"/>
      <c r="C23" s="152"/>
      <c r="D23" s="152"/>
      <c r="E23" s="152"/>
      <c r="F23" s="152"/>
      <c r="G23" s="152"/>
      <c r="H23" s="152"/>
      <c r="I23" s="152"/>
      <c r="J23" s="152"/>
      <c r="K23" s="152"/>
      <c r="L23" s="152"/>
      <c r="M23" s="152"/>
      <c r="N23" s="152"/>
    </row>
    <row r="24" spans="1:14" s="151" customFormat="1" ht="15" customHeight="1">
      <c r="A24" s="53"/>
      <c r="B24" s="53"/>
      <c r="C24" s="152"/>
      <c r="D24" s="152"/>
      <c r="E24" s="152"/>
      <c r="F24" s="152"/>
      <c r="G24" s="152"/>
      <c r="H24" s="152"/>
      <c r="I24" s="152"/>
      <c r="J24" s="152"/>
      <c r="K24" s="152"/>
      <c r="L24" s="152"/>
      <c r="M24" s="152"/>
      <c r="N24" s="152"/>
    </row>
    <row r="25" spans="1:14" ht="15" customHeight="1">
      <c r="A25" s="186"/>
      <c r="B25" s="168"/>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List09">
    <tabColor indexed="47"/>
  </sheetPr>
  <dimension ref="A1:A424"/>
  <sheetViews>
    <sheetView showGridLines="0" zoomScaleNormal="100" workbookViewId="0"/>
  </sheetViews>
  <sheetFormatPr defaultRowHeight="11.25"/>
  <cols>
    <col min="1" max="16384" width="9.140625" style="263"/>
  </cols>
  <sheetData>
    <row r="1" spans="1:1">
      <c r="A1" s="262"/>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00"/>
  <dimension ref="A1:Q47"/>
  <sheetViews>
    <sheetView showGridLines="0" tabSelected="1" topLeftCell="D4" zoomScaleNormal="100" workbookViewId="0"/>
  </sheetViews>
  <sheetFormatPr defaultRowHeight="15"/>
  <cols>
    <col min="1" max="1" width="10.7109375" style="12" hidden="1" customWidth="1"/>
    <col min="2" max="2" width="10.7109375" style="11" hidden="1" customWidth="1"/>
    <col min="3" max="3" width="3.7109375" style="85" hidden="1" customWidth="1"/>
    <col min="4" max="4" width="3.7109375" style="86" customWidth="1"/>
    <col min="5" max="5" width="42.7109375" style="86" customWidth="1"/>
    <col min="6" max="6" width="50.7109375" style="13" customWidth="1"/>
    <col min="7" max="7" width="3.7109375" style="98" customWidth="1"/>
    <col min="8" max="8" width="9.140625" style="86"/>
    <col min="9" max="9" width="9.140625" style="23" customWidth="1"/>
    <col min="10" max="10" width="9.140625" style="13"/>
    <col min="11" max="11" width="3.140625" style="13" customWidth="1"/>
    <col min="12" max="16" width="9.140625" style="13"/>
    <col min="17" max="17" width="9.140625" style="206"/>
    <col min="18" max="16384" width="9.140625" style="13"/>
  </cols>
  <sheetData>
    <row r="1" spans="1:17" s="12" customFormat="1" ht="13.5" hidden="1" customHeight="1">
      <c r="A1" s="10"/>
      <c r="B1" s="11"/>
      <c r="F1" s="12">
        <v>31616395</v>
      </c>
      <c r="G1" s="96"/>
      <c r="I1" s="97"/>
      <c r="Q1" s="204"/>
    </row>
    <row r="2" spans="1:17" s="12" customFormat="1" ht="12" hidden="1" customHeight="1">
      <c r="A2" s="10"/>
      <c r="B2" s="11"/>
      <c r="G2" s="96"/>
      <c r="I2" s="97"/>
      <c r="Q2" s="204"/>
    </row>
    <row r="3" spans="1:17" s="86" customFormat="1" hidden="1">
      <c r="A3" s="12"/>
      <c r="B3" s="11"/>
      <c r="C3" s="85"/>
      <c r="G3" s="98"/>
      <c r="I3" s="97"/>
      <c r="Q3" s="205"/>
    </row>
    <row r="4" spans="1:17" s="86" customFormat="1" ht="11.25" customHeight="1">
      <c r="A4" s="12"/>
      <c r="B4" s="11"/>
      <c r="C4" s="85"/>
      <c r="D4" s="87"/>
      <c r="E4" s="87"/>
      <c r="F4" s="99" t="str">
        <f>version</f>
        <v>Версия 1.1</v>
      </c>
      <c r="G4" s="98"/>
      <c r="I4" s="97"/>
      <c r="Q4" s="205"/>
    </row>
    <row r="5" spans="1:17" s="86" customFormat="1" ht="39.950000000000003" customHeight="1">
      <c r="A5" s="12"/>
      <c r="B5" s="11"/>
      <c r="C5" s="85"/>
      <c r="D5" s="87"/>
      <c r="E5" s="525" t="s">
        <v>349</v>
      </c>
      <c r="F5" s="525"/>
      <c r="G5" s="100"/>
      <c r="I5" s="97"/>
      <c r="Q5" s="205"/>
    </row>
    <row r="6" spans="1:17" ht="11.25" customHeight="1">
      <c r="D6" s="87"/>
      <c r="E6" s="88"/>
      <c r="F6" s="101"/>
      <c r="G6" s="100"/>
    </row>
    <row r="7" spans="1:17" ht="19.5" customHeight="1">
      <c r="D7" s="87"/>
      <c r="E7" s="88" t="s">
        <v>3</v>
      </c>
      <c r="F7" s="43" t="s">
        <v>306</v>
      </c>
      <c r="G7" s="100"/>
    </row>
    <row r="8" spans="1:17" s="86" customFormat="1" ht="9.9499999999999993" hidden="1" customHeight="1">
      <c r="A8" s="89"/>
      <c r="B8" s="11"/>
      <c r="C8" s="85"/>
      <c r="D8" s="90"/>
      <c r="E8" s="88"/>
      <c r="F8" s="104"/>
      <c r="G8" s="102"/>
      <c r="I8" s="97"/>
      <c r="Q8" s="205"/>
    </row>
    <row r="9" spans="1:17" ht="19.5" hidden="1" customHeight="1">
      <c r="D9" s="87"/>
      <c r="E9" s="148" t="s">
        <v>139</v>
      </c>
      <c r="F9" s="149" t="s">
        <v>47</v>
      </c>
      <c r="G9" s="87"/>
    </row>
    <row r="10" spans="1:17" s="86" customFormat="1" ht="9.9499999999999993" customHeight="1">
      <c r="A10" s="89"/>
      <c r="B10" s="11"/>
      <c r="C10" s="85"/>
      <c r="D10" s="90"/>
      <c r="E10" s="88"/>
      <c r="F10" s="104"/>
      <c r="G10" s="102"/>
      <c r="I10" s="97"/>
      <c r="Q10" s="205"/>
    </row>
    <row r="11" spans="1:17" ht="33.75">
      <c r="D11" s="87"/>
      <c r="E11" s="88" t="s">
        <v>231</v>
      </c>
      <c r="F11" s="335" t="s">
        <v>19</v>
      </c>
      <c r="G11" s="87"/>
    </row>
    <row r="12" spans="1:17" s="86" customFormat="1" ht="9.9499999999999993" customHeight="1">
      <c r="A12" s="89"/>
      <c r="B12" s="11"/>
      <c r="C12" s="85"/>
      <c r="D12" s="90"/>
      <c r="E12" s="88"/>
      <c r="F12" s="104"/>
      <c r="G12" s="102"/>
      <c r="I12" s="97"/>
      <c r="Q12" s="205"/>
    </row>
    <row r="13" spans="1:17" ht="19.5" customHeight="1">
      <c r="A13" s="89"/>
      <c r="D13" s="90"/>
      <c r="E13" s="91" t="s">
        <v>156</v>
      </c>
      <c r="F13" s="226" t="s">
        <v>229</v>
      </c>
      <c r="G13" s="102"/>
    </row>
    <row r="14" spans="1:17" ht="22.5" hidden="1">
      <c r="A14" s="89"/>
      <c r="D14" s="90"/>
      <c r="E14" s="91" t="s">
        <v>120</v>
      </c>
      <c r="F14" s="304" t="s">
        <v>389</v>
      </c>
      <c r="G14" s="102"/>
    </row>
    <row r="15" spans="1:17" s="86" customFormat="1" ht="9.9499999999999993" hidden="1" customHeight="1">
      <c r="A15" s="89"/>
      <c r="B15" s="11"/>
      <c r="C15" s="85"/>
      <c r="D15" s="90"/>
      <c r="E15" s="88"/>
      <c r="F15" s="104"/>
      <c r="G15" s="102"/>
      <c r="I15" s="97"/>
      <c r="Q15" s="205"/>
    </row>
    <row r="16" spans="1:17" ht="33.75" hidden="1" customHeight="1">
      <c r="A16" s="89"/>
      <c r="D16" s="90"/>
      <c r="E16" s="148" t="s">
        <v>157</v>
      </c>
      <c r="F16" s="172"/>
      <c r="G16" s="102"/>
    </row>
    <row r="17" spans="1:17" ht="33.75" hidden="1" customHeight="1">
      <c r="A17" s="89"/>
      <c r="D17" s="90"/>
      <c r="E17" s="148" t="s">
        <v>158</v>
      </c>
      <c r="F17" s="173"/>
      <c r="G17" s="102"/>
    </row>
    <row r="18" spans="1:17" s="86" customFormat="1" ht="3" customHeight="1">
      <c r="A18" s="89"/>
      <c r="B18" s="11"/>
      <c r="C18" s="85"/>
      <c r="D18" s="90"/>
      <c r="E18" s="88"/>
      <c r="F18" s="104"/>
      <c r="G18" s="102"/>
      <c r="I18" s="97"/>
      <c r="Q18" s="205"/>
    </row>
    <row r="19" spans="1:17" s="86" customFormat="1" ht="19.5" customHeight="1">
      <c r="A19" s="89"/>
      <c r="B19" s="11"/>
      <c r="C19" s="85"/>
      <c r="D19" s="90"/>
      <c r="E19" s="88"/>
      <c r="F19" s="104" t="s">
        <v>113</v>
      </c>
      <c r="G19" s="102"/>
      <c r="I19" s="97"/>
      <c r="Q19" s="205"/>
    </row>
    <row r="20" spans="1:17" ht="19.5" customHeight="1">
      <c r="A20" s="89"/>
      <c r="C20" s="217">
        <v>2022</v>
      </c>
      <c r="D20" s="90"/>
      <c r="E20" s="88" t="s">
        <v>115</v>
      </c>
      <c r="F20" s="189">
        <v>2022</v>
      </c>
      <c r="G20" s="102"/>
    </row>
    <row r="21" spans="1:17" ht="19.5" customHeight="1">
      <c r="A21" s="89"/>
      <c r="C21" s="217" t="s">
        <v>59</v>
      </c>
      <c r="D21" s="90"/>
      <c r="E21" s="88" t="s">
        <v>114</v>
      </c>
      <c r="F21" s="189" t="s">
        <v>59</v>
      </c>
      <c r="G21" s="102"/>
    </row>
    <row r="22" spans="1:17" s="86" customFormat="1" ht="9.9499999999999993" customHeight="1">
      <c r="A22" s="89"/>
      <c r="B22" s="11"/>
      <c r="C22" s="85"/>
      <c r="D22" s="90"/>
      <c r="E22" s="88"/>
      <c r="F22" s="104"/>
      <c r="G22" s="102"/>
      <c r="I22" s="97"/>
      <c r="Q22" s="205"/>
    </row>
    <row r="23" spans="1:17" ht="33.75" customHeight="1">
      <c r="D23" s="87"/>
      <c r="E23" s="91" t="s">
        <v>27</v>
      </c>
      <c r="F23" s="335" t="s">
        <v>19</v>
      </c>
      <c r="G23" s="87"/>
    </row>
    <row r="24" spans="1:17" s="86" customFormat="1" ht="3.6" customHeight="1">
      <c r="A24" s="12"/>
      <c r="B24" s="11"/>
      <c r="C24" s="85"/>
      <c r="D24" s="87"/>
      <c r="E24" s="88"/>
      <c r="F24" s="88"/>
      <c r="G24" s="88"/>
      <c r="H24" s="88"/>
      <c r="I24" s="97"/>
      <c r="Q24" s="205"/>
    </row>
    <row r="25" spans="1:17" s="86" customFormat="1" ht="30" customHeight="1">
      <c r="A25" s="12"/>
      <c r="B25" s="11"/>
      <c r="C25" s="92"/>
      <c r="D25" s="90"/>
      <c r="E25" s="93"/>
      <c r="F25" s="104"/>
      <c r="G25" s="103"/>
      <c r="I25" s="97"/>
      <c r="Q25" s="205"/>
    </row>
    <row r="26" spans="1:17">
      <c r="C26" s="92"/>
      <c r="D26" s="90"/>
      <c r="E26" s="94" t="s">
        <v>336</v>
      </c>
      <c r="F26" s="44" t="s">
        <v>422</v>
      </c>
      <c r="G26" s="103"/>
    </row>
    <row r="27" spans="1:17" ht="19.5" hidden="1" customHeight="1">
      <c r="C27" s="92"/>
      <c r="D27" s="90"/>
      <c r="E27" s="94" t="s">
        <v>337</v>
      </c>
      <c r="F27" s="45"/>
      <c r="G27" s="103"/>
    </row>
    <row r="28" spans="1:17">
      <c r="C28" s="92"/>
      <c r="D28" s="90"/>
      <c r="E28" s="93" t="s">
        <v>4</v>
      </c>
      <c r="F28" s="44" t="s">
        <v>423</v>
      </c>
      <c r="G28" s="103"/>
    </row>
    <row r="29" spans="1:17">
      <c r="C29" s="92"/>
      <c r="D29" s="90"/>
      <c r="E29" s="93" t="s">
        <v>5</v>
      </c>
      <c r="F29" s="44" t="s">
        <v>424</v>
      </c>
      <c r="G29" s="103"/>
      <c r="H29" s="14"/>
    </row>
    <row r="30" spans="1:17" ht="19.5" hidden="1" customHeight="1">
      <c r="C30" s="92"/>
      <c r="D30" s="90"/>
      <c r="E30" s="93" t="s">
        <v>116</v>
      </c>
      <c r="F30" s="45"/>
      <c r="G30" s="103"/>
      <c r="H30" s="14"/>
    </row>
    <row r="31" spans="1:17" s="86" customFormat="1" ht="9.75" customHeight="1">
      <c r="A31" s="89"/>
      <c r="B31" s="11"/>
      <c r="C31" s="85"/>
      <c r="D31" s="90"/>
      <c r="E31" s="88"/>
      <c r="F31" s="104"/>
      <c r="G31" s="102"/>
      <c r="I31" s="97"/>
      <c r="Q31" s="205"/>
    </row>
    <row r="32" spans="1:17" ht="27.75" customHeight="1">
      <c r="A32" s="89"/>
      <c r="D32" s="90"/>
      <c r="E32" s="91" t="s">
        <v>350</v>
      </c>
      <c r="F32" s="336" t="s">
        <v>353</v>
      </c>
      <c r="G32" s="102"/>
    </row>
    <row r="33" spans="1:17" s="86" customFormat="1" ht="9.75" customHeight="1">
      <c r="A33" s="89"/>
      <c r="B33" s="11"/>
      <c r="C33" s="85"/>
      <c r="D33" s="90"/>
      <c r="E33" s="88"/>
      <c r="F33" s="104"/>
      <c r="G33" s="102"/>
      <c r="I33" s="97"/>
      <c r="Q33" s="205"/>
    </row>
    <row r="34" spans="1:17" ht="19.5" customHeight="1">
      <c r="A34" s="15"/>
      <c r="B34" s="16"/>
      <c r="D34" s="39"/>
      <c r="E34" s="95" t="s">
        <v>101</v>
      </c>
      <c r="F34" s="50" t="s">
        <v>1177</v>
      </c>
      <c r="G34" s="102"/>
    </row>
    <row r="35" spans="1:17" ht="19.5" customHeight="1">
      <c r="A35" s="15"/>
      <c r="B35" s="16"/>
      <c r="D35" s="39"/>
      <c r="E35" s="95" t="s">
        <v>108</v>
      </c>
      <c r="F35" s="50" t="s">
        <v>1178</v>
      </c>
      <c r="G35" s="102"/>
    </row>
    <row r="36" spans="1:17" s="86" customFormat="1" ht="3" customHeight="1">
      <c r="A36" s="15"/>
      <c r="B36" s="16"/>
      <c r="C36" s="85"/>
      <c r="D36" s="39"/>
      <c r="E36" s="95"/>
      <c r="F36" s="95"/>
      <c r="G36" s="102"/>
      <c r="I36" s="97"/>
      <c r="Q36" s="205"/>
    </row>
    <row r="37" spans="1:17" s="86" customFormat="1" ht="19.5" customHeight="1">
      <c r="A37" s="12"/>
      <c r="B37" s="11"/>
      <c r="C37" s="85"/>
      <c r="E37" s="52"/>
      <c r="F37" s="102" t="s">
        <v>205</v>
      </c>
      <c r="G37" s="98"/>
      <c r="I37" s="97"/>
      <c r="Q37" s="205"/>
    </row>
    <row r="38" spans="1:17" ht="19.5" customHeight="1">
      <c r="E38" s="95" t="s">
        <v>21</v>
      </c>
      <c r="F38" s="50" t="s">
        <v>1179</v>
      </c>
    </row>
    <row r="39" spans="1:17" ht="19.5" customHeight="1">
      <c r="E39" s="95" t="s">
        <v>22</v>
      </c>
      <c r="F39" s="50" t="s">
        <v>1180</v>
      </c>
    </row>
    <row r="40" spans="1:17" ht="19.5" customHeight="1">
      <c r="E40" s="95" t="s">
        <v>28</v>
      </c>
      <c r="F40" s="50" t="s">
        <v>1181</v>
      </c>
    </row>
    <row r="41" spans="1:17" ht="19.5" customHeight="1">
      <c r="E41" s="95" t="s">
        <v>23</v>
      </c>
      <c r="F41" s="50" t="s">
        <v>1182</v>
      </c>
    </row>
    <row r="42" spans="1:17" ht="3" customHeight="1">
      <c r="E42" s="95"/>
      <c r="F42" s="39"/>
    </row>
    <row r="43" spans="1:17" ht="30" customHeight="1">
      <c r="E43" s="95"/>
      <c r="F43" s="39"/>
    </row>
    <row r="44" spans="1:17" ht="9.9499999999999993" customHeight="1"/>
    <row r="45" spans="1:17" ht="88.5" hidden="1" customHeight="1">
      <c r="E45" s="526" t="s">
        <v>356</v>
      </c>
      <c r="F45" s="526"/>
    </row>
    <row r="47" spans="1:17">
      <c r="A47" s="86"/>
    </row>
  </sheetData>
  <sheetProtection algorithmName="SHA-512" hashValue="FJ7WuoonVr8Q0bIOzMVmVVpT0Qb0SBA0SoBKyCU3pSJVGDZoeY78hFHalD/PylBfW+6O+XOf2l9YKjcraFlNvQ==" saltValue="U78ylAQssfUttyF9Xi3nnA==" spinCount="100000" sheet="1" objects="1" scenarios="1" formatColumns="0" formatRows="0"/>
  <dataConsolidate leftLabels="1" link="1"/>
  <mergeCells count="2">
    <mergeCell ref="E5:F5"/>
    <mergeCell ref="E45:F4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8:F41 F34:F35" xr:uid="{00000000-0002-0000-02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2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200-000002000000}"/>
    <dataValidation type="whole" allowBlank="1" showInputMessage="1" showErrorMessage="1" errorTitle="Ошибка" error="Допускается ввод чисел от 2 до 99!" prompt="Введите число от 2 до 99" sqref="F17" xr:uid="{00000000-0002-0000-02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200-000004000000}"/>
    <dataValidation type="list" allowBlank="1" showInputMessage="1" showErrorMessage="1" errorTitle="Ошибка" error="Выберите значение из списка" prompt="Выберите значение из списка" sqref="F21" xr:uid="{00000000-0002-0000-0200-000005000000}">
      <formula1>QUARTER</formula1>
    </dataValidation>
    <dataValidation type="list" allowBlank="1" showInputMessage="1" showErrorMessage="1" sqref="F20" xr:uid="{00000000-0002-0000-0200-00000600000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odHTTP">
    <tabColor indexed="47"/>
  </sheetPr>
  <dimension ref="A1"/>
  <sheetViews>
    <sheetView showGridLines="0" zoomScaleNormal="100" workbookViewId="0"/>
  </sheetViews>
  <sheetFormatPr defaultRowHeight="11.25"/>
  <cols>
    <col min="1" max="16384" width="9.140625" style="145"/>
  </cols>
  <sheetData/>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modfrmRegion">
    <tabColor rgb="FFFFCC99"/>
  </sheetPr>
  <dimension ref="A1"/>
  <sheetViews>
    <sheetView showGridLines="0" zoomScaleNormal="100" workbookViewId="0"/>
  </sheetViews>
  <sheetFormatPr defaultRowHeight="11.25"/>
  <cols>
    <col min="1" max="16384" width="9.140625" style="53"/>
  </cols>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MR_LIST">
    <tabColor rgb="FFFFCC99"/>
  </sheetPr>
  <dimension ref="A1"/>
  <sheetViews>
    <sheetView showGridLines="0" zoomScaleNormal="100" workbookViewId="0"/>
  </sheetViews>
  <sheetFormatPr defaultRowHeight="11.25"/>
  <cols>
    <col min="1" max="16384" width="9.140625" style="53"/>
  </cols>
  <sheetData/>
  <sheetProtection formatColumns="0" formatRows="0"/>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REESTR_VT">
    <tabColor indexed="47"/>
  </sheetPr>
  <dimension ref="A1"/>
  <sheetViews>
    <sheetView showGridLines="0" zoomScaleNormal="100" workbookViewId="0"/>
  </sheetViews>
  <sheetFormatPr defaultRowHeight="11.25"/>
  <cols>
    <col min="1" max="1" width="9.140625" style="33"/>
    <col min="2" max="2" width="65.28515625" style="33" customWidth="1"/>
    <col min="3" max="3" width="41" style="33" customWidth="1"/>
    <col min="4" max="16384" width="9.140625" style="33"/>
  </cols>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REESTR_VED">
    <tabColor indexed="47"/>
  </sheetPr>
  <dimension ref="A1:B11"/>
  <sheetViews>
    <sheetView showGridLines="0" zoomScaleNormal="100" workbookViewId="0"/>
  </sheetViews>
  <sheetFormatPr defaultRowHeight="11.25"/>
  <cols>
    <col min="1" max="1" width="9.140625" style="33"/>
    <col min="2" max="2" width="65.28515625" style="33" customWidth="1"/>
    <col min="3" max="3" width="41" style="33" customWidth="1"/>
    <col min="4" max="16384" width="9.140625" style="33"/>
  </cols>
  <sheetData>
    <row r="1" spans="1:2">
      <c r="A1" s="33" t="s">
        <v>109</v>
      </c>
      <c r="B1" s="33" t="s">
        <v>110</v>
      </c>
    </row>
    <row r="2" spans="1:2">
      <c r="A2" s="33">
        <v>4190064</v>
      </c>
      <c r="B2" s="33" t="s">
        <v>390</v>
      </c>
    </row>
    <row r="3" spans="1:2">
      <c r="A3" s="33">
        <v>4190065</v>
      </c>
      <c r="B3" s="33" t="s">
        <v>391</v>
      </c>
    </row>
    <row r="4" spans="1:2">
      <c r="A4" s="33">
        <v>4190066</v>
      </c>
      <c r="B4" s="33" t="s">
        <v>392</v>
      </c>
    </row>
    <row r="5" spans="1:2">
      <c r="A5" s="33">
        <v>4190067</v>
      </c>
      <c r="B5" s="33" t="s">
        <v>393</v>
      </c>
    </row>
    <row r="6" spans="1:2">
      <c r="A6" s="33">
        <v>4190068</v>
      </c>
      <c r="B6" s="33" t="s">
        <v>394</v>
      </c>
    </row>
    <row r="7" spans="1:2">
      <c r="A7" s="33">
        <v>4190069</v>
      </c>
      <c r="B7" s="33" t="s">
        <v>395</v>
      </c>
    </row>
    <row r="8" spans="1:2">
      <c r="A8" s="33">
        <v>4190070</v>
      </c>
      <c r="B8" s="33" t="s">
        <v>396</v>
      </c>
    </row>
    <row r="9" spans="1:2">
      <c r="A9" s="33">
        <v>4190071</v>
      </c>
      <c r="B9" s="33" t="s">
        <v>397</v>
      </c>
    </row>
    <row r="10" spans="1:2">
      <c r="A10" s="33">
        <v>4190072</v>
      </c>
      <c r="B10" s="33" t="s">
        <v>398</v>
      </c>
    </row>
    <row r="11" spans="1:2">
      <c r="A11" s="33">
        <v>4190073</v>
      </c>
      <c r="B11" s="33" t="s">
        <v>399</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Obj">
    <tabColor indexed="47"/>
  </sheetPr>
  <dimension ref="A1"/>
  <sheetViews>
    <sheetView showGridLines="0" zoomScaleNormal="100" workbookViewId="0"/>
  </sheetViews>
  <sheetFormatPr defaultRowHeight="12.75"/>
  <cols>
    <col min="1" max="16384" width="9.140625" style="32"/>
  </cols>
  <sheetData/>
  <pageMargins left="0.75" right="0.75" top="1" bottom="1" header="0.5" footer="0.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OrgData">
    <tabColor indexed="47"/>
  </sheetPr>
  <dimension ref="F34:F41"/>
  <sheetViews>
    <sheetView showGridLines="0" zoomScaleNormal="100" workbookViewId="0"/>
  </sheetViews>
  <sheetFormatPr defaultRowHeight="12.75"/>
  <cols>
    <col min="1" max="16384" width="9.140625" style="32"/>
  </cols>
  <sheetData>
    <row r="34" spans="6:6">
      <c r="F34" s="39"/>
    </row>
    <row r="35" spans="6:6">
      <c r="F35" s="39"/>
    </row>
    <row r="38" spans="6:6">
      <c r="F38" s="50"/>
    </row>
    <row r="39" spans="6:6">
      <c r="F39" s="50"/>
    </row>
    <row r="40" spans="6:6">
      <c r="F40" s="50"/>
    </row>
    <row r="41" spans="6:6">
      <c r="F41" s="50"/>
    </row>
  </sheetData>
  <dataValidations count="1">
    <dataValidation type="textLength" operator="lessThanOrEqual" allowBlank="1" showInputMessage="1" showErrorMessage="1" errorTitle="Ошибка" error="Допускается ввод не более 900 символов!" sqref="F34:F35 F38:F41" xr:uid="{00000000-0002-0000-2200-000000000000}">
      <formula1>900</formula1>
    </dataValidation>
  </dataValidations>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modfrmReestr">
    <tabColor indexed="47"/>
  </sheetPr>
  <dimension ref="A1"/>
  <sheetViews>
    <sheetView showGridLines="0" zoomScaleNormal="100" workbookViewId="0"/>
  </sheetViews>
  <sheetFormatPr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SH_REESTR_ORG">
    <tabColor indexed="47"/>
  </sheetPr>
  <dimension ref="A1:J78"/>
  <sheetViews>
    <sheetView showGridLines="0" zoomScaleNormal="100" workbookViewId="0"/>
  </sheetViews>
  <sheetFormatPr defaultRowHeight="11.25"/>
  <cols>
    <col min="1" max="1" width="11.5703125" style="107" customWidth="1"/>
    <col min="2" max="3" width="9.140625" style="107"/>
    <col min="4" max="4" width="13" style="107" customWidth="1"/>
    <col min="5" max="5" width="9.140625" style="107"/>
    <col min="6" max="6" width="15.28515625" style="107" customWidth="1"/>
    <col min="7" max="7" width="20" style="107" customWidth="1"/>
    <col min="8" max="8" width="26.85546875" style="107" customWidth="1"/>
    <col min="9" max="9" width="12.28515625" style="107" customWidth="1"/>
    <col min="10" max="16384" width="9.140625" style="107"/>
  </cols>
  <sheetData>
    <row r="1" spans="1:10">
      <c r="A1" s="107" t="s">
        <v>685</v>
      </c>
      <c r="B1" s="107" t="s">
        <v>400</v>
      </c>
      <c r="C1" s="107" t="s">
        <v>401</v>
      </c>
      <c r="D1" s="107" t="s">
        <v>402</v>
      </c>
      <c r="E1" s="107" t="s">
        <v>403</v>
      </c>
      <c r="F1" s="107" t="s">
        <v>404</v>
      </c>
      <c r="G1" s="107" t="s">
        <v>405</v>
      </c>
      <c r="H1" s="107" t="s">
        <v>406</v>
      </c>
      <c r="I1" s="107" t="s">
        <v>407</v>
      </c>
    </row>
    <row r="2" spans="1:10">
      <c r="A2" s="107">
        <v>1</v>
      </c>
      <c r="B2" s="107" t="s">
        <v>408</v>
      </c>
      <c r="C2" s="107" t="s">
        <v>306</v>
      </c>
      <c r="D2" s="107" t="s">
        <v>409</v>
      </c>
      <c r="E2" s="107" t="s">
        <v>410</v>
      </c>
      <c r="F2" s="107" t="s">
        <v>411</v>
      </c>
      <c r="G2" s="107" t="s">
        <v>412</v>
      </c>
      <c r="J2" s="107" t="s">
        <v>686</v>
      </c>
    </row>
    <row r="3" spans="1:10">
      <c r="A3" s="107">
        <v>2</v>
      </c>
      <c r="B3" s="107" t="s">
        <v>408</v>
      </c>
      <c r="C3" s="107" t="s">
        <v>306</v>
      </c>
      <c r="D3" s="107" t="s">
        <v>413</v>
      </c>
      <c r="E3" s="107" t="s">
        <v>414</v>
      </c>
      <c r="F3" s="107" t="s">
        <v>415</v>
      </c>
      <c r="G3" s="107" t="s">
        <v>416</v>
      </c>
      <c r="J3" s="107" t="s">
        <v>686</v>
      </c>
    </row>
    <row r="4" spans="1:10">
      <c r="A4" s="107">
        <v>3</v>
      </c>
      <c r="B4" s="107" t="s">
        <v>408</v>
      </c>
      <c r="C4" s="107" t="s">
        <v>306</v>
      </c>
      <c r="D4" s="107" t="s">
        <v>417</v>
      </c>
      <c r="E4" s="107" t="s">
        <v>418</v>
      </c>
      <c r="F4" s="107" t="s">
        <v>419</v>
      </c>
      <c r="G4" s="107" t="s">
        <v>420</v>
      </c>
      <c r="J4" s="107" t="s">
        <v>686</v>
      </c>
    </row>
    <row r="5" spans="1:10">
      <c r="A5" s="107">
        <v>4</v>
      </c>
      <c r="B5" s="107" t="s">
        <v>408</v>
      </c>
      <c r="C5" s="107" t="s">
        <v>306</v>
      </c>
      <c r="D5" s="107" t="s">
        <v>421</v>
      </c>
      <c r="E5" s="107" t="s">
        <v>422</v>
      </c>
      <c r="F5" s="107" t="s">
        <v>423</v>
      </c>
      <c r="G5" s="107" t="s">
        <v>424</v>
      </c>
      <c r="J5" s="107" t="s">
        <v>686</v>
      </c>
    </row>
    <row r="6" spans="1:10">
      <c r="A6" s="107">
        <v>5</v>
      </c>
      <c r="B6" s="107" t="s">
        <v>408</v>
      </c>
      <c r="C6" s="107" t="s">
        <v>306</v>
      </c>
      <c r="D6" s="107" t="s">
        <v>425</v>
      </c>
      <c r="E6" s="107" t="s">
        <v>426</v>
      </c>
      <c r="F6" s="107" t="s">
        <v>427</v>
      </c>
      <c r="G6" s="107" t="s">
        <v>428</v>
      </c>
      <c r="J6" s="107" t="s">
        <v>686</v>
      </c>
    </row>
    <row r="7" spans="1:10">
      <c r="A7" s="107">
        <v>6</v>
      </c>
      <c r="B7" s="107" t="s">
        <v>408</v>
      </c>
      <c r="C7" s="107" t="s">
        <v>306</v>
      </c>
      <c r="D7" s="107" t="s">
        <v>429</v>
      </c>
      <c r="E7" s="107" t="s">
        <v>430</v>
      </c>
      <c r="F7" s="107" t="s">
        <v>431</v>
      </c>
      <c r="G7" s="107" t="s">
        <v>432</v>
      </c>
      <c r="J7" s="107" t="s">
        <v>686</v>
      </c>
    </row>
    <row r="8" spans="1:10">
      <c r="A8" s="107">
        <v>7</v>
      </c>
      <c r="B8" s="107" t="s">
        <v>408</v>
      </c>
      <c r="C8" s="107" t="s">
        <v>306</v>
      </c>
      <c r="D8" s="107" t="s">
        <v>433</v>
      </c>
      <c r="E8" s="107" t="s">
        <v>434</v>
      </c>
      <c r="F8" s="107" t="s">
        <v>435</v>
      </c>
      <c r="G8" s="107" t="s">
        <v>436</v>
      </c>
      <c r="J8" s="107" t="s">
        <v>686</v>
      </c>
    </row>
    <row r="9" spans="1:10">
      <c r="A9" s="107">
        <v>8</v>
      </c>
      <c r="B9" s="107" t="s">
        <v>408</v>
      </c>
      <c r="C9" s="107" t="s">
        <v>306</v>
      </c>
      <c r="D9" s="107" t="s">
        <v>437</v>
      </c>
      <c r="E9" s="107" t="s">
        <v>438</v>
      </c>
      <c r="F9" s="107" t="s">
        <v>439</v>
      </c>
      <c r="G9" s="107" t="s">
        <v>440</v>
      </c>
      <c r="J9" s="107" t="s">
        <v>686</v>
      </c>
    </row>
    <row r="10" spans="1:10">
      <c r="A10" s="107">
        <v>9</v>
      </c>
      <c r="B10" s="107" t="s">
        <v>408</v>
      </c>
      <c r="C10" s="107" t="s">
        <v>306</v>
      </c>
      <c r="D10" s="107" t="s">
        <v>441</v>
      </c>
      <c r="E10" s="107" t="s">
        <v>442</v>
      </c>
      <c r="F10" s="107" t="s">
        <v>443</v>
      </c>
      <c r="G10" s="107" t="s">
        <v>444</v>
      </c>
      <c r="J10" s="107" t="s">
        <v>686</v>
      </c>
    </row>
    <row r="11" spans="1:10">
      <c r="A11" s="107">
        <v>10</v>
      </c>
      <c r="B11" s="107" t="s">
        <v>408</v>
      </c>
      <c r="C11" s="107" t="s">
        <v>306</v>
      </c>
      <c r="D11" s="107" t="s">
        <v>445</v>
      </c>
      <c r="E11" s="107" t="s">
        <v>446</v>
      </c>
      <c r="F11" s="107" t="s">
        <v>447</v>
      </c>
      <c r="G11" s="107" t="s">
        <v>448</v>
      </c>
      <c r="J11" s="107" t="s">
        <v>686</v>
      </c>
    </row>
    <row r="12" spans="1:10">
      <c r="A12" s="107">
        <v>11</v>
      </c>
      <c r="B12" s="107" t="s">
        <v>408</v>
      </c>
      <c r="C12" s="107" t="s">
        <v>306</v>
      </c>
      <c r="D12" s="107" t="s">
        <v>449</v>
      </c>
      <c r="E12" s="107" t="s">
        <v>450</v>
      </c>
      <c r="F12" s="107" t="s">
        <v>451</v>
      </c>
      <c r="G12" s="107" t="s">
        <v>452</v>
      </c>
      <c r="J12" s="107" t="s">
        <v>686</v>
      </c>
    </row>
    <row r="13" spans="1:10">
      <c r="A13" s="107">
        <v>12</v>
      </c>
      <c r="B13" s="107" t="s">
        <v>408</v>
      </c>
      <c r="C13" s="107" t="s">
        <v>306</v>
      </c>
      <c r="D13" s="107" t="s">
        <v>453</v>
      </c>
      <c r="E13" s="107" t="s">
        <v>454</v>
      </c>
      <c r="F13" s="107" t="s">
        <v>455</v>
      </c>
      <c r="G13" s="107" t="s">
        <v>456</v>
      </c>
      <c r="J13" s="107" t="s">
        <v>686</v>
      </c>
    </row>
    <row r="14" spans="1:10">
      <c r="A14" s="107">
        <v>13</v>
      </c>
      <c r="B14" s="107" t="s">
        <v>408</v>
      </c>
      <c r="C14" s="107" t="s">
        <v>306</v>
      </c>
      <c r="D14" s="107" t="s">
        <v>457</v>
      </c>
      <c r="E14" s="107" t="s">
        <v>458</v>
      </c>
      <c r="F14" s="107" t="s">
        <v>459</v>
      </c>
      <c r="G14" s="107" t="s">
        <v>460</v>
      </c>
      <c r="J14" s="107" t="s">
        <v>686</v>
      </c>
    </row>
    <row r="15" spans="1:10">
      <c r="A15" s="107">
        <v>14</v>
      </c>
      <c r="B15" s="107" t="s">
        <v>408</v>
      </c>
      <c r="C15" s="107" t="s">
        <v>306</v>
      </c>
      <c r="D15" s="107" t="s">
        <v>461</v>
      </c>
      <c r="E15" s="107" t="s">
        <v>462</v>
      </c>
      <c r="F15" s="107" t="s">
        <v>463</v>
      </c>
      <c r="G15" s="107" t="s">
        <v>464</v>
      </c>
      <c r="J15" s="107" t="s">
        <v>686</v>
      </c>
    </row>
    <row r="16" spans="1:10">
      <c r="A16" s="107">
        <v>15</v>
      </c>
      <c r="B16" s="107" t="s">
        <v>408</v>
      </c>
      <c r="C16" s="107" t="s">
        <v>306</v>
      </c>
      <c r="D16" s="107" t="s">
        <v>465</v>
      </c>
      <c r="E16" s="107" t="s">
        <v>466</v>
      </c>
      <c r="F16" s="107" t="s">
        <v>467</v>
      </c>
      <c r="G16" s="107" t="s">
        <v>424</v>
      </c>
      <c r="J16" s="107" t="s">
        <v>686</v>
      </c>
    </row>
    <row r="17" spans="1:10">
      <c r="A17" s="107">
        <v>16</v>
      </c>
      <c r="B17" s="107" t="s">
        <v>408</v>
      </c>
      <c r="C17" s="107" t="s">
        <v>306</v>
      </c>
      <c r="D17" s="107" t="s">
        <v>468</v>
      </c>
      <c r="E17" s="107" t="s">
        <v>469</v>
      </c>
      <c r="F17" s="107" t="s">
        <v>470</v>
      </c>
      <c r="G17" s="107" t="s">
        <v>471</v>
      </c>
      <c r="J17" s="107" t="s">
        <v>686</v>
      </c>
    </row>
    <row r="18" spans="1:10">
      <c r="A18" s="107">
        <v>17</v>
      </c>
      <c r="B18" s="107" t="s">
        <v>408</v>
      </c>
      <c r="C18" s="107" t="s">
        <v>306</v>
      </c>
      <c r="D18" s="107" t="s">
        <v>472</v>
      </c>
      <c r="E18" s="107" t="s">
        <v>473</v>
      </c>
      <c r="F18" s="107" t="s">
        <v>474</v>
      </c>
      <c r="G18" s="107" t="s">
        <v>475</v>
      </c>
      <c r="H18" s="107" t="s">
        <v>476</v>
      </c>
      <c r="J18" s="107" t="s">
        <v>686</v>
      </c>
    </row>
    <row r="19" spans="1:10">
      <c r="A19" s="107">
        <v>18</v>
      </c>
      <c r="B19" s="107" t="s">
        <v>408</v>
      </c>
      <c r="C19" s="107" t="s">
        <v>306</v>
      </c>
      <c r="D19" s="107" t="s">
        <v>477</v>
      </c>
      <c r="E19" s="107" t="s">
        <v>478</v>
      </c>
      <c r="F19" s="107" t="s">
        <v>479</v>
      </c>
      <c r="G19" s="107" t="s">
        <v>480</v>
      </c>
      <c r="J19" s="107" t="s">
        <v>686</v>
      </c>
    </row>
    <row r="20" spans="1:10">
      <c r="A20" s="107">
        <v>19</v>
      </c>
      <c r="B20" s="107" t="s">
        <v>408</v>
      </c>
      <c r="C20" s="107" t="s">
        <v>306</v>
      </c>
      <c r="D20" s="107" t="s">
        <v>481</v>
      </c>
      <c r="E20" s="107" t="s">
        <v>482</v>
      </c>
      <c r="F20" s="107" t="s">
        <v>483</v>
      </c>
      <c r="G20" s="107" t="s">
        <v>484</v>
      </c>
      <c r="J20" s="107" t="s">
        <v>686</v>
      </c>
    </row>
    <row r="21" spans="1:10">
      <c r="A21" s="107">
        <v>20</v>
      </c>
      <c r="B21" s="107" t="s">
        <v>408</v>
      </c>
      <c r="C21" s="107" t="s">
        <v>306</v>
      </c>
      <c r="D21" s="107" t="s">
        <v>485</v>
      </c>
      <c r="E21" s="107" t="s">
        <v>486</v>
      </c>
      <c r="F21" s="107" t="s">
        <v>487</v>
      </c>
      <c r="G21" s="107" t="s">
        <v>488</v>
      </c>
      <c r="J21" s="107" t="s">
        <v>686</v>
      </c>
    </row>
    <row r="22" spans="1:10">
      <c r="A22" s="107">
        <v>21</v>
      </c>
      <c r="B22" s="107" t="s">
        <v>408</v>
      </c>
      <c r="C22" s="107" t="s">
        <v>306</v>
      </c>
      <c r="D22" s="107" t="s">
        <v>489</v>
      </c>
      <c r="E22" s="107" t="s">
        <v>490</v>
      </c>
      <c r="F22" s="107" t="s">
        <v>491</v>
      </c>
      <c r="G22" s="107" t="s">
        <v>475</v>
      </c>
      <c r="J22" s="107" t="s">
        <v>686</v>
      </c>
    </row>
    <row r="23" spans="1:10">
      <c r="A23" s="107">
        <v>22</v>
      </c>
      <c r="B23" s="107" t="s">
        <v>408</v>
      </c>
      <c r="C23" s="107" t="s">
        <v>306</v>
      </c>
      <c r="D23" s="107" t="s">
        <v>492</v>
      </c>
      <c r="E23" s="107" t="s">
        <v>493</v>
      </c>
      <c r="F23" s="107" t="s">
        <v>494</v>
      </c>
      <c r="G23" s="107" t="s">
        <v>475</v>
      </c>
      <c r="J23" s="107" t="s">
        <v>686</v>
      </c>
    </row>
    <row r="24" spans="1:10">
      <c r="A24" s="107">
        <v>23</v>
      </c>
      <c r="B24" s="107" t="s">
        <v>408</v>
      </c>
      <c r="C24" s="107" t="s">
        <v>306</v>
      </c>
      <c r="D24" s="107" t="s">
        <v>495</v>
      </c>
      <c r="E24" s="107" t="s">
        <v>496</v>
      </c>
      <c r="F24" s="107" t="s">
        <v>497</v>
      </c>
      <c r="G24" s="107" t="s">
        <v>498</v>
      </c>
      <c r="J24" s="107" t="s">
        <v>686</v>
      </c>
    </row>
    <row r="25" spans="1:10">
      <c r="A25" s="107">
        <v>24</v>
      </c>
      <c r="B25" s="107" t="s">
        <v>408</v>
      </c>
      <c r="C25" s="107" t="s">
        <v>306</v>
      </c>
      <c r="D25" s="107" t="s">
        <v>499</v>
      </c>
      <c r="E25" s="107" t="s">
        <v>500</v>
      </c>
      <c r="F25" s="107" t="s">
        <v>501</v>
      </c>
      <c r="G25" s="107" t="s">
        <v>502</v>
      </c>
      <c r="J25" s="107" t="s">
        <v>686</v>
      </c>
    </row>
    <row r="26" spans="1:10">
      <c r="A26" s="107">
        <v>25</v>
      </c>
      <c r="B26" s="107" t="s">
        <v>408</v>
      </c>
      <c r="C26" s="107" t="s">
        <v>306</v>
      </c>
      <c r="D26" s="107" t="s">
        <v>503</v>
      </c>
      <c r="E26" s="107" t="s">
        <v>504</v>
      </c>
      <c r="F26" s="107" t="s">
        <v>505</v>
      </c>
      <c r="G26" s="107" t="s">
        <v>506</v>
      </c>
      <c r="J26" s="107" t="s">
        <v>686</v>
      </c>
    </row>
    <row r="27" spans="1:10">
      <c r="A27" s="107">
        <v>26</v>
      </c>
      <c r="B27" s="107" t="s">
        <v>408</v>
      </c>
      <c r="C27" s="107" t="s">
        <v>306</v>
      </c>
      <c r="D27" s="107" t="s">
        <v>507</v>
      </c>
      <c r="E27" s="107" t="s">
        <v>508</v>
      </c>
      <c r="F27" s="107" t="s">
        <v>509</v>
      </c>
      <c r="G27" s="107" t="s">
        <v>510</v>
      </c>
      <c r="J27" s="107" t="s">
        <v>686</v>
      </c>
    </row>
    <row r="28" spans="1:10">
      <c r="A28" s="107">
        <v>27</v>
      </c>
      <c r="B28" s="107" t="s">
        <v>408</v>
      </c>
      <c r="C28" s="107" t="s">
        <v>306</v>
      </c>
      <c r="D28" s="107" t="s">
        <v>511</v>
      </c>
      <c r="E28" s="107" t="s">
        <v>512</v>
      </c>
      <c r="F28" s="107" t="s">
        <v>513</v>
      </c>
      <c r="G28" s="107" t="s">
        <v>484</v>
      </c>
      <c r="J28" s="107" t="s">
        <v>686</v>
      </c>
    </row>
    <row r="29" spans="1:10">
      <c r="A29" s="107">
        <v>28</v>
      </c>
      <c r="B29" s="107" t="s">
        <v>408</v>
      </c>
      <c r="C29" s="107" t="s">
        <v>306</v>
      </c>
      <c r="D29" s="107" t="s">
        <v>514</v>
      </c>
      <c r="E29" s="107" t="s">
        <v>515</v>
      </c>
      <c r="F29" s="107" t="s">
        <v>516</v>
      </c>
      <c r="G29" s="107" t="s">
        <v>517</v>
      </c>
      <c r="J29" s="107" t="s">
        <v>686</v>
      </c>
    </row>
    <row r="30" spans="1:10">
      <c r="A30" s="107">
        <v>29</v>
      </c>
      <c r="B30" s="107" t="s">
        <v>408</v>
      </c>
      <c r="C30" s="107" t="s">
        <v>306</v>
      </c>
      <c r="D30" s="107" t="s">
        <v>518</v>
      </c>
      <c r="E30" s="107" t="s">
        <v>519</v>
      </c>
      <c r="F30" s="107" t="s">
        <v>520</v>
      </c>
      <c r="G30" s="107" t="s">
        <v>521</v>
      </c>
      <c r="J30" s="107" t="s">
        <v>686</v>
      </c>
    </row>
    <row r="31" spans="1:10">
      <c r="A31" s="107">
        <v>30</v>
      </c>
      <c r="B31" s="107" t="s">
        <v>408</v>
      </c>
      <c r="C31" s="107" t="s">
        <v>306</v>
      </c>
      <c r="D31" s="107" t="s">
        <v>522</v>
      </c>
      <c r="E31" s="107" t="s">
        <v>523</v>
      </c>
      <c r="F31" s="107" t="s">
        <v>524</v>
      </c>
      <c r="G31" s="107" t="s">
        <v>484</v>
      </c>
      <c r="J31" s="107" t="s">
        <v>686</v>
      </c>
    </row>
    <row r="32" spans="1:10">
      <c r="A32" s="107">
        <v>31</v>
      </c>
      <c r="B32" s="107" t="s">
        <v>408</v>
      </c>
      <c r="C32" s="107" t="s">
        <v>306</v>
      </c>
      <c r="D32" s="107" t="s">
        <v>525</v>
      </c>
      <c r="E32" s="107" t="s">
        <v>526</v>
      </c>
      <c r="F32" s="107" t="s">
        <v>527</v>
      </c>
      <c r="G32" s="107" t="s">
        <v>510</v>
      </c>
      <c r="J32" s="107" t="s">
        <v>686</v>
      </c>
    </row>
    <row r="33" spans="1:10">
      <c r="A33" s="107">
        <v>32</v>
      </c>
      <c r="B33" s="107" t="s">
        <v>408</v>
      </c>
      <c r="C33" s="107" t="s">
        <v>306</v>
      </c>
      <c r="D33" s="107" t="s">
        <v>528</v>
      </c>
      <c r="E33" s="107" t="s">
        <v>529</v>
      </c>
      <c r="F33" s="107" t="s">
        <v>530</v>
      </c>
      <c r="G33" s="107" t="s">
        <v>456</v>
      </c>
      <c r="J33" s="107" t="s">
        <v>686</v>
      </c>
    </row>
    <row r="34" spans="1:10">
      <c r="A34" s="107">
        <v>33</v>
      </c>
      <c r="B34" s="107" t="s">
        <v>408</v>
      </c>
      <c r="C34" s="107" t="s">
        <v>306</v>
      </c>
      <c r="D34" s="107" t="s">
        <v>531</v>
      </c>
      <c r="E34" s="107" t="s">
        <v>532</v>
      </c>
      <c r="F34" s="107" t="s">
        <v>533</v>
      </c>
      <c r="G34" s="107" t="s">
        <v>424</v>
      </c>
      <c r="J34" s="107" t="s">
        <v>686</v>
      </c>
    </row>
    <row r="35" spans="1:10">
      <c r="A35" s="107">
        <v>34</v>
      </c>
      <c r="B35" s="107" t="s">
        <v>408</v>
      </c>
      <c r="C35" s="107" t="s">
        <v>306</v>
      </c>
      <c r="D35" s="107" t="s">
        <v>534</v>
      </c>
      <c r="E35" s="107" t="s">
        <v>535</v>
      </c>
      <c r="F35" s="107" t="s">
        <v>536</v>
      </c>
      <c r="G35" s="107" t="s">
        <v>537</v>
      </c>
      <c r="J35" s="107" t="s">
        <v>686</v>
      </c>
    </row>
    <row r="36" spans="1:10">
      <c r="A36" s="107">
        <v>35</v>
      </c>
      <c r="B36" s="107" t="s">
        <v>408</v>
      </c>
      <c r="C36" s="107" t="s">
        <v>306</v>
      </c>
      <c r="D36" s="107" t="s">
        <v>538</v>
      </c>
      <c r="E36" s="107" t="s">
        <v>539</v>
      </c>
      <c r="F36" s="107" t="s">
        <v>540</v>
      </c>
      <c r="G36" s="107" t="s">
        <v>541</v>
      </c>
      <c r="J36" s="107" t="s">
        <v>686</v>
      </c>
    </row>
    <row r="37" spans="1:10">
      <c r="A37" s="107">
        <v>36</v>
      </c>
      <c r="B37" s="107" t="s">
        <v>408</v>
      </c>
      <c r="C37" s="107" t="s">
        <v>306</v>
      </c>
      <c r="D37" s="107" t="s">
        <v>542</v>
      </c>
      <c r="E37" s="107" t="s">
        <v>543</v>
      </c>
      <c r="F37" s="107" t="s">
        <v>544</v>
      </c>
      <c r="G37" s="107" t="s">
        <v>545</v>
      </c>
      <c r="J37" s="107" t="s">
        <v>686</v>
      </c>
    </row>
    <row r="38" spans="1:10">
      <c r="A38" s="107">
        <v>37</v>
      </c>
      <c r="B38" s="107" t="s">
        <v>408</v>
      </c>
      <c r="C38" s="107" t="s">
        <v>306</v>
      </c>
      <c r="D38" s="107" t="s">
        <v>546</v>
      </c>
      <c r="E38" s="107" t="s">
        <v>547</v>
      </c>
      <c r="F38" s="107" t="s">
        <v>548</v>
      </c>
      <c r="G38" s="107" t="s">
        <v>549</v>
      </c>
      <c r="J38" s="107" t="s">
        <v>686</v>
      </c>
    </row>
    <row r="39" spans="1:10">
      <c r="A39" s="107">
        <v>38</v>
      </c>
      <c r="B39" s="107" t="s">
        <v>408</v>
      </c>
      <c r="C39" s="107" t="s">
        <v>306</v>
      </c>
      <c r="D39" s="107" t="s">
        <v>550</v>
      </c>
      <c r="E39" s="107" t="s">
        <v>551</v>
      </c>
      <c r="F39" s="107" t="s">
        <v>552</v>
      </c>
      <c r="G39" s="107" t="s">
        <v>484</v>
      </c>
      <c r="J39" s="107" t="s">
        <v>686</v>
      </c>
    </row>
    <row r="40" spans="1:10">
      <c r="A40" s="107">
        <v>39</v>
      </c>
      <c r="B40" s="107" t="s">
        <v>408</v>
      </c>
      <c r="C40" s="107" t="s">
        <v>306</v>
      </c>
      <c r="D40" s="107" t="s">
        <v>553</v>
      </c>
      <c r="E40" s="107" t="s">
        <v>554</v>
      </c>
      <c r="F40" s="107" t="s">
        <v>555</v>
      </c>
      <c r="G40" s="107" t="s">
        <v>510</v>
      </c>
      <c r="J40" s="107" t="s">
        <v>686</v>
      </c>
    </row>
    <row r="41" spans="1:10">
      <c r="A41" s="107">
        <v>40</v>
      </c>
      <c r="B41" s="107" t="s">
        <v>408</v>
      </c>
      <c r="C41" s="107" t="s">
        <v>306</v>
      </c>
      <c r="D41" s="107" t="s">
        <v>556</v>
      </c>
      <c r="E41" s="107" t="s">
        <v>557</v>
      </c>
      <c r="F41" s="107" t="s">
        <v>558</v>
      </c>
      <c r="G41" s="107" t="s">
        <v>484</v>
      </c>
      <c r="J41" s="107" t="s">
        <v>686</v>
      </c>
    </row>
    <row r="42" spans="1:10">
      <c r="A42" s="107">
        <v>41</v>
      </c>
      <c r="B42" s="107" t="s">
        <v>408</v>
      </c>
      <c r="C42" s="107" t="s">
        <v>306</v>
      </c>
      <c r="D42" s="107" t="s">
        <v>559</v>
      </c>
      <c r="E42" s="107" t="s">
        <v>560</v>
      </c>
      <c r="F42" s="107" t="s">
        <v>561</v>
      </c>
      <c r="G42" s="107" t="s">
        <v>424</v>
      </c>
      <c r="J42" s="107" t="s">
        <v>686</v>
      </c>
    </row>
    <row r="43" spans="1:10">
      <c r="A43" s="107">
        <v>42</v>
      </c>
      <c r="B43" s="107" t="s">
        <v>408</v>
      </c>
      <c r="C43" s="107" t="s">
        <v>306</v>
      </c>
      <c r="D43" s="107" t="s">
        <v>562</v>
      </c>
      <c r="E43" s="107" t="s">
        <v>563</v>
      </c>
      <c r="F43" s="107" t="s">
        <v>564</v>
      </c>
      <c r="G43" s="107" t="s">
        <v>448</v>
      </c>
      <c r="J43" s="107" t="s">
        <v>686</v>
      </c>
    </row>
    <row r="44" spans="1:10">
      <c r="A44" s="107">
        <v>43</v>
      </c>
      <c r="B44" s="107" t="s">
        <v>408</v>
      </c>
      <c r="C44" s="107" t="s">
        <v>306</v>
      </c>
      <c r="D44" s="107" t="s">
        <v>565</v>
      </c>
      <c r="E44" s="107" t="s">
        <v>566</v>
      </c>
      <c r="F44" s="107" t="s">
        <v>567</v>
      </c>
      <c r="G44" s="107" t="s">
        <v>568</v>
      </c>
      <c r="J44" s="107" t="s">
        <v>686</v>
      </c>
    </row>
    <row r="45" spans="1:10">
      <c r="A45" s="107">
        <v>44</v>
      </c>
      <c r="B45" s="107" t="s">
        <v>408</v>
      </c>
      <c r="C45" s="107" t="s">
        <v>306</v>
      </c>
      <c r="D45" s="107" t="s">
        <v>569</v>
      </c>
      <c r="E45" s="107" t="s">
        <v>570</v>
      </c>
      <c r="F45" s="107" t="s">
        <v>571</v>
      </c>
      <c r="G45" s="107" t="s">
        <v>572</v>
      </c>
      <c r="H45" s="107" t="s">
        <v>573</v>
      </c>
      <c r="J45" s="107" t="s">
        <v>686</v>
      </c>
    </row>
    <row r="46" spans="1:10">
      <c r="A46" s="107">
        <v>45</v>
      </c>
      <c r="B46" s="107" t="s">
        <v>408</v>
      </c>
      <c r="C46" s="107" t="s">
        <v>306</v>
      </c>
      <c r="D46" s="107" t="s">
        <v>574</v>
      </c>
      <c r="E46" s="107" t="s">
        <v>575</v>
      </c>
      <c r="F46" s="107" t="s">
        <v>576</v>
      </c>
      <c r="G46" s="107" t="s">
        <v>577</v>
      </c>
      <c r="J46" s="107" t="s">
        <v>686</v>
      </c>
    </row>
    <row r="47" spans="1:10">
      <c r="A47" s="107">
        <v>46</v>
      </c>
      <c r="B47" s="107" t="s">
        <v>408</v>
      </c>
      <c r="C47" s="107" t="s">
        <v>306</v>
      </c>
      <c r="D47" s="107" t="s">
        <v>578</v>
      </c>
      <c r="E47" s="107" t="s">
        <v>579</v>
      </c>
      <c r="F47" s="107" t="s">
        <v>580</v>
      </c>
      <c r="G47" s="107" t="s">
        <v>581</v>
      </c>
      <c r="J47" s="107" t="s">
        <v>686</v>
      </c>
    </row>
    <row r="48" spans="1:10">
      <c r="A48" s="107">
        <v>47</v>
      </c>
      <c r="B48" s="107" t="s">
        <v>408</v>
      </c>
      <c r="C48" s="107" t="s">
        <v>306</v>
      </c>
      <c r="D48" s="107" t="s">
        <v>582</v>
      </c>
      <c r="E48" s="107" t="s">
        <v>583</v>
      </c>
      <c r="F48" s="107" t="s">
        <v>584</v>
      </c>
      <c r="G48" s="107" t="s">
        <v>484</v>
      </c>
      <c r="J48" s="107" t="s">
        <v>686</v>
      </c>
    </row>
    <row r="49" spans="1:10">
      <c r="A49" s="107">
        <v>48</v>
      </c>
      <c r="B49" s="107" t="s">
        <v>408</v>
      </c>
      <c r="C49" s="107" t="s">
        <v>306</v>
      </c>
      <c r="D49" s="107" t="s">
        <v>585</v>
      </c>
      <c r="E49" s="107" t="s">
        <v>586</v>
      </c>
      <c r="F49" s="107" t="s">
        <v>587</v>
      </c>
      <c r="G49" s="107" t="s">
        <v>432</v>
      </c>
      <c r="J49" s="107" t="s">
        <v>686</v>
      </c>
    </row>
    <row r="50" spans="1:10">
      <c r="A50" s="107">
        <v>49</v>
      </c>
      <c r="B50" s="107" t="s">
        <v>408</v>
      </c>
      <c r="C50" s="107" t="s">
        <v>306</v>
      </c>
      <c r="D50" s="107" t="s">
        <v>588</v>
      </c>
      <c r="E50" s="107" t="s">
        <v>589</v>
      </c>
      <c r="F50" s="107" t="s">
        <v>590</v>
      </c>
      <c r="G50" s="107" t="s">
        <v>432</v>
      </c>
      <c r="J50" s="107" t="s">
        <v>686</v>
      </c>
    </row>
    <row r="51" spans="1:10">
      <c r="A51" s="107">
        <v>50</v>
      </c>
      <c r="B51" s="107" t="s">
        <v>408</v>
      </c>
      <c r="C51" s="107" t="s">
        <v>306</v>
      </c>
      <c r="D51" s="107" t="s">
        <v>591</v>
      </c>
      <c r="E51" s="107" t="s">
        <v>592</v>
      </c>
      <c r="F51" s="107" t="s">
        <v>593</v>
      </c>
      <c r="G51" s="107" t="s">
        <v>432</v>
      </c>
      <c r="J51" s="107" t="s">
        <v>686</v>
      </c>
    </row>
    <row r="52" spans="1:10">
      <c r="A52" s="107">
        <v>51</v>
      </c>
      <c r="B52" s="107" t="s">
        <v>408</v>
      </c>
      <c r="C52" s="107" t="s">
        <v>306</v>
      </c>
      <c r="D52" s="107" t="s">
        <v>594</v>
      </c>
      <c r="E52" s="107" t="s">
        <v>595</v>
      </c>
      <c r="F52" s="107" t="s">
        <v>596</v>
      </c>
      <c r="G52" s="107" t="s">
        <v>597</v>
      </c>
      <c r="J52" s="107" t="s">
        <v>686</v>
      </c>
    </row>
    <row r="53" spans="1:10">
      <c r="A53" s="107">
        <v>52</v>
      </c>
      <c r="B53" s="107" t="s">
        <v>408</v>
      </c>
      <c r="C53" s="107" t="s">
        <v>306</v>
      </c>
      <c r="D53" s="107" t="s">
        <v>598</v>
      </c>
      <c r="E53" s="107" t="s">
        <v>599</v>
      </c>
      <c r="F53" s="107" t="s">
        <v>600</v>
      </c>
      <c r="G53" s="107" t="s">
        <v>424</v>
      </c>
      <c r="J53" s="107" t="s">
        <v>686</v>
      </c>
    </row>
    <row r="54" spans="1:10">
      <c r="A54" s="107">
        <v>53</v>
      </c>
      <c r="B54" s="107" t="s">
        <v>408</v>
      </c>
      <c r="C54" s="107" t="s">
        <v>306</v>
      </c>
      <c r="D54" s="107" t="s">
        <v>601</v>
      </c>
      <c r="E54" s="107" t="s">
        <v>602</v>
      </c>
      <c r="F54" s="107" t="s">
        <v>603</v>
      </c>
      <c r="G54" s="107" t="s">
        <v>510</v>
      </c>
      <c r="J54" s="107" t="s">
        <v>686</v>
      </c>
    </row>
    <row r="55" spans="1:10">
      <c r="A55" s="107">
        <v>54</v>
      </c>
      <c r="B55" s="107" t="s">
        <v>408</v>
      </c>
      <c r="C55" s="107" t="s">
        <v>306</v>
      </c>
      <c r="D55" s="107" t="s">
        <v>604</v>
      </c>
      <c r="E55" s="107" t="s">
        <v>605</v>
      </c>
      <c r="F55" s="107" t="s">
        <v>606</v>
      </c>
      <c r="G55" s="107" t="s">
        <v>607</v>
      </c>
      <c r="J55" s="107" t="s">
        <v>686</v>
      </c>
    </row>
    <row r="56" spans="1:10">
      <c r="A56" s="107">
        <v>55</v>
      </c>
      <c r="B56" s="107" t="s">
        <v>408</v>
      </c>
      <c r="C56" s="107" t="s">
        <v>306</v>
      </c>
      <c r="D56" s="107" t="s">
        <v>608</v>
      </c>
      <c r="E56" s="107" t="s">
        <v>609</v>
      </c>
      <c r="F56" s="107" t="s">
        <v>610</v>
      </c>
      <c r="G56" s="107" t="s">
        <v>432</v>
      </c>
      <c r="J56" s="107" t="s">
        <v>686</v>
      </c>
    </row>
    <row r="57" spans="1:10">
      <c r="A57" s="107">
        <v>56</v>
      </c>
      <c r="B57" s="107" t="s">
        <v>408</v>
      </c>
      <c r="C57" s="107" t="s">
        <v>306</v>
      </c>
      <c r="D57" s="107" t="s">
        <v>611</v>
      </c>
      <c r="E57" s="107" t="s">
        <v>612</v>
      </c>
      <c r="F57" s="107" t="s">
        <v>613</v>
      </c>
      <c r="G57" s="107" t="s">
        <v>572</v>
      </c>
      <c r="J57" s="107" t="s">
        <v>686</v>
      </c>
    </row>
    <row r="58" spans="1:10">
      <c r="A58" s="107">
        <v>57</v>
      </c>
      <c r="B58" s="107" t="s">
        <v>408</v>
      </c>
      <c r="C58" s="107" t="s">
        <v>306</v>
      </c>
      <c r="D58" s="107" t="s">
        <v>614</v>
      </c>
      <c r="E58" s="107" t="s">
        <v>615</v>
      </c>
      <c r="F58" s="107" t="s">
        <v>616</v>
      </c>
      <c r="G58" s="107" t="s">
        <v>597</v>
      </c>
      <c r="H58" s="107" t="s">
        <v>617</v>
      </c>
      <c r="J58" s="107" t="s">
        <v>686</v>
      </c>
    </row>
    <row r="59" spans="1:10">
      <c r="A59" s="107">
        <v>58</v>
      </c>
      <c r="B59" s="107" t="s">
        <v>408</v>
      </c>
      <c r="C59" s="107" t="s">
        <v>306</v>
      </c>
      <c r="D59" s="107" t="s">
        <v>618</v>
      </c>
      <c r="E59" s="107" t="s">
        <v>619</v>
      </c>
      <c r="F59" s="107" t="s">
        <v>620</v>
      </c>
      <c r="G59" s="107" t="s">
        <v>484</v>
      </c>
      <c r="J59" s="107" t="s">
        <v>686</v>
      </c>
    </row>
    <row r="60" spans="1:10">
      <c r="A60" s="107">
        <v>59</v>
      </c>
      <c r="B60" s="107" t="s">
        <v>408</v>
      </c>
      <c r="C60" s="107" t="s">
        <v>306</v>
      </c>
      <c r="D60" s="107" t="s">
        <v>621</v>
      </c>
      <c r="E60" s="107" t="s">
        <v>622</v>
      </c>
      <c r="F60" s="107" t="s">
        <v>623</v>
      </c>
      <c r="G60" s="107" t="s">
        <v>506</v>
      </c>
      <c r="J60" s="107" t="s">
        <v>686</v>
      </c>
    </row>
    <row r="61" spans="1:10">
      <c r="A61" s="107">
        <v>60</v>
      </c>
      <c r="B61" s="107" t="s">
        <v>408</v>
      </c>
      <c r="C61" s="107" t="s">
        <v>306</v>
      </c>
      <c r="D61" s="107" t="s">
        <v>624</v>
      </c>
      <c r="E61" s="107" t="s">
        <v>625</v>
      </c>
      <c r="F61" s="107" t="s">
        <v>626</v>
      </c>
      <c r="G61" s="107" t="s">
        <v>597</v>
      </c>
      <c r="J61" s="107" t="s">
        <v>686</v>
      </c>
    </row>
    <row r="62" spans="1:10">
      <c r="A62" s="107">
        <v>61</v>
      </c>
      <c r="B62" s="107" t="s">
        <v>408</v>
      </c>
      <c r="C62" s="107" t="s">
        <v>306</v>
      </c>
      <c r="D62" s="107" t="s">
        <v>627</v>
      </c>
      <c r="E62" s="107" t="s">
        <v>628</v>
      </c>
      <c r="F62" s="107" t="s">
        <v>629</v>
      </c>
      <c r="G62" s="107" t="s">
        <v>484</v>
      </c>
      <c r="J62" s="107" t="s">
        <v>686</v>
      </c>
    </row>
    <row r="63" spans="1:10">
      <c r="A63" s="107">
        <v>62</v>
      </c>
      <c r="B63" s="107" t="s">
        <v>408</v>
      </c>
      <c r="C63" s="107" t="s">
        <v>306</v>
      </c>
      <c r="D63" s="107" t="s">
        <v>630</v>
      </c>
      <c r="E63" s="107" t="s">
        <v>631</v>
      </c>
      <c r="F63" s="107" t="s">
        <v>632</v>
      </c>
      <c r="G63" s="107" t="s">
        <v>484</v>
      </c>
      <c r="J63" s="107" t="s">
        <v>686</v>
      </c>
    </row>
    <row r="64" spans="1:10">
      <c r="A64" s="107">
        <v>63</v>
      </c>
      <c r="B64" s="107" t="s">
        <v>408</v>
      </c>
      <c r="C64" s="107" t="s">
        <v>306</v>
      </c>
      <c r="D64" s="107" t="s">
        <v>633</v>
      </c>
      <c r="E64" s="107" t="s">
        <v>634</v>
      </c>
      <c r="F64" s="107" t="s">
        <v>635</v>
      </c>
      <c r="G64" s="107" t="s">
        <v>484</v>
      </c>
      <c r="J64" s="107" t="s">
        <v>686</v>
      </c>
    </row>
    <row r="65" spans="1:10">
      <c r="A65" s="107">
        <v>64</v>
      </c>
      <c r="B65" s="107" t="s">
        <v>408</v>
      </c>
      <c r="C65" s="107" t="s">
        <v>306</v>
      </c>
      <c r="D65" s="107" t="s">
        <v>636</v>
      </c>
      <c r="E65" s="107" t="s">
        <v>637</v>
      </c>
      <c r="F65" s="107" t="s">
        <v>638</v>
      </c>
      <c r="G65" s="107" t="s">
        <v>484</v>
      </c>
      <c r="J65" s="107" t="s">
        <v>686</v>
      </c>
    </row>
    <row r="66" spans="1:10">
      <c r="A66" s="107">
        <v>65</v>
      </c>
      <c r="B66" s="107" t="s">
        <v>408</v>
      </c>
      <c r="C66" s="107" t="s">
        <v>306</v>
      </c>
      <c r="D66" s="107" t="s">
        <v>639</v>
      </c>
      <c r="E66" s="107" t="s">
        <v>640</v>
      </c>
      <c r="F66" s="107" t="s">
        <v>641</v>
      </c>
      <c r="G66" s="107" t="s">
        <v>581</v>
      </c>
      <c r="J66" s="107" t="s">
        <v>686</v>
      </c>
    </row>
    <row r="67" spans="1:10">
      <c r="A67" s="107">
        <v>66</v>
      </c>
      <c r="B67" s="107" t="s">
        <v>408</v>
      </c>
      <c r="C67" s="107" t="s">
        <v>306</v>
      </c>
      <c r="D67" s="107" t="s">
        <v>642</v>
      </c>
      <c r="E67" s="107" t="s">
        <v>643</v>
      </c>
      <c r="F67" s="107" t="s">
        <v>644</v>
      </c>
      <c r="G67" s="107" t="s">
        <v>645</v>
      </c>
      <c r="J67" s="107" t="s">
        <v>686</v>
      </c>
    </row>
    <row r="68" spans="1:10">
      <c r="A68" s="107">
        <v>67</v>
      </c>
      <c r="B68" s="107" t="s">
        <v>408</v>
      </c>
      <c r="C68" s="107" t="s">
        <v>306</v>
      </c>
      <c r="D68" s="107" t="s">
        <v>646</v>
      </c>
      <c r="E68" s="107" t="s">
        <v>647</v>
      </c>
      <c r="F68" s="107" t="s">
        <v>648</v>
      </c>
      <c r="G68" s="107" t="s">
        <v>649</v>
      </c>
      <c r="J68" s="107" t="s">
        <v>686</v>
      </c>
    </row>
    <row r="69" spans="1:10">
      <c r="A69" s="107">
        <v>68</v>
      </c>
      <c r="B69" s="107" t="s">
        <v>408</v>
      </c>
      <c r="C69" s="107" t="s">
        <v>306</v>
      </c>
      <c r="D69" s="107" t="s">
        <v>650</v>
      </c>
      <c r="E69" s="107" t="s">
        <v>651</v>
      </c>
      <c r="F69" s="107" t="s">
        <v>652</v>
      </c>
      <c r="G69" s="107" t="s">
        <v>432</v>
      </c>
      <c r="J69" s="107" t="s">
        <v>686</v>
      </c>
    </row>
    <row r="70" spans="1:10">
      <c r="A70" s="107">
        <v>69</v>
      </c>
      <c r="B70" s="107" t="s">
        <v>408</v>
      </c>
      <c r="C70" s="107" t="s">
        <v>306</v>
      </c>
      <c r="D70" s="107" t="s">
        <v>653</v>
      </c>
      <c r="E70" s="107" t="s">
        <v>654</v>
      </c>
      <c r="F70" s="107" t="s">
        <v>655</v>
      </c>
      <c r="G70" s="107" t="s">
        <v>656</v>
      </c>
      <c r="J70" s="107" t="s">
        <v>686</v>
      </c>
    </row>
    <row r="71" spans="1:10">
      <c r="A71" s="107">
        <v>70</v>
      </c>
      <c r="B71" s="107" t="s">
        <v>408</v>
      </c>
      <c r="C71" s="107" t="s">
        <v>306</v>
      </c>
      <c r="D71" s="107" t="s">
        <v>657</v>
      </c>
      <c r="E71" s="107" t="s">
        <v>658</v>
      </c>
      <c r="F71" s="107" t="s">
        <v>659</v>
      </c>
      <c r="G71" s="107" t="s">
        <v>432</v>
      </c>
      <c r="J71" s="107" t="s">
        <v>686</v>
      </c>
    </row>
    <row r="72" spans="1:10">
      <c r="A72" s="107">
        <v>71</v>
      </c>
      <c r="B72" s="107" t="s">
        <v>408</v>
      </c>
      <c r="C72" s="107" t="s">
        <v>306</v>
      </c>
      <c r="D72" s="107" t="s">
        <v>660</v>
      </c>
      <c r="E72" s="107" t="s">
        <v>661</v>
      </c>
      <c r="F72" s="107" t="s">
        <v>662</v>
      </c>
      <c r="G72" s="107" t="s">
        <v>663</v>
      </c>
      <c r="J72" s="107" t="s">
        <v>686</v>
      </c>
    </row>
    <row r="73" spans="1:10">
      <c r="A73" s="107">
        <v>72</v>
      </c>
      <c r="B73" s="107" t="s">
        <v>408</v>
      </c>
      <c r="C73" s="107" t="s">
        <v>306</v>
      </c>
      <c r="D73" s="107" t="s">
        <v>664</v>
      </c>
      <c r="E73" s="107" t="s">
        <v>665</v>
      </c>
      <c r="F73" s="107" t="s">
        <v>666</v>
      </c>
      <c r="G73" s="107" t="s">
        <v>607</v>
      </c>
      <c r="J73" s="107" t="s">
        <v>686</v>
      </c>
    </row>
    <row r="74" spans="1:10">
      <c r="A74" s="107">
        <v>73</v>
      </c>
      <c r="B74" s="107" t="s">
        <v>408</v>
      </c>
      <c r="C74" s="107" t="s">
        <v>306</v>
      </c>
      <c r="D74" s="107" t="s">
        <v>667</v>
      </c>
      <c r="E74" s="107" t="s">
        <v>668</v>
      </c>
      <c r="F74" s="107" t="s">
        <v>435</v>
      </c>
      <c r="G74" s="107" t="s">
        <v>669</v>
      </c>
      <c r="J74" s="107" t="s">
        <v>686</v>
      </c>
    </row>
    <row r="75" spans="1:10">
      <c r="A75" s="107">
        <v>74</v>
      </c>
      <c r="B75" s="107" t="s">
        <v>408</v>
      </c>
      <c r="C75" s="107" t="s">
        <v>306</v>
      </c>
      <c r="D75" s="107" t="s">
        <v>670</v>
      </c>
      <c r="E75" s="107" t="s">
        <v>671</v>
      </c>
      <c r="F75" s="107" t="s">
        <v>648</v>
      </c>
      <c r="G75" s="107" t="s">
        <v>672</v>
      </c>
      <c r="J75" s="107" t="s">
        <v>686</v>
      </c>
    </row>
    <row r="76" spans="1:10">
      <c r="A76" s="107">
        <v>75</v>
      </c>
      <c r="B76" s="107" t="s">
        <v>408</v>
      </c>
      <c r="C76" s="107" t="s">
        <v>306</v>
      </c>
      <c r="D76" s="107" t="s">
        <v>673</v>
      </c>
      <c r="E76" s="107" t="s">
        <v>674</v>
      </c>
      <c r="F76" s="107" t="s">
        <v>662</v>
      </c>
      <c r="G76" s="107" t="s">
        <v>675</v>
      </c>
      <c r="J76" s="107" t="s">
        <v>686</v>
      </c>
    </row>
    <row r="77" spans="1:10">
      <c r="A77" s="107">
        <v>76</v>
      </c>
      <c r="B77" s="107" t="s">
        <v>408</v>
      </c>
      <c r="C77" s="107" t="s">
        <v>306</v>
      </c>
      <c r="D77" s="107" t="s">
        <v>676</v>
      </c>
      <c r="E77" s="107" t="s">
        <v>677</v>
      </c>
      <c r="F77" s="107" t="s">
        <v>678</v>
      </c>
      <c r="G77" s="107" t="s">
        <v>679</v>
      </c>
      <c r="J77" s="107" t="s">
        <v>686</v>
      </c>
    </row>
    <row r="78" spans="1:10">
      <c r="A78" s="107">
        <v>77</v>
      </c>
      <c r="B78" s="107" t="s">
        <v>408</v>
      </c>
      <c r="C78" s="107" t="s">
        <v>306</v>
      </c>
      <c r="D78" s="107" t="s">
        <v>680</v>
      </c>
      <c r="E78" s="107" t="s">
        <v>681</v>
      </c>
      <c r="F78" s="107" t="s">
        <v>682</v>
      </c>
      <c r="G78" s="107" t="s">
        <v>683</v>
      </c>
      <c r="H78" s="107" t="s">
        <v>684</v>
      </c>
      <c r="J78" s="107" t="s">
        <v>686</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340" hidden="1" customWidth="1"/>
    <col min="2" max="2" width="9.140625" style="337" hidden="1" customWidth="1"/>
    <col min="3" max="3" width="3.7109375" style="353" customWidth="1"/>
    <col min="4" max="4" width="6.28515625" style="337" customWidth="1"/>
    <col min="5" max="5" width="46.42578125" style="337" customWidth="1"/>
    <col min="6" max="6" width="3.7109375" style="337" customWidth="1"/>
    <col min="7" max="7" width="5.7109375" style="337" customWidth="1"/>
    <col min="8" max="8" width="41.42578125" style="337" bestFit="1" customWidth="1"/>
    <col min="9" max="9" width="3.7109375" style="337" customWidth="1"/>
    <col min="10" max="10" width="5.7109375" style="337" customWidth="1"/>
    <col min="11" max="11" width="32.5703125" style="337" customWidth="1"/>
    <col min="12" max="12" width="14.85546875" style="337" customWidth="1"/>
    <col min="13" max="13" width="13.140625" style="431" hidden="1" customWidth="1"/>
    <col min="14" max="16" width="9.140625" style="431" hidden="1" customWidth="1"/>
    <col min="17" max="17" width="25.7109375" style="432" hidden="1" customWidth="1"/>
    <col min="18" max="18" width="14.42578125" style="431" hidden="1" customWidth="1"/>
    <col min="19" max="22" width="9.140625" style="433"/>
    <col min="23" max="16384" width="9.140625" style="337"/>
  </cols>
  <sheetData>
    <row r="1" spans="1:256" s="422" customFormat="1" ht="16.5" hidden="1" customHeight="1">
      <c r="C1" s="423"/>
      <c r="H1" s="423"/>
      <c r="I1" s="423"/>
      <c r="J1" s="423"/>
      <c r="K1" s="423" t="s">
        <v>151</v>
      </c>
      <c r="L1" s="424" t="s">
        <v>142</v>
      </c>
      <c r="M1" s="425" t="s">
        <v>150</v>
      </c>
      <c r="N1" s="425"/>
      <c r="O1" s="425"/>
      <c r="P1" s="425"/>
      <c r="Q1" s="426"/>
      <c r="R1" s="425"/>
      <c r="S1" s="425"/>
      <c r="T1" s="425"/>
      <c r="U1" s="425"/>
      <c r="V1" s="425"/>
      <c r="W1" s="424"/>
      <c r="X1" s="424"/>
      <c r="Y1" s="424"/>
      <c r="Z1" s="424"/>
      <c r="AA1" s="424"/>
      <c r="AB1" s="424"/>
      <c r="AC1" s="424"/>
      <c r="AD1" s="424"/>
      <c r="AE1" s="424"/>
      <c r="AF1" s="424"/>
      <c r="AG1" s="424"/>
      <c r="AH1" s="424"/>
      <c r="AI1" s="424"/>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4"/>
      <c r="BN1" s="424"/>
      <c r="BO1" s="424"/>
      <c r="BP1" s="424"/>
      <c r="BQ1" s="424"/>
      <c r="BR1" s="424"/>
      <c r="BS1" s="424"/>
      <c r="BT1" s="424"/>
      <c r="BU1" s="424"/>
      <c r="BV1" s="424"/>
      <c r="BW1" s="424"/>
      <c r="BX1" s="424"/>
      <c r="BY1" s="424"/>
      <c r="BZ1" s="424"/>
      <c r="CA1" s="424"/>
      <c r="CB1" s="424"/>
      <c r="CC1" s="424"/>
      <c r="CD1" s="424"/>
      <c r="CE1" s="424"/>
      <c r="CF1" s="424"/>
      <c r="CG1" s="424"/>
      <c r="CH1" s="424"/>
      <c r="CI1" s="424"/>
      <c r="CJ1" s="424"/>
      <c r="CK1" s="424"/>
      <c r="CL1" s="424"/>
      <c r="CM1" s="424"/>
      <c r="CN1" s="424"/>
      <c r="CO1" s="424"/>
      <c r="CP1" s="424"/>
      <c r="CQ1" s="424"/>
      <c r="CR1" s="424"/>
      <c r="CS1" s="424"/>
      <c r="CT1" s="424"/>
      <c r="CU1" s="424"/>
      <c r="CV1" s="424"/>
      <c r="CW1" s="424"/>
      <c r="CX1" s="424"/>
      <c r="CY1" s="424"/>
      <c r="CZ1" s="424"/>
      <c r="DA1" s="424"/>
      <c r="DB1" s="424"/>
      <c r="DC1" s="424"/>
      <c r="DD1" s="424"/>
      <c r="DE1" s="424"/>
      <c r="DF1" s="424"/>
      <c r="DG1" s="424"/>
      <c r="DH1" s="424"/>
      <c r="DI1" s="424"/>
      <c r="DJ1" s="424"/>
      <c r="DK1" s="424"/>
      <c r="DL1" s="424"/>
      <c r="DM1" s="424"/>
      <c r="DN1" s="424"/>
      <c r="DO1" s="424"/>
      <c r="DP1" s="424"/>
      <c r="DQ1" s="424"/>
      <c r="DR1" s="424"/>
      <c r="DS1" s="424"/>
      <c r="DT1" s="424"/>
      <c r="DU1" s="424"/>
      <c r="DV1" s="424"/>
      <c r="DW1" s="424"/>
      <c r="DX1" s="424"/>
      <c r="DY1" s="424"/>
      <c r="DZ1" s="424"/>
      <c r="EA1" s="424"/>
      <c r="EB1" s="424"/>
      <c r="EC1" s="424"/>
      <c r="ED1" s="424"/>
      <c r="EE1" s="424"/>
      <c r="EF1" s="424"/>
      <c r="EG1" s="424"/>
      <c r="EH1" s="424"/>
      <c r="EI1" s="424"/>
      <c r="EJ1" s="424"/>
      <c r="EK1" s="424"/>
      <c r="EL1" s="424"/>
      <c r="EM1" s="424"/>
      <c r="EN1" s="424"/>
      <c r="EO1" s="424"/>
      <c r="EP1" s="424"/>
      <c r="EQ1" s="424"/>
      <c r="ER1" s="424"/>
      <c r="ES1" s="424"/>
      <c r="ET1" s="424"/>
      <c r="EU1" s="424"/>
      <c r="EV1" s="424"/>
      <c r="EW1" s="424"/>
      <c r="EX1" s="424"/>
      <c r="EY1" s="424"/>
      <c r="EZ1" s="424"/>
      <c r="FA1" s="424"/>
      <c r="FB1" s="424"/>
      <c r="FC1" s="424"/>
      <c r="FD1" s="424"/>
      <c r="FE1" s="424"/>
      <c r="FF1" s="424"/>
      <c r="FG1" s="424"/>
      <c r="FH1" s="424"/>
      <c r="FI1" s="424"/>
      <c r="FJ1" s="424"/>
      <c r="FK1" s="424"/>
      <c r="FL1" s="424"/>
      <c r="FM1" s="424"/>
      <c r="FN1" s="424"/>
      <c r="FO1" s="424"/>
      <c r="FP1" s="424"/>
      <c r="FQ1" s="424"/>
      <c r="FR1" s="424"/>
      <c r="FS1" s="424"/>
      <c r="FT1" s="424"/>
      <c r="FU1" s="424"/>
      <c r="FV1" s="424"/>
      <c r="FW1" s="424"/>
      <c r="FX1" s="424"/>
      <c r="FY1" s="424"/>
      <c r="FZ1" s="424"/>
      <c r="GA1" s="424"/>
      <c r="GB1" s="424"/>
      <c r="GC1" s="424"/>
      <c r="GD1" s="424"/>
      <c r="GE1" s="424"/>
      <c r="GF1" s="424"/>
      <c r="GG1" s="424"/>
      <c r="GH1" s="424"/>
      <c r="GI1" s="424"/>
      <c r="GJ1" s="424"/>
      <c r="GK1" s="424"/>
      <c r="GL1" s="424"/>
      <c r="GM1" s="424"/>
      <c r="GN1" s="424"/>
      <c r="GO1" s="424"/>
      <c r="GP1" s="424"/>
      <c r="GQ1" s="424"/>
      <c r="GR1" s="424"/>
      <c r="GS1" s="424"/>
      <c r="GT1" s="424"/>
      <c r="GU1" s="424"/>
      <c r="GV1" s="424"/>
      <c r="GW1" s="424"/>
      <c r="GX1" s="424"/>
      <c r="GY1" s="424"/>
      <c r="GZ1" s="424"/>
      <c r="HA1" s="424"/>
      <c r="HB1" s="424"/>
      <c r="HC1" s="424"/>
      <c r="HD1" s="424"/>
      <c r="HE1" s="424"/>
      <c r="HF1" s="424"/>
      <c r="HG1" s="424"/>
      <c r="HH1" s="424"/>
      <c r="HI1" s="424"/>
      <c r="HJ1" s="424"/>
      <c r="HK1" s="424"/>
      <c r="HL1" s="424"/>
      <c r="HM1" s="424"/>
      <c r="HN1" s="424"/>
      <c r="HO1" s="424"/>
      <c r="HP1" s="424"/>
      <c r="HQ1" s="424"/>
      <c r="HR1" s="424"/>
      <c r="HS1" s="424"/>
      <c r="HT1" s="424"/>
      <c r="HU1" s="424"/>
      <c r="HV1" s="424"/>
      <c r="HW1" s="424"/>
      <c r="HX1" s="424"/>
      <c r="HY1" s="424"/>
      <c r="HZ1" s="424"/>
      <c r="IA1" s="424"/>
      <c r="IB1" s="424"/>
      <c r="IC1" s="424"/>
      <c r="ID1" s="424"/>
      <c r="IE1" s="424"/>
      <c r="IF1" s="424"/>
      <c r="IG1" s="424"/>
      <c r="IH1" s="424"/>
      <c r="II1" s="424"/>
      <c r="IJ1" s="424"/>
      <c r="IK1" s="424"/>
      <c r="IL1" s="424"/>
      <c r="IM1" s="424"/>
      <c r="IN1" s="424"/>
      <c r="IO1" s="424"/>
      <c r="IP1" s="424"/>
      <c r="IQ1" s="424"/>
      <c r="IR1" s="424"/>
      <c r="IS1" s="424"/>
      <c r="IT1" s="424"/>
      <c r="IU1" s="424"/>
      <c r="IV1" s="424"/>
    </row>
    <row r="2" spans="1:256" s="430" customFormat="1" ht="16.5" hidden="1" customHeight="1">
      <c r="A2" s="427"/>
      <c r="B2" s="427"/>
      <c r="C2" s="428"/>
      <c r="D2" s="427"/>
      <c r="E2" s="427"/>
      <c r="F2" s="427"/>
      <c r="G2" s="427"/>
      <c r="H2" s="427"/>
      <c r="I2" s="427"/>
      <c r="J2" s="427"/>
      <c r="K2" s="427"/>
      <c r="L2" s="427"/>
      <c r="M2" s="425"/>
      <c r="N2" s="425"/>
      <c r="O2" s="425"/>
      <c r="P2" s="425"/>
      <c r="Q2" s="426"/>
      <c r="R2" s="425"/>
      <c r="S2" s="429"/>
      <c r="T2" s="429"/>
      <c r="U2" s="429"/>
      <c r="V2" s="429"/>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28"/>
      <c r="BW2" s="428"/>
      <c r="BX2" s="428"/>
      <c r="BY2" s="428"/>
      <c r="BZ2" s="428"/>
      <c r="CA2" s="428"/>
      <c r="CB2" s="428"/>
      <c r="CC2" s="428"/>
      <c r="CD2" s="428"/>
      <c r="CE2" s="428"/>
      <c r="CF2" s="428"/>
      <c r="CG2" s="428"/>
      <c r="CH2" s="428"/>
      <c r="CI2" s="428"/>
      <c r="CJ2" s="428"/>
      <c r="CK2" s="428"/>
      <c r="CL2" s="428"/>
      <c r="CM2" s="428"/>
      <c r="CN2" s="428"/>
      <c r="CO2" s="428"/>
      <c r="CP2" s="428"/>
      <c r="CQ2" s="428"/>
      <c r="CR2" s="428"/>
      <c r="CS2" s="428"/>
      <c r="CT2" s="428"/>
      <c r="CU2" s="428"/>
      <c r="CV2" s="428"/>
      <c r="CW2" s="428"/>
      <c r="CX2" s="428"/>
      <c r="CY2" s="428"/>
      <c r="CZ2" s="428"/>
      <c r="DA2" s="428"/>
      <c r="DB2" s="428"/>
      <c r="DC2" s="428"/>
      <c r="DD2" s="428"/>
      <c r="DE2" s="428"/>
      <c r="DF2" s="428"/>
      <c r="DG2" s="428"/>
      <c r="DH2" s="428"/>
      <c r="DI2" s="428"/>
      <c r="DJ2" s="428"/>
      <c r="DK2" s="428"/>
      <c r="DL2" s="428"/>
      <c r="DM2" s="428"/>
      <c r="DN2" s="428"/>
      <c r="DO2" s="428"/>
      <c r="DP2" s="428"/>
      <c r="DQ2" s="428"/>
      <c r="DR2" s="428"/>
      <c r="DS2" s="428"/>
      <c r="DT2" s="428"/>
      <c r="DU2" s="428"/>
      <c r="DV2" s="428"/>
      <c r="DW2" s="428"/>
      <c r="DX2" s="428"/>
      <c r="DY2" s="428"/>
      <c r="DZ2" s="428"/>
      <c r="EA2" s="428"/>
      <c r="EB2" s="428"/>
      <c r="EC2" s="428"/>
      <c r="ED2" s="428"/>
      <c r="EE2" s="428"/>
      <c r="EF2" s="428"/>
      <c r="EG2" s="428"/>
      <c r="EH2" s="428"/>
      <c r="EI2" s="428"/>
      <c r="EJ2" s="428"/>
      <c r="EK2" s="428"/>
      <c r="EL2" s="428"/>
      <c r="EM2" s="428"/>
      <c r="EN2" s="428"/>
      <c r="EO2" s="428"/>
      <c r="EP2" s="428"/>
      <c r="EQ2" s="428"/>
      <c r="ER2" s="428"/>
      <c r="ES2" s="428"/>
      <c r="ET2" s="428"/>
    </row>
    <row r="3" spans="1:256" s="354" customFormat="1" ht="3" customHeight="1">
      <c r="A3" s="340"/>
      <c r="B3" s="337"/>
      <c r="C3" s="343"/>
      <c r="D3" s="348"/>
      <c r="E3" s="348"/>
      <c r="F3" s="348"/>
      <c r="G3" s="348"/>
      <c r="H3" s="348"/>
      <c r="I3" s="348"/>
      <c r="J3" s="348"/>
      <c r="K3" s="348"/>
      <c r="L3" s="349"/>
      <c r="M3" s="431"/>
      <c r="N3" s="431"/>
      <c r="O3" s="431"/>
      <c r="P3" s="431"/>
      <c r="Q3" s="432"/>
      <c r="R3" s="431"/>
      <c r="S3" s="433"/>
      <c r="T3" s="433"/>
      <c r="U3" s="433"/>
      <c r="V3" s="433"/>
    </row>
    <row r="4" spans="1:256" s="354" customFormat="1" ht="22.5">
      <c r="A4" s="340"/>
      <c r="B4" s="337"/>
      <c r="C4" s="343"/>
      <c r="D4" s="531" t="s">
        <v>246</v>
      </c>
      <c r="E4" s="532"/>
      <c r="F4" s="532"/>
      <c r="G4" s="532"/>
      <c r="H4" s="533"/>
      <c r="I4" s="434"/>
      <c r="M4" s="431"/>
      <c r="N4" s="431"/>
      <c r="O4" s="431"/>
      <c r="P4" s="431"/>
      <c r="Q4" s="432"/>
      <c r="R4" s="431"/>
      <c r="S4" s="433"/>
      <c r="T4" s="433"/>
      <c r="U4" s="433"/>
      <c r="V4" s="433"/>
    </row>
    <row r="5" spans="1:256" s="354" customFormat="1" ht="3" hidden="1" customHeight="1">
      <c r="A5" s="340"/>
      <c r="B5" s="337"/>
      <c r="C5" s="343"/>
      <c r="D5" s="348"/>
      <c r="E5" s="348"/>
      <c r="F5" s="348"/>
      <c r="G5" s="348"/>
      <c r="H5" s="339"/>
      <c r="I5" s="339"/>
      <c r="J5" s="339"/>
      <c r="K5" s="339"/>
      <c r="L5" s="338"/>
      <c r="M5" s="431"/>
      <c r="N5" s="431"/>
      <c r="O5" s="431"/>
      <c r="P5" s="431"/>
      <c r="Q5" s="432"/>
      <c r="R5" s="431"/>
      <c r="S5" s="433"/>
      <c r="T5" s="433"/>
      <c r="U5" s="433"/>
      <c r="V5" s="433"/>
    </row>
    <row r="6" spans="1:256" s="354" customFormat="1" ht="20.100000000000001" hidden="1" customHeight="1">
      <c r="A6" s="366"/>
      <c r="B6" s="366"/>
      <c r="C6" s="343"/>
      <c r="D6" s="534"/>
      <c r="E6" s="534"/>
      <c r="F6" s="535" t="s">
        <v>18</v>
      </c>
      <c r="G6" s="535"/>
      <c r="H6" s="339"/>
      <c r="I6" s="339"/>
      <c r="J6" s="355"/>
      <c r="K6" s="356"/>
      <c r="L6" s="356"/>
      <c r="M6" s="431"/>
      <c r="N6" s="431"/>
      <c r="O6" s="431"/>
      <c r="P6" s="431"/>
      <c r="Q6" s="432"/>
      <c r="R6" s="431"/>
      <c r="S6" s="433"/>
      <c r="T6" s="433"/>
      <c r="U6" s="433"/>
      <c r="V6" s="433"/>
    </row>
    <row r="7" spans="1:256" ht="3" customHeight="1"/>
    <row r="8" spans="1:256" s="354" customFormat="1">
      <c r="A8" s="340"/>
      <c r="B8" s="337"/>
      <c r="C8" s="343"/>
      <c r="D8" s="536" t="s">
        <v>247</v>
      </c>
      <c r="E8" s="536"/>
      <c r="F8" s="536" t="s">
        <v>140</v>
      </c>
      <c r="G8" s="536"/>
      <c r="H8" s="536"/>
      <c r="I8" s="537" t="s">
        <v>141</v>
      </c>
      <c r="J8" s="537"/>
      <c r="K8" s="537"/>
      <c r="L8" s="537"/>
      <c r="M8" s="431"/>
      <c r="N8" s="431"/>
      <c r="O8" s="431"/>
      <c r="P8" s="431"/>
      <c r="Q8" s="432"/>
      <c r="R8" s="431"/>
      <c r="S8" s="433"/>
      <c r="T8" s="433"/>
      <c r="U8" s="433"/>
      <c r="V8" s="433"/>
    </row>
    <row r="9" spans="1:256" s="354" customFormat="1" ht="20.25" customHeight="1">
      <c r="A9" s="340"/>
      <c r="B9" s="337"/>
      <c r="C9" s="343"/>
      <c r="D9" s="491" t="s">
        <v>25</v>
      </c>
      <c r="E9" s="491" t="s">
        <v>148</v>
      </c>
      <c r="F9" s="527" t="s">
        <v>25</v>
      </c>
      <c r="G9" s="528"/>
      <c r="H9" s="369" t="s">
        <v>148</v>
      </c>
      <c r="I9" s="529" t="s">
        <v>25</v>
      </c>
      <c r="J9" s="529"/>
      <c r="K9" s="369" t="s">
        <v>148</v>
      </c>
      <c r="L9" s="369" t="s">
        <v>142</v>
      </c>
      <c r="M9" s="470"/>
      <c r="N9" s="470"/>
      <c r="O9" s="470"/>
      <c r="P9" s="470"/>
      <c r="Q9" s="471"/>
      <c r="R9" s="470"/>
      <c r="S9" s="433"/>
      <c r="T9" s="433"/>
      <c r="U9" s="433"/>
      <c r="V9" s="433"/>
    </row>
    <row r="10" spans="1:256" ht="12" customHeight="1">
      <c r="C10" s="347"/>
      <c r="D10" s="492" t="s">
        <v>26</v>
      </c>
      <c r="E10" s="492" t="s">
        <v>0</v>
      </c>
      <c r="F10" s="530" t="s">
        <v>1</v>
      </c>
      <c r="G10" s="530"/>
      <c r="H10" s="492" t="s">
        <v>2</v>
      </c>
      <c r="I10" s="530" t="s">
        <v>12</v>
      </c>
      <c r="J10" s="530"/>
      <c r="K10" s="492" t="s">
        <v>13</v>
      </c>
      <c r="L10" s="492" t="s">
        <v>31</v>
      </c>
      <c r="M10" s="470"/>
      <c r="N10" s="470"/>
      <c r="O10" s="470"/>
      <c r="P10" s="470"/>
      <c r="Q10" s="471"/>
      <c r="R10" s="470"/>
      <c r="S10" s="435"/>
      <c r="T10" s="435"/>
      <c r="U10" s="435"/>
      <c r="V10" s="435"/>
    </row>
    <row r="11" spans="1:256" s="354" customFormat="1" hidden="1">
      <c r="A11" s="337"/>
      <c r="B11" s="337"/>
      <c r="C11" s="343"/>
      <c r="D11" s="391">
        <v>0</v>
      </c>
      <c r="E11" s="392"/>
      <c r="F11" s="387" t="s">
        <v>144</v>
      </c>
      <c r="G11" s="387"/>
      <c r="H11" s="393"/>
      <c r="I11" s="389" t="s">
        <v>144</v>
      </c>
      <c r="J11" s="387"/>
      <c r="K11" s="393"/>
      <c r="L11" s="394"/>
      <c r="M11" s="472" t="s">
        <v>248</v>
      </c>
      <c r="N11" s="470"/>
      <c r="O11" s="470"/>
      <c r="P11" s="470" t="s">
        <v>249</v>
      </c>
      <c r="Q11" s="471" t="s">
        <v>250</v>
      </c>
      <c r="R11" s="470" t="s">
        <v>251</v>
      </c>
      <c r="S11" s="433"/>
      <c r="T11" s="433"/>
      <c r="U11" s="433"/>
      <c r="V11" s="433"/>
    </row>
    <row r="12" spans="1:256" s="346" customFormat="1" ht="15.75" hidden="1" customHeight="1">
      <c r="A12" s="341"/>
      <c r="B12" s="374" t="s">
        <v>149</v>
      </c>
      <c r="C12" s="539"/>
      <c r="D12" s="536">
        <v>1</v>
      </c>
      <c r="E12" s="541" t="s">
        <v>1185</v>
      </c>
      <c r="F12" s="438" t="s">
        <v>144</v>
      </c>
      <c r="G12" s="368">
        <v>0</v>
      </c>
      <c r="H12" s="439"/>
      <c r="I12" s="370" t="s">
        <v>144</v>
      </c>
      <c r="J12" s="440" t="s">
        <v>253</v>
      </c>
      <c r="K12" s="395"/>
      <c r="L12" s="409"/>
      <c r="M12" s="431">
        <f>mergeValue(H12)</f>
        <v>0</v>
      </c>
      <c r="N12" s="422"/>
      <c r="O12" s="422"/>
      <c r="P12" s="431" t="str">
        <f t="array" ref="P12">IF(ISERROR(MATCH(MID(Q12,1,250),MID(note_ter,1,250),0)),"n","y")</f>
        <v>y</v>
      </c>
      <c r="Q12" s="422" t="s">
        <v>1185</v>
      </c>
      <c r="R12" s="431" t="str">
        <f>K12&amp;"("&amp;L12&amp;")"</f>
        <v>()</v>
      </c>
      <c r="S12" s="374"/>
      <c r="T12" s="374"/>
      <c r="U12" s="414"/>
      <c r="V12" s="374"/>
      <c r="W12" s="374"/>
      <c r="X12" s="374"/>
      <c r="Y12" s="352"/>
      <c r="Z12" s="352"/>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352"/>
      <c r="BW12" s="352"/>
      <c r="BX12" s="352"/>
      <c r="BY12" s="352"/>
      <c r="BZ12" s="352"/>
      <c r="CA12" s="352"/>
      <c r="CB12" s="352"/>
      <c r="CC12" s="352"/>
      <c r="CD12" s="352"/>
      <c r="CE12" s="352"/>
    </row>
    <row r="13" spans="1:256" s="346" customFormat="1" ht="15" hidden="1" customHeight="1">
      <c r="A13" s="341"/>
      <c r="B13" s="374" t="s">
        <v>149</v>
      </c>
      <c r="C13" s="539"/>
      <c r="D13" s="536"/>
      <c r="E13" s="542"/>
      <c r="F13" s="544" t="s">
        <v>144</v>
      </c>
      <c r="G13" s="536">
        <v>1</v>
      </c>
      <c r="H13" s="538" t="s">
        <v>763</v>
      </c>
      <c r="I13" s="370" t="s">
        <v>144</v>
      </c>
      <c r="J13" s="440" t="s">
        <v>253</v>
      </c>
      <c r="K13" s="395"/>
      <c r="L13" s="409"/>
      <c r="M13" s="431" t="str">
        <f>mergeValue(H13)</f>
        <v>Город Орёл</v>
      </c>
      <c r="N13" s="422"/>
      <c r="O13" s="422"/>
      <c r="P13" s="422"/>
      <c r="Q13" s="422"/>
      <c r="R13" s="431" t="str">
        <f>K13&amp;"("&amp;L13&amp;")"</f>
        <v>()</v>
      </c>
      <c r="S13" s="374"/>
      <c r="T13" s="374"/>
      <c r="U13" s="414"/>
      <c r="V13" s="374"/>
      <c r="W13" s="374"/>
      <c r="X13" s="374"/>
      <c r="Y13" s="352"/>
      <c r="Z13" s="352"/>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352"/>
      <c r="BW13" s="352"/>
      <c r="BX13" s="352"/>
      <c r="BY13" s="352"/>
      <c r="BZ13" s="352"/>
      <c r="CA13" s="352"/>
      <c r="CB13" s="352"/>
      <c r="CC13" s="352"/>
      <c r="CD13" s="352"/>
      <c r="CE13" s="352"/>
    </row>
    <row r="14" spans="1:256" s="346" customFormat="1" ht="45" customHeight="1">
      <c r="A14" s="341"/>
      <c r="B14" s="374" t="s">
        <v>149</v>
      </c>
      <c r="C14" s="539"/>
      <c r="D14" s="536"/>
      <c r="E14" s="542"/>
      <c r="F14" s="545"/>
      <c r="G14" s="536"/>
      <c r="H14" s="538"/>
      <c r="I14" s="495" t="s">
        <v>144</v>
      </c>
      <c r="J14" s="368">
        <v>1</v>
      </c>
      <c r="K14" s="441" t="s">
        <v>763</v>
      </c>
      <c r="L14" s="375" t="s">
        <v>764</v>
      </c>
      <c r="M14" s="431" t="str">
        <f>mergeValue(H14)</f>
        <v>Город Орёл</v>
      </c>
      <c r="N14" s="422"/>
      <c r="O14" s="422"/>
      <c r="P14" s="422"/>
      <c r="Q14" s="422"/>
      <c r="R14" s="431" t="str">
        <f>K14&amp;" ("&amp;L14&amp;")"</f>
        <v>Город Орёл (54701000)</v>
      </c>
      <c r="S14" s="374"/>
      <c r="T14" s="374"/>
      <c r="U14" s="414"/>
      <c r="V14" s="374"/>
      <c r="W14" s="374"/>
      <c r="X14" s="374"/>
      <c r="Y14" s="352"/>
      <c r="Z14" s="352"/>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352"/>
      <c r="BW14" s="352"/>
      <c r="BX14" s="352"/>
      <c r="BY14" s="352"/>
      <c r="BZ14" s="352"/>
      <c r="CA14" s="352"/>
      <c r="CB14" s="352"/>
      <c r="CC14" s="352"/>
      <c r="CD14" s="352"/>
      <c r="CE14" s="352"/>
    </row>
    <row r="15" spans="1:256" s="346" customFormat="1" ht="0.95" customHeight="1">
      <c r="A15" s="341"/>
      <c r="B15" s="341"/>
      <c r="C15" s="539"/>
      <c r="D15" s="536"/>
      <c r="E15" s="542"/>
      <c r="F15" s="546"/>
      <c r="G15" s="536"/>
      <c r="H15" s="538"/>
      <c r="I15" s="380" t="s">
        <v>144</v>
      </c>
      <c r="J15" s="380"/>
      <c r="K15" s="395" t="s">
        <v>144</v>
      </c>
      <c r="L15" s="409"/>
      <c r="M15" s="422"/>
      <c r="N15" s="422"/>
      <c r="O15" s="422"/>
      <c r="P15" s="422"/>
      <c r="Q15" s="431"/>
      <c r="R15" s="422"/>
      <c r="S15" s="374"/>
      <c r="T15" s="374"/>
      <c r="U15" s="414"/>
      <c r="V15" s="374"/>
      <c r="W15" s="374"/>
      <c r="X15" s="374"/>
      <c r="Y15" s="352"/>
      <c r="Z15" s="352"/>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352"/>
      <c r="BW15" s="352"/>
      <c r="BX15" s="352"/>
      <c r="BY15" s="352"/>
      <c r="BZ15" s="352"/>
      <c r="CA15" s="352"/>
      <c r="CB15" s="352"/>
      <c r="CC15" s="352"/>
      <c r="CD15" s="352"/>
      <c r="CE15" s="352"/>
    </row>
    <row r="16" spans="1:256" s="346" customFormat="1" ht="0.95" customHeight="1">
      <c r="A16" s="341"/>
      <c r="B16" s="341"/>
      <c r="C16" s="540"/>
      <c r="D16" s="536"/>
      <c r="E16" s="543"/>
      <c r="F16" s="370" t="s">
        <v>144</v>
      </c>
      <c r="G16" s="380" t="s">
        <v>144</v>
      </c>
      <c r="H16" s="395" t="s">
        <v>144</v>
      </c>
      <c r="I16" s="380" t="s">
        <v>144</v>
      </c>
      <c r="J16" s="380"/>
      <c r="K16" s="408"/>
      <c r="L16" s="409"/>
      <c r="M16" s="422"/>
      <c r="N16" s="422"/>
      <c r="O16" s="422"/>
      <c r="P16" s="422"/>
      <c r="Q16" s="431"/>
      <c r="R16" s="422"/>
      <c r="S16" s="374"/>
      <c r="T16" s="374"/>
      <c r="U16" s="414"/>
      <c r="V16" s="374"/>
      <c r="W16" s="374"/>
      <c r="X16" s="374"/>
      <c r="Y16" s="352"/>
      <c r="Z16" s="352"/>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352"/>
      <c r="BW16" s="352"/>
      <c r="BX16" s="352"/>
      <c r="BY16" s="352"/>
      <c r="BZ16" s="352"/>
      <c r="CA16" s="352"/>
      <c r="CB16" s="352"/>
      <c r="CC16" s="352"/>
      <c r="CD16" s="352"/>
      <c r="CE16" s="352"/>
    </row>
    <row r="17" spans="1:22" s="354" customFormat="1" hidden="1">
      <c r="A17" s="337"/>
      <c r="B17" s="337" t="s">
        <v>166</v>
      </c>
      <c r="C17" s="343"/>
      <c r="D17" s="370"/>
      <c r="E17" s="376" t="s">
        <v>144</v>
      </c>
      <c r="F17" s="372" t="s">
        <v>144</v>
      </c>
      <c r="G17" s="372"/>
      <c r="H17" s="372"/>
      <c r="I17" s="372" t="s">
        <v>144</v>
      </c>
      <c r="J17" s="372"/>
      <c r="K17" s="372"/>
      <c r="L17" s="373"/>
      <c r="M17" s="472"/>
      <c r="N17" s="470"/>
      <c r="O17" s="470"/>
      <c r="P17" s="470"/>
      <c r="Q17" s="471" t="s">
        <v>252</v>
      </c>
      <c r="R17" s="470"/>
      <c r="S17" s="433"/>
      <c r="T17" s="433"/>
      <c r="U17" s="433"/>
      <c r="V17" s="433"/>
    </row>
    <row r="18" spans="1:22" s="354" customFormat="1" ht="21" customHeight="1">
      <c r="A18" s="340"/>
      <c r="B18" s="337"/>
      <c r="C18" s="353"/>
      <c r="D18" s="436"/>
      <c r="E18" s="436"/>
      <c r="F18" s="436"/>
      <c r="G18" s="436"/>
      <c r="H18" s="436"/>
      <c r="I18" s="436"/>
      <c r="J18" s="436"/>
      <c r="K18" s="436"/>
      <c r="L18" s="436"/>
      <c r="M18" s="470"/>
      <c r="N18" s="470"/>
      <c r="O18" s="470"/>
      <c r="P18" s="470"/>
      <c r="Q18" s="471"/>
      <c r="R18" s="470"/>
      <c r="S18" s="433"/>
      <c r="T18" s="433"/>
      <c r="U18" s="433"/>
      <c r="V18" s="433"/>
    </row>
    <row r="19" spans="1:22" s="354" customFormat="1">
      <c r="A19" s="340"/>
      <c r="B19" s="337"/>
      <c r="C19" s="353"/>
      <c r="D19" s="337"/>
      <c r="E19" s="337"/>
      <c r="F19" s="337"/>
      <c r="G19" s="337"/>
      <c r="H19" s="337"/>
      <c r="I19" s="337"/>
      <c r="J19" s="337"/>
      <c r="K19" s="337"/>
      <c r="L19" s="337"/>
      <c r="M19" s="431"/>
      <c r="N19" s="431"/>
      <c r="O19" s="431"/>
      <c r="P19" s="431"/>
      <c r="Q19" s="432"/>
      <c r="R19" s="431"/>
      <c r="S19" s="433"/>
      <c r="T19" s="433"/>
      <c r="U19" s="433"/>
      <c r="V19" s="433"/>
    </row>
    <row r="20" spans="1:22" s="354" customFormat="1" ht="0.75" customHeight="1">
      <c r="A20" s="340"/>
      <c r="B20" s="337"/>
      <c r="C20" s="353"/>
      <c r="D20" s="337"/>
      <c r="E20" s="337"/>
      <c r="F20" s="337"/>
      <c r="G20" s="337"/>
      <c r="H20" s="337"/>
      <c r="I20" s="337"/>
      <c r="J20" s="337"/>
      <c r="K20" s="337"/>
      <c r="L20" s="337"/>
      <c r="M20" s="431"/>
      <c r="N20" s="431"/>
      <c r="O20" s="431"/>
      <c r="P20" s="431"/>
      <c r="Q20" s="432"/>
      <c r="R20" s="431"/>
      <c r="S20" s="433"/>
      <c r="T20" s="433"/>
      <c r="U20" s="433"/>
      <c r="V20" s="433"/>
    </row>
    <row r="21" spans="1:22" s="358" customFormat="1" ht="10.5">
      <c r="A21" s="357"/>
      <c r="C21" s="359"/>
      <c r="D21" s="367"/>
      <c r="E21" s="367"/>
      <c r="M21" s="431"/>
      <c r="N21" s="431"/>
      <c r="O21" s="431"/>
      <c r="P21" s="431"/>
      <c r="Q21" s="432"/>
      <c r="R21" s="431"/>
      <c r="S21" s="433"/>
      <c r="T21" s="433"/>
      <c r="U21" s="433"/>
      <c r="V21" s="433"/>
    </row>
    <row r="22" spans="1:22" s="358" customFormat="1" ht="10.5">
      <c r="A22" s="357"/>
      <c r="C22" s="359"/>
      <c r="D22" s="367"/>
      <c r="E22" s="367"/>
      <c r="M22" s="431"/>
      <c r="N22" s="431"/>
      <c r="O22" s="431"/>
      <c r="P22" s="431"/>
      <c r="Q22" s="432"/>
      <c r="R22" s="431"/>
      <c r="S22" s="433"/>
      <c r="T22" s="433"/>
      <c r="U22" s="433"/>
      <c r="V22" s="433"/>
    </row>
  </sheetData>
  <sheetProtection algorithmName="SHA-512" hashValue="cKQPAa8AvTUkI/PYXEDNpUwJ1tFC86E686LyUhk2f9WQz/a1auILs5Cg7uhhLW5ZV1Mml5lcy7IsL+PuNWWo9A==" saltValue="64Y8l4mBs/oPzhR9PzEDQw==" spinCount="100000" sheet="1" objects="1" scenarios="1" formatColumns="0" formatRows="0"/>
  <mergeCells count="16">
    <mergeCell ref="H13:H15"/>
    <mergeCell ref="C12:C16"/>
    <mergeCell ref="D12:D16"/>
    <mergeCell ref="E12:E16"/>
    <mergeCell ref="F13:F15"/>
    <mergeCell ref="G13:G15"/>
    <mergeCell ref="F9:G9"/>
    <mergeCell ref="I9:J9"/>
    <mergeCell ref="F10:G10"/>
    <mergeCell ref="I10:J10"/>
    <mergeCell ref="D4:H4"/>
    <mergeCell ref="D6:E6"/>
    <mergeCell ref="F6:G6"/>
    <mergeCell ref="D8:E8"/>
    <mergeCell ref="F8:H8"/>
    <mergeCell ref="I8:L8"/>
  </mergeCells>
  <dataValidations count="1">
    <dataValidation type="textLength" operator="lessThanOrEqual" allowBlank="1" showInputMessage="1" showErrorMessage="1" errorTitle="Ошибка" error="Допускается ввод не более 900 символов!" sqref="E12" xr:uid="{C5A7AD5C-F5EB-4204-A3D9-C0A431C16E4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ClassifierValidate">
    <tabColor indexed="47"/>
  </sheetPr>
  <dimension ref="A1"/>
  <sheetViews>
    <sheetView showGridLines="0" zoomScaleNormal="100" workbookViewId="0"/>
  </sheetViews>
  <sheetFormatPr defaultRowHeight="11.25"/>
  <cols>
    <col min="1" max="16384" width="9.140625" style="53"/>
  </cols>
  <sheetData/>
  <phoneticPr fontId="8" type="noConversion"/>
  <pageMargins left="0.75" right="0.75" top="1" bottom="1" header="0.5" footer="0.5"/>
  <pageSetup paperSize="9" orientation="portrait"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Hyp">
    <tabColor indexed="47"/>
  </sheetPr>
  <dimension ref="A1"/>
  <sheetViews>
    <sheetView showGridLines="0" zoomScaleNormal="100" workbookViewId="0"/>
  </sheetViews>
  <sheetFormatPr defaultRowHeight="11.25"/>
  <cols>
    <col min="1" max="16384" width="9.140625" style="53"/>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frmDateChoose">
    <tabColor indexed="47"/>
  </sheetPr>
  <dimension ref="A1"/>
  <sheetViews>
    <sheetView showGridLines="0" zoomScaleNormal="100" workbookViewId="0"/>
  </sheetViews>
  <sheetFormatPr defaultRowHeight="11.25"/>
  <cols>
    <col min="1" max="16384" width="9.140625" style="53"/>
  </cols>
  <sheetData/>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modComm">
    <tabColor indexed="47"/>
  </sheetPr>
  <dimension ref="A1"/>
  <sheetViews>
    <sheetView showGridLines="0" zoomScaleNormal="100" workbookViewId="0"/>
  </sheetViews>
  <sheetFormatPr defaultRowHeight="11.25"/>
  <cols>
    <col min="1" max="16384" width="9.140625" style="53"/>
  </cols>
  <sheetData/>
  <phoneticPr fontId="8"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modThisWorkbook">
    <tabColor indexed="47"/>
  </sheetPr>
  <dimension ref="A1"/>
  <sheetViews>
    <sheetView showGridLines="0" zoomScaleNormal="100" workbookViewId="0"/>
  </sheetViews>
  <sheetFormatPr defaultRowHeight="11.25"/>
  <cols>
    <col min="1" max="16384" width="9.140625" style="53"/>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SH_REESTR_MO">
    <tabColor indexed="47"/>
  </sheetPr>
  <dimension ref="A1:D251"/>
  <sheetViews>
    <sheetView showGridLines="0" zoomScaleNormal="100" workbookViewId="0"/>
  </sheetViews>
  <sheetFormatPr defaultRowHeight="11.25"/>
  <cols>
    <col min="1" max="16384" width="9.140625" style="53"/>
  </cols>
  <sheetData>
    <row r="1" spans="1:4">
      <c r="A1" s="53" t="s">
        <v>685</v>
      </c>
      <c r="B1" s="53" t="s">
        <v>150</v>
      </c>
      <c r="C1" s="53" t="s">
        <v>151</v>
      </c>
      <c r="D1" s="53" t="s">
        <v>1176</v>
      </c>
    </row>
    <row r="2" spans="1:4">
      <c r="A2" s="53">
        <v>1</v>
      </c>
      <c r="B2" s="53" t="s">
        <v>687</v>
      </c>
      <c r="C2" s="53" t="s">
        <v>689</v>
      </c>
      <c r="D2" s="53" t="s">
        <v>690</v>
      </c>
    </row>
    <row r="3" spans="1:4">
      <c r="A3" s="53">
        <v>2</v>
      </c>
      <c r="B3" s="53" t="s">
        <v>687</v>
      </c>
      <c r="C3" s="53" t="s">
        <v>691</v>
      </c>
      <c r="D3" s="53" t="s">
        <v>692</v>
      </c>
    </row>
    <row r="4" spans="1:4">
      <c r="A4" s="53">
        <v>3</v>
      </c>
      <c r="B4" s="53" t="s">
        <v>687</v>
      </c>
      <c r="C4" s="53" t="s">
        <v>687</v>
      </c>
      <c r="D4" s="53" t="s">
        <v>688</v>
      </c>
    </row>
    <row r="5" spans="1:4">
      <c r="A5" s="53">
        <v>4</v>
      </c>
      <c r="B5" s="53" t="s">
        <v>687</v>
      </c>
      <c r="C5" s="53" t="s">
        <v>693</v>
      </c>
      <c r="D5" s="53" t="s">
        <v>694</v>
      </c>
    </row>
    <row r="6" spans="1:4">
      <c r="A6" s="53">
        <v>5</v>
      </c>
      <c r="B6" s="53" t="s">
        <v>687</v>
      </c>
      <c r="C6" s="53" t="s">
        <v>695</v>
      </c>
      <c r="D6" s="53" t="s">
        <v>696</v>
      </c>
    </row>
    <row r="7" spans="1:4">
      <c r="A7" s="53">
        <v>6</v>
      </c>
      <c r="B7" s="53" t="s">
        <v>687</v>
      </c>
      <c r="C7" s="53" t="s">
        <v>697</v>
      </c>
      <c r="D7" s="53" t="s">
        <v>698</v>
      </c>
    </row>
    <row r="8" spans="1:4">
      <c r="A8" s="53">
        <v>7</v>
      </c>
      <c r="B8" s="53" t="s">
        <v>687</v>
      </c>
      <c r="C8" s="53" t="s">
        <v>699</v>
      </c>
      <c r="D8" s="53" t="s">
        <v>700</v>
      </c>
    </row>
    <row r="9" spans="1:4">
      <c r="A9" s="53">
        <v>8</v>
      </c>
      <c r="B9" s="53" t="s">
        <v>687</v>
      </c>
      <c r="C9" s="53" t="s">
        <v>701</v>
      </c>
      <c r="D9" s="53" t="s">
        <v>702</v>
      </c>
    </row>
    <row r="10" spans="1:4">
      <c r="A10" s="53">
        <v>9</v>
      </c>
      <c r="B10" s="53" t="s">
        <v>687</v>
      </c>
      <c r="C10" s="53" t="s">
        <v>703</v>
      </c>
      <c r="D10" s="53" t="s">
        <v>704</v>
      </c>
    </row>
    <row r="11" spans="1:4">
      <c r="A11" s="53">
        <v>10</v>
      </c>
      <c r="B11" s="53" t="s">
        <v>687</v>
      </c>
      <c r="C11" s="53" t="s">
        <v>705</v>
      </c>
      <c r="D11" s="53" t="s">
        <v>706</v>
      </c>
    </row>
    <row r="12" spans="1:4">
      <c r="A12" s="53">
        <v>11</v>
      </c>
      <c r="B12" s="53" t="s">
        <v>687</v>
      </c>
      <c r="C12" s="53" t="s">
        <v>707</v>
      </c>
      <c r="D12" s="53" t="s">
        <v>708</v>
      </c>
    </row>
    <row r="13" spans="1:4">
      <c r="A13" s="53">
        <v>12</v>
      </c>
      <c r="B13" s="53" t="s">
        <v>687</v>
      </c>
      <c r="C13" s="53" t="s">
        <v>709</v>
      </c>
      <c r="D13" s="53" t="s">
        <v>710</v>
      </c>
    </row>
    <row r="14" spans="1:4">
      <c r="A14" s="53">
        <v>13</v>
      </c>
      <c r="B14" s="53" t="s">
        <v>687</v>
      </c>
      <c r="C14" s="53" t="s">
        <v>711</v>
      </c>
      <c r="D14" s="53" t="s">
        <v>712</v>
      </c>
    </row>
    <row r="15" spans="1:4">
      <c r="A15" s="53">
        <v>14</v>
      </c>
      <c r="B15" s="53" t="s">
        <v>687</v>
      </c>
      <c r="C15" s="53" t="s">
        <v>713</v>
      </c>
      <c r="D15" s="53" t="s">
        <v>714</v>
      </c>
    </row>
    <row r="16" spans="1:4">
      <c r="A16" s="53">
        <v>15</v>
      </c>
      <c r="B16" s="53" t="s">
        <v>687</v>
      </c>
      <c r="C16" s="53" t="s">
        <v>715</v>
      </c>
      <c r="D16" s="53" t="s">
        <v>716</v>
      </c>
    </row>
    <row r="17" spans="1:4">
      <c r="A17" s="53">
        <v>16</v>
      </c>
      <c r="B17" s="53" t="s">
        <v>717</v>
      </c>
      <c r="C17" s="53" t="s">
        <v>719</v>
      </c>
      <c r="D17" s="53" t="s">
        <v>720</v>
      </c>
    </row>
    <row r="18" spans="1:4">
      <c r="A18" s="53">
        <v>17</v>
      </c>
      <c r="B18" s="53" t="s">
        <v>717</v>
      </c>
      <c r="C18" s="53" t="s">
        <v>717</v>
      </c>
      <c r="D18" s="53" t="s">
        <v>718</v>
      </c>
    </row>
    <row r="19" spans="1:4">
      <c r="A19" s="53">
        <v>18</v>
      </c>
      <c r="B19" s="53" t="s">
        <v>717</v>
      </c>
      <c r="C19" s="53" t="s">
        <v>721</v>
      </c>
      <c r="D19" s="53" t="s">
        <v>722</v>
      </c>
    </row>
    <row r="20" spans="1:4">
      <c r="A20" s="53">
        <v>19</v>
      </c>
      <c r="B20" s="53" t="s">
        <v>717</v>
      </c>
      <c r="C20" s="53" t="s">
        <v>723</v>
      </c>
      <c r="D20" s="53" t="s">
        <v>724</v>
      </c>
    </row>
    <row r="21" spans="1:4">
      <c r="A21" s="53">
        <v>20</v>
      </c>
      <c r="B21" s="53" t="s">
        <v>717</v>
      </c>
      <c r="C21" s="53" t="s">
        <v>725</v>
      </c>
      <c r="D21" s="53" t="s">
        <v>726</v>
      </c>
    </row>
    <row r="22" spans="1:4">
      <c r="A22" s="53">
        <v>21</v>
      </c>
      <c r="B22" s="53" t="s">
        <v>717</v>
      </c>
      <c r="C22" s="53" t="s">
        <v>727</v>
      </c>
      <c r="D22" s="53" t="s">
        <v>728</v>
      </c>
    </row>
    <row r="23" spans="1:4">
      <c r="A23" s="53">
        <v>22</v>
      </c>
      <c r="B23" s="53" t="s">
        <v>717</v>
      </c>
      <c r="C23" s="53" t="s">
        <v>729</v>
      </c>
      <c r="D23" s="53" t="s">
        <v>730</v>
      </c>
    </row>
    <row r="24" spans="1:4">
      <c r="A24" s="53">
        <v>23</v>
      </c>
      <c r="B24" s="53" t="s">
        <v>717</v>
      </c>
      <c r="C24" s="53" t="s">
        <v>731</v>
      </c>
      <c r="D24" s="53" t="s">
        <v>732</v>
      </c>
    </row>
    <row r="25" spans="1:4">
      <c r="A25" s="53">
        <v>24</v>
      </c>
      <c r="B25" s="53" t="s">
        <v>717</v>
      </c>
      <c r="C25" s="53" t="s">
        <v>733</v>
      </c>
      <c r="D25" s="53" t="s">
        <v>734</v>
      </c>
    </row>
    <row r="26" spans="1:4">
      <c r="A26" s="53">
        <v>25</v>
      </c>
      <c r="B26" s="53" t="s">
        <v>717</v>
      </c>
      <c r="C26" s="53" t="s">
        <v>735</v>
      </c>
      <c r="D26" s="53" t="s">
        <v>736</v>
      </c>
    </row>
    <row r="27" spans="1:4">
      <c r="A27" s="53">
        <v>26</v>
      </c>
      <c r="B27" s="53" t="s">
        <v>717</v>
      </c>
      <c r="C27" s="53" t="s">
        <v>737</v>
      </c>
      <c r="D27" s="53" t="s">
        <v>738</v>
      </c>
    </row>
    <row r="28" spans="1:4">
      <c r="A28" s="53">
        <v>27</v>
      </c>
      <c r="B28" s="53" t="s">
        <v>717</v>
      </c>
      <c r="C28" s="53" t="s">
        <v>739</v>
      </c>
      <c r="D28" s="53" t="s">
        <v>740</v>
      </c>
    </row>
    <row r="29" spans="1:4">
      <c r="A29" s="53">
        <v>28</v>
      </c>
      <c r="B29" s="53" t="s">
        <v>741</v>
      </c>
      <c r="C29" s="53" t="s">
        <v>743</v>
      </c>
      <c r="D29" s="53" t="s">
        <v>744</v>
      </c>
    </row>
    <row r="30" spans="1:4">
      <c r="A30" s="53">
        <v>29</v>
      </c>
      <c r="B30" s="53" t="s">
        <v>741</v>
      </c>
      <c r="C30" s="53" t="s">
        <v>745</v>
      </c>
      <c r="D30" s="53" t="s">
        <v>746</v>
      </c>
    </row>
    <row r="31" spans="1:4">
      <c r="A31" s="53">
        <v>30</v>
      </c>
      <c r="B31" s="53" t="s">
        <v>741</v>
      </c>
      <c r="C31" s="53" t="s">
        <v>741</v>
      </c>
      <c r="D31" s="53" t="s">
        <v>742</v>
      </c>
    </row>
    <row r="32" spans="1:4">
      <c r="A32" s="53">
        <v>31</v>
      </c>
      <c r="B32" s="53" t="s">
        <v>741</v>
      </c>
      <c r="C32" s="53" t="s">
        <v>747</v>
      </c>
      <c r="D32" s="53" t="s">
        <v>748</v>
      </c>
    </row>
    <row r="33" spans="1:4">
      <c r="A33" s="53">
        <v>32</v>
      </c>
      <c r="B33" s="53" t="s">
        <v>741</v>
      </c>
      <c r="C33" s="53" t="s">
        <v>749</v>
      </c>
      <c r="D33" s="53" t="s">
        <v>750</v>
      </c>
    </row>
    <row r="34" spans="1:4">
      <c r="A34" s="53">
        <v>33</v>
      </c>
      <c r="B34" s="53" t="s">
        <v>741</v>
      </c>
      <c r="C34" s="53" t="s">
        <v>751</v>
      </c>
      <c r="D34" s="53" t="s">
        <v>752</v>
      </c>
    </row>
    <row r="35" spans="1:4">
      <c r="A35" s="53">
        <v>34</v>
      </c>
      <c r="B35" s="53" t="s">
        <v>741</v>
      </c>
      <c r="C35" s="53" t="s">
        <v>753</v>
      </c>
      <c r="D35" s="53" t="s">
        <v>754</v>
      </c>
    </row>
    <row r="36" spans="1:4">
      <c r="A36" s="53">
        <v>35</v>
      </c>
      <c r="B36" s="53" t="s">
        <v>741</v>
      </c>
      <c r="C36" s="53" t="s">
        <v>755</v>
      </c>
      <c r="D36" s="53" t="s">
        <v>756</v>
      </c>
    </row>
    <row r="37" spans="1:4">
      <c r="A37" s="53">
        <v>36</v>
      </c>
      <c r="B37" s="53" t="s">
        <v>741</v>
      </c>
      <c r="C37" s="53" t="s">
        <v>757</v>
      </c>
      <c r="D37" s="53" t="s">
        <v>758</v>
      </c>
    </row>
    <row r="38" spans="1:4">
      <c r="A38" s="53">
        <v>37</v>
      </c>
      <c r="B38" s="53" t="s">
        <v>759</v>
      </c>
      <c r="C38" s="53" t="s">
        <v>759</v>
      </c>
      <c r="D38" s="53" t="s">
        <v>760</v>
      </c>
    </row>
    <row r="39" spans="1:4">
      <c r="A39" s="53">
        <v>38</v>
      </c>
      <c r="B39" s="53" t="s">
        <v>761</v>
      </c>
      <c r="C39" s="53" t="s">
        <v>761</v>
      </c>
      <c r="D39" s="53" t="s">
        <v>762</v>
      </c>
    </row>
    <row r="40" spans="1:4">
      <c r="A40" s="53">
        <v>39</v>
      </c>
      <c r="B40" s="53" t="s">
        <v>763</v>
      </c>
      <c r="C40" s="53" t="s">
        <v>763</v>
      </c>
      <c r="D40" s="53" t="s">
        <v>764</v>
      </c>
    </row>
    <row r="41" spans="1:4">
      <c r="A41" s="53">
        <v>40</v>
      </c>
      <c r="B41" s="53" t="s">
        <v>765</v>
      </c>
      <c r="C41" s="53" t="s">
        <v>767</v>
      </c>
      <c r="D41" s="53" t="s">
        <v>768</v>
      </c>
    </row>
    <row r="42" spans="1:4">
      <c r="A42" s="53">
        <v>41</v>
      </c>
      <c r="B42" s="53" t="s">
        <v>765</v>
      </c>
      <c r="C42" s="53" t="s">
        <v>769</v>
      </c>
      <c r="D42" s="53" t="s">
        <v>770</v>
      </c>
    </row>
    <row r="43" spans="1:4">
      <c r="A43" s="53">
        <v>42</v>
      </c>
      <c r="B43" s="53" t="s">
        <v>765</v>
      </c>
      <c r="C43" s="53" t="s">
        <v>771</v>
      </c>
      <c r="D43" s="53" t="s">
        <v>772</v>
      </c>
    </row>
    <row r="44" spans="1:4">
      <c r="A44" s="53">
        <v>43</v>
      </c>
      <c r="B44" s="53" t="s">
        <v>765</v>
      </c>
      <c r="C44" s="53" t="s">
        <v>773</v>
      </c>
      <c r="D44" s="53" t="s">
        <v>774</v>
      </c>
    </row>
    <row r="45" spans="1:4">
      <c r="A45" s="53">
        <v>44</v>
      </c>
      <c r="B45" s="53" t="s">
        <v>765</v>
      </c>
      <c r="C45" s="53" t="s">
        <v>775</v>
      </c>
      <c r="D45" s="53" t="s">
        <v>776</v>
      </c>
    </row>
    <row r="46" spans="1:4">
      <c r="A46" s="53">
        <v>45</v>
      </c>
      <c r="B46" s="53" t="s">
        <v>765</v>
      </c>
      <c r="C46" s="53" t="s">
        <v>765</v>
      </c>
      <c r="D46" s="53" t="s">
        <v>766</v>
      </c>
    </row>
    <row r="47" spans="1:4">
      <c r="A47" s="53">
        <v>46</v>
      </c>
      <c r="B47" s="53" t="s">
        <v>765</v>
      </c>
      <c r="C47" s="53" t="s">
        <v>777</v>
      </c>
      <c r="D47" s="53" t="s">
        <v>778</v>
      </c>
    </row>
    <row r="48" spans="1:4">
      <c r="A48" s="53">
        <v>47</v>
      </c>
      <c r="B48" s="53" t="s">
        <v>765</v>
      </c>
      <c r="C48" s="53" t="s">
        <v>779</v>
      </c>
      <c r="D48" s="53" t="s">
        <v>780</v>
      </c>
    </row>
    <row r="49" spans="1:4">
      <c r="A49" s="53">
        <v>48</v>
      </c>
      <c r="B49" s="53" t="s">
        <v>765</v>
      </c>
      <c r="C49" s="53" t="s">
        <v>781</v>
      </c>
      <c r="D49" s="53" t="s">
        <v>782</v>
      </c>
    </row>
    <row r="50" spans="1:4">
      <c r="A50" s="53">
        <v>49</v>
      </c>
      <c r="B50" s="53" t="s">
        <v>765</v>
      </c>
      <c r="C50" s="53" t="s">
        <v>783</v>
      </c>
      <c r="D50" s="53" t="s">
        <v>784</v>
      </c>
    </row>
    <row r="51" spans="1:4">
      <c r="A51" s="53">
        <v>50</v>
      </c>
      <c r="B51" s="53" t="s">
        <v>765</v>
      </c>
      <c r="C51" s="53" t="s">
        <v>785</v>
      </c>
      <c r="D51" s="53" t="s">
        <v>786</v>
      </c>
    </row>
    <row r="52" spans="1:4">
      <c r="A52" s="53">
        <v>51</v>
      </c>
      <c r="B52" s="53" t="s">
        <v>765</v>
      </c>
      <c r="C52" s="53" t="s">
        <v>787</v>
      </c>
      <c r="D52" s="53" t="s">
        <v>788</v>
      </c>
    </row>
    <row r="53" spans="1:4">
      <c r="A53" s="53">
        <v>52</v>
      </c>
      <c r="B53" s="53" t="s">
        <v>765</v>
      </c>
      <c r="C53" s="53" t="s">
        <v>789</v>
      </c>
      <c r="D53" s="53" t="s">
        <v>790</v>
      </c>
    </row>
    <row r="54" spans="1:4">
      <c r="A54" s="53">
        <v>53</v>
      </c>
      <c r="B54" s="53" t="s">
        <v>765</v>
      </c>
      <c r="C54" s="53" t="s">
        <v>791</v>
      </c>
      <c r="D54" s="53" t="s">
        <v>792</v>
      </c>
    </row>
    <row r="55" spans="1:4">
      <c r="A55" s="53">
        <v>54</v>
      </c>
      <c r="B55" s="53" t="s">
        <v>793</v>
      </c>
      <c r="C55" s="53" t="s">
        <v>795</v>
      </c>
      <c r="D55" s="53" t="s">
        <v>796</v>
      </c>
    </row>
    <row r="56" spans="1:4">
      <c r="A56" s="53">
        <v>55</v>
      </c>
      <c r="B56" s="53" t="s">
        <v>793</v>
      </c>
      <c r="C56" s="53" t="s">
        <v>797</v>
      </c>
      <c r="D56" s="53" t="s">
        <v>798</v>
      </c>
    </row>
    <row r="57" spans="1:4">
      <c r="A57" s="53">
        <v>56</v>
      </c>
      <c r="B57" s="53" t="s">
        <v>793</v>
      </c>
      <c r="C57" s="53" t="s">
        <v>793</v>
      </c>
      <c r="D57" s="53" t="s">
        <v>794</v>
      </c>
    </row>
    <row r="58" spans="1:4">
      <c r="A58" s="53">
        <v>57</v>
      </c>
      <c r="B58" s="53" t="s">
        <v>793</v>
      </c>
      <c r="C58" s="53" t="s">
        <v>799</v>
      </c>
      <c r="D58" s="53" t="s">
        <v>800</v>
      </c>
    </row>
    <row r="59" spans="1:4">
      <c r="A59" s="53">
        <v>58</v>
      </c>
      <c r="B59" s="53" t="s">
        <v>793</v>
      </c>
      <c r="C59" s="53" t="s">
        <v>801</v>
      </c>
      <c r="D59" s="53" t="s">
        <v>802</v>
      </c>
    </row>
    <row r="60" spans="1:4">
      <c r="A60" s="53">
        <v>59</v>
      </c>
      <c r="B60" s="53" t="s">
        <v>793</v>
      </c>
      <c r="C60" s="53" t="s">
        <v>803</v>
      </c>
      <c r="D60" s="53" t="s">
        <v>804</v>
      </c>
    </row>
    <row r="61" spans="1:4">
      <c r="A61" s="53">
        <v>60</v>
      </c>
      <c r="B61" s="53" t="s">
        <v>793</v>
      </c>
      <c r="C61" s="53" t="s">
        <v>805</v>
      </c>
      <c r="D61" s="53" t="s">
        <v>806</v>
      </c>
    </row>
    <row r="62" spans="1:4">
      <c r="A62" s="53">
        <v>61</v>
      </c>
      <c r="B62" s="53" t="s">
        <v>793</v>
      </c>
      <c r="C62" s="53" t="s">
        <v>807</v>
      </c>
      <c r="D62" s="53" t="s">
        <v>808</v>
      </c>
    </row>
    <row r="63" spans="1:4">
      <c r="A63" s="53">
        <v>62</v>
      </c>
      <c r="B63" s="53" t="s">
        <v>793</v>
      </c>
      <c r="C63" s="53" t="s">
        <v>809</v>
      </c>
      <c r="D63" s="53" t="s">
        <v>810</v>
      </c>
    </row>
    <row r="64" spans="1:4">
      <c r="A64" s="53">
        <v>63</v>
      </c>
      <c r="B64" s="53" t="s">
        <v>811</v>
      </c>
      <c r="C64" s="53" t="s">
        <v>813</v>
      </c>
      <c r="D64" s="53" t="s">
        <v>814</v>
      </c>
    </row>
    <row r="65" spans="1:4">
      <c r="A65" s="53">
        <v>64</v>
      </c>
      <c r="B65" s="53" t="s">
        <v>811</v>
      </c>
      <c r="C65" s="53" t="s">
        <v>815</v>
      </c>
      <c r="D65" s="53" t="s">
        <v>816</v>
      </c>
    </row>
    <row r="66" spans="1:4">
      <c r="A66" s="53">
        <v>65</v>
      </c>
      <c r="B66" s="53" t="s">
        <v>811</v>
      </c>
      <c r="C66" s="53" t="s">
        <v>817</v>
      </c>
      <c r="D66" s="53" t="s">
        <v>818</v>
      </c>
    </row>
    <row r="67" spans="1:4">
      <c r="A67" s="53">
        <v>66</v>
      </c>
      <c r="B67" s="53" t="s">
        <v>811</v>
      </c>
      <c r="C67" s="53" t="s">
        <v>811</v>
      </c>
      <c r="D67" s="53" t="s">
        <v>812</v>
      </c>
    </row>
    <row r="68" spans="1:4">
      <c r="A68" s="53">
        <v>67</v>
      </c>
      <c r="B68" s="53" t="s">
        <v>811</v>
      </c>
      <c r="C68" s="53" t="s">
        <v>819</v>
      </c>
      <c r="D68" s="53" t="s">
        <v>820</v>
      </c>
    </row>
    <row r="69" spans="1:4">
      <c r="A69" s="53">
        <v>68</v>
      </c>
      <c r="B69" s="53" t="s">
        <v>811</v>
      </c>
      <c r="C69" s="53" t="s">
        <v>821</v>
      </c>
      <c r="D69" s="53" t="s">
        <v>822</v>
      </c>
    </row>
    <row r="70" spans="1:4">
      <c r="A70" s="53">
        <v>69</v>
      </c>
      <c r="B70" s="53" t="s">
        <v>811</v>
      </c>
      <c r="C70" s="53" t="s">
        <v>823</v>
      </c>
      <c r="D70" s="53" t="s">
        <v>824</v>
      </c>
    </row>
    <row r="71" spans="1:4">
      <c r="A71" s="53">
        <v>70</v>
      </c>
      <c r="B71" s="53" t="s">
        <v>811</v>
      </c>
      <c r="C71" s="53" t="s">
        <v>825</v>
      </c>
      <c r="D71" s="53" t="s">
        <v>826</v>
      </c>
    </row>
    <row r="72" spans="1:4">
      <c r="A72" s="53">
        <v>71</v>
      </c>
      <c r="B72" s="53" t="s">
        <v>811</v>
      </c>
      <c r="C72" s="53" t="s">
        <v>827</v>
      </c>
      <c r="D72" s="53" t="s">
        <v>828</v>
      </c>
    </row>
    <row r="73" spans="1:4">
      <c r="A73" s="53">
        <v>72</v>
      </c>
      <c r="B73" s="53" t="s">
        <v>811</v>
      </c>
      <c r="C73" s="53" t="s">
        <v>829</v>
      </c>
      <c r="D73" s="53" t="s">
        <v>830</v>
      </c>
    </row>
    <row r="74" spans="1:4">
      <c r="A74" s="53">
        <v>73</v>
      </c>
      <c r="B74" s="53" t="s">
        <v>811</v>
      </c>
      <c r="C74" s="53" t="s">
        <v>831</v>
      </c>
      <c r="D74" s="53" t="s">
        <v>832</v>
      </c>
    </row>
    <row r="75" spans="1:4">
      <c r="A75" s="53">
        <v>74</v>
      </c>
      <c r="B75" s="53" t="s">
        <v>811</v>
      </c>
      <c r="C75" s="53" t="s">
        <v>833</v>
      </c>
      <c r="D75" s="53" t="s">
        <v>834</v>
      </c>
    </row>
    <row r="76" spans="1:4">
      <c r="A76" s="53">
        <v>75</v>
      </c>
      <c r="B76" s="53" t="s">
        <v>835</v>
      </c>
      <c r="C76" s="53" t="s">
        <v>837</v>
      </c>
      <c r="D76" s="53" t="s">
        <v>838</v>
      </c>
    </row>
    <row r="77" spans="1:4">
      <c r="A77" s="53">
        <v>76</v>
      </c>
      <c r="B77" s="53" t="s">
        <v>835</v>
      </c>
      <c r="C77" s="53" t="s">
        <v>839</v>
      </c>
      <c r="D77" s="53" t="s">
        <v>840</v>
      </c>
    </row>
    <row r="78" spans="1:4">
      <c r="A78" s="53">
        <v>77</v>
      </c>
      <c r="B78" s="53" t="s">
        <v>835</v>
      </c>
      <c r="C78" s="53" t="s">
        <v>835</v>
      </c>
      <c r="D78" s="53" t="s">
        <v>836</v>
      </c>
    </row>
    <row r="79" spans="1:4">
      <c r="A79" s="53">
        <v>78</v>
      </c>
      <c r="B79" s="53" t="s">
        <v>835</v>
      </c>
      <c r="C79" s="53" t="s">
        <v>841</v>
      </c>
      <c r="D79" s="53" t="s">
        <v>842</v>
      </c>
    </row>
    <row r="80" spans="1:4">
      <c r="A80" s="53">
        <v>79</v>
      </c>
      <c r="B80" s="53" t="s">
        <v>835</v>
      </c>
      <c r="C80" s="53" t="s">
        <v>843</v>
      </c>
      <c r="D80" s="53" t="s">
        <v>844</v>
      </c>
    </row>
    <row r="81" spans="1:4">
      <c r="A81" s="53">
        <v>80</v>
      </c>
      <c r="B81" s="53" t="s">
        <v>835</v>
      </c>
      <c r="C81" s="53" t="s">
        <v>845</v>
      </c>
      <c r="D81" s="53" t="s">
        <v>846</v>
      </c>
    </row>
    <row r="82" spans="1:4">
      <c r="A82" s="53">
        <v>81</v>
      </c>
      <c r="B82" s="53" t="s">
        <v>835</v>
      </c>
      <c r="C82" s="53" t="s">
        <v>847</v>
      </c>
      <c r="D82" s="53" t="s">
        <v>848</v>
      </c>
    </row>
    <row r="83" spans="1:4">
      <c r="A83" s="53">
        <v>82</v>
      </c>
      <c r="B83" s="53" t="s">
        <v>835</v>
      </c>
      <c r="C83" s="53" t="s">
        <v>849</v>
      </c>
      <c r="D83" s="53" t="s">
        <v>850</v>
      </c>
    </row>
    <row r="84" spans="1:4">
      <c r="A84" s="53">
        <v>83</v>
      </c>
      <c r="B84" s="53" t="s">
        <v>851</v>
      </c>
      <c r="C84" s="53" t="s">
        <v>853</v>
      </c>
      <c r="D84" s="53" t="s">
        <v>854</v>
      </c>
    </row>
    <row r="85" spans="1:4">
      <c r="A85" s="53">
        <v>84</v>
      </c>
      <c r="B85" s="53" t="s">
        <v>851</v>
      </c>
      <c r="C85" s="53" t="s">
        <v>855</v>
      </c>
      <c r="D85" s="53" t="s">
        <v>856</v>
      </c>
    </row>
    <row r="86" spans="1:4">
      <c r="A86" s="53">
        <v>85</v>
      </c>
      <c r="B86" s="53" t="s">
        <v>851</v>
      </c>
      <c r="C86" s="53" t="s">
        <v>841</v>
      </c>
      <c r="D86" s="53" t="s">
        <v>857</v>
      </c>
    </row>
    <row r="87" spans="1:4">
      <c r="A87" s="53">
        <v>86</v>
      </c>
      <c r="B87" s="53" t="s">
        <v>851</v>
      </c>
      <c r="C87" s="53" t="s">
        <v>858</v>
      </c>
      <c r="D87" s="53" t="s">
        <v>859</v>
      </c>
    </row>
    <row r="88" spans="1:4">
      <c r="A88" s="53">
        <v>87</v>
      </c>
      <c r="B88" s="53" t="s">
        <v>851</v>
      </c>
      <c r="C88" s="53" t="s">
        <v>860</v>
      </c>
      <c r="D88" s="53" t="s">
        <v>861</v>
      </c>
    </row>
    <row r="89" spans="1:4">
      <c r="A89" s="53">
        <v>88</v>
      </c>
      <c r="B89" s="53" t="s">
        <v>851</v>
      </c>
      <c r="C89" s="53" t="s">
        <v>851</v>
      </c>
      <c r="D89" s="53" t="s">
        <v>852</v>
      </c>
    </row>
    <row r="90" spans="1:4">
      <c r="A90" s="53">
        <v>89</v>
      </c>
      <c r="B90" s="53" t="s">
        <v>851</v>
      </c>
      <c r="C90" s="53" t="s">
        <v>862</v>
      </c>
      <c r="D90" s="53" t="s">
        <v>863</v>
      </c>
    </row>
    <row r="91" spans="1:4">
      <c r="A91" s="53">
        <v>90</v>
      </c>
      <c r="B91" s="53" t="s">
        <v>851</v>
      </c>
      <c r="C91" s="53" t="s">
        <v>864</v>
      </c>
      <c r="D91" s="53" t="s">
        <v>865</v>
      </c>
    </row>
    <row r="92" spans="1:4">
      <c r="A92" s="53">
        <v>91</v>
      </c>
      <c r="B92" s="53" t="s">
        <v>851</v>
      </c>
      <c r="C92" s="53" t="s">
        <v>866</v>
      </c>
      <c r="D92" s="53" t="s">
        <v>867</v>
      </c>
    </row>
    <row r="93" spans="1:4">
      <c r="A93" s="53">
        <v>92</v>
      </c>
      <c r="B93" s="53" t="s">
        <v>851</v>
      </c>
      <c r="C93" s="53" t="s">
        <v>868</v>
      </c>
      <c r="D93" s="53" t="s">
        <v>869</v>
      </c>
    </row>
    <row r="94" spans="1:4">
      <c r="A94" s="53">
        <v>93</v>
      </c>
      <c r="B94" s="53" t="s">
        <v>851</v>
      </c>
      <c r="C94" s="53" t="s">
        <v>870</v>
      </c>
      <c r="D94" s="53" t="s">
        <v>871</v>
      </c>
    </row>
    <row r="95" spans="1:4">
      <c r="A95" s="53">
        <v>94</v>
      </c>
      <c r="B95" s="53" t="s">
        <v>872</v>
      </c>
      <c r="C95" s="53" t="s">
        <v>874</v>
      </c>
      <c r="D95" s="53" t="s">
        <v>875</v>
      </c>
    </row>
    <row r="96" spans="1:4">
      <c r="A96" s="53">
        <v>95</v>
      </c>
      <c r="B96" s="53" t="s">
        <v>872</v>
      </c>
      <c r="C96" s="53" t="s">
        <v>872</v>
      </c>
      <c r="D96" s="53" t="s">
        <v>873</v>
      </c>
    </row>
    <row r="97" spans="1:4">
      <c r="A97" s="53">
        <v>96</v>
      </c>
      <c r="B97" s="53" t="s">
        <v>872</v>
      </c>
      <c r="C97" s="53" t="s">
        <v>876</v>
      </c>
      <c r="D97" s="53" t="s">
        <v>877</v>
      </c>
    </row>
    <row r="98" spans="1:4">
      <c r="A98" s="53">
        <v>97</v>
      </c>
      <c r="B98" s="53" t="s">
        <v>872</v>
      </c>
      <c r="C98" s="53" t="s">
        <v>878</v>
      </c>
      <c r="D98" s="53" t="s">
        <v>879</v>
      </c>
    </row>
    <row r="99" spans="1:4">
      <c r="A99" s="53">
        <v>98</v>
      </c>
      <c r="B99" s="53" t="s">
        <v>872</v>
      </c>
      <c r="C99" s="53" t="s">
        <v>880</v>
      </c>
      <c r="D99" s="53" t="s">
        <v>881</v>
      </c>
    </row>
    <row r="100" spans="1:4">
      <c r="A100" s="53">
        <v>99</v>
      </c>
      <c r="B100" s="53" t="s">
        <v>872</v>
      </c>
      <c r="C100" s="53" t="s">
        <v>882</v>
      </c>
      <c r="D100" s="53" t="s">
        <v>883</v>
      </c>
    </row>
    <row r="101" spans="1:4">
      <c r="A101" s="53">
        <v>100</v>
      </c>
      <c r="B101" s="53" t="s">
        <v>872</v>
      </c>
      <c r="C101" s="53" t="s">
        <v>884</v>
      </c>
      <c r="D101" s="53" t="s">
        <v>885</v>
      </c>
    </row>
    <row r="102" spans="1:4">
      <c r="A102" s="53">
        <v>101</v>
      </c>
      <c r="B102" s="53" t="s">
        <v>872</v>
      </c>
      <c r="C102" s="53" t="s">
        <v>886</v>
      </c>
      <c r="D102" s="53" t="s">
        <v>887</v>
      </c>
    </row>
    <row r="103" spans="1:4">
      <c r="A103" s="53">
        <v>102</v>
      </c>
      <c r="B103" s="53" t="s">
        <v>888</v>
      </c>
      <c r="C103" s="53" t="s">
        <v>888</v>
      </c>
      <c r="D103" s="53" t="s">
        <v>889</v>
      </c>
    </row>
    <row r="104" spans="1:4">
      <c r="A104" s="53">
        <v>103</v>
      </c>
      <c r="B104" s="53" t="s">
        <v>888</v>
      </c>
      <c r="C104" s="53" t="s">
        <v>890</v>
      </c>
      <c r="D104" s="53" t="s">
        <v>891</v>
      </c>
    </row>
    <row r="105" spans="1:4">
      <c r="A105" s="53">
        <v>104</v>
      </c>
      <c r="B105" s="53" t="s">
        <v>888</v>
      </c>
      <c r="C105" s="53" t="s">
        <v>892</v>
      </c>
      <c r="D105" s="53" t="s">
        <v>893</v>
      </c>
    </row>
    <row r="106" spans="1:4">
      <c r="A106" s="53">
        <v>105</v>
      </c>
      <c r="B106" s="53" t="s">
        <v>888</v>
      </c>
      <c r="C106" s="53" t="s">
        <v>894</v>
      </c>
      <c r="D106" s="53" t="s">
        <v>895</v>
      </c>
    </row>
    <row r="107" spans="1:4">
      <c r="A107" s="53">
        <v>106</v>
      </c>
      <c r="B107" s="53" t="s">
        <v>888</v>
      </c>
      <c r="C107" s="53" t="s">
        <v>896</v>
      </c>
      <c r="D107" s="53" t="s">
        <v>897</v>
      </c>
    </row>
    <row r="108" spans="1:4">
      <c r="A108" s="53">
        <v>107</v>
      </c>
      <c r="B108" s="53" t="s">
        <v>888</v>
      </c>
      <c r="C108" s="53" t="s">
        <v>809</v>
      </c>
      <c r="D108" s="53" t="s">
        <v>898</v>
      </c>
    </row>
    <row r="109" spans="1:4">
      <c r="A109" s="53">
        <v>108</v>
      </c>
      <c r="B109" s="53" t="s">
        <v>899</v>
      </c>
      <c r="C109" s="53" t="s">
        <v>901</v>
      </c>
      <c r="D109" s="53" t="s">
        <v>902</v>
      </c>
    </row>
    <row r="110" spans="1:4">
      <c r="A110" s="53">
        <v>109</v>
      </c>
      <c r="B110" s="53" t="s">
        <v>899</v>
      </c>
      <c r="C110" s="53" t="s">
        <v>903</v>
      </c>
      <c r="D110" s="53" t="s">
        <v>904</v>
      </c>
    </row>
    <row r="111" spans="1:4">
      <c r="A111" s="53">
        <v>110</v>
      </c>
      <c r="B111" s="53" t="s">
        <v>899</v>
      </c>
      <c r="C111" s="53" t="s">
        <v>905</v>
      </c>
      <c r="D111" s="53" t="s">
        <v>906</v>
      </c>
    </row>
    <row r="112" spans="1:4">
      <c r="A112" s="53">
        <v>111</v>
      </c>
      <c r="B112" s="53" t="s">
        <v>899</v>
      </c>
      <c r="C112" s="53" t="s">
        <v>907</v>
      </c>
      <c r="D112" s="53" t="s">
        <v>908</v>
      </c>
    </row>
    <row r="113" spans="1:4">
      <c r="A113" s="53">
        <v>112</v>
      </c>
      <c r="B113" s="53" t="s">
        <v>899</v>
      </c>
      <c r="C113" s="53" t="s">
        <v>909</v>
      </c>
      <c r="D113" s="53" t="s">
        <v>910</v>
      </c>
    </row>
    <row r="114" spans="1:4">
      <c r="A114" s="53">
        <v>113</v>
      </c>
      <c r="B114" s="53" t="s">
        <v>899</v>
      </c>
      <c r="C114" s="53" t="s">
        <v>911</v>
      </c>
      <c r="D114" s="53" t="s">
        <v>912</v>
      </c>
    </row>
    <row r="115" spans="1:4">
      <c r="A115" s="53">
        <v>114</v>
      </c>
      <c r="B115" s="53" t="s">
        <v>899</v>
      </c>
      <c r="C115" s="53" t="s">
        <v>913</v>
      </c>
      <c r="D115" s="53" t="s">
        <v>914</v>
      </c>
    </row>
    <row r="116" spans="1:4">
      <c r="A116" s="53">
        <v>115</v>
      </c>
      <c r="B116" s="53" t="s">
        <v>899</v>
      </c>
      <c r="C116" s="53" t="s">
        <v>845</v>
      </c>
      <c r="D116" s="53" t="s">
        <v>915</v>
      </c>
    </row>
    <row r="117" spans="1:4">
      <c r="A117" s="53">
        <v>116</v>
      </c>
      <c r="B117" s="53" t="s">
        <v>899</v>
      </c>
      <c r="C117" s="53" t="s">
        <v>916</v>
      </c>
      <c r="D117" s="53" t="s">
        <v>917</v>
      </c>
    </row>
    <row r="118" spans="1:4">
      <c r="A118" s="53">
        <v>117</v>
      </c>
      <c r="B118" s="53" t="s">
        <v>899</v>
      </c>
      <c r="C118" s="53" t="s">
        <v>899</v>
      </c>
      <c r="D118" s="53" t="s">
        <v>900</v>
      </c>
    </row>
    <row r="119" spans="1:4">
      <c r="A119" s="53">
        <v>118</v>
      </c>
      <c r="B119" s="53" t="s">
        <v>899</v>
      </c>
      <c r="C119" s="53" t="s">
        <v>918</v>
      </c>
      <c r="D119" s="53" t="s">
        <v>919</v>
      </c>
    </row>
    <row r="120" spans="1:4">
      <c r="A120" s="53">
        <v>119</v>
      </c>
      <c r="B120" s="53" t="s">
        <v>899</v>
      </c>
      <c r="C120" s="53" t="s">
        <v>920</v>
      </c>
      <c r="D120" s="53" t="s">
        <v>921</v>
      </c>
    </row>
    <row r="121" spans="1:4">
      <c r="A121" s="53">
        <v>120</v>
      </c>
      <c r="B121" s="53" t="s">
        <v>899</v>
      </c>
      <c r="C121" s="53" t="s">
        <v>922</v>
      </c>
      <c r="D121" s="53" t="s">
        <v>923</v>
      </c>
    </row>
    <row r="122" spans="1:4">
      <c r="A122" s="53">
        <v>121</v>
      </c>
      <c r="B122" s="53" t="s">
        <v>899</v>
      </c>
      <c r="C122" s="53" t="s">
        <v>924</v>
      </c>
      <c r="D122" s="53" t="s">
        <v>925</v>
      </c>
    </row>
    <row r="123" spans="1:4">
      <c r="A123" s="53">
        <v>122</v>
      </c>
      <c r="B123" s="53" t="s">
        <v>926</v>
      </c>
      <c r="C123" s="53" t="s">
        <v>928</v>
      </c>
      <c r="D123" s="53" t="s">
        <v>929</v>
      </c>
    </row>
    <row r="124" spans="1:4">
      <c r="A124" s="53">
        <v>123</v>
      </c>
      <c r="B124" s="53" t="s">
        <v>926</v>
      </c>
      <c r="C124" s="53" t="s">
        <v>930</v>
      </c>
      <c r="D124" s="53" t="s">
        <v>931</v>
      </c>
    </row>
    <row r="125" spans="1:4">
      <c r="A125" s="53">
        <v>124</v>
      </c>
      <c r="B125" s="53" t="s">
        <v>926</v>
      </c>
      <c r="C125" s="53" t="s">
        <v>932</v>
      </c>
      <c r="D125" s="53" t="s">
        <v>933</v>
      </c>
    </row>
    <row r="126" spans="1:4">
      <c r="A126" s="53">
        <v>125</v>
      </c>
      <c r="B126" s="53" t="s">
        <v>926</v>
      </c>
      <c r="C126" s="53" t="s">
        <v>934</v>
      </c>
      <c r="D126" s="53" t="s">
        <v>935</v>
      </c>
    </row>
    <row r="127" spans="1:4">
      <c r="A127" s="53">
        <v>126</v>
      </c>
      <c r="B127" s="53" t="s">
        <v>926</v>
      </c>
      <c r="C127" s="53" t="s">
        <v>936</v>
      </c>
      <c r="D127" s="53" t="s">
        <v>937</v>
      </c>
    </row>
    <row r="128" spans="1:4">
      <c r="A128" s="53">
        <v>127</v>
      </c>
      <c r="B128" s="53" t="s">
        <v>926</v>
      </c>
      <c r="C128" s="53" t="s">
        <v>938</v>
      </c>
      <c r="D128" s="53" t="s">
        <v>939</v>
      </c>
    </row>
    <row r="129" spans="1:4">
      <c r="A129" s="53">
        <v>128</v>
      </c>
      <c r="B129" s="53" t="s">
        <v>926</v>
      </c>
      <c r="C129" s="53" t="s">
        <v>940</v>
      </c>
      <c r="D129" s="53" t="s">
        <v>941</v>
      </c>
    </row>
    <row r="130" spans="1:4">
      <c r="A130" s="53">
        <v>129</v>
      </c>
      <c r="B130" s="53" t="s">
        <v>926</v>
      </c>
      <c r="C130" s="53" t="s">
        <v>942</v>
      </c>
      <c r="D130" s="53" t="s">
        <v>943</v>
      </c>
    </row>
    <row r="131" spans="1:4">
      <c r="A131" s="53">
        <v>130</v>
      </c>
      <c r="B131" s="53" t="s">
        <v>926</v>
      </c>
      <c r="C131" s="53" t="s">
        <v>864</v>
      </c>
      <c r="D131" s="53" t="s">
        <v>944</v>
      </c>
    </row>
    <row r="132" spans="1:4">
      <c r="A132" s="53">
        <v>131</v>
      </c>
      <c r="B132" s="53" t="s">
        <v>926</v>
      </c>
      <c r="C132" s="53" t="s">
        <v>926</v>
      </c>
      <c r="D132" s="53" t="s">
        <v>927</v>
      </c>
    </row>
    <row r="133" spans="1:4">
      <c r="A133" s="53">
        <v>132</v>
      </c>
      <c r="B133" s="53" t="s">
        <v>926</v>
      </c>
      <c r="C133" s="53" t="s">
        <v>945</v>
      </c>
      <c r="D133" s="53" t="s">
        <v>946</v>
      </c>
    </row>
    <row r="134" spans="1:4">
      <c r="A134" s="53">
        <v>133</v>
      </c>
      <c r="B134" s="53" t="s">
        <v>926</v>
      </c>
      <c r="C134" s="53" t="s">
        <v>947</v>
      </c>
      <c r="D134" s="53" t="s">
        <v>948</v>
      </c>
    </row>
    <row r="135" spans="1:4">
      <c r="A135" s="53">
        <v>134</v>
      </c>
      <c r="B135" s="53" t="s">
        <v>926</v>
      </c>
      <c r="C135" s="53" t="s">
        <v>949</v>
      </c>
      <c r="D135" s="53" t="s">
        <v>950</v>
      </c>
    </row>
    <row r="136" spans="1:4">
      <c r="A136" s="53">
        <v>135</v>
      </c>
      <c r="B136" s="53" t="s">
        <v>926</v>
      </c>
      <c r="C136" s="53" t="s">
        <v>951</v>
      </c>
      <c r="D136" s="53" t="s">
        <v>952</v>
      </c>
    </row>
    <row r="137" spans="1:4">
      <c r="A137" s="53">
        <v>136</v>
      </c>
      <c r="B137" s="53" t="s">
        <v>926</v>
      </c>
      <c r="C137" s="53" t="s">
        <v>953</v>
      </c>
      <c r="D137" s="53" t="s">
        <v>954</v>
      </c>
    </row>
    <row r="138" spans="1:4">
      <c r="A138" s="53">
        <v>137</v>
      </c>
      <c r="B138" s="53" t="s">
        <v>926</v>
      </c>
      <c r="C138" s="53" t="s">
        <v>955</v>
      </c>
      <c r="D138" s="53" t="s">
        <v>956</v>
      </c>
    </row>
    <row r="139" spans="1:4">
      <c r="A139" s="53">
        <v>138</v>
      </c>
      <c r="B139" s="53" t="s">
        <v>926</v>
      </c>
      <c r="C139" s="53" t="s">
        <v>957</v>
      </c>
      <c r="D139" s="53" t="s">
        <v>958</v>
      </c>
    </row>
    <row r="140" spans="1:4">
      <c r="A140" s="53">
        <v>139</v>
      </c>
      <c r="B140" s="53" t="s">
        <v>959</v>
      </c>
      <c r="C140" s="53" t="s">
        <v>961</v>
      </c>
      <c r="D140" s="53" t="s">
        <v>962</v>
      </c>
    </row>
    <row r="141" spans="1:4">
      <c r="A141" s="53">
        <v>140</v>
      </c>
      <c r="B141" s="53" t="s">
        <v>959</v>
      </c>
      <c r="C141" s="53" t="s">
        <v>963</v>
      </c>
      <c r="D141" s="53" t="s">
        <v>964</v>
      </c>
    </row>
    <row r="142" spans="1:4">
      <c r="A142" s="53">
        <v>141</v>
      </c>
      <c r="B142" s="53" t="s">
        <v>959</v>
      </c>
      <c r="C142" s="53" t="s">
        <v>965</v>
      </c>
      <c r="D142" s="53" t="s">
        <v>966</v>
      </c>
    </row>
    <row r="143" spans="1:4">
      <c r="A143" s="53">
        <v>142</v>
      </c>
      <c r="B143" s="53" t="s">
        <v>959</v>
      </c>
      <c r="C143" s="53" t="s">
        <v>967</v>
      </c>
      <c r="D143" s="53" t="s">
        <v>968</v>
      </c>
    </row>
    <row r="144" spans="1:4">
      <c r="A144" s="53">
        <v>143</v>
      </c>
      <c r="B144" s="53" t="s">
        <v>959</v>
      </c>
      <c r="C144" s="53" t="s">
        <v>969</v>
      </c>
      <c r="D144" s="53" t="s">
        <v>970</v>
      </c>
    </row>
    <row r="145" spans="1:4">
      <c r="A145" s="53">
        <v>144</v>
      </c>
      <c r="B145" s="53" t="s">
        <v>959</v>
      </c>
      <c r="C145" s="53" t="s">
        <v>959</v>
      </c>
      <c r="D145" s="53" t="s">
        <v>960</v>
      </c>
    </row>
    <row r="146" spans="1:4">
      <c r="A146" s="53">
        <v>145</v>
      </c>
      <c r="B146" s="53" t="s">
        <v>959</v>
      </c>
      <c r="C146" s="53" t="s">
        <v>831</v>
      </c>
      <c r="D146" s="53" t="s">
        <v>971</v>
      </c>
    </row>
    <row r="147" spans="1:4">
      <c r="A147" s="53">
        <v>146</v>
      </c>
      <c r="B147" s="53" t="s">
        <v>959</v>
      </c>
      <c r="C147" s="53" t="s">
        <v>972</v>
      </c>
      <c r="D147" s="53" t="s">
        <v>973</v>
      </c>
    </row>
    <row r="148" spans="1:4">
      <c r="A148" s="53">
        <v>147</v>
      </c>
      <c r="B148" s="53" t="s">
        <v>959</v>
      </c>
      <c r="C148" s="53" t="s">
        <v>974</v>
      </c>
      <c r="D148" s="53" t="s">
        <v>975</v>
      </c>
    </row>
    <row r="149" spans="1:4">
      <c r="A149" s="53">
        <v>148</v>
      </c>
      <c r="B149" s="53" t="s">
        <v>976</v>
      </c>
      <c r="C149" s="53" t="s">
        <v>978</v>
      </c>
      <c r="D149" s="53" t="s">
        <v>979</v>
      </c>
    </row>
    <row r="150" spans="1:4">
      <c r="A150" s="53">
        <v>149</v>
      </c>
      <c r="B150" s="53" t="s">
        <v>976</v>
      </c>
      <c r="C150" s="53" t="s">
        <v>980</v>
      </c>
      <c r="D150" s="53" t="s">
        <v>981</v>
      </c>
    </row>
    <row r="151" spans="1:4">
      <c r="A151" s="53">
        <v>150</v>
      </c>
      <c r="B151" s="53" t="s">
        <v>976</v>
      </c>
      <c r="C151" s="53" t="s">
        <v>982</v>
      </c>
      <c r="D151" s="53" t="s">
        <v>983</v>
      </c>
    </row>
    <row r="152" spans="1:4">
      <c r="A152" s="53">
        <v>151</v>
      </c>
      <c r="B152" s="53" t="s">
        <v>976</v>
      </c>
      <c r="C152" s="53" t="s">
        <v>984</v>
      </c>
      <c r="D152" s="53" t="s">
        <v>985</v>
      </c>
    </row>
    <row r="153" spans="1:4">
      <c r="A153" s="53">
        <v>152</v>
      </c>
      <c r="B153" s="53" t="s">
        <v>976</v>
      </c>
      <c r="C153" s="53" t="s">
        <v>986</v>
      </c>
      <c r="D153" s="53" t="s">
        <v>987</v>
      </c>
    </row>
    <row r="154" spans="1:4">
      <c r="A154" s="53">
        <v>153</v>
      </c>
      <c r="B154" s="53" t="s">
        <v>976</v>
      </c>
      <c r="C154" s="53" t="s">
        <v>988</v>
      </c>
      <c r="D154" s="53" t="s">
        <v>989</v>
      </c>
    </row>
    <row r="155" spans="1:4">
      <c r="A155" s="53">
        <v>154</v>
      </c>
      <c r="B155" s="53" t="s">
        <v>976</v>
      </c>
      <c r="C155" s="53" t="s">
        <v>976</v>
      </c>
      <c r="D155" s="53" t="s">
        <v>977</v>
      </c>
    </row>
    <row r="156" spans="1:4">
      <c r="A156" s="53">
        <v>155</v>
      </c>
      <c r="B156" s="53" t="s">
        <v>976</v>
      </c>
      <c r="C156" s="53" t="s">
        <v>990</v>
      </c>
      <c r="D156" s="53" t="s">
        <v>991</v>
      </c>
    </row>
    <row r="157" spans="1:4">
      <c r="A157" s="53">
        <v>156</v>
      </c>
      <c r="B157" s="53" t="s">
        <v>976</v>
      </c>
      <c r="C157" s="53" t="s">
        <v>992</v>
      </c>
      <c r="D157" s="53" t="s">
        <v>993</v>
      </c>
    </row>
    <row r="158" spans="1:4">
      <c r="A158" s="53">
        <v>157</v>
      </c>
      <c r="B158" s="53" t="s">
        <v>976</v>
      </c>
      <c r="C158" s="53" t="s">
        <v>994</v>
      </c>
      <c r="D158" s="53" t="s">
        <v>995</v>
      </c>
    </row>
    <row r="159" spans="1:4">
      <c r="A159" s="53">
        <v>158</v>
      </c>
      <c r="B159" s="53" t="s">
        <v>976</v>
      </c>
      <c r="C159" s="53" t="s">
        <v>996</v>
      </c>
      <c r="D159" s="53" t="s">
        <v>997</v>
      </c>
    </row>
    <row r="160" spans="1:4">
      <c r="A160" s="53">
        <v>159</v>
      </c>
      <c r="B160" s="53" t="s">
        <v>976</v>
      </c>
      <c r="C160" s="53" t="s">
        <v>998</v>
      </c>
      <c r="D160" s="53" t="s">
        <v>999</v>
      </c>
    </row>
    <row r="161" spans="1:4">
      <c r="A161" s="53">
        <v>160</v>
      </c>
      <c r="B161" s="53" t="s">
        <v>976</v>
      </c>
      <c r="C161" s="53" t="s">
        <v>1000</v>
      </c>
      <c r="D161" s="53" t="s">
        <v>1001</v>
      </c>
    </row>
    <row r="162" spans="1:4">
      <c r="A162" s="53">
        <v>161</v>
      </c>
      <c r="B162" s="53" t="s">
        <v>976</v>
      </c>
      <c r="C162" s="53" t="s">
        <v>1002</v>
      </c>
      <c r="D162" s="53" t="s">
        <v>1003</v>
      </c>
    </row>
    <row r="163" spans="1:4">
      <c r="A163" s="53">
        <v>162</v>
      </c>
      <c r="B163" s="53" t="s">
        <v>976</v>
      </c>
      <c r="C163" s="53" t="s">
        <v>1004</v>
      </c>
      <c r="D163" s="53" t="s">
        <v>1005</v>
      </c>
    </row>
    <row r="164" spans="1:4">
      <c r="A164" s="53">
        <v>163</v>
      </c>
      <c r="B164" s="53" t="s">
        <v>1006</v>
      </c>
      <c r="C164" s="53" t="s">
        <v>1008</v>
      </c>
      <c r="D164" s="53" t="s">
        <v>1009</v>
      </c>
    </row>
    <row r="165" spans="1:4">
      <c r="A165" s="53">
        <v>164</v>
      </c>
      <c r="B165" s="53" t="s">
        <v>1006</v>
      </c>
      <c r="C165" s="53" t="s">
        <v>1010</v>
      </c>
      <c r="D165" s="53" t="s">
        <v>1011</v>
      </c>
    </row>
    <row r="166" spans="1:4">
      <c r="A166" s="53">
        <v>165</v>
      </c>
      <c r="B166" s="53" t="s">
        <v>1006</v>
      </c>
      <c r="C166" s="53" t="s">
        <v>1006</v>
      </c>
      <c r="D166" s="53" t="s">
        <v>1007</v>
      </c>
    </row>
    <row r="167" spans="1:4">
      <c r="A167" s="53">
        <v>166</v>
      </c>
      <c r="B167" s="53" t="s">
        <v>1006</v>
      </c>
      <c r="C167" s="53" t="s">
        <v>1012</v>
      </c>
      <c r="D167" s="53" t="s">
        <v>1013</v>
      </c>
    </row>
    <row r="168" spans="1:4">
      <c r="A168" s="53">
        <v>167</v>
      </c>
      <c r="B168" s="53" t="s">
        <v>1006</v>
      </c>
      <c r="C168" s="53" t="s">
        <v>1014</v>
      </c>
      <c r="D168" s="53" t="s">
        <v>1015</v>
      </c>
    </row>
    <row r="169" spans="1:4">
      <c r="A169" s="53">
        <v>168</v>
      </c>
      <c r="B169" s="53" t="s">
        <v>1006</v>
      </c>
      <c r="C169" s="53" t="s">
        <v>1016</v>
      </c>
      <c r="D169" s="53" t="s">
        <v>1017</v>
      </c>
    </row>
    <row r="170" spans="1:4">
      <c r="A170" s="53">
        <v>169</v>
      </c>
      <c r="B170" s="53" t="s">
        <v>1006</v>
      </c>
      <c r="C170" s="53" t="s">
        <v>1018</v>
      </c>
      <c r="D170" s="53" t="s">
        <v>1019</v>
      </c>
    </row>
    <row r="171" spans="1:4">
      <c r="A171" s="53">
        <v>170</v>
      </c>
      <c r="B171" s="53" t="s">
        <v>1006</v>
      </c>
      <c r="C171" s="53" t="s">
        <v>1020</v>
      </c>
      <c r="D171" s="53" t="s">
        <v>1021</v>
      </c>
    </row>
    <row r="172" spans="1:4">
      <c r="A172" s="53">
        <v>171</v>
      </c>
      <c r="B172" s="53" t="s">
        <v>1006</v>
      </c>
      <c r="C172" s="53" t="s">
        <v>1022</v>
      </c>
      <c r="D172" s="53" t="s">
        <v>1023</v>
      </c>
    </row>
    <row r="173" spans="1:4">
      <c r="A173" s="53">
        <v>172</v>
      </c>
      <c r="B173" s="53" t="s">
        <v>1024</v>
      </c>
      <c r="C173" s="53" t="s">
        <v>1026</v>
      </c>
      <c r="D173" s="53" t="s">
        <v>1027</v>
      </c>
    </row>
    <row r="174" spans="1:4">
      <c r="A174" s="53">
        <v>173</v>
      </c>
      <c r="B174" s="53" t="s">
        <v>1024</v>
      </c>
      <c r="C174" s="53" t="s">
        <v>1028</v>
      </c>
      <c r="D174" s="53" t="s">
        <v>1029</v>
      </c>
    </row>
    <row r="175" spans="1:4">
      <c r="A175" s="53">
        <v>174</v>
      </c>
      <c r="B175" s="53" t="s">
        <v>1024</v>
      </c>
      <c r="C175" s="53" t="s">
        <v>1030</v>
      </c>
      <c r="D175" s="53" t="s">
        <v>1031</v>
      </c>
    </row>
    <row r="176" spans="1:4">
      <c r="A176" s="53">
        <v>175</v>
      </c>
      <c r="B176" s="53" t="s">
        <v>1024</v>
      </c>
      <c r="C176" s="53" t="s">
        <v>1032</v>
      </c>
      <c r="D176" s="53" t="s">
        <v>1033</v>
      </c>
    </row>
    <row r="177" spans="1:4">
      <c r="A177" s="53">
        <v>176</v>
      </c>
      <c r="B177" s="53" t="s">
        <v>1024</v>
      </c>
      <c r="C177" s="53" t="s">
        <v>1034</v>
      </c>
      <c r="D177" s="53" t="s">
        <v>1035</v>
      </c>
    </row>
    <row r="178" spans="1:4">
      <c r="A178" s="53">
        <v>177</v>
      </c>
      <c r="B178" s="53" t="s">
        <v>1024</v>
      </c>
      <c r="C178" s="53" t="s">
        <v>1024</v>
      </c>
      <c r="D178" s="53" t="s">
        <v>1025</v>
      </c>
    </row>
    <row r="179" spans="1:4">
      <c r="A179" s="53">
        <v>178</v>
      </c>
      <c r="B179" s="53" t="s">
        <v>1024</v>
      </c>
      <c r="C179" s="53" t="s">
        <v>1036</v>
      </c>
      <c r="D179" s="53" t="s">
        <v>1037</v>
      </c>
    </row>
    <row r="180" spans="1:4">
      <c r="A180" s="53">
        <v>179</v>
      </c>
      <c r="B180" s="53" t="s">
        <v>1024</v>
      </c>
      <c r="C180" s="53" t="s">
        <v>1038</v>
      </c>
      <c r="D180" s="53" t="s">
        <v>1039</v>
      </c>
    </row>
    <row r="181" spans="1:4">
      <c r="A181" s="53">
        <v>180</v>
      </c>
      <c r="B181" s="53" t="s">
        <v>1024</v>
      </c>
      <c r="C181" s="53" t="s">
        <v>1040</v>
      </c>
      <c r="D181" s="53" t="s">
        <v>1041</v>
      </c>
    </row>
    <row r="182" spans="1:4">
      <c r="A182" s="53">
        <v>181</v>
      </c>
      <c r="B182" s="53" t="s">
        <v>1042</v>
      </c>
      <c r="C182" s="53" t="s">
        <v>1042</v>
      </c>
      <c r="D182" s="53" t="s">
        <v>1043</v>
      </c>
    </row>
    <row r="183" spans="1:4">
      <c r="A183" s="53">
        <v>182</v>
      </c>
      <c r="B183" s="53" t="s">
        <v>1044</v>
      </c>
      <c r="C183" s="53" t="s">
        <v>769</v>
      </c>
      <c r="D183" s="53" t="s">
        <v>1046</v>
      </c>
    </row>
    <row r="184" spans="1:4">
      <c r="A184" s="53">
        <v>183</v>
      </c>
      <c r="B184" s="53" t="s">
        <v>1044</v>
      </c>
      <c r="C184" s="53" t="s">
        <v>1047</v>
      </c>
      <c r="D184" s="53" t="s">
        <v>1048</v>
      </c>
    </row>
    <row r="185" spans="1:4">
      <c r="A185" s="53">
        <v>184</v>
      </c>
      <c r="B185" s="53" t="s">
        <v>1044</v>
      </c>
      <c r="C185" s="53" t="s">
        <v>1049</v>
      </c>
      <c r="D185" s="53" t="s">
        <v>1050</v>
      </c>
    </row>
    <row r="186" spans="1:4">
      <c r="A186" s="53">
        <v>185</v>
      </c>
      <c r="B186" s="53" t="s">
        <v>1044</v>
      </c>
      <c r="C186" s="53" t="s">
        <v>1051</v>
      </c>
      <c r="D186" s="53" t="s">
        <v>1052</v>
      </c>
    </row>
    <row r="187" spans="1:4">
      <c r="A187" s="53">
        <v>186</v>
      </c>
      <c r="B187" s="53" t="s">
        <v>1044</v>
      </c>
      <c r="C187" s="53" t="s">
        <v>1053</v>
      </c>
      <c r="D187" s="53" t="s">
        <v>1054</v>
      </c>
    </row>
    <row r="188" spans="1:4">
      <c r="A188" s="53">
        <v>187</v>
      </c>
      <c r="B188" s="53" t="s">
        <v>1044</v>
      </c>
      <c r="C188" s="53" t="s">
        <v>1055</v>
      </c>
      <c r="D188" s="53" t="s">
        <v>1056</v>
      </c>
    </row>
    <row r="189" spans="1:4">
      <c r="A189" s="53">
        <v>188</v>
      </c>
      <c r="B189" s="53" t="s">
        <v>1044</v>
      </c>
      <c r="C189" s="53" t="s">
        <v>1057</v>
      </c>
      <c r="D189" s="53" t="s">
        <v>1058</v>
      </c>
    </row>
    <row r="190" spans="1:4">
      <c r="A190" s="53">
        <v>189</v>
      </c>
      <c r="B190" s="53" t="s">
        <v>1044</v>
      </c>
      <c r="C190" s="53" t="s">
        <v>1059</v>
      </c>
      <c r="D190" s="53" t="s">
        <v>1060</v>
      </c>
    </row>
    <row r="191" spans="1:4">
      <c r="A191" s="53">
        <v>190</v>
      </c>
      <c r="B191" s="53" t="s">
        <v>1044</v>
      </c>
      <c r="C191" s="53" t="s">
        <v>1061</v>
      </c>
      <c r="D191" s="53" t="s">
        <v>1062</v>
      </c>
    </row>
    <row r="192" spans="1:4">
      <c r="A192" s="53">
        <v>191</v>
      </c>
      <c r="B192" s="53" t="s">
        <v>1044</v>
      </c>
      <c r="C192" s="53" t="s">
        <v>827</v>
      </c>
      <c r="D192" s="53" t="s">
        <v>1063</v>
      </c>
    </row>
    <row r="193" spans="1:4">
      <c r="A193" s="53">
        <v>192</v>
      </c>
      <c r="B193" s="53" t="s">
        <v>1044</v>
      </c>
      <c r="C193" s="53" t="s">
        <v>1044</v>
      </c>
      <c r="D193" s="53" t="s">
        <v>1045</v>
      </c>
    </row>
    <row r="194" spans="1:4">
      <c r="A194" s="53">
        <v>193</v>
      </c>
      <c r="B194" s="53" t="s">
        <v>1044</v>
      </c>
      <c r="C194" s="53" t="s">
        <v>1064</v>
      </c>
      <c r="D194" s="53" t="s">
        <v>1065</v>
      </c>
    </row>
    <row r="195" spans="1:4">
      <c r="A195" s="53">
        <v>194</v>
      </c>
      <c r="B195" s="53" t="s">
        <v>1044</v>
      </c>
      <c r="C195" s="53" t="s">
        <v>1066</v>
      </c>
      <c r="D195" s="53" t="s">
        <v>1067</v>
      </c>
    </row>
    <row r="196" spans="1:4">
      <c r="A196" s="53">
        <v>195</v>
      </c>
      <c r="B196" s="53" t="s">
        <v>1044</v>
      </c>
      <c r="C196" s="53" t="s">
        <v>1068</v>
      </c>
      <c r="D196" s="53" t="s">
        <v>1069</v>
      </c>
    </row>
    <row r="197" spans="1:4">
      <c r="A197" s="53">
        <v>196</v>
      </c>
      <c r="B197" s="53" t="s">
        <v>1044</v>
      </c>
      <c r="C197" s="53" t="s">
        <v>1070</v>
      </c>
      <c r="D197" s="53" t="s">
        <v>1071</v>
      </c>
    </row>
    <row r="198" spans="1:4">
      <c r="A198" s="53">
        <v>197</v>
      </c>
      <c r="B198" s="53" t="s">
        <v>1072</v>
      </c>
      <c r="C198" s="53" t="s">
        <v>1074</v>
      </c>
      <c r="D198" s="53" t="s">
        <v>1075</v>
      </c>
    </row>
    <row r="199" spans="1:4">
      <c r="A199" s="53">
        <v>198</v>
      </c>
      <c r="B199" s="53" t="s">
        <v>1072</v>
      </c>
      <c r="C199" s="53" t="s">
        <v>1076</v>
      </c>
      <c r="D199" s="53" t="s">
        <v>1077</v>
      </c>
    </row>
    <row r="200" spans="1:4">
      <c r="A200" s="53">
        <v>199</v>
      </c>
      <c r="B200" s="53" t="s">
        <v>1072</v>
      </c>
      <c r="C200" s="53" t="s">
        <v>1078</v>
      </c>
      <c r="D200" s="53" t="s">
        <v>1079</v>
      </c>
    </row>
    <row r="201" spans="1:4">
      <c r="A201" s="53">
        <v>200</v>
      </c>
      <c r="B201" s="53" t="s">
        <v>1072</v>
      </c>
      <c r="C201" s="53" t="s">
        <v>1080</v>
      </c>
      <c r="D201" s="53" t="s">
        <v>1081</v>
      </c>
    </row>
    <row r="202" spans="1:4">
      <c r="A202" s="53">
        <v>201</v>
      </c>
      <c r="B202" s="53" t="s">
        <v>1072</v>
      </c>
      <c r="C202" s="53" t="s">
        <v>1082</v>
      </c>
      <c r="D202" s="53" t="s">
        <v>1083</v>
      </c>
    </row>
    <row r="203" spans="1:4">
      <c r="A203" s="53">
        <v>202</v>
      </c>
      <c r="B203" s="53" t="s">
        <v>1072</v>
      </c>
      <c r="C203" s="53" t="s">
        <v>949</v>
      </c>
      <c r="D203" s="53" t="s">
        <v>1084</v>
      </c>
    </row>
    <row r="204" spans="1:4">
      <c r="A204" s="53">
        <v>203</v>
      </c>
      <c r="B204" s="53" t="s">
        <v>1072</v>
      </c>
      <c r="C204" s="53" t="s">
        <v>1085</v>
      </c>
      <c r="D204" s="53" t="s">
        <v>1086</v>
      </c>
    </row>
    <row r="205" spans="1:4">
      <c r="A205" s="53">
        <v>204</v>
      </c>
      <c r="B205" s="53" t="s">
        <v>1072</v>
      </c>
      <c r="C205" s="53" t="s">
        <v>1072</v>
      </c>
      <c r="D205" s="53" t="s">
        <v>1073</v>
      </c>
    </row>
    <row r="206" spans="1:4">
      <c r="A206" s="53">
        <v>205</v>
      </c>
      <c r="B206" s="53" t="s">
        <v>1072</v>
      </c>
      <c r="C206" s="53" t="s">
        <v>1087</v>
      </c>
      <c r="D206" s="53" t="s">
        <v>1088</v>
      </c>
    </row>
    <row r="207" spans="1:4">
      <c r="A207" s="53">
        <v>206</v>
      </c>
      <c r="B207" s="53" t="s">
        <v>1089</v>
      </c>
      <c r="C207" s="53" t="s">
        <v>1091</v>
      </c>
      <c r="D207" s="53" t="s">
        <v>1092</v>
      </c>
    </row>
    <row r="208" spans="1:4">
      <c r="A208" s="53">
        <v>207</v>
      </c>
      <c r="B208" s="53" t="s">
        <v>1089</v>
      </c>
      <c r="C208" s="53" t="s">
        <v>1093</v>
      </c>
      <c r="D208" s="53" t="s">
        <v>1094</v>
      </c>
    </row>
    <row r="209" spans="1:4">
      <c r="A209" s="53">
        <v>208</v>
      </c>
      <c r="B209" s="53" t="s">
        <v>1089</v>
      </c>
      <c r="C209" s="53" t="s">
        <v>1095</v>
      </c>
      <c r="D209" s="53" t="s">
        <v>1096</v>
      </c>
    </row>
    <row r="210" spans="1:4">
      <c r="A210" s="53">
        <v>209</v>
      </c>
      <c r="B210" s="53" t="s">
        <v>1089</v>
      </c>
      <c r="C210" s="53" t="s">
        <v>1097</v>
      </c>
      <c r="D210" s="53" t="s">
        <v>1098</v>
      </c>
    </row>
    <row r="211" spans="1:4">
      <c r="A211" s="53">
        <v>210</v>
      </c>
      <c r="B211" s="53" t="s">
        <v>1089</v>
      </c>
      <c r="C211" s="53" t="s">
        <v>1099</v>
      </c>
      <c r="D211" s="53" t="s">
        <v>1100</v>
      </c>
    </row>
    <row r="212" spans="1:4">
      <c r="A212" s="53">
        <v>211</v>
      </c>
      <c r="B212" s="53" t="s">
        <v>1089</v>
      </c>
      <c r="C212" s="53" t="s">
        <v>1101</v>
      </c>
      <c r="D212" s="53" t="s">
        <v>1102</v>
      </c>
    </row>
    <row r="213" spans="1:4">
      <c r="A213" s="53">
        <v>212</v>
      </c>
      <c r="B213" s="53" t="s">
        <v>1089</v>
      </c>
      <c r="C213" s="53" t="s">
        <v>1089</v>
      </c>
      <c r="D213" s="53" t="s">
        <v>1090</v>
      </c>
    </row>
    <row r="214" spans="1:4">
      <c r="A214" s="53">
        <v>213</v>
      </c>
      <c r="B214" s="53" t="s">
        <v>1089</v>
      </c>
      <c r="C214" s="53" t="s">
        <v>1103</v>
      </c>
      <c r="D214" s="53" t="s">
        <v>1104</v>
      </c>
    </row>
    <row r="215" spans="1:4">
      <c r="A215" s="53">
        <v>214</v>
      </c>
      <c r="B215" s="53" t="s">
        <v>1105</v>
      </c>
      <c r="C215" s="53" t="s">
        <v>1107</v>
      </c>
      <c r="D215" s="53" t="s">
        <v>1108</v>
      </c>
    </row>
    <row r="216" spans="1:4">
      <c r="A216" s="53">
        <v>215</v>
      </c>
      <c r="B216" s="53" t="s">
        <v>1105</v>
      </c>
      <c r="C216" s="53" t="s">
        <v>1109</v>
      </c>
      <c r="D216" s="53" t="s">
        <v>1110</v>
      </c>
    </row>
    <row r="217" spans="1:4">
      <c r="A217" s="53">
        <v>216</v>
      </c>
      <c r="B217" s="53" t="s">
        <v>1105</v>
      </c>
      <c r="C217" s="53" t="s">
        <v>1111</v>
      </c>
      <c r="D217" s="53" t="s">
        <v>1112</v>
      </c>
    </row>
    <row r="218" spans="1:4">
      <c r="A218" s="53">
        <v>217</v>
      </c>
      <c r="B218" s="53" t="s">
        <v>1105</v>
      </c>
      <c r="C218" s="53" t="s">
        <v>1113</v>
      </c>
      <c r="D218" s="53" t="s">
        <v>1114</v>
      </c>
    </row>
    <row r="219" spans="1:4">
      <c r="A219" s="53">
        <v>218</v>
      </c>
      <c r="B219" s="53" t="s">
        <v>1105</v>
      </c>
      <c r="C219" s="53" t="s">
        <v>1115</v>
      </c>
      <c r="D219" s="53" t="s">
        <v>1116</v>
      </c>
    </row>
    <row r="220" spans="1:4">
      <c r="A220" s="53">
        <v>219</v>
      </c>
      <c r="B220" s="53" t="s">
        <v>1105</v>
      </c>
      <c r="C220" s="53" t="s">
        <v>949</v>
      </c>
      <c r="D220" s="53" t="s">
        <v>1117</v>
      </c>
    </row>
    <row r="221" spans="1:4">
      <c r="A221" s="53">
        <v>220</v>
      </c>
      <c r="B221" s="53" t="s">
        <v>1105</v>
      </c>
      <c r="C221" s="53" t="s">
        <v>1118</v>
      </c>
      <c r="D221" s="53" t="s">
        <v>1119</v>
      </c>
    </row>
    <row r="222" spans="1:4">
      <c r="A222" s="53">
        <v>221</v>
      </c>
      <c r="B222" s="53" t="s">
        <v>1105</v>
      </c>
      <c r="C222" s="53" t="s">
        <v>1105</v>
      </c>
      <c r="D222" s="53" t="s">
        <v>1106</v>
      </c>
    </row>
    <row r="223" spans="1:4">
      <c r="A223" s="53">
        <v>222</v>
      </c>
      <c r="B223" s="53" t="s">
        <v>1105</v>
      </c>
      <c r="C223" s="53" t="s">
        <v>1120</v>
      </c>
      <c r="D223" s="53" t="s">
        <v>1121</v>
      </c>
    </row>
    <row r="224" spans="1:4">
      <c r="A224" s="53">
        <v>223</v>
      </c>
      <c r="B224" s="53" t="s">
        <v>1122</v>
      </c>
      <c r="C224" s="53" t="s">
        <v>1124</v>
      </c>
      <c r="D224" s="53" t="s">
        <v>1125</v>
      </c>
    </row>
    <row r="225" spans="1:4">
      <c r="A225" s="53">
        <v>224</v>
      </c>
      <c r="B225" s="53" t="s">
        <v>1122</v>
      </c>
      <c r="C225" s="53" t="s">
        <v>1126</v>
      </c>
      <c r="D225" s="53" t="s">
        <v>1127</v>
      </c>
    </row>
    <row r="226" spans="1:4">
      <c r="A226" s="53">
        <v>225</v>
      </c>
      <c r="B226" s="53" t="s">
        <v>1122</v>
      </c>
      <c r="C226" s="53" t="s">
        <v>1128</v>
      </c>
      <c r="D226" s="53" t="s">
        <v>1129</v>
      </c>
    </row>
    <row r="227" spans="1:4">
      <c r="A227" s="53">
        <v>226</v>
      </c>
      <c r="B227" s="53" t="s">
        <v>1122</v>
      </c>
      <c r="C227" s="53" t="s">
        <v>1130</v>
      </c>
      <c r="D227" s="53" t="s">
        <v>1131</v>
      </c>
    </row>
    <row r="228" spans="1:4">
      <c r="A228" s="53">
        <v>227</v>
      </c>
      <c r="B228" s="53" t="s">
        <v>1122</v>
      </c>
      <c r="C228" s="53" t="s">
        <v>1078</v>
      </c>
      <c r="D228" s="53" t="s">
        <v>1132</v>
      </c>
    </row>
    <row r="229" spans="1:4">
      <c r="A229" s="53">
        <v>228</v>
      </c>
      <c r="B229" s="53" t="s">
        <v>1122</v>
      </c>
      <c r="C229" s="53" t="s">
        <v>1133</v>
      </c>
      <c r="D229" s="53" t="s">
        <v>1134</v>
      </c>
    </row>
    <row r="230" spans="1:4">
      <c r="A230" s="53">
        <v>229</v>
      </c>
      <c r="B230" s="53" t="s">
        <v>1122</v>
      </c>
      <c r="C230" s="53" t="s">
        <v>1135</v>
      </c>
      <c r="D230" s="53" t="s">
        <v>1136</v>
      </c>
    </row>
    <row r="231" spans="1:4">
      <c r="A231" s="53">
        <v>230</v>
      </c>
      <c r="B231" s="53" t="s">
        <v>1122</v>
      </c>
      <c r="C231" s="53" t="s">
        <v>1137</v>
      </c>
      <c r="D231" s="53" t="s">
        <v>1138</v>
      </c>
    </row>
    <row r="232" spans="1:4">
      <c r="A232" s="53">
        <v>231</v>
      </c>
      <c r="B232" s="53" t="s">
        <v>1122</v>
      </c>
      <c r="C232" s="53" t="s">
        <v>1122</v>
      </c>
      <c r="D232" s="53" t="s">
        <v>1123</v>
      </c>
    </row>
    <row r="233" spans="1:4">
      <c r="A233" s="53">
        <v>232</v>
      </c>
      <c r="B233" s="53" t="s">
        <v>1139</v>
      </c>
      <c r="C233" s="53" t="s">
        <v>1141</v>
      </c>
      <c r="D233" s="53" t="s">
        <v>1142</v>
      </c>
    </row>
    <row r="234" spans="1:4">
      <c r="A234" s="53">
        <v>233</v>
      </c>
      <c r="B234" s="53" t="s">
        <v>1139</v>
      </c>
      <c r="C234" s="53" t="s">
        <v>1143</v>
      </c>
      <c r="D234" s="53" t="s">
        <v>1144</v>
      </c>
    </row>
    <row r="235" spans="1:4">
      <c r="A235" s="53">
        <v>234</v>
      </c>
      <c r="B235" s="53" t="s">
        <v>1139</v>
      </c>
      <c r="C235" s="53" t="s">
        <v>1145</v>
      </c>
      <c r="D235" s="53" t="s">
        <v>1146</v>
      </c>
    </row>
    <row r="236" spans="1:4">
      <c r="A236" s="53">
        <v>235</v>
      </c>
      <c r="B236" s="53" t="s">
        <v>1139</v>
      </c>
      <c r="C236" s="53" t="s">
        <v>1147</v>
      </c>
      <c r="D236" s="53" t="s">
        <v>1148</v>
      </c>
    </row>
    <row r="237" spans="1:4">
      <c r="A237" s="53">
        <v>236</v>
      </c>
      <c r="B237" s="53" t="s">
        <v>1139</v>
      </c>
      <c r="C237" s="53" t="s">
        <v>1149</v>
      </c>
      <c r="D237" s="53" t="s">
        <v>1150</v>
      </c>
    </row>
    <row r="238" spans="1:4">
      <c r="A238" s="53">
        <v>237</v>
      </c>
      <c r="B238" s="53" t="s">
        <v>1139</v>
      </c>
      <c r="C238" s="53" t="s">
        <v>1151</v>
      </c>
      <c r="D238" s="53" t="s">
        <v>1152</v>
      </c>
    </row>
    <row r="239" spans="1:4">
      <c r="A239" s="53">
        <v>238</v>
      </c>
      <c r="B239" s="53" t="s">
        <v>1139</v>
      </c>
      <c r="C239" s="53" t="s">
        <v>1153</v>
      </c>
      <c r="D239" s="53" t="s">
        <v>1154</v>
      </c>
    </row>
    <row r="240" spans="1:4">
      <c r="A240" s="53">
        <v>239</v>
      </c>
      <c r="B240" s="53" t="s">
        <v>1139</v>
      </c>
      <c r="C240" s="53" t="s">
        <v>1155</v>
      </c>
      <c r="D240" s="53" t="s">
        <v>1156</v>
      </c>
    </row>
    <row r="241" spans="1:4">
      <c r="A241" s="53">
        <v>240</v>
      </c>
      <c r="B241" s="53" t="s">
        <v>1139</v>
      </c>
      <c r="C241" s="53" t="s">
        <v>1157</v>
      </c>
      <c r="D241" s="53" t="s">
        <v>1158</v>
      </c>
    </row>
    <row r="242" spans="1:4">
      <c r="A242" s="53">
        <v>241</v>
      </c>
      <c r="B242" s="53" t="s">
        <v>1139</v>
      </c>
      <c r="C242" s="53" t="s">
        <v>1139</v>
      </c>
      <c r="D242" s="53" t="s">
        <v>1140</v>
      </c>
    </row>
    <row r="243" spans="1:4">
      <c r="A243" s="53">
        <v>242</v>
      </c>
      <c r="B243" s="53" t="s">
        <v>1159</v>
      </c>
      <c r="C243" s="53" t="s">
        <v>697</v>
      </c>
      <c r="D243" s="53" t="s">
        <v>1161</v>
      </c>
    </row>
    <row r="244" spans="1:4">
      <c r="A244" s="53">
        <v>243</v>
      </c>
      <c r="B244" s="53" t="s">
        <v>1159</v>
      </c>
      <c r="C244" s="53" t="s">
        <v>1162</v>
      </c>
      <c r="D244" s="53" t="s">
        <v>1163</v>
      </c>
    </row>
    <row r="245" spans="1:4">
      <c r="A245" s="53">
        <v>244</v>
      </c>
      <c r="B245" s="53" t="s">
        <v>1159</v>
      </c>
      <c r="C245" s="53" t="s">
        <v>1164</v>
      </c>
      <c r="D245" s="53" t="s">
        <v>1165</v>
      </c>
    </row>
    <row r="246" spans="1:4">
      <c r="A246" s="53">
        <v>245</v>
      </c>
      <c r="B246" s="53" t="s">
        <v>1159</v>
      </c>
      <c r="C246" s="53" t="s">
        <v>1166</v>
      </c>
      <c r="D246" s="53" t="s">
        <v>1167</v>
      </c>
    </row>
    <row r="247" spans="1:4">
      <c r="A247" s="53">
        <v>246</v>
      </c>
      <c r="B247" s="53" t="s">
        <v>1159</v>
      </c>
      <c r="C247" s="53" t="s">
        <v>1168</v>
      </c>
      <c r="D247" s="53" t="s">
        <v>1169</v>
      </c>
    </row>
    <row r="248" spans="1:4">
      <c r="A248" s="53">
        <v>247</v>
      </c>
      <c r="B248" s="53" t="s">
        <v>1159</v>
      </c>
      <c r="C248" s="53" t="s">
        <v>1170</v>
      </c>
      <c r="D248" s="53" t="s">
        <v>1171</v>
      </c>
    </row>
    <row r="249" spans="1:4">
      <c r="A249" s="53">
        <v>248</v>
      </c>
      <c r="B249" s="53" t="s">
        <v>1159</v>
      </c>
      <c r="C249" s="53" t="s">
        <v>1172</v>
      </c>
      <c r="D249" s="53" t="s">
        <v>1173</v>
      </c>
    </row>
    <row r="250" spans="1:4">
      <c r="A250" s="53">
        <v>249</v>
      </c>
      <c r="B250" s="53" t="s">
        <v>1159</v>
      </c>
      <c r="C250" s="53" t="s">
        <v>1174</v>
      </c>
      <c r="D250" s="53" t="s">
        <v>1175</v>
      </c>
    </row>
    <row r="251" spans="1:4">
      <c r="A251" s="53">
        <v>250</v>
      </c>
      <c r="B251" s="53" t="s">
        <v>1159</v>
      </c>
      <c r="C251" s="53" t="s">
        <v>1159</v>
      </c>
      <c r="D251" s="53" t="s">
        <v>1160</v>
      </c>
    </row>
  </sheetData>
  <dataConsolidate link="1"/>
  <phoneticPr fontId="8" type="noConversion"/>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SH_REESTR_MO_FILTER">
    <tabColor rgb="FFFFCC99"/>
  </sheetPr>
  <dimension ref="A1"/>
  <sheetViews>
    <sheetView showGridLines="0" zoomScaleNormal="100" workbookViewId="0"/>
  </sheetViews>
  <sheetFormatPr defaultRowHeight="11.25"/>
  <cols>
    <col min="1" max="16384" width="9.140625" style="263"/>
  </cols>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ReestrMR">
    <tabColor indexed="47"/>
  </sheetPr>
  <dimension ref="A1"/>
  <sheetViews>
    <sheetView showGridLines="0" zoomScaleNormal="100" workbookViewId="0"/>
  </sheetViews>
  <sheetFormatPr defaultRowHeight="11.25"/>
  <cols>
    <col min="1" max="16384" width="9.140625" style="53"/>
  </cols>
  <sheetData/>
  <phoneticPr fontId="8" type="noConversion"/>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modfrmCheckUpdates">
    <tabColor indexed="47"/>
  </sheetPr>
  <dimension ref="A1"/>
  <sheetViews>
    <sheetView showGridLines="0" zoomScaleNormal="100" workbookViewId="0"/>
  </sheetViews>
  <sheetFormatPr defaultRowHeight="11.25"/>
  <cols>
    <col min="1" max="16384" width="9.140625" style="53"/>
  </cols>
  <sheetData/>
  <phoneticPr fontId="8"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7"/>
  <dimension ref="A1:AL123"/>
  <sheetViews>
    <sheetView showGridLines="0" topLeftCell="C96" zoomScaleNormal="100" workbookViewId="0">
      <selection activeCell="M115" sqref="M22:M115"/>
    </sheetView>
  </sheetViews>
  <sheetFormatPr defaultRowHeight="15"/>
  <cols>
    <col min="1" max="1" width="6.42578125" style="397" hidden="1" customWidth="1"/>
    <col min="2" max="2" width="2" style="397" hidden="1" customWidth="1"/>
    <col min="3" max="3" width="3.7109375" style="397" customWidth="1"/>
    <col min="4" max="4" width="4.28515625" style="397" customWidth="1"/>
    <col min="5" max="5" width="45" style="397" customWidth="1"/>
    <col min="6" max="6" width="6.42578125" style="397" bestFit="1" customWidth="1"/>
    <col min="7" max="7" width="4.42578125" style="397" customWidth="1"/>
    <col min="8" max="8" width="5.5703125" style="397" customWidth="1"/>
    <col min="9" max="9" width="52.85546875" style="397" customWidth="1"/>
    <col min="10" max="10" width="7" style="397" bestFit="1" customWidth="1"/>
    <col min="11" max="11" width="3.7109375" style="397" bestFit="1" customWidth="1"/>
    <col min="12" max="12" width="6.28515625" style="397" bestFit="1" customWidth="1"/>
    <col min="13" max="13" width="61" style="397" customWidth="1"/>
    <col min="14" max="15" width="9.140625" style="398"/>
    <col min="16" max="16" width="9.140625" style="415"/>
    <col min="17" max="38" width="9.140625" style="398"/>
    <col min="39" max="16384" width="9.140625" style="397"/>
  </cols>
  <sheetData>
    <row r="1" spans="1:38" hidden="1"/>
    <row r="2" spans="1:38" hidden="1"/>
    <row r="3" spans="1:38" ht="10.5" customHeight="1"/>
    <row r="4" spans="1:38" ht="27" customHeight="1">
      <c r="A4" s="399"/>
      <c r="B4" s="399"/>
      <c r="D4" s="566"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4" s="567"/>
      <c r="F4" s="567"/>
      <c r="G4" s="567"/>
      <c r="H4" s="567"/>
      <c r="I4" s="568"/>
      <c r="J4" s="398"/>
      <c r="K4" s="398"/>
      <c r="L4" s="398"/>
      <c r="M4" s="398"/>
    </row>
    <row r="5" spans="1:38" s="401" customFormat="1" ht="15.75">
      <c r="A5" s="399"/>
      <c r="B5" s="399"/>
      <c r="C5" s="399"/>
      <c r="D5" s="569" t="str">
        <f>IF(org=0,"Не определено",org)</f>
        <v>АО "Орелгортеплоэнерго"</v>
      </c>
      <c r="E5" s="570"/>
      <c r="F5" s="570"/>
      <c r="G5" s="570"/>
      <c r="H5" s="570"/>
      <c r="I5" s="571"/>
      <c r="J5" s="400"/>
      <c r="K5" s="400"/>
      <c r="L5" s="400"/>
      <c r="M5" s="400"/>
      <c r="N5" s="400"/>
      <c r="O5" s="400"/>
      <c r="P5" s="416"/>
      <c r="Q5" s="400"/>
      <c r="R5" s="400"/>
      <c r="S5" s="400"/>
      <c r="T5" s="400"/>
      <c r="U5" s="400"/>
      <c r="V5" s="400"/>
      <c r="W5" s="400"/>
      <c r="X5" s="400"/>
      <c r="Y5" s="400"/>
      <c r="Z5" s="400"/>
      <c r="AA5" s="400"/>
      <c r="AB5" s="400"/>
      <c r="AC5" s="400"/>
      <c r="AD5" s="400"/>
      <c r="AE5" s="400"/>
      <c r="AF5" s="400"/>
      <c r="AG5" s="400"/>
      <c r="AH5" s="400"/>
      <c r="AI5" s="400"/>
      <c r="AJ5" s="400"/>
      <c r="AK5" s="400"/>
      <c r="AL5" s="400"/>
    </row>
    <row r="6" spans="1:38" s="402" customFormat="1" ht="3" customHeight="1">
      <c r="A6" s="573"/>
      <c r="B6" s="573"/>
      <c r="C6" s="573"/>
      <c r="D6" s="573"/>
      <c r="E6" s="573"/>
      <c r="F6" s="573"/>
      <c r="G6" s="344"/>
      <c r="H6" s="344"/>
      <c r="I6" s="344"/>
      <c r="J6" s="344"/>
      <c r="K6" s="344"/>
      <c r="N6" s="403"/>
      <c r="O6" s="403"/>
      <c r="P6" s="417"/>
      <c r="Q6" s="403"/>
      <c r="R6" s="403"/>
      <c r="S6" s="403"/>
      <c r="T6" s="403"/>
      <c r="U6" s="403"/>
      <c r="V6" s="403"/>
      <c r="W6" s="403"/>
      <c r="X6" s="403"/>
      <c r="Y6" s="403"/>
      <c r="Z6" s="403"/>
      <c r="AA6" s="403"/>
      <c r="AB6" s="403"/>
      <c r="AC6" s="403"/>
      <c r="AD6" s="403"/>
      <c r="AE6" s="403"/>
      <c r="AF6" s="403"/>
      <c r="AG6" s="403"/>
      <c r="AH6" s="403"/>
      <c r="AI6" s="403"/>
      <c r="AJ6" s="403"/>
      <c r="AK6" s="403"/>
      <c r="AL6" s="403"/>
    </row>
    <row r="7" spans="1:38" ht="3.75" customHeight="1">
      <c r="A7" s="573"/>
      <c r="B7" s="573"/>
      <c r="C7" s="573"/>
      <c r="D7" s="573"/>
      <c r="E7" s="573"/>
      <c r="F7" s="573"/>
    </row>
    <row r="8" spans="1:38" ht="0.2" customHeight="1">
      <c r="B8" s="554"/>
      <c r="C8" s="554"/>
      <c r="D8" s="554"/>
      <c r="E8" s="572"/>
      <c r="F8" s="572"/>
    </row>
    <row r="9" spans="1:38" ht="0.2" customHeight="1">
      <c r="B9" s="554"/>
      <c r="C9" s="554"/>
      <c r="D9" s="554"/>
      <c r="E9" s="572"/>
      <c r="F9" s="572"/>
    </row>
    <row r="10" spans="1:38" ht="0.2" customHeight="1">
      <c r="B10" s="554"/>
      <c r="C10" s="554"/>
      <c r="D10" s="554"/>
      <c r="E10" s="572"/>
      <c r="F10" s="572"/>
    </row>
    <row r="11" spans="1:38" ht="6" hidden="1" customHeight="1">
      <c r="B11" s="554"/>
      <c r="C11" s="554"/>
      <c r="D11" s="554"/>
      <c r="E11" s="572"/>
      <c r="F11" s="572"/>
    </row>
    <row r="12" spans="1:38" ht="20.25" hidden="1" customHeight="1">
      <c r="A12" s="360"/>
      <c r="B12" s="554"/>
      <c r="C12" s="554"/>
      <c r="D12" s="554"/>
      <c r="E12" s="493"/>
      <c r="F12" s="360"/>
      <c r="G12" s="493"/>
      <c r="H12" s="493"/>
      <c r="I12" s="360"/>
      <c r="J12" s="360"/>
      <c r="K12" s="493"/>
    </row>
    <row r="13" spans="1:38" ht="20.25" hidden="1" customHeight="1">
      <c r="B13" s="554"/>
      <c r="C13" s="554"/>
      <c r="D13" s="554"/>
      <c r="E13" s="493"/>
      <c r="F13" s="474"/>
      <c r="G13" s="360"/>
      <c r="H13" s="360"/>
      <c r="I13" s="360"/>
      <c r="J13" s="360"/>
      <c r="K13" s="493"/>
    </row>
    <row r="14" spans="1:38" ht="6" hidden="1" customHeight="1">
      <c r="B14" s="574"/>
      <c r="C14" s="574"/>
      <c r="D14" s="574"/>
      <c r="E14" s="361"/>
      <c r="F14" s="360"/>
      <c r="G14" s="360"/>
      <c r="H14" s="360"/>
      <c r="I14" s="360"/>
      <c r="J14" s="360"/>
      <c r="K14" s="493"/>
    </row>
    <row r="15" spans="1:38" ht="3" customHeight="1"/>
    <row r="16" spans="1:38" ht="0.2" customHeight="1"/>
    <row r="17" spans="1:38" s="401" customFormat="1" ht="0.2" customHeight="1">
      <c r="A17" s="404"/>
      <c r="B17" s="404"/>
      <c r="C17" s="404"/>
      <c r="D17" s="404"/>
      <c r="E17" s="404"/>
      <c r="F17" s="404"/>
      <c r="G17" s="404"/>
      <c r="H17" s="404"/>
      <c r="I17" s="404"/>
      <c r="J17" s="404"/>
      <c r="K17" s="404"/>
      <c r="L17" s="404"/>
      <c r="M17" s="402"/>
      <c r="N17" s="400"/>
      <c r="O17" s="400"/>
      <c r="P17" s="416"/>
      <c r="Q17" s="400"/>
      <c r="R17" s="400"/>
      <c r="S17" s="400"/>
      <c r="T17" s="400"/>
      <c r="U17" s="400"/>
      <c r="V17" s="400"/>
      <c r="W17" s="400"/>
      <c r="X17" s="400"/>
      <c r="Y17" s="400"/>
      <c r="Z17" s="400"/>
      <c r="AA17" s="400"/>
      <c r="AB17" s="400"/>
      <c r="AC17" s="400"/>
      <c r="AD17" s="400"/>
      <c r="AE17" s="400"/>
      <c r="AF17" s="400"/>
      <c r="AG17" s="400"/>
      <c r="AH17" s="400"/>
      <c r="AI17" s="400"/>
      <c r="AJ17" s="400"/>
      <c r="AK17" s="400"/>
      <c r="AL17" s="400"/>
    </row>
    <row r="18" spans="1:38" ht="23.25" customHeight="1">
      <c r="A18" s="564"/>
      <c r="B18" s="360"/>
      <c r="C18" s="360"/>
      <c r="D18" s="565" t="s">
        <v>116</v>
      </c>
      <c r="E18" s="565"/>
      <c r="F18" s="549" t="s">
        <v>202</v>
      </c>
      <c r="G18" s="549"/>
      <c r="H18" s="549"/>
      <c r="I18" s="549"/>
      <c r="J18" s="549" t="s">
        <v>334</v>
      </c>
      <c r="K18" s="549"/>
      <c r="L18" s="549"/>
      <c r="M18" s="549"/>
    </row>
    <row r="19" spans="1:38" ht="23.25" customHeight="1">
      <c r="A19" s="564"/>
      <c r="B19" s="362"/>
      <c r="C19" s="363"/>
      <c r="D19" s="494" t="s">
        <v>25</v>
      </c>
      <c r="E19" s="494" t="s">
        <v>148</v>
      </c>
      <c r="F19" s="494" t="s">
        <v>143</v>
      </c>
      <c r="G19" s="552" t="s">
        <v>25</v>
      </c>
      <c r="H19" s="553"/>
      <c r="I19" s="494" t="s">
        <v>148</v>
      </c>
      <c r="J19" s="494" t="s">
        <v>143</v>
      </c>
      <c r="K19" s="552" t="s">
        <v>25</v>
      </c>
      <c r="L19" s="553"/>
      <c r="M19" s="494" t="s">
        <v>148</v>
      </c>
    </row>
    <row r="20" spans="1:38" s="365" customFormat="1" ht="14.25" customHeight="1">
      <c r="A20" s="350"/>
      <c r="B20" s="350"/>
      <c r="C20" s="350"/>
      <c r="D20" s="378" t="s">
        <v>26</v>
      </c>
      <c r="E20" s="378" t="s">
        <v>0</v>
      </c>
      <c r="F20" s="378" t="s">
        <v>1</v>
      </c>
      <c r="G20" s="550" t="s">
        <v>2</v>
      </c>
      <c r="H20" s="551"/>
      <c r="I20" s="378" t="s">
        <v>12</v>
      </c>
      <c r="J20" s="378" t="s">
        <v>13</v>
      </c>
      <c r="K20" s="550" t="s">
        <v>31</v>
      </c>
      <c r="L20" s="551"/>
      <c r="M20" s="378" t="s">
        <v>32</v>
      </c>
      <c r="N20" s="377"/>
      <c r="O20" s="398"/>
      <c r="P20" s="418"/>
      <c r="Q20" s="377"/>
      <c r="R20" s="377"/>
      <c r="S20" s="377"/>
      <c r="T20" s="377"/>
      <c r="U20" s="377"/>
      <c r="V20" s="377"/>
      <c r="W20" s="377"/>
      <c r="X20" s="377"/>
      <c r="Y20" s="377"/>
      <c r="Z20" s="377"/>
      <c r="AA20" s="377"/>
      <c r="AB20" s="377"/>
      <c r="AC20" s="377"/>
      <c r="AD20" s="377"/>
      <c r="AE20" s="377"/>
      <c r="AF20" s="377"/>
      <c r="AG20" s="377"/>
      <c r="AH20" s="377"/>
      <c r="AI20" s="377"/>
      <c r="AJ20" s="377"/>
      <c r="AK20" s="377"/>
      <c r="AL20" s="377"/>
    </row>
    <row r="21" spans="1:38" hidden="1">
      <c r="A21" s="405"/>
      <c r="B21" s="364"/>
      <c r="C21" s="364"/>
      <c r="D21" s="386"/>
      <c r="E21" s="387"/>
      <c r="F21" s="388"/>
      <c r="G21" s="387"/>
      <c r="H21" s="387"/>
      <c r="I21" s="388"/>
      <c r="J21" s="388"/>
      <c r="K21" s="389"/>
      <c r="L21" s="387"/>
      <c r="M21" s="390"/>
    </row>
    <row r="22" spans="1:38" ht="15" customHeight="1">
      <c r="A22" s="345"/>
      <c r="B22" s="345"/>
      <c r="C22" s="343"/>
      <c r="D22" s="558" t="s">
        <v>26</v>
      </c>
      <c r="E22" s="555" t="s">
        <v>390</v>
      </c>
      <c r="F22" s="547" t="s">
        <v>18</v>
      </c>
      <c r="G22" s="559"/>
      <c r="H22" s="536">
        <v>1</v>
      </c>
      <c r="I22" s="561" t="s">
        <v>1185</v>
      </c>
      <c r="J22" s="547" t="s">
        <v>18</v>
      </c>
      <c r="K22" s="383" t="s">
        <v>144</v>
      </c>
      <c r="L22" s="379" t="s">
        <v>26</v>
      </c>
      <c r="M22" s="497" t="s">
        <v>1272</v>
      </c>
      <c r="X22" s="398">
        <v>4190064</v>
      </c>
      <c r="Y22" s="398" t="s">
        <v>145</v>
      </c>
      <c r="Z22" s="398">
        <v>1705000</v>
      </c>
    </row>
    <row r="23" spans="1:38" s="365" customFormat="1" ht="15" customHeight="1">
      <c r="A23" s="345"/>
      <c r="B23" s="345"/>
      <c r="C23" s="347"/>
      <c r="D23" s="558"/>
      <c r="E23" s="556"/>
      <c r="F23" s="548"/>
      <c r="G23" s="560"/>
      <c r="H23" s="536"/>
      <c r="I23" s="562"/>
      <c r="J23" s="548"/>
      <c r="K23" s="496" t="s">
        <v>144</v>
      </c>
      <c r="L23" s="379" t="s">
        <v>0</v>
      </c>
      <c r="M23" s="497" t="s">
        <v>1273</v>
      </c>
      <c r="N23" s="498"/>
      <c r="O23" s="398"/>
      <c r="P23" s="398"/>
      <c r="Q23" s="398"/>
      <c r="R23" s="398"/>
      <c r="S23" s="398"/>
      <c r="T23" s="398"/>
      <c r="U23" s="415"/>
      <c r="V23" s="398"/>
      <c r="W23" s="398"/>
      <c r="X23" s="377"/>
      <c r="Y23" s="377" t="s">
        <v>145</v>
      </c>
      <c r="Z23" s="377">
        <v>1705000</v>
      </c>
      <c r="AA23" s="377"/>
      <c r="AB23" s="377"/>
      <c r="AC23" s="377"/>
      <c r="AD23" s="377"/>
      <c r="AE23" s="377"/>
      <c r="AF23" s="377"/>
      <c r="AG23" s="377"/>
      <c r="AH23" s="377"/>
      <c r="AI23" s="377"/>
      <c r="AJ23" s="377"/>
      <c r="AK23" s="377"/>
      <c r="AL23" s="377"/>
    </row>
    <row r="24" spans="1:38" s="365" customFormat="1" ht="15" customHeight="1">
      <c r="A24" s="345"/>
      <c r="B24" s="345"/>
      <c r="C24" s="347"/>
      <c r="D24" s="558"/>
      <c r="E24" s="556"/>
      <c r="F24" s="548"/>
      <c r="G24" s="560"/>
      <c r="H24" s="536"/>
      <c r="I24" s="562"/>
      <c r="J24" s="548"/>
      <c r="K24" s="496" t="s">
        <v>144</v>
      </c>
      <c r="L24" s="379" t="s">
        <v>1</v>
      </c>
      <c r="M24" s="497" t="s">
        <v>1274</v>
      </c>
      <c r="N24" s="498"/>
      <c r="O24" s="398"/>
      <c r="P24" s="398"/>
      <c r="Q24" s="398"/>
      <c r="R24" s="398"/>
      <c r="S24" s="398"/>
      <c r="T24" s="398"/>
      <c r="U24" s="415"/>
      <c r="V24" s="398"/>
      <c r="W24" s="398"/>
      <c r="X24" s="377"/>
      <c r="Y24" s="377" t="s">
        <v>145</v>
      </c>
      <c r="Z24" s="377">
        <v>1705000</v>
      </c>
      <c r="AA24" s="377"/>
      <c r="AB24" s="377"/>
      <c r="AC24" s="377"/>
      <c r="AD24" s="377"/>
      <c r="AE24" s="377"/>
      <c r="AF24" s="377"/>
      <c r="AG24" s="377"/>
      <c r="AH24" s="377"/>
      <c r="AI24" s="377"/>
      <c r="AJ24" s="377"/>
      <c r="AK24" s="377"/>
      <c r="AL24" s="377"/>
    </row>
    <row r="25" spans="1:38" s="365" customFormat="1" ht="15" customHeight="1">
      <c r="A25" s="345"/>
      <c r="B25" s="345"/>
      <c r="C25" s="347"/>
      <c r="D25" s="558"/>
      <c r="E25" s="556"/>
      <c r="F25" s="548"/>
      <c r="G25" s="560"/>
      <c r="H25" s="536"/>
      <c r="I25" s="562"/>
      <c r="J25" s="548"/>
      <c r="K25" s="496" t="s">
        <v>144</v>
      </c>
      <c r="L25" s="379" t="s">
        <v>2</v>
      </c>
      <c r="M25" s="497" t="s">
        <v>1275</v>
      </c>
      <c r="N25" s="498"/>
      <c r="O25" s="398"/>
      <c r="P25" s="398"/>
      <c r="Q25" s="398"/>
      <c r="R25" s="398"/>
      <c r="S25" s="398"/>
      <c r="T25" s="398"/>
      <c r="U25" s="415"/>
      <c r="V25" s="398"/>
      <c r="W25" s="398"/>
      <c r="X25" s="377"/>
      <c r="Y25" s="377" t="s">
        <v>145</v>
      </c>
      <c r="Z25" s="377">
        <v>1705000</v>
      </c>
      <c r="AA25" s="377"/>
      <c r="AB25" s="377"/>
      <c r="AC25" s="377"/>
      <c r="AD25" s="377"/>
      <c r="AE25" s="377"/>
      <c r="AF25" s="377"/>
      <c r="AG25" s="377"/>
      <c r="AH25" s="377"/>
      <c r="AI25" s="377"/>
      <c r="AJ25" s="377"/>
      <c r="AK25" s="377"/>
      <c r="AL25" s="377"/>
    </row>
    <row r="26" spans="1:38" s="365" customFormat="1" ht="15" customHeight="1">
      <c r="A26" s="345"/>
      <c r="B26" s="345"/>
      <c r="C26" s="347"/>
      <c r="D26" s="558"/>
      <c r="E26" s="556"/>
      <c r="F26" s="548"/>
      <c r="G26" s="560"/>
      <c r="H26" s="536"/>
      <c r="I26" s="562"/>
      <c r="J26" s="548"/>
      <c r="K26" s="496" t="s">
        <v>144</v>
      </c>
      <c r="L26" s="379" t="s">
        <v>12</v>
      </c>
      <c r="M26" s="497" t="s">
        <v>1276</v>
      </c>
      <c r="N26" s="498"/>
      <c r="O26" s="398"/>
      <c r="P26" s="398"/>
      <c r="Q26" s="398"/>
      <c r="R26" s="398"/>
      <c r="S26" s="398"/>
      <c r="T26" s="398"/>
      <c r="U26" s="415"/>
      <c r="V26" s="398"/>
      <c r="W26" s="398"/>
      <c r="X26" s="377"/>
      <c r="Y26" s="377" t="s">
        <v>145</v>
      </c>
      <c r="Z26" s="377">
        <v>1705000</v>
      </c>
      <c r="AA26" s="377"/>
      <c r="AB26" s="377"/>
      <c r="AC26" s="377"/>
      <c r="AD26" s="377"/>
      <c r="AE26" s="377"/>
      <c r="AF26" s="377"/>
      <c r="AG26" s="377"/>
      <c r="AH26" s="377"/>
      <c r="AI26" s="377"/>
      <c r="AJ26" s="377"/>
      <c r="AK26" s="377"/>
      <c r="AL26" s="377"/>
    </row>
    <row r="27" spans="1:38" s="365" customFormat="1" ht="15" customHeight="1">
      <c r="A27" s="345"/>
      <c r="B27" s="345"/>
      <c r="C27" s="347"/>
      <c r="D27" s="558"/>
      <c r="E27" s="556"/>
      <c r="F27" s="548"/>
      <c r="G27" s="560"/>
      <c r="H27" s="536"/>
      <c r="I27" s="562"/>
      <c r="J27" s="548"/>
      <c r="K27" s="496" t="s">
        <v>144</v>
      </c>
      <c r="L27" s="379" t="s">
        <v>13</v>
      </c>
      <c r="M27" s="497" t="s">
        <v>1277</v>
      </c>
      <c r="N27" s="498"/>
      <c r="O27" s="398"/>
      <c r="P27" s="398"/>
      <c r="Q27" s="398"/>
      <c r="R27" s="398"/>
      <c r="S27" s="398"/>
      <c r="T27" s="398"/>
      <c r="U27" s="415"/>
      <c r="V27" s="398"/>
      <c r="W27" s="398"/>
      <c r="X27" s="377"/>
      <c r="Y27" s="377" t="s">
        <v>145</v>
      </c>
      <c r="Z27" s="377">
        <v>1705000</v>
      </c>
      <c r="AA27" s="377"/>
      <c r="AB27" s="377"/>
      <c r="AC27" s="377"/>
      <c r="AD27" s="377"/>
      <c r="AE27" s="377"/>
      <c r="AF27" s="377"/>
      <c r="AG27" s="377"/>
      <c r="AH27" s="377"/>
      <c r="AI27" s="377"/>
      <c r="AJ27" s="377"/>
      <c r="AK27" s="377"/>
      <c r="AL27" s="377"/>
    </row>
    <row r="28" spans="1:38" s="365" customFormat="1" ht="15" customHeight="1">
      <c r="A28" s="345"/>
      <c r="B28" s="345"/>
      <c r="C28" s="347"/>
      <c r="D28" s="558"/>
      <c r="E28" s="556"/>
      <c r="F28" s="548"/>
      <c r="G28" s="560"/>
      <c r="H28" s="536"/>
      <c r="I28" s="562"/>
      <c r="J28" s="548"/>
      <c r="K28" s="496" t="s">
        <v>144</v>
      </c>
      <c r="L28" s="379" t="s">
        <v>31</v>
      </c>
      <c r="M28" s="497" t="s">
        <v>1278</v>
      </c>
      <c r="N28" s="498"/>
      <c r="O28" s="398"/>
      <c r="P28" s="398"/>
      <c r="Q28" s="398"/>
      <c r="R28" s="398"/>
      <c r="S28" s="398"/>
      <c r="T28" s="398"/>
      <c r="U28" s="415"/>
      <c r="V28" s="398"/>
      <c r="W28" s="398"/>
      <c r="X28" s="377"/>
      <c r="Y28" s="377" t="s">
        <v>145</v>
      </c>
      <c r="Z28" s="377">
        <v>1705000</v>
      </c>
      <c r="AA28" s="377"/>
      <c r="AB28" s="377"/>
      <c r="AC28" s="377"/>
      <c r="AD28" s="377"/>
      <c r="AE28" s="377"/>
      <c r="AF28" s="377"/>
      <c r="AG28" s="377"/>
      <c r="AH28" s="377"/>
      <c r="AI28" s="377"/>
      <c r="AJ28" s="377"/>
      <c r="AK28" s="377"/>
      <c r="AL28" s="377"/>
    </row>
    <row r="29" spans="1:38" s="365" customFormat="1" ht="15" customHeight="1">
      <c r="A29" s="345"/>
      <c r="B29" s="345"/>
      <c r="C29" s="347"/>
      <c r="D29" s="558"/>
      <c r="E29" s="556"/>
      <c r="F29" s="548"/>
      <c r="G29" s="560"/>
      <c r="H29" s="536"/>
      <c r="I29" s="562"/>
      <c r="J29" s="548"/>
      <c r="K29" s="496" t="s">
        <v>144</v>
      </c>
      <c r="L29" s="379" t="s">
        <v>32</v>
      </c>
      <c r="M29" s="497" t="s">
        <v>1279</v>
      </c>
      <c r="N29" s="498"/>
      <c r="O29" s="398"/>
      <c r="P29" s="398"/>
      <c r="Q29" s="398"/>
      <c r="R29" s="398"/>
      <c r="S29" s="398"/>
      <c r="T29" s="398"/>
      <c r="U29" s="415"/>
      <c r="V29" s="398"/>
      <c r="W29" s="398"/>
      <c r="X29" s="377"/>
      <c r="Y29" s="377" t="s">
        <v>145</v>
      </c>
      <c r="Z29" s="377">
        <v>1705000</v>
      </c>
      <c r="AA29" s="377"/>
      <c r="AB29" s="377"/>
      <c r="AC29" s="377"/>
      <c r="AD29" s="377"/>
      <c r="AE29" s="377"/>
      <c r="AF29" s="377"/>
      <c r="AG29" s="377"/>
      <c r="AH29" s="377"/>
      <c r="AI29" s="377"/>
      <c r="AJ29" s="377"/>
      <c r="AK29" s="377"/>
      <c r="AL29" s="377"/>
    </row>
    <row r="30" spans="1:38" s="365" customFormat="1" ht="15" customHeight="1">
      <c r="A30" s="345"/>
      <c r="B30" s="345"/>
      <c r="C30" s="347"/>
      <c r="D30" s="558"/>
      <c r="E30" s="556"/>
      <c r="F30" s="548"/>
      <c r="G30" s="560"/>
      <c r="H30" s="536"/>
      <c r="I30" s="562"/>
      <c r="J30" s="548"/>
      <c r="K30" s="496" t="s">
        <v>144</v>
      </c>
      <c r="L30" s="379" t="s">
        <v>1186</v>
      </c>
      <c r="M30" s="497" t="s">
        <v>1280</v>
      </c>
      <c r="N30" s="498"/>
      <c r="O30" s="398"/>
      <c r="P30" s="398"/>
      <c r="Q30" s="398"/>
      <c r="R30" s="398"/>
      <c r="S30" s="398"/>
      <c r="T30" s="398"/>
      <c r="U30" s="415"/>
      <c r="V30" s="398"/>
      <c r="W30" s="398"/>
      <c r="X30" s="377"/>
      <c r="Y30" s="377" t="s">
        <v>145</v>
      </c>
      <c r="Z30" s="377">
        <v>1705000</v>
      </c>
      <c r="AA30" s="377"/>
      <c r="AB30" s="377"/>
      <c r="AC30" s="377"/>
      <c r="AD30" s="377"/>
      <c r="AE30" s="377"/>
      <c r="AF30" s="377"/>
      <c r="AG30" s="377"/>
      <c r="AH30" s="377"/>
      <c r="AI30" s="377"/>
      <c r="AJ30" s="377"/>
      <c r="AK30" s="377"/>
      <c r="AL30" s="377"/>
    </row>
    <row r="31" spans="1:38" s="365" customFormat="1" ht="15" customHeight="1">
      <c r="A31" s="345"/>
      <c r="B31" s="345"/>
      <c r="C31" s="347"/>
      <c r="D31" s="558"/>
      <c r="E31" s="556"/>
      <c r="F31" s="548"/>
      <c r="G31" s="560"/>
      <c r="H31" s="536"/>
      <c r="I31" s="562"/>
      <c r="J31" s="548"/>
      <c r="K31" s="496" t="s">
        <v>144</v>
      </c>
      <c r="L31" s="379" t="s">
        <v>1187</v>
      </c>
      <c r="M31" s="497" t="s">
        <v>1281</v>
      </c>
      <c r="N31" s="498"/>
      <c r="O31" s="398"/>
      <c r="P31" s="398"/>
      <c r="Q31" s="398"/>
      <c r="R31" s="398"/>
      <c r="S31" s="398"/>
      <c r="T31" s="398"/>
      <c r="U31" s="415"/>
      <c r="V31" s="398"/>
      <c r="W31" s="398"/>
      <c r="X31" s="377"/>
      <c r="Y31" s="377" t="s">
        <v>145</v>
      </c>
      <c r="Z31" s="377">
        <v>1705000</v>
      </c>
      <c r="AA31" s="377"/>
      <c r="AB31" s="377"/>
      <c r="AC31" s="377"/>
      <c r="AD31" s="377"/>
      <c r="AE31" s="377"/>
      <c r="AF31" s="377"/>
      <c r="AG31" s="377"/>
      <c r="AH31" s="377"/>
      <c r="AI31" s="377"/>
      <c r="AJ31" s="377"/>
      <c r="AK31" s="377"/>
      <c r="AL31" s="377"/>
    </row>
    <row r="32" spans="1:38" s="365" customFormat="1" ht="15" customHeight="1">
      <c r="A32" s="345"/>
      <c r="B32" s="345"/>
      <c r="C32" s="347"/>
      <c r="D32" s="558"/>
      <c r="E32" s="556"/>
      <c r="F32" s="548"/>
      <c r="G32" s="560"/>
      <c r="H32" s="536"/>
      <c r="I32" s="562"/>
      <c r="J32" s="548"/>
      <c r="K32" s="496" t="s">
        <v>144</v>
      </c>
      <c r="L32" s="379" t="s">
        <v>1188</v>
      </c>
      <c r="M32" s="497" t="s">
        <v>1282</v>
      </c>
      <c r="N32" s="498"/>
      <c r="O32" s="398"/>
      <c r="P32" s="398"/>
      <c r="Q32" s="398"/>
      <c r="R32" s="398"/>
      <c r="S32" s="398"/>
      <c r="T32" s="398"/>
      <c r="U32" s="415"/>
      <c r="V32" s="398"/>
      <c r="W32" s="398"/>
      <c r="X32" s="377"/>
      <c r="Y32" s="377" t="s">
        <v>145</v>
      </c>
      <c r="Z32" s="377">
        <v>1705000</v>
      </c>
      <c r="AA32" s="377"/>
      <c r="AB32" s="377"/>
      <c r="AC32" s="377"/>
      <c r="AD32" s="377"/>
      <c r="AE32" s="377"/>
      <c r="AF32" s="377"/>
      <c r="AG32" s="377"/>
      <c r="AH32" s="377"/>
      <c r="AI32" s="377"/>
      <c r="AJ32" s="377"/>
      <c r="AK32" s="377"/>
      <c r="AL32" s="377"/>
    </row>
    <row r="33" spans="1:38" s="365" customFormat="1" ht="15" customHeight="1">
      <c r="A33" s="345"/>
      <c r="B33" s="345"/>
      <c r="C33" s="347"/>
      <c r="D33" s="558"/>
      <c r="E33" s="556"/>
      <c r="F33" s="548"/>
      <c r="G33" s="560"/>
      <c r="H33" s="536"/>
      <c r="I33" s="562"/>
      <c r="J33" s="548"/>
      <c r="K33" s="496" t="s">
        <v>144</v>
      </c>
      <c r="L33" s="379" t="s">
        <v>1189</v>
      </c>
      <c r="M33" s="497" t="s">
        <v>1283</v>
      </c>
      <c r="N33" s="498"/>
      <c r="O33" s="398"/>
      <c r="P33" s="398"/>
      <c r="Q33" s="398"/>
      <c r="R33" s="398"/>
      <c r="S33" s="398"/>
      <c r="T33" s="398"/>
      <c r="U33" s="415"/>
      <c r="V33" s="398"/>
      <c r="W33" s="398"/>
      <c r="X33" s="377"/>
      <c r="Y33" s="377" t="s">
        <v>145</v>
      </c>
      <c r="Z33" s="377">
        <v>1705000</v>
      </c>
      <c r="AA33" s="377"/>
      <c r="AB33" s="377"/>
      <c r="AC33" s="377"/>
      <c r="AD33" s="377"/>
      <c r="AE33" s="377"/>
      <c r="AF33" s="377"/>
      <c r="AG33" s="377"/>
      <c r="AH33" s="377"/>
      <c r="AI33" s="377"/>
      <c r="AJ33" s="377"/>
      <c r="AK33" s="377"/>
      <c r="AL33" s="377"/>
    </row>
    <row r="34" spans="1:38" s="365" customFormat="1" ht="15" customHeight="1">
      <c r="A34" s="345"/>
      <c r="B34" s="345"/>
      <c r="C34" s="347"/>
      <c r="D34" s="558"/>
      <c r="E34" s="556"/>
      <c r="F34" s="548"/>
      <c r="G34" s="560"/>
      <c r="H34" s="536"/>
      <c r="I34" s="562"/>
      <c r="J34" s="548"/>
      <c r="K34" s="496" t="s">
        <v>144</v>
      </c>
      <c r="L34" s="379" t="s">
        <v>1190</v>
      </c>
      <c r="M34" s="497" t="s">
        <v>1284</v>
      </c>
      <c r="N34" s="498"/>
      <c r="O34" s="398"/>
      <c r="P34" s="398"/>
      <c r="Q34" s="398"/>
      <c r="R34" s="398"/>
      <c r="S34" s="398"/>
      <c r="T34" s="398"/>
      <c r="U34" s="415"/>
      <c r="V34" s="398"/>
      <c r="W34" s="398"/>
      <c r="X34" s="377"/>
      <c r="Y34" s="377" t="s">
        <v>145</v>
      </c>
      <c r="Z34" s="377">
        <v>1705000</v>
      </c>
      <c r="AA34" s="377"/>
      <c r="AB34" s="377"/>
      <c r="AC34" s="377"/>
      <c r="AD34" s="377"/>
      <c r="AE34" s="377"/>
      <c r="AF34" s="377"/>
      <c r="AG34" s="377"/>
      <c r="AH34" s="377"/>
      <c r="AI34" s="377"/>
      <c r="AJ34" s="377"/>
      <c r="AK34" s="377"/>
      <c r="AL34" s="377"/>
    </row>
    <row r="35" spans="1:38" s="365" customFormat="1" ht="15" customHeight="1">
      <c r="A35" s="345"/>
      <c r="B35" s="345"/>
      <c r="C35" s="347"/>
      <c r="D35" s="558"/>
      <c r="E35" s="556"/>
      <c r="F35" s="548"/>
      <c r="G35" s="560"/>
      <c r="H35" s="536"/>
      <c r="I35" s="562"/>
      <c r="J35" s="548"/>
      <c r="K35" s="496" t="s">
        <v>144</v>
      </c>
      <c r="L35" s="379" t="s">
        <v>1191</v>
      </c>
      <c r="M35" s="497" t="s">
        <v>1285</v>
      </c>
      <c r="N35" s="498"/>
      <c r="O35" s="398"/>
      <c r="P35" s="398"/>
      <c r="Q35" s="398"/>
      <c r="R35" s="398"/>
      <c r="S35" s="398"/>
      <c r="T35" s="398"/>
      <c r="U35" s="415"/>
      <c r="V35" s="398"/>
      <c r="W35" s="398"/>
      <c r="X35" s="377"/>
      <c r="Y35" s="377" t="s">
        <v>145</v>
      </c>
      <c r="Z35" s="377">
        <v>1705000</v>
      </c>
      <c r="AA35" s="377"/>
      <c r="AB35" s="377"/>
      <c r="AC35" s="377"/>
      <c r="AD35" s="377"/>
      <c r="AE35" s="377"/>
      <c r="AF35" s="377"/>
      <c r="AG35" s="377"/>
      <c r="AH35" s="377"/>
      <c r="AI35" s="377"/>
      <c r="AJ35" s="377"/>
      <c r="AK35" s="377"/>
      <c r="AL35" s="377"/>
    </row>
    <row r="36" spans="1:38" s="365" customFormat="1" ht="15" customHeight="1">
      <c r="A36" s="345"/>
      <c r="B36" s="345"/>
      <c r="C36" s="347"/>
      <c r="D36" s="558"/>
      <c r="E36" s="556"/>
      <c r="F36" s="548"/>
      <c r="G36" s="560"/>
      <c r="H36" s="536"/>
      <c r="I36" s="562"/>
      <c r="J36" s="548"/>
      <c r="K36" s="496" t="s">
        <v>144</v>
      </c>
      <c r="L36" s="379" t="s">
        <v>1192</v>
      </c>
      <c r="M36" s="497" t="s">
        <v>1286</v>
      </c>
      <c r="N36" s="498"/>
      <c r="O36" s="398"/>
      <c r="P36" s="398"/>
      <c r="Q36" s="398"/>
      <c r="R36" s="398"/>
      <c r="S36" s="398"/>
      <c r="T36" s="398"/>
      <c r="U36" s="415"/>
      <c r="V36" s="398"/>
      <c r="W36" s="398"/>
      <c r="X36" s="377"/>
      <c r="Y36" s="377" t="s">
        <v>145</v>
      </c>
      <c r="Z36" s="377">
        <v>1705000</v>
      </c>
      <c r="AA36" s="377"/>
      <c r="AB36" s="377"/>
      <c r="AC36" s="377"/>
      <c r="AD36" s="377"/>
      <c r="AE36" s="377"/>
      <c r="AF36" s="377"/>
      <c r="AG36" s="377"/>
      <c r="AH36" s="377"/>
      <c r="AI36" s="377"/>
      <c r="AJ36" s="377"/>
      <c r="AK36" s="377"/>
      <c r="AL36" s="377"/>
    </row>
    <row r="37" spans="1:38" s="365" customFormat="1" ht="15" customHeight="1">
      <c r="A37" s="345"/>
      <c r="B37" s="345"/>
      <c r="C37" s="347"/>
      <c r="D37" s="558"/>
      <c r="E37" s="556"/>
      <c r="F37" s="548"/>
      <c r="G37" s="560"/>
      <c r="H37" s="536"/>
      <c r="I37" s="562"/>
      <c r="J37" s="548"/>
      <c r="K37" s="496" t="s">
        <v>144</v>
      </c>
      <c r="L37" s="379" t="s">
        <v>1193</v>
      </c>
      <c r="M37" s="497" t="s">
        <v>1287</v>
      </c>
      <c r="N37" s="498"/>
      <c r="O37" s="398"/>
      <c r="P37" s="398"/>
      <c r="Q37" s="398"/>
      <c r="R37" s="398"/>
      <c r="S37" s="398"/>
      <c r="T37" s="398"/>
      <c r="U37" s="415"/>
      <c r="V37" s="398"/>
      <c r="W37" s="398"/>
      <c r="X37" s="377"/>
      <c r="Y37" s="377" t="s">
        <v>145</v>
      </c>
      <c r="Z37" s="377">
        <v>1705000</v>
      </c>
      <c r="AA37" s="377"/>
      <c r="AB37" s="377"/>
      <c r="AC37" s="377"/>
      <c r="AD37" s="377"/>
      <c r="AE37" s="377"/>
      <c r="AF37" s="377"/>
      <c r="AG37" s="377"/>
      <c r="AH37" s="377"/>
      <c r="AI37" s="377"/>
      <c r="AJ37" s="377"/>
      <c r="AK37" s="377"/>
      <c r="AL37" s="377"/>
    </row>
    <row r="38" spans="1:38" s="365" customFormat="1" ht="15" customHeight="1">
      <c r="A38" s="345"/>
      <c r="B38" s="345"/>
      <c r="C38" s="347"/>
      <c r="D38" s="558"/>
      <c r="E38" s="556"/>
      <c r="F38" s="548"/>
      <c r="G38" s="560"/>
      <c r="H38" s="536"/>
      <c r="I38" s="562"/>
      <c r="J38" s="548"/>
      <c r="K38" s="496" t="s">
        <v>144</v>
      </c>
      <c r="L38" s="379" t="s">
        <v>1194</v>
      </c>
      <c r="M38" s="497" t="s">
        <v>1288</v>
      </c>
      <c r="N38" s="498"/>
      <c r="O38" s="398"/>
      <c r="P38" s="398"/>
      <c r="Q38" s="398"/>
      <c r="R38" s="398"/>
      <c r="S38" s="398"/>
      <c r="T38" s="398"/>
      <c r="U38" s="415"/>
      <c r="V38" s="398"/>
      <c r="W38" s="398"/>
      <c r="X38" s="377"/>
      <c r="Y38" s="377" t="s">
        <v>145</v>
      </c>
      <c r="Z38" s="377">
        <v>1705000</v>
      </c>
      <c r="AA38" s="377"/>
      <c r="AB38" s="377"/>
      <c r="AC38" s="377"/>
      <c r="AD38" s="377"/>
      <c r="AE38" s="377"/>
      <c r="AF38" s="377"/>
      <c r="AG38" s="377"/>
      <c r="AH38" s="377"/>
      <c r="AI38" s="377"/>
      <c r="AJ38" s="377"/>
      <c r="AK38" s="377"/>
      <c r="AL38" s="377"/>
    </row>
    <row r="39" spans="1:38" s="365" customFormat="1" ht="15" customHeight="1">
      <c r="A39" s="345"/>
      <c r="B39" s="345"/>
      <c r="C39" s="347"/>
      <c r="D39" s="558"/>
      <c r="E39" s="556"/>
      <c r="F39" s="548"/>
      <c r="G39" s="560"/>
      <c r="H39" s="536"/>
      <c r="I39" s="562"/>
      <c r="J39" s="548"/>
      <c r="K39" s="496" t="s">
        <v>144</v>
      </c>
      <c r="L39" s="379" t="s">
        <v>1195</v>
      </c>
      <c r="M39" s="497" t="s">
        <v>1289</v>
      </c>
      <c r="N39" s="498"/>
      <c r="O39" s="398"/>
      <c r="P39" s="398"/>
      <c r="Q39" s="398"/>
      <c r="R39" s="398"/>
      <c r="S39" s="398"/>
      <c r="T39" s="398"/>
      <c r="U39" s="415"/>
      <c r="V39" s="398"/>
      <c r="W39" s="398"/>
      <c r="X39" s="377"/>
      <c r="Y39" s="377" t="s">
        <v>145</v>
      </c>
      <c r="Z39" s="377">
        <v>1705000</v>
      </c>
      <c r="AA39" s="377"/>
      <c r="AB39" s="377"/>
      <c r="AC39" s="377"/>
      <c r="AD39" s="377"/>
      <c r="AE39" s="377"/>
      <c r="AF39" s="377"/>
      <c r="AG39" s="377"/>
      <c r="AH39" s="377"/>
      <c r="AI39" s="377"/>
      <c r="AJ39" s="377"/>
      <c r="AK39" s="377"/>
      <c r="AL39" s="377"/>
    </row>
    <row r="40" spans="1:38" s="365" customFormat="1" ht="15" customHeight="1">
      <c r="A40" s="345"/>
      <c r="B40" s="345"/>
      <c r="C40" s="347"/>
      <c r="D40" s="558"/>
      <c r="E40" s="556"/>
      <c r="F40" s="548"/>
      <c r="G40" s="560"/>
      <c r="H40" s="536"/>
      <c r="I40" s="562"/>
      <c r="J40" s="548"/>
      <c r="K40" s="496" t="s">
        <v>144</v>
      </c>
      <c r="L40" s="379" t="s">
        <v>1196</v>
      </c>
      <c r="M40" s="497" t="s">
        <v>1290</v>
      </c>
      <c r="N40" s="498"/>
      <c r="O40" s="398"/>
      <c r="P40" s="398"/>
      <c r="Q40" s="398"/>
      <c r="R40" s="398"/>
      <c r="S40" s="398"/>
      <c r="T40" s="398"/>
      <c r="U40" s="415"/>
      <c r="V40" s="398"/>
      <c r="W40" s="398"/>
      <c r="X40" s="377"/>
      <c r="Y40" s="377" t="s">
        <v>145</v>
      </c>
      <c r="Z40" s="377">
        <v>1705000</v>
      </c>
      <c r="AA40" s="377"/>
      <c r="AB40" s="377"/>
      <c r="AC40" s="377"/>
      <c r="AD40" s="377"/>
      <c r="AE40" s="377"/>
      <c r="AF40" s="377"/>
      <c r="AG40" s="377"/>
      <c r="AH40" s="377"/>
      <c r="AI40" s="377"/>
      <c r="AJ40" s="377"/>
      <c r="AK40" s="377"/>
      <c r="AL40" s="377"/>
    </row>
    <row r="41" spans="1:38" s="365" customFormat="1" ht="15" customHeight="1">
      <c r="A41" s="345"/>
      <c r="B41" s="345"/>
      <c r="C41" s="347"/>
      <c r="D41" s="558"/>
      <c r="E41" s="556"/>
      <c r="F41" s="548"/>
      <c r="G41" s="560"/>
      <c r="H41" s="536"/>
      <c r="I41" s="562"/>
      <c r="J41" s="548"/>
      <c r="K41" s="496" t="s">
        <v>144</v>
      </c>
      <c r="L41" s="379" t="s">
        <v>1197</v>
      </c>
      <c r="M41" s="497" t="s">
        <v>1291</v>
      </c>
      <c r="N41" s="498"/>
      <c r="O41" s="398"/>
      <c r="P41" s="398"/>
      <c r="Q41" s="398"/>
      <c r="R41" s="398"/>
      <c r="S41" s="398"/>
      <c r="T41" s="398"/>
      <c r="U41" s="415"/>
      <c r="V41" s="398"/>
      <c r="W41" s="398"/>
      <c r="X41" s="377"/>
      <c r="Y41" s="377" t="s">
        <v>145</v>
      </c>
      <c r="Z41" s="377">
        <v>1705000</v>
      </c>
      <c r="AA41" s="377"/>
      <c r="AB41" s="377"/>
      <c r="AC41" s="377"/>
      <c r="AD41" s="377"/>
      <c r="AE41" s="377"/>
      <c r="AF41" s="377"/>
      <c r="AG41" s="377"/>
      <c r="AH41" s="377"/>
      <c r="AI41" s="377"/>
      <c r="AJ41" s="377"/>
      <c r="AK41" s="377"/>
      <c r="AL41" s="377"/>
    </row>
    <row r="42" spans="1:38" s="365" customFormat="1" ht="15" customHeight="1">
      <c r="A42" s="345"/>
      <c r="B42" s="345"/>
      <c r="C42" s="347"/>
      <c r="D42" s="558"/>
      <c r="E42" s="556"/>
      <c r="F42" s="548"/>
      <c r="G42" s="560"/>
      <c r="H42" s="536"/>
      <c r="I42" s="562"/>
      <c r="J42" s="548"/>
      <c r="K42" s="496" t="s">
        <v>144</v>
      </c>
      <c r="L42" s="379" t="s">
        <v>1198</v>
      </c>
      <c r="M42" s="497" t="s">
        <v>1292</v>
      </c>
      <c r="N42" s="498"/>
      <c r="O42" s="398"/>
      <c r="P42" s="398"/>
      <c r="Q42" s="398"/>
      <c r="R42" s="398"/>
      <c r="S42" s="398"/>
      <c r="T42" s="398"/>
      <c r="U42" s="415"/>
      <c r="V42" s="398"/>
      <c r="W42" s="398"/>
      <c r="X42" s="377"/>
      <c r="Y42" s="377" t="s">
        <v>145</v>
      </c>
      <c r="Z42" s="377">
        <v>1705000</v>
      </c>
      <c r="AA42" s="377"/>
      <c r="AB42" s="377"/>
      <c r="AC42" s="377"/>
      <c r="AD42" s="377"/>
      <c r="AE42" s="377"/>
      <c r="AF42" s="377"/>
      <c r="AG42" s="377"/>
      <c r="AH42" s="377"/>
      <c r="AI42" s="377"/>
      <c r="AJ42" s="377"/>
      <c r="AK42" s="377"/>
      <c r="AL42" s="377"/>
    </row>
    <row r="43" spans="1:38" s="365" customFormat="1" ht="15" customHeight="1">
      <c r="A43" s="345"/>
      <c r="B43" s="345"/>
      <c r="C43" s="347"/>
      <c r="D43" s="558"/>
      <c r="E43" s="556"/>
      <c r="F43" s="548"/>
      <c r="G43" s="560"/>
      <c r="H43" s="536"/>
      <c r="I43" s="562"/>
      <c r="J43" s="548"/>
      <c r="K43" s="496" t="s">
        <v>144</v>
      </c>
      <c r="L43" s="379" t="s">
        <v>1199</v>
      </c>
      <c r="M43" s="497" t="s">
        <v>1293</v>
      </c>
      <c r="N43" s="498"/>
      <c r="O43" s="398"/>
      <c r="P43" s="398"/>
      <c r="Q43" s="398"/>
      <c r="R43" s="398"/>
      <c r="S43" s="398"/>
      <c r="T43" s="398"/>
      <c r="U43" s="415"/>
      <c r="V43" s="398"/>
      <c r="W43" s="398"/>
      <c r="X43" s="377"/>
      <c r="Y43" s="377" t="s">
        <v>145</v>
      </c>
      <c r="Z43" s="377">
        <v>1705000</v>
      </c>
      <c r="AA43" s="377"/>
      <c r="AB43" s="377"/>
      <c r="AC43" s="377"/>
      <c r="AD43" s="377"/>
      <c r="AE43" s="377"/>
      <c r="AF43" s="377"/>
      <c r="AG43" s="377"/>
      <c r="AH43" s="377"/>
      <c r="AI43" s="377"/>
      <c r="AJ43" s="377"/>
      <c r="AK43" s="377"/>
      <c r="AL43" s="377"/>
    </row>
    <row r="44" spans="1:38" s="365" customFormat="1" ht="15" customHeight="1">
      <c r="A44" s="345"/>
      <c r="B44" s="345"/>
      <c r="C44" s="347"/>
      <c r="D44" s="558"/>
      <c r="E44" s="556"/>
      <c r="F44" s="548"/>
      <c r="G44" s="560"/>
      <c r="H44" s="536"/>
      <c r="I44" s="562"/>
      <c r="J44" s="548"/>
      <c r="K44" s="496" t="s">
        <v>144</v>
      </c>
      <c r="L44" s="379" t="s">
        <v>1200</v>
      </c>
      <c r="M44" s="497" t="s">
        <v>1294</v>
      </c>
      <c r="N44" s="498"/>
      <c r="O44" s="398"/>
      <c r="P44" s="398"/>
      <c r="Q44" s="398"/>
      <c r="R44" s="398"/>
      <c r="S44" s="398"/>
      <c r="T44" s="398"/>
      <c r="U44" s="415"/>
      <c r="V44" s="398"/>
      <c r="W44" s="398"/>
      <c r="X44" s="377"/>
      <c r="Y44" s="377" t="s">
        <v>145</v>
      </c>
      <c r="Z44" s="377">
        <v>1705000</v>
      </c>
      <c r="AA44" s="377"/>
      <c r="AB44" s="377"/>
      <c r="AC44" s="377"/>
      <c r="AD44" s="377"/>
      <c r="AE44" s="377"/>
      <c r="AF44" s="377"/>
      <c r="AG44" s="377"/>
      <c r="AH44" s="377"/>
      <c r="AI44" s="377"/>
      <c r="AJ44" s="377"/>
      <c r="AK44" s="377"/>
      <c r="AL44" s="377"/>
    </row>
    <row r="45" spans="1:38" s="365" customFormat="1" ht="15" customHeight="1">
      <c r="A45" s="345"/>
      <c r="B45" s="345"/>
      <c r="C45" s="347"/>
      <c r="D45" s="558"/>
      <c r="E45" s="556"/>
      <c r="F45" s="548"/>
      <c r="G45" s="560"/>
      <c r="H45" s="536"/>
      <c r="I45" s="562"/>
      <c r="J45" s="548"/>
      <c r="K45" s="496" t="s">
        <v>144</v>
      </c>
      <c r="L45" s="379" t="s">
        <v>1201</v>
      </c>
      <c r="M45" s="497" t="s">
        <v>1295</v>
      </c>
      <c r="N45" s="498"/>
      <c r="O45" s="398"/>
      <c r="P45" s="398"/>
      <c r="Q45" s="398"/>
      <c r="R45" s="398"/>
      <c r="S45" s="398"/>
      <c r="T45" s="398"/>
      <c r="U45" s="415"/>
      <c r="V45" s="398"/>
      <c r="W45" s="398"/>
      <c r="X45" s="377"/>
      <c r="Y45" s="377" t="s">
        <v>145</v>
      </c>
      <c r="Z45" s="377">
        <v>1705000</v>
      </c>
      <c r="AA45" s="377"/>
      <c r="AB45" s="377"/>
      <c r="AC45" s="377"/>
      <c r="AD45" s="377"/>
      <c r="AE45" s="377"/>
      <c r="AF45" s="377"/>
      <c r="AG45" s="377"/>
      <c r="AH45" s="377"/>
      <c r="AI45" s="377"/>
      <c r="AJ45" s="377"/>
      <c r="AK45" s="377"/>
      <c r="AL45" s="377"/>
    </row>
    <row r="46" spans="1:38" s="365" customFormat="1" ht="15" customHeight="1">
      <c r="A46" s="345"/>
      <c r="B46" s="345"/>
      <c r="C46" s="347"/>
      <c r="D46" s="558"/>
      <c r="E46" s="556"/>
      <c r="F46" s="548"/>
      <c r="G46" s="560"/>
      <c r="H46" s="536"/>
      <c r="I46" s="562"/>
      <c r="J46" s="548"/>
      <c r="K46" s="496" t="s">
        <v>144</v>
      </c>
      <c r="L46" s="379" t="s">
        <v>1202</v>
      </c>
      <c r="M46" s="497" t="s">
        <v>1296</v>
      </c>
      <c r="N46" s="498"/>
      <c r="O46" s="398"/>
      <c r="P46" s="398"/>
      <c r="Q46" s="398"/>
      <c r="R46" s="398"/>
      <c r="S46" s="398"/>
      <c r="T46" s="398"/>
      <c r="U46" s="415"/>
      <c r="V46" s="398"/>
      <c r="W46" s="398"/>
      <c r="X46" s="377"/>
      <c r="Y46" s="377" t="s">
        <v>145</v>
      </c>
      <c r="Z46" s="377">
        <v>1705000</v>
      </c>
      <c r="AA46" s="377"/>
      <c r="AB46" s="377"/>
      <c r="AC46" s="377"/>
      <c r="AD46" s="377"/>
      <c r="AE46" s="377"/>
      <c r="AF46" s="377"/>
      <c r="AG46" s="377"/>
      <c r="AH46" s="377"/>
      <c r="AI46" s="377"/>
      <c r="AJ46" s="377"/>
      <c r="AK46" s="377"/>
      <c r="AL46" s="377"/>
    </row>
    <row r="47" spans="1:38" s="365" customFormat="1" ht="15" customHeight="1">
      <c r="A47" s="345"/>
      <c r="B47" s="345"/>
      <c r="C47" s="347"/>
      <c r="D47" s="558"/>
      <c r="E47" s="556"/>
      <c r="F47" s="548"/>
      <c r="G47" s="560"/>
      <c r="H47" s="536"/>
      <c r="I47" s="562"/>
      <c r="J47" s="548"/>
      <c r="K47" s="496" t="s">
        <v>144</v>
      </c>
      <c r="L47" s="379" t="s">
        <v>1203</v>
      </c>
      <c r="M47" s="497" t="s">
        <v>1297</v>
      </c>
      <c r="N47" s="498"/>
      <c r="O47" s="398"/>
      <c r="P47" s="398"/>
      <c r="Q47" s="398"/>
      <c r="R47" s="398"/>
      <c r="S47" s="398"/>
      <c r="T47" s="398"/>
      <c r="U47" s="415"/>
      <c r="V47" s="398"/>
      <c r="W47" s="398"/>
      <c r="X47" s="377"/>
      <c r="Y47" s="377" t="s">
        <v>145</v>
      </c>
      <c r="Z47" s="377">
        <v>1705000</v>
      </c>
      <c r="AA47" s="377"/>
      <c r="AB47" s="377"/>
      <c r="AC47" s="377"/>
      <c r="AD47" s="377"/>
      <c r="AE47" s="377"/>
      <c r="AF47" s="377"/>
      <c r="AG47" s="377"/>
      <c r="AH47" s="377"/>
      <c r="AI47" s="377"/>
      <c r="AJ47" s="377"/>
      <c r="AK47" s="377"/>
      <c r="AL47" s="377"/>
    </row>
    <row r="48" spans="1:38" s="365" customFormat="1" ht="15" customHeight="1">
      <c r="A48" s="345"/>
      <c r="B48" s="345"/>
      <c r="C48" s="347"/>
      <c r="D48" s="558"/>
      <c r="E48" s="556"/>
      <c r="F48" s="548"/>
      <c r="G48" s="560"/>
      <c r="H48" s="536"/>
      <c r="I48" s="562"/>
      <c r="J48" s="548"/>
      <c r="K48" s="496" t="s">
        <v>144</v>
      </c>
      <c r="L48" s="379" t="s">
        <v>1204</v>
      </c>
      <c r="M48" s="497" t="s">
        <v>1298</v>
      </c>
      <c r="N48" s="498"/>
      <c r="O48" s="398"/>
      <c r="P48" s="398"/>
      <c r="Q48" s="398"/>
      <c r="R48" s="398"/>
      <c r="S48" s="398"/>
      <c r="T48" s="398"/>
      <c r="U48" s="415"/>
      <c r="V48" s="398"/>
      <c r="W48" s="398"/>
      <c r="X48" s="377"/>
      <c r="Y48" s="377" t="s">
        <v>145</v>
      </c>
      <c r="Z48" s="377">
        <v>1705000</v>
      </c>
      <c r="AA48" s="377"/>
      <c r="AB48" s="377"/>
      <c r="AC48" s="377"/>
      <c r="AD48" s="377"/>
      <c r="AE48" s="377"/>
      <c r="AF48" s="377"/>
      <c r="AG48" s="377"/>
      <c r="AH48" s="377"/>
      <c r="AI48" s="377"/>
      <c r="AJ48" s="377"/>
      <c r="AK48" s="377"/>
      <c r="AL48" s="377"/>
    </row>
    <row r="49" spans="1:38" s="365" customFormat="1" ht="15" customHeight="1">
      <c r="A49" s="345"/>
      <c r="B49" s="345"/>
      <c r="C49" s="347"/>
      <c r="D49" s="558"/>
      <c r="E49" s="556"/>
      <c r="F49" s="548"/>
      <c r="G49" s="560"/>
      <c r="H49" s="536"/>
      <c r="I49" s="562"/>
      <c r="J49" s="548"/>
      <c r="K49" s="496" t="s">
        <v>144</v>
      </c>
      <c r="L49" s="379" t="s">
        <v>1205</v>
      </c>
      <c r="M49" s="497" t="s">
        <v>1299</v>
      </c>
      <c r="N49" s="498"/>
      <c r="O49" s="398"/>
      <c r="P49" s="398"/>
      <c r="Q49" s="398"/>
      <c r="R49" s="398"/>
      <c r="S49" s="398"/>
      <c r="T49" s="398"/>
      <c r="U49" s="415"/>
      <c r="V49" s="398"/>
      <c r="W49" s="398"/>
      <c r="X49" s="377"/>
      <c r="Y49" s="377" t="s">
        <v>145</v>
      </c>
      <c r="Z49" s="377">
        <v>1705000</v>
      </c>
      <c r="AA49" s="377"/>
      <c r="AB49" s="377"/>
      <c r="AC49" s="377"/>
      <c r="AD49" s="377"/>
      <c r="AE49" s="377"/>
      <c r="AF49" s="377"/>
      <c r="AG49" s="377"/>
      <c r="AH49" s="377"/>
      <c r="AI49" s="377"/>
      <c r="AJ49" s="377"/>
      <c r="AK49" s="377"/>
      <c r="AL49" s="377"/>
    </row>
    <row r="50" spans="1:38" s="365" customFormat="1" ht="15" customHeight="1">
      <c r="A50" s="345"/>
      <c r="B50" s="345"/>
      <c r="C50" s="347"/>
      <c r="D50" s="558"/>
      <c r="E50" s="556"/>
      <c r="F50" s="548"/>
      <c r="G50" s="560"/>
      <c r="H50" s="536"/>
      <c r="I50" s="562"/>
      <c r="J50" s="548"/>
      <c r="K50" s="496" t="s">
        <v>144</v>
      </c>
      <c r="L50" s="379" t="s">
        <v>1206</v>
      </c>
      <c r="M50" s="497" t="s">
        <v>1300</v>
      </c>
      <c r="N50" s="498"/>
      <c r="O50" s="398"/>
      <c r="P50" s="398"/>
      <c r="Q50" s="398"/>
      <c r="R50" s="398"/>
      <c r="S50" s="398"/>
      <c r="T50" s="398"/>
      <c r="U50" s="415"/>
      <c r="V50" s="398"/>
      <c r="W50" s="398"/>
      <c r="X50" s="377"/>
      <c r="Y50" s="377" t="s">
        <v>145</v>
      </c>
      <c r="Z50" s="377">
        <v>1705000</v>
      </c>
      <c r="AA50" s="377"/>
      <c r="AB50" s="377"/>
      <c r="AC50" s="377"/>
      <c r="AD50" s="377"/>
      <c r="AE50" s="377"/>
      <c r="AF50" s="377"/>
      <c r="AG50" s="377"/>
      <c r="AH50" s="377"/>
      <c r="AI50" s="377"/>
      <c r="AJ50" s="377"/>
      <c r="AK50" s="377"/>
      <c r="AL50" s="377"/>
    </row>
    <row r="51" spans="1:38" s="365" customFormat="1" ht="15" customHeight="1">
      <c r="A51" s="345"/>
      <c r="B51" s="345"/>
      <c r="C51" s="347"/>
      <c r="D51" s="558"/>
      <c r="E51" s="556"/>
      <c r="F51" s="548"/>
      <c r="G51" s="560"/>
      <c r="H51" s="536"/>
      <c r="I51" s="562"/>
      <c r="J51" s="548"/>
      <c r="K51" s="496" t="s">
        <v>144</v>
      </c>
      <c r="L51" s="379" t="s">
        <v>1207</v>
      </c>
      <c r="M51" s="497" t="s">
        <v>1301</v>
      </c>
      <c r="N51" s="498"/>
      <c r="O51" s="398"/>
      <c r="P51" s="398"/>
      <c r="Q51" s="398"/>
      <c r="R51" s="398"/>
      <c r="S51" s="398"/>
      <c r="T51" s="398"/>
      <c r="U51" s="415"/>
      <c r="V51" s="398"/>
      <c r="W51" s="398"/>
      <c r="X51" s="377"/>
      <c r="Y51" s="377" t="s">
        <v>145</v>
      </c>
      <c r="Z51" s="377">
        <v>1705000</v>
      </c>
      <c r="AA51" s="377"/>
      <c r="AB51" s="377"/>
      <c r="AC51" s="377"/>
      <c r="AD51" s="377"/>
      <c r="AE51" s="377"/>
      <c r="AF51" s="377"/>
      <c r="AG51" s="377"/>
      <c r="AH51" s="377"/>
      <c r="AI51" s="377"/>
      <c r="AJ51" s="377"/>
      <c r="AK51" s="377"/>
      <c r="AL51" s="377"/>
    </row>
    <row r="52" spans="1:38" s="365" customFormat="1" ht="15" customHeight="1">
      <c r="A52" s="345"/>
      <c r="B52" s="345"/>
      <c r="C52" s="347"/>
      <c r="D52" s="558"/>
      <c r="E52" s="556"/>
      <c r="F52" s="548"/>
      <c r="G52" s="560"/>
      <c r="H52" s="536"/>
      <c r="I52" s="562"/>
      <c r="J52" s="548"/>
      <c r="K52" s="496" t="s">
        <v>144</v>
      </c>
      <c r="L52" s="379" t="s">
        <v>1208</v>
      </c>
      <c r="M52" s="497" t="s">
        <v>1302</v>
      </c>
      <c r="N52" s="498"/>
      <c r="O52" s="398"/>
      <c r="P52" s="398"/>
      <c r="Q52" s="398"/>
      <c r="R52" s="398"/>
      <c r="S52" s="398"/>
      <c r="T52" s="398"/>
      <c r="U52" s="415"/>
      <c r="V52" s="398"/>
      <c r="W52" s="398"/>
      <c r="X52" s="377"/>
      <c r="Y52" s="377" t="s">
        <v>145</v>
      </c>
      <c r="Z52" s="377">
        <v>1705000</v>
      </c>
      <c r="AA52" s="377"/>
      <c r="AB52" s="377"/>
      <c r="AC52" s="377"/>
      <c r="AD52" s="377"/>
      <c r="AE52" s="377"/>
      <c r="AF52" s="377"/>
      <c r="AG52" s="377"/>
      <c r="AH52" s="377"/>
      <c r="AI52" s="377"/>
      <c r="AJ52" s="377"/>
      <c r="AK52" s="377"/>
      <c r="AL52" s="377"/>
    </row>
    <row r="53" spans="1:38" s="365" customFormat="1" ht="15" customHeight="1">
      <c r="A53" s="345"/>
      <c r="B53" s="345"/>
      <c r="C53" s="347"/>
      <c r="D53" s="558"/>
      <c r="E53" s="556"/>
      <c r="F53" s="548"/>
      <c r="G53" s="560"/>
      <c r="H53" s="536"/>
      <c r="I53" s="562"/>
      <c r="J53" s="548"/>
      <c r="K53" s="496" t="s">
        <v>144</v>
      </c>
      <c r="L53" s="379" t="s">
        <v>1209</v>
      </c>
      <c r="M53" s="497" t="s">
        <v>1303</v>
      </c>
      <c r="N53" s="498"/>
      <c r="O53" s="398"/>
      <c r="P53" s="398"/>
      <c r="Q53" s="398"/>
      <c r="R53" s="398"/>
      <c r="S53" s="398"/>
      <c r="T53" s="398"/>
      <c r="U53" s="415"/>
      <c r="V53" s="398"/>
      <c r="W53" s="398"/>
      <c r="X53" s="377"/>
      <c r="Y53" s="377" t="s">
        <v>145</v>
      </c>
      <c r="Z53" s="377">
        <v>1705000</v>
      </c>
      <c r="AA53" s="377"/>
      <c r="AB53" s="377"/>
      <c r="AC53" s="377"/>
      <c r="AD53" s="377"/>
      <c r="AE53" s="377"/>
      <c r="AF53" s="377"/>
      <c r="AG53" s="377"/>
      <c r="AH53" s="377"/>
      <c r="AI53" s="377"/>
      <c r="AJ53" s="377"/>
      <c r="AK53" s="377"/>
      <c r="AL53" s="377"/>
    </row>
    <row r="54" spans="1:38" s="365" customFormat="1" ht="15" customHeight="1">
      <c r="A54" s="345"/>
      <c r="B54" s="345"/>
      <c r="C54" s="347"/>
      <c r="D54" s="558"/>
      <c r="E54" s="556"/>
      <c r="F54" s="548"/>
      <c r="G54" s="560"/>
      <c r="H54" s="536"/>
      <c r="I54" s="562"/>
      <c r="J54" s="548"/>
      <c r="K54" s="496" t="s">
        <v>144</v>
      </c>
      <c r="L54" s="379" t="s">
        <v>1210</v>
      </c>
      <c r="M54" s="497" t="s">
        <v>1304</v>
      </c>
      <c r="N54" s="498"/>
      <c r="O54" s="398"/>
      <c r="P54" s="398"/>
      <c r="Q54" s="398"/>
      <c r="R54" s="398"/>
      <c r="S54" s="398"/>
      <c r="T54" s="398"/>
      <c r="U54" s="415"/>
      <c r="V54" s="398"/>
      <c r="W54" s="398"/>
      <c r="X54" s="377"/>
      <c r="Y54" s="377" t="s">
        <v>145</v>
      </c>
      <c r="Z54" s="377">
        <v>1705000</v>
      </c>
      <c r="AA54" s="377"/>
      <c r="AB54" s="377"/>
      <c r="AC54" s="377"/>
      <c r="AD54" s="377"/>
      <c r="AE54" s="377"/>
      <c r="AF54" s="377"/>
      <c r="AG54" s="377"/>
      <c r="AH54" s="377"/>
      <c r="AI54" s="377"/>
      <c r="AJ54" s="377"/>
      <c r="AK54" s="377"/>
      <c r="AL54" s="377"/>
    </row>
    <row r="55" spans="1:38" s="365" customFormat="1" ht="15" customHeight="1">
      <c r="A55" s="345"/>
      <c r="B55" s="345"/>
      <c r="C55" s="347"/>
      <c r="D55" s="558"/>
      <c r="E55" s="556"/>
      <c r="F55" s="548"/>
      <c r="G55" s="560"/>
      <c r="H55" s="536"/>
      <c r="I55" s="562"/>
      <c r="J55" s="548"/>
      <c r="K55" s="496" t="s">
        <v>144</v>
      </c>
      <c r="L55" s="379" t="s">
        <v>1211</v>
      </c>
      <c r="M55" s="497" t="s">
        <v>1305</v>
      </c>
      <c r="N55" s="498"/>
      <c r="O55" s="398"/>
      <c r="P55" s="398"/>
      <c r="Q55" s="398"/>
      <c r="R55" s="398"/>
      <c r="S55" s="398"/>
      <c r="T55" s="398"/>
      <c r="U55" s="415"/>
      <c r="V55" s="398"/>
      <c r="W55" s="398"/>
      <c r="X55" s="377"/>
      <c r="Y55" s="377" t="s">
        <v>145</v>
      </c>
      <c r="Z55" s="377">
        <v>1705000</v>
      </c>
      <c r="AA55" s="377"/>
      <c r="AB55" s="377"/>
      <c r="AC55" s="377"/>
      <c r="AD55" s="377"/>
      <c r="AE55" s="377"/>
      <c r="AF55" s="377"/>
      <c r="AG55" s="377"/>
      <c r="AH55" s="377"/>
      <c r="AI55" s="377"/>
      <c r="AJ55" s="377"/>
      <c r="AK55" s="377"/>
      <c r="AL55" s="377"/>
    </row>
    <row r="56" spans="1:38" s="365" customFormat="1" ht="15" customHeight="1">
      <c r="A56" s="345"/>
      <c r="B56" s="345"/>
      <c r="C56" s="347"/>
      <c r="D56" s="558"/>
      <c r="E56" s="556"/>
      <c r="F56" s="548"/>
      <c r="G56" s="560"/>
      <c r="H56" s="536"/>
      <c r="I56" s="562"/>
      <c r="J56" s="548"/>
      <c r="K56" s="496" t="s">
        <v>144</v>
      </c>
      <c r="L56" s="379" t="s">
        <v>1212</v>
      </c>
      <c r="M56" s="497" t="s">
        <v>1306</v>
      </c>
      <c r="N56" s="498"/>
      <c r="O56" s="398"/>
      <c r="P56" s="398"/>
      <c r="Q56" s="398"/>
      <c r="R56" s="398"/>
      <c r="S56" s="398"/>
      <c r="T56" s="398"/>
      <c r="U56" s="415"/>
      <c r="V56" s="398"/>
      <c r="W56" s="398"/>
      <c r="X56" s="377"/>
      <c r="Y56" s="377" t="s">
        <v>145</v>
      </c>
      <c r="Z56" s="377">
        <v>1705000</v>
      </c>
      <c r="AA56" s="377"/>
      <c r="AB56" s="377"/>
      <c r="AC56" s="377"/>
      <c r="AD56" s="377"/>
      <c r="AE56" s="377"/>
      <c r="AF56" s="377"/>
      <c r="AG56" s="377"/>
      <c r="AH56" s="377"/>
      <c r="AI56" s="377"/>
      <c r="AJ56" s="377"/>
      <c r="AK56" s="377"/>
      <c r="AL56" s="377"/>
    </row>
    <row r="57" spans="1:38" s="365" customFormat="1" ht="15" customHeight="1">
      <c r="A57" s="345"/>
      <c r="B57" s="345"/>
      <c r="C57" s="347"/>
      <c r="D57" s="558"/>
      <c r="E57" s="556"/>
      <c r="F57" s="548"/>
      <c r="G57" s="560"/>
      <c r="H57" s="536"/>
      <c r="I57" s="562"/>
      <c r="J57" s="548"/>
      <c r="K57" s="496" t="s">
        <v>144</v>
      </c>
      <c r="L57" s="379" t="s">
        <v>1213</v>
      </c>
      <c r="M57" s="497" t="s">
        <v>1307</v>
      </c>
      <c r="N57" s="498"/>
      <c r="O57" s="398"/>
      <c r="P57" s="398"/>
      <c r="Q57" s="398"/>
      <c r="R57" s="398"/>
      <c r="S57" s="398"/>
      <c r="T57" s="398"/>
      <c r="U57" s="415"/>
      <c r="V57" s="398"/>
      <c r="W57" s="398"/>
      <c r="X57" s="377"/>
      <c r="Y57" s="377" t="s">
        <v>145</v>
      </c>
      <c r="Z57" s="377">
        <v>1705000</v>
      </c>
      <c r="AA57" s="377"/>
      <c r="AB57" s="377"/>
      <c r="AC57" s="377"/>
      <c r="AD57" s="377"/>
      <c r="AE57" s="377"/>
      <c r="AF57" s="377"/>
      <c r="AG57" s="377"/>
      <c r="AH57" s="377"/>
      <c r="AI57" s="377"/>
      <c r="AJ57" s="377"/>
      <c r="AK57" s="377"/>
      <c r="AL57" s="377"/>
    </row>
    <row r="58" spans="1:38" s="365" customFormat="1" ht="15" customHeight="1">
      <c r="A58" s="345"/>
      <c r="B58" s="345"/>
      <c r="C58" s="347"/>
      <c r="D58" s="558"/>
      <c r="E58" s="556"/>
      <c r="F58" s="548"/>
      <c r="G58" s="560"/>
      <c r="H58" s="536"/>
      <c r="I58" s="562"/>
      <c r="J58" s="548"/>
      <c r="K58" s="496" t="s">
        <v>144</v>
      </c>
      <c r="L58" s="379" t="s">
        <v>1214</v>
      </c>
      <c r="M58" s="497" t="s">
        <v>1308</v>
      </c>
      <c r="N58" s="498"/>
      <c r="O58" s="398"/>
      <c r="P58" s="398"/>
      <c r="Q58" s="398"/>
      <c r="R58" s="398"/>
      <c r="S58" s="398"/>
      <c r="T58" s="398"/>
      <c r="U58" s="415"/>
      <c r="V58" s="398"/>
      <c r="W58" s="398"/>
      <c r="X58" s="377"/>
      <c r="Y58" s="377" t="s">
        <v>145</v>
      </c>
      <c r="Z58" s="377">
        <v>1705000</v>
      </c>
      <c r="AA58" s="377"/>
      <c r="AB58" s="377"/>
      <c r="AC58" s="377"/>
      <c r="AD58" s="377"/>
      <c r="AE58" s="377"/>
      <c r="AF58" s="377"/>
      <c r="AG58" s="377"/>
      <c r="AH58" s="377"/>
      <c r="AI58" s="377"/>
      <c r="AJ58" s="377"/>
      <c r="AK58" s="377"/>
      <c r="AL58" s="377"/>
    </row>
    <row r="59" spans="1:38" s="365" customFormat="1" ht="15" customHeight="1">
      <c r="A59" s="345"/>
      <c r="B59" s="345"/>
      <c r="C59" s="347"/>
      <c r="D59" s="558"/>
      <c r="E59" s="556"/>
      <c r="F59" s="548"/>
      <c r="G59" s="560"/>
      <c r="H59" s="536"/>
      <c r="I59" s="562"/>
      <c r="J59" s="548"/>
      <c r="K59" s="496" t="s">
        <v>144</v>
      </c>
      <c r="L59" s="379" t="s">
        <v>1215</v>
      </c>
      <c r="M59" s="497" t="s">
        <v>1309</v>
      </c>
      <c r="N59" s="498"/>
      <c r="O59" s="398"/>
      <c r="P59" s="398"/>
      <c r="Q59" s="398"/>
      <c r="R59" s="398"/>
      <c r="S59" s="398"/>
      <c r="T59" s="398"/>
      <c r="U59" s="415"/>
      <c r="V59" s="398"/>
      <c r="W59" s="398"/>
      <c r="X59" s="377"/>
      <c r="Y59" s="377" t="s">
        <v>145</v>
      </c>
      <c r="Z59" s="377">
        <v>1705000</v>
      </c>
      <c r="AA59" s="377"/>
      <c r="AB59" s="377"/>
      <c r="AC59" s="377"/>
      <c r="AD59" s="377"/>
      <c r="AE59" s="377"/>
      <c r="AF59" s="377"/>
      <c r="AG59" s="377"/>
      <c r="AH59" s="377"/>
      <c r="AI59" s="377"/>
      <c r="AJ59" s="377"/>
      <c r="AK59" s="377"/>
      <c r="AL59" s="377"/>
    </row>
    <row r="60" spans="1:38" s="365" customFormat="1" ht="15" customHeight="1">
      <c r="A60" s="345"/>
      <c r="B60" s="345"/>
      <c r="C60" s="347"/>
      <c r="D60" s="558"/>
      <c r="E60" s="556"/>
      <c r="F60" s="548"/>
      <c r="G60" s="560"/>
      <c r="H60" s="536"/>
      <c r="I60" s="562"/>
      <c r="J60" s="548"/>
      <c r="K60" s="496" t="s">
        <v>144</v>
      </c>
      <c r="L60" s="379" t="s">
        <v>1216</v>
      </c>
      <c r="M60" s="497" t="s">
        <v>1310</v>
      </c>
      <c r="N60" s="498"/>
      <c r="O60" s="398"/>
      <c r="P60" s="398"/>
      <c r="Q60" s="398"/>
      <c r="R60" s="398"/>
      <c r="S60" s="398"/>
      <c r="T60" s="398"/>
      <c r="U60" s="415"/>
      <c r="V60" s="398"/>
      <c r="W60" s="398"/>
      <c r="X60" s="377"/>
      <c r="Y60" s="377" t="s">
        <v>145</v>
      </c>
      <c r="Z60" s="377">
        <v>1705000</v>
      </c>
      <c r="AA60" s="377"/>
      <c r="AB60" s="377"/>
      <c r="AC60" s="377"/>
      <c r="AD60" s="377"/>
      <c r="AE60" s="377"/>
      <c r="AF60" s="377"/>
      <c r="AG60" s="377"/>
      <c r="AH60" s="377"/>
      <c r="AI60" s="377"/>
      <c r="AJ60" s="377"/>
      <c r="AK60" s="377"/>
      <c r="AL60" s="377"/>
    </row>
    <row r="61" spans="1:38" s="365" customFormat="1" ht="15" customHeight="1">
      <c r="A61" s="345"/>
      <c r="B61" s="345"/>
      <c r="C61" s="347"/>
      <c r="D61" s="558"/>
      <c r="E61" s="556"/>
      <c r="F61" s="548"/>
      <c r="G61" s="560"/>
      <c r="H61" s="536"/>
      <c r="I61" s="562"/>
      <c r="J61" s="548"/>
      <c r="K61" s="496" t="s">
        <v>144</v>
      </c>
      <c r="L61" s="379" t="s">
        <v>1217</v>
      </c>
      <c r="M61" s="497" t="s">
        <v>1311</v>
      </c>
      <c r="N61" s="498"/>
      <c r="O61" s="398"/>
      <c r="P61" s="398"/>
      <c r="Q61" s="398"/>
      <c r="R61" s="398"/>
      <c r="S61" s="398"/>
      <c r="T61" s="398"/>
      <c r="U61" s="415"/>
      <c r="V61" s="398"/>
      <c r="W61" s="398"/>
      <c r="X61" s="377"/>
      <c r="Y61" s="377" t="s">
        <v>145</v>
      </c>
      <c r="Z61" s="377">
        <v>1705000</v>
      </c>
      <c r="AA61" s="377"/>
      <c r="AB61" s="377"/>
      <c r="AC61" s="377"/>
      <c r="AD61" s="377"/>
      <c r="AE61" s="377"/>
      <c r="AF61" s="377"/>
      <c r="AG61" s="377"/>
      <c r="AH61" s="377"/>
      <c r="AI61" s="377"/>
      <c r="AJ61" s="377"/>
      <c r="AK61" s="377"/>
      <c r="AL61" s="377"/>
    </row>
    <row r="62" spans="1:38" s="365" customFormat="1" ht="15" customHeight="1">
      <c r="A62" s="345"/>
      <c r="B62" s="345"/>
      <c r="C62" s="347"/>
      <c r="D62" s="558"/>
      <c r="E62" s="556"/>
      <c r="F62" s="548"/>
      <c r="G62" s="560"/>
      <c r="H62" s="536"/>
      <c r="I62" s="562"/>
      <c r="J62" s="548"/>
      <c r="K62" s="496" t="s">
        <v>144</v>
      </c>
      <c r="L62" s="379" t="s">
        <v>1218</v>
      </c>
      <c r="M62" s="497" t="s">
        <v>1312</v>
      </c>
      <c r="N62" s="498"/>
      <c r="O62" s="398"/>
      <c r="P62" s="398"/>
      <c r="Q62" s="398"/>
      <c r="R62" s="398"/>
      <c r="S62" s="398"/>
      <c r="T62" s="398"/>
      <c r="U62" s="415"/>
      <c r="V62" s="398"/>
      <c r="W62" s="398"/>
      <c r="X62" s="377"/>
      <c r="Y62" s="377" t="s">
        <v>145</v>
      </c>
      <c r="Z62" s="377">
        <v>1705000</v>
      </c>
      <c r="AA62" s="377"/>
      <c r="AB62" s="377"/>
      <c r="AC62" s="377"/>
      <c r="AD62" s="377"/>
      <c r="AE62" s="377"/>
      <c r="AF62" s="377"/>
      <c r="AG62" s="377"/>
      <c r="AH62" s="377"/>
      <c r="AI62" s="377"/>
      <c r="AJ62" s="377"/>
      <c r="AK62" s="377"/>
      <c r="AL62" s="377"/>
    </row>
    <row r="63" spans="1:38" s="365" customFormat="1" ht="15" customHeight="1">
      <c r="A63" s="345"/>
      <c r="B63" s="345"/>
      <c r="C63" s="347"/>
      <c r="D63" s="558"/>
      <c r="E63" s="556"/>
      <c r="F63" s="548"/>
      <c r="G63" s="560"/>
      <c r="H63" s="536"/>
      <c r="I63" s="562"/>
      <c r="J63" s="548"/>
      <c r="K63" s="496" t="s">
        <v>144</v>
      </c>
      <c r="L63" s="379" t="s">
        <v>1219</v>
      </c>
      <c r="M63" s="497" t="s">
        <v>1313</v>
      </c>
      <c r="N63" s="498"/>
      <c r="O63" s="398"/>
      <c r="P63" s="398"/>
      <c r="Q63" s="398"/>
      <c r="R63" s="398"/>
      <c r="S63" s="398"/>
      <c r="T63" s="398"/>
      <c r="U63" s="415"/>
      <c r="V63" s="398"/>
      <c r="W63" s="398"/>
      <c r="X63" s="377"/>
      <c r="Y63" s="377" t="s">
        <v>145</v>
      </c>
      <c r="Z63" s="377">
        <v>1705000</v>
      </c>
      <c r="AA63" s="377"/>
      <c r="AB63" s="377"/>
      <c r="AC63" s="377"/>
      <c r="AD63" s="377"/>
      <c r="AE63" s="377"/>
      <c r="AF63" s="377"/>
      <c r="AG63" s="377"/>
      <c r="AH63" s="377"/>
      <c r="AI63" s="377"/>
      <c r="AJ63" s="377"/>
      <c r="AK63" s="377"/>
      <c r="AL63" s="377"/>
    </row>
    <row r="64" spans="1:38" s="365" customFormat="1" ht="15" customHeight="1">
      <c r="A64" s="345"/>
      <c r="B64" s="345"/>
      <c r="C64" s="347"/>
      <c r="D64" s="558"/>
      <c r="E64" s="556"/>
      <c r="F64" s="548"/>
      <c r="G64" s="560"/>
      <c r="H64" s="536"/>
      <c r="I64" s="562"/>
      <c r="J64" s="548"/>
      <c r="K64" s="496" t="s">
        <v>144</v>
      </c>
      <c r="L64" s="379" t="s">
        <v>1220</v>
      </c>
      <c r="M64" s="497" t="s">
        <v>1314</v>
      </c>
      <c r="N64" s="498"/>
      <c r="O64" s="398"/>
      <c r="P64" s="398"/>
      <c r="Q64" s="398"/>
      <c r="R64" s="398"/>
      <c r="S64" s="398"/>
      <c r="T64" s="398"/>
      <c r="U64" s="415"/>
      <c r="V64" s="398"/>
      <c r="W64" s="398"/>
      <c r="X64" s="377"/>
      <c r="Y64" s="377" t="s">
        <v>145</v>
      </c>
      <c r="Z64" s="377">
        <v>1705000</v>
      </c>
      <c r="AA64" s="377"/>
      <c r="AB64" s="377"/>
      <c r="AC64" s="377"/>
      <c r="AD64" s="377"/>
      <c r="AE64" s="377"/>
      <c r="AF64" s="377"/>
      <c r="AG64" s="377"/>
      <c r="AH64" s="377"/>
      <c r="AI64" s="377"/>
      <c r="AJ64" s="377"/>
      <c r="AK64" s="377"/>
      <c r="AL64" s="377"/>
    </row>
    <row r="65" spans="1:38" s="365" customFormat="1" ht="15" customHeight="1">
      <c r="A65" s="345"/>
      <c r="B65" s="345"/>
      <c r="C65" s="347"/>
      <c r="D65" s="558"/>
      <c r="E65" s="556"/>
      <c r="F65" s="548"/>
      <c r="G65" s="560"/>
      <c r="H65" s="536"/>
      <c r="I65" s="562"/>
      <c r="J65" s="548"/>
      <c r="K65" s="496" t="s">
        <v>144</v>
      </c>
      <c r="L65" s="379" t="s">
        <v>1221</v>
      </c>
      <c r="M65" s="497" t="s">
        <v>1315</v>
      </c>
      <c r="N65" s="498"/>
      <c r="O65" s="398"/>
      <c r="P65" s="398"/>
      <c r="Q65" s="398"/>
      <c r="R65" s="398"/>
      <c r="S65" s="398"/>
      <c r="T65" s="398"/>
      <c r="U65" s="415"/>
      <c r="V65" s="398"/>
      <c r="W65" s="398"/>
      <c r="X65" s="377"/>
      <c r="Y65" s="377" t="s">
        <v>145</v>
      </c>
      <c r="Z65" s="377">
        <v>1705000</v>
      </c>
      <c r="AA65" s="377"/>
      <c r="AB65" s="377"/>
      <c r="AC65" s="377"/>
      <c r="AD65" s="377"/>
      <c r="AE65" s="377"/>
      <c r="AF65" s="377"/>
      <c r="AG65" s="377"/>
      <c r="AH65" s="377"/>
      <c r="AI65" s="377"/>
      <c r="AJ65" s="377"/>
      <c r="AK65" s="377"/>
      <c r="AL65" s="377"/>
    </row>
    <row r="66" spans="1:38" s="365" customFormat="1" ht="15" customHeight="1">
      <c r="A66" s="345"/>
      <c r="B66" s="345"/>
      <c r="C66" s="347"/>
      <c r="D66" s="558"/>
      <c r="E66" s="556"/>
      <c r="F66" s="548"/>
      <c r="G66" s="560"/>
      <c r="H66" s="536"/>
      <c r="I66" s="562"/>
      <c r="J66" s="548"/>
      <c r="K66" s="496" t="s">
        <v>144</v>
      </c>
      <c r="L66" s="379" t="s">
        <v>1222</v>
      </c>
      <c r="M66" s="497" t="s">
        <v>1316</v>
      </c>
      <c r="N66" s="498"/>
      <c r="O66" s="398"/>
      <c r="P66" s="398"/>
      <c r="Q66" s="398"/>
      <c r="R66" s="398"/>
      <c r="S66" s="398"/>
      <c r="T66" s="398"/>
      <c r="U66" s="415"/>
      <c r="V66" s="398"/>
      <c r="W66" s="398"/>
      <c r="X66" s="377"/>
      <c r="Y66" s="377" t="s">
        <v>145</v>
      </c>
      <c r="Z66" s="377">
        <v>1705000</v>
      </c>
      <c r="AA66" s="377"/>
      <c r="AB66" s="377"/>
      <c r="AC66" s="377"/>
      <c r="AD66" s="377"/>
      <c r="AE66" s="377"/>
      <c r="AF66" s="377"/>
      <c r="AG66" s="377"/>
      <c r="AH66" s="377"/>
      <c r="AI66" s="377"/>
      <c r="AJ66" s="377"/>
      <c r="AK66" s="377"/>
      <c r="AL66" s="377"/>
    </row>
    <row r="67" spans="1:38" s="365" customFormat="1" ht="15" customHeight="1">
      <c r="A67" s="345"/>
      <c r="B67" s="345"/>
      <c r="C67" s="347"/>
      <c r="D67" s="558"/>
      <c r="E67" s="556"/>
      <c r="F67" s="548"/>
      <c r="G67" s="560"/>
      <c r="H67" s="536"/>
      <c r="I67" s="562"/>
      <c r="J67" s="548"/>
      <c r="K67" s="496" t="s">
        <v>144</v>
      </c>
      <c r="L67" s="379" t="s">
        <v>1223</v>
      </c>
      <c r="M67" s="497" t="s">
        <v>1317</v>
      </c>
      <c r="N67" s="498"/>
      <c r="O67" s="398"/>
      <c r="P67" s="398"/>
      <c r="Q67" s="398"/>
      <c r="R67" s="398"/>
      <c r="S67" s="398"/>
      <c r="T67" s="398"/>
      <c r="U67" s="415"/>
      <c r="V67" s="398"/>
      <c r="W67" s="398"/>
      <c r="X67" s="377"/>
      <c r="Y67" s="377" t="s">
        <v>145</v>
      </c>
      <c r="Z67" s="377">
        <v>1705000</v>
      </c>
      <c r="AA67" s="377"/>
      <c r="AB67" s="377"/>
      <c r="AC67" s="377"/>
      <c r="AD67" s="377"/>
      <c r="AE67" s="377"/>
      <c r="AF67" s="377"/>
      <c r="AG67" s="377"/>
      <c r="AH67" s="377"/>
      <c r="AI67" s="377"/>
      <c r="AJ67" s="377"/>
      <c r="AK67" s="377"/>
      <c r="AL67" s="377"/>
    </row>
    <row r="68" spans="1:38" s="365" customFormat="1" ht="15" customHeight="1">
      <c r="A68" s="345"/>
      <c r="B68" s="345"/>
      <c r="C68" s="347"/>
      <c r="D68" s="558"/>
      <c r="E68" s="556"/>
      <c r="F68" s="548"/>
      <c r="G68" s="560"/>
      <c r="H68" s="536"/>
      <c r="I68" s="562"/>
      <c r="J68" s="548"/>
      <c r="K68" s="496" t="s">
        <v>144</v>
      </c>
      <c r="L68" s="379" t="s">
        <v>1224</v>
      </c>
      <c r="M68" s="497" t="s">
        <v>1318</v>
      </c>
      <c r="N68" s="498"/>
      <c r="O68" s="398"/>
      <c r="P68" s="398"/>
      <c r="Q68" s="398"/>
      <c r="R68" s="398"/>
      <c r="S68" s="398"/>
      <c r="T68" s="398"/>
      <c r="U68" s="415"/>
      <c r="V68" s="398"/>
      <c r="W68" s="398"/>
      <c r="X68" s="377"/>
      <c r="Y68" s="377" t="s">
        <v>145</v>
      </c>
      <c r="Z68" s="377">
        <v>1705000</v>
      </c>
      <c r="AA68" s="377"/>
      <c r="AB68" s="377"/>
      <c r="AC68" s="377"/>
      <c r="AD68" s="377"/>
      <c r="AE68" s="377"/>
      <c r="AF68" s="377"/>
      <c r="AG68" s="377"/>
      <c r="AH68" s="377"/>
      <c r="AI68" s="377"/>
      <c r="AJ68" s="377"/>
      <c r="AK68" s="377"/>
      <c r="AL68" s="377"/>
    </row>
    <row r="69" spans="1:38" s="365" customFormat="1" ht="15" customHeight="1">
      <c r="A69" s="345"/>
      <c r="B69" s="345"/>
      <c r="C69" s="347"/>
      <c r="D69" s="558"/>
      <c r="E69" s="556"/>
      <c r="F69" s="548"/>
      <c r="G69" s="560"/>
      <c r="H69" s="536"/>
      <c r="I69" s="562"/>
      <c r="J69" s="548"/>
      <c r="K69" s="496" t="s">
        <v>144</v>
      </c>
      <c r="L69" s="379" t="s">
        <v>1225</v>
      </c>
      <c r="M69" s="497" t="s">
        <v>1319</v>
      </c>
      <c r="N69" s="498"/>
      <c r="O69" s="398"/>
      <c r="P69" s="398"/>
      <c r="Q69" s="398"/>
      <c r="R69" s="398"/>
      <c r="S69" s="398"/>
      <c r="T69" s="398"/>
      <c r="U69" s="415"/>
      <c r="V69" s="398"/>
      <c r="W69" s="398"/>
      <c r="X69" s="377"/>
      <c r="Y69" s="377" t="s">
        <v>145</v>
      </c>
      <c r="Z69" s="377">
        <v>1705000</v>
      </c>
      <c r="AA69" s="377"/>
      <c r="AB69" s="377"/>
      <c r="AC69" s="377"/>
      <c r="AD69" s="377"/>
      <c r="AE69" s="377"/>
      <c r="AF69" s="377"/>
      <c r="AG69" s="377"/>
      <c r="AH69" s="377"/>
      <c r="AI69" s="377"/>
      <c r="AJ69" s="377"/>
      <c r="AK69" s="377"/>
      <c r="AL69" s="377"/>
    </row>
    <row r="70" spans="1:38" s="365" customFormat="1" ht="15" customHeight="1">
      <c r="A70" s="345"/>
      <c r="B70" s="345"/>
      <c r="C70" s="347"/>
      <c r="D70" s="558"/>
      <c r="E70" s="556"/>
      <c r="F70" s="548"/>
      <c r="G70" s="560"/>
      <c r="H70" s="536"/>
      <c r="I70" s="562"/>
      <c r="J70" s="548"/>
      <c r="K70" s="496" t="s">
        <v>144</v>
      </c>
      <c r="L70" s="379" t="s">
        <v>1226</v>
      </c>
      <c r="M70" s="497" t="s">
        <v>1320</v>
      </c>
      <c r="N70" s="498"/>
      <c r="O70" s="398"/>
      <c r="P70" s="398"/>
      <c r="Q70" s="398"/>
      <c r="R70" s="398"/>
      <c r="S70" s="398"/>
      <c r="T70" s="398"/>
      <c r="U70" s="415"/>
      <c r="V70" s="398"/>
      <c r="W70" s="398"/>
      <c r="X70" s="377"/>
      <c r="Y70" s="377" t="s">
        <v>145</v>
      </c>
      <c r="Z70" s="377">
        <v>1705000</v>
      </c>
      <c r="AA70" s="377"/>
      <c r="AB70" s="377"/>
      <c r="AC70" s="377"/>
      <c r="AD70" s="377"/>
      <c r="AE70" s="377"/>
      <c r="AF70" s="377"/>
      <c r="AG70" s="377"/>
      <c r="AH70" s="377"/>
      <c r="AI70" s="377"/>
      <c r="AJ70" s="377"/>
      <c r="AK70" s="377"/>
      <c r="AL70" s="377"/>
    </row>
    <row r="71" spans="1:38" s="365" customFormat="1" ht="15" customHeight="1">
      <c r="A71" s="345"/>
      <c r="B71" s="345"/>
      <c r="C71" s="347"/>
      <c r="D71" s="558"/>
      <c r="E71" s="556"/>
      <c r="F71" s="548"/>
      <c r="G71" s="560"/>
      <c r="H71" s="536"/>
      <c r="I71" s="562"/>
      <c r="J71" s="548"/>
      <c r="K71" s="496" t="s">
        <v>144</v>
      </c>
      <c r="L71" s="379" t="s">
        <v>1227</v>
      </c>
      <c r="M71" s="497" t="s">
        <v>1321</v>
      </c>
      <c r="N71" s="498"/>
      <c r="O71" s="398"/>
      <c r="P71" s="398"/>
      <c r="Q71" s="398"/>
      <c r="R71" s="398"/>
      <c r="S71" s="398"/>
      <c r="T71" s="398"/>
      <c r="U71" s="415"/>
      <c r="V71" s="398"/>
      <c r="W71" s="398"/>
      <c r="X71" s="377"/>
      <c r="Y71" s="377" t="s">
        <v>145</v>
      </c>
      <c r="Z71" s="377">
        <v>1705000</v>
      </c>
      <c r="AA71" s="377"/>
      <c r="AB71" s="377"/>
      <c r="AC71" s="377"/>
      <c r="AD71" s="377"/>
      <c r="AE71" s="377"/>
      <c r="AF71" s="377"/>
      <c r="AG71" s="377"/>
      <c r="AH71" s="377"/>
      <c r="AI71" s="377"/>
      <c r="AJ71" s="377"/>
      <c r="AK71" s="377"/>
      <c r="AL71" s="377"/>
    </row>
    <row r="72" spans="1:38" s="365" customFormat="1" ht="15" customHeight="1">
      <c r="A72" s="345"/>
      <c r="B72" s="345"/>
      <c r="C72" s="347"/>
      <c r="D72" s="558"/>
      <c r="E72" s="556"/>
      <c r="F72" s="548"/>
      <c r="G72" s="560"/>
      <c r="H72" s="536"/>
      <c r="I72" s="562"/>
      <c r="J72" s="548"/>
      <c r="K72" s="496" t="s">
        <v>144</v>
      </c>
      <c r="L72" s="379" t="s">
        <v>1228</v>
      </c>
      <c r="M72" s="497" t="s">
        <v>1322</v>
      </c>
      <c r="N72" s="498"/>
      <c r="O72" s="398"/>
      <c r="P72" s="398"/>
      <c r="Q72" s="398"/>
      <c r="R72" s="398"/>
      <c r="S72" s="398"/>
      <c r="T72" s="398"/>
      <c r="U72" s="415"/>
      <c r="V72" s="398"/>
      <c r="W72" s="398"/>
      <c r="X72" s="377"/>
      <c r="Y72" s="377" t="s">
        <v>145</v>
      </c>
      <c r="Z72" s="377">
        <v>1705000</v>
      </c>
      <c r="AA72" s="377"/>
      <c r="AB72" s="377"/>
      <c r="AC72" s="377"/>
      <c r="AD72" s="377"/>
      <c r="AE72" s="377"/>
      <c r="AF72" s="377"/>
      <c r="AG72" s="377"/>
      <c r="AH72" s="377"/>
      <c r="AI72" s="377"/>
      <c r="AJ72" s="377"/>
      <c r="AK72" s="377"/>
      <c r="AL72" s="377"/>
    </row>
    <row r="73" spans="1:38" s="365" customFormat="1" ht="15" customHeight="1">
      <c r="A73" s="345"/>
      <c r="B73" s="345"/>
      <c r="C73" s="347"/>
      <c r="D73" s="558"/>
      <c r="E73" s="556"/>
      <c r="F73" s="548"/>
      <c r="G73" s="560"/>
      <c r="H73" s="536"/>
      <c r="I73" s="562"/>
      <c r="J73" s="548"/>
      <c r="K73" s="496" t="s">
        <v>144</v>
      </c>
      <c r="L73" s="379" t="s">
        <v>1229</v>
      </c>
      <c r="M73" s="497" t="s">
        <v>1323</v>
      </c>
      <c r="N73" s="498"/>
      <c r="O73" s="398"/>
      <c r="P73" s="398"/>
      <c r="Q73" s="398"/>
      <c r="R73" s="398"/>
      <c r="S73" s="398"/>
      <c r="T73" s="398"/>
      <c r="U73" s="415"/>
      <c r="V73" s="398"/>
      <c r="W73" s="398"/>
      <c r="X73" s="377"/>
      <c r="Y73" s="377" t="s">
        <v>145</v>
      </c>
      <c r="Z73" s="377">
        <v>1705000</v>
      </c>
      <c r="AA73" s="377"/>
      <c r="AB73" s="377"/>
      <c r="AC73" s="377"/>
      <c r="AD73" s="377"/>
      <c r="AE73" s="377"/>
      <c r="AF73" s="377"/>
      <c r="AG73" s="377"/>
      <c r="AH73" s="377"/>
      <c r="AI73" s="377"/>
      <c r="AJ73" s="377"/>
      <c r="AK73" s="377"/>
      <c r="AL73" s="377"/>
    </row>
    <row r="74" spans="1:38" s="365" customFormat="1" ht="15" customHeight="1">
      <c r="A74" s="345"/>
      <c r="B74" s="345"/>
      <c r="C74" s="347"/>
      <c r="D74" s="558"/>
      <c r="E74" s="556"/>
      <c r="F74" s="548"/>
      <c r="G74" s="560"/>
      <c r="H74" s="536"/>
      <c r="I74" s="562"/>
      <c r="J74" s="548"/>
      <c r="K74" s="496" t="s">
        <v>144</v>
      </c>
      <c r="L74" s="379" t="s">
        <v>1230</v>
      </c>
      <c r="M74" s="497" t="s">
        <v>1324</v>
      </c>
      <c r="N74" s="498"/>
      <c r="O74" s="398"/>
      <c r="P74" s="398"/>
      <c r="Q74" s="398"/>
      <c r="R74" s="398"/>
      <c r="S74" s="398"/>
      <c r="T74" s="398"/>
      <c r="U74" s="415"/>
      <c r="V74" s="398"/>
      <c r="W74" s="398"/>
      <c r="X74" s="377"/>
      <c r="Y74" s="377" t="s">
        <v>145</v>
      </c>
      <c r="Z74" s="377">
        <v>1705000</v>
      </c>
      <c r="AA74" s="377"/>
      <c r="AB74" s="377"/>
      <c r="AC74" s="377"/>
      <c r="AD74" s="377"/>
      <c r="AE74" s="377"/>
      <c r="AF74" s="377"/>
      <c r="AG74" s="377"/>
      <c r="AH74" s="377"/>
      <c r="AI74" s="377"/>
      <c r="AJ74" s="377"/>
      <c r="AK74" s="377"/>
      <c r="AL74" s="377"/>
    </row>
    <row r="75" spans="1:38" s="365" customFormat="1" ht="15" customHeight="1">
      <c r="A75" s="345"/>
      <c r="B75" s="345"/>
      <c r="C75" s="347"/>
      <c r="D75" s="558"/>
      <c r="E75" s="556"/>
      <c r="F75" s="548"/>
      <c r="G75" s="560"/>
      <c r="H75" s="536"/>
      <c r="I75" s="562"/>
      <c r="J75" s="548"/>
      <c r="K75" s="496" t="s">
        <v>144</v>
      </c>
      <c r="L75" s="379" t="s">
        <v>1231</v>
      </c>
      <c r="M75" s="497" t="s">
        <v>1325</v>
      </c>
      <c r="N75" s="498"/>
      <c r="O75" s="398"/>
      <c r="P75" s="398"/>
      <c r="Q75" s="398"/>
      <c r="R75" s="398"/>
      <c r="S75" s="398"/>
      <c r="T75" s="398"/>
      <c r="U75" s="415"/>
      <c r="V75" s="398"/>
      <c r="W75" s="398"/>
      <c r="X75" s="377"/>
      <c r="Y75" s="377" t="s">
        <v>145</v>
      </c>
      <c r="Z75" s="377">
        <v>1705000</v>
      </c>
      <c r="AA75" s="377"/>
      <c r="AB75" s="377"/>
      <c r="AC75" s="377"/>
      <c r="AD75" s="377"/>
      <c r="AE75" s="377"/>
      <c r="AF75" s="377"/>
      <c r="AG75" s="377"/>
      <c r="AH75" s="377"/>
      <c r="AI75" s="377"/>
      <c r="AJ75" s="377"/>
      <c r="AK75" s="377"/>
      <c r="AL75" s="377"/>
    </row>
    <row r="76" spans="1:38" s="365" customFormat="1" ht="15" customHeight="1">
      <c r="A76" s="345"/>
      <c r="B76" s="345"/>
      <c r="C76" s="347"/>
      <c r="D76" s="558"/>
      <c r="E76" s="556"/>
      <c r="F76" s="548"/>
      <c r="G76" s="560"/>
      <c r="H76" s="536"/>
      <c r="I76" s="562"/>
      <c r="J76" s="548"/>
      <c r="K76" s="496" t="s">
        <v>144</v>
      </c>
      <c r="L76" s="379" t="s">
        <v>1232</v>
      </c>
      <c r="M76" s="497" t="s">
        <v>1326</v>
      </c>
      <c r="N76" s="498"/>
      <c r="O76" s="398"/>
      <c r="P76" s="398"/>
      <c r="Q76" s="398"/>
      <c r="R76" s="398"/>
      <c r="S76" s="398"/>
      <c r="T76" s="398"/>
      <c r="U76" s="415"/>
      <c r="V76" s="398"/>
      <c r="W76" s="398"/>
      <c r="X76" s="377"/>
      <c r="Y76" s="377" t="s">
        <v>145</v>
      </c>
      <c r="Z76" s="377">
        <v>1705000</v>
      </c>
      <c r="AA76" s="377"/>
      <c r="AB76" s="377"/>
      <c r="AC76" s="377"/>
      <c r="AD76" s="377"/>
      <c r="AE76" s="377"/>
      <c r="AF76" s="377"/>
      <c r="AG76" s="377"/>
      <c r="AH76" s="377"/>
      <c r="AI76" s="377"/>
      <c r="AJ76" s="377"/>
      <c r="AK76" s="377"/>
      <c r="AL76" s="377"/>
    </row>
    <row r="77" spans="1:38" s="365" customFormat="1" ht="15" customHeight="1">
      <c r="A77" s="345"/>
      <c r="B77" s="345"/>
      <c r="C77" s="347"/>
      <c r="D77" s="558"/>
      <c r="E77" s="556"/>
      <c r="F77" s="548"/>
      <c r="G77" s="560"/>
      <c r="H77" s="536"/>
      <c r="I77" s="562"/>
      <c r="J77" s="548"/>
      <c r="K77" s="496" t="s">
        <v>144</v>
      </c>
      <c r="L77" s="379" t="s">
        <v>1233</v>
      </c>
      <c r="M77" s="497" t="s">
        <v>1327</v>
      </c>
      <c r="N77" s="498"/>
      <c r="O77" s="398"/>
      <c r="P77" s="398"/>
      <c r="Q77" s="398"/>
      <c r="R77" s="398"/>
      <c r="S77" s="398"/>
      <c r="T77" s="398"/>
      <c r="U77" s="415"/>
      <c r="V77" s="398"/>
      <c r="W77" s="398"/>
      <c r="X77" s="377"/>
      <c r="Y77" s="377" t="s">
        <v>145</v>
      </c>
      <c r="Z77" s="377">
        <v>1705000</v>
      </c>
      <c r="AA77" s="377"/>
      <c r="AB77" s="377"/>
      <c r="AC77" s="377"/>
      <c r="AD77" s="377"/>
      <c r="AE77" s="377"/>
      <c r="AF77" s="377"/>
      <c r="AG77" s="377"/>
      <c r="AH77" s="377"/>
      <c r="AI77" s="377"/>
      <c r="AJ77" s="377"/>
      <c r="AK77" s="377"/>
      <c r="AL77" s="377"/>
    </row>
    <row r="78" spans="1:38" s="365" customFormat="1" ht="15" customHeight="1">
      <c r="A78" s="345"/>
      <c r="B78" s="345"/>
      <c r="C78" s="347"/>
      <c r="D78" s="558"/>
      <c r="E78" s="556"/>
      <c r="F78" s="548"/>
      <c r="G78" s="560"/>
      <c r="H78" s="536"/>
      <c r="I78" s="562"/>
      <c r="J78" s="548"/>
      <c r="K78" s="496" t="s">
        <v>144</v>
      </c>
      <c r="L78" s="379" t="s">
        <v>1234</v>
      </c>
      <c r="M78" s="497" t="s">
        <v>1328</v>
      </c>
      <c r="N78" s="498"/>
      <c r="O78" s="398"/>
      <c r="P78" s="398"/>
      <c r="Q78" s="398"/>
      <c r="R78" s="398"/>
      <c r="S78" s="398"/>
      <c r="T78" s="398"/>
      <c r="U78" s="415"/>
      <c r="V78" s="398"/>
      <c r="W78" s="398"/>
      <c r="X78" s="377"/>
      <c r="Y78" s="377" t="s">
        <v>145</v>
      </c>
      <c r="Z78" s="377">
        <v>1705000</v>
      </c>
      <c r="AA78" s="377"/>
      <c r="AB78" s="377"/>
      <c r="AC78" s="377"/>
      <c r="AD78" s="377"/>
      <c r="AE78" s="377"/>
      <c r="AF78" s="377"/>
      <c r="AG78" s="377"/>
      <c r="AH78" s="377"/>
      <c r="AI78" s="377"/>
      <c r="AJ78" s="377"/>
      <c r="AK78" s="377"/>
      <c r="AL78" s="377"/>
    </row>
    <row r="79" spans="1:38" s="365" customFormat="1" ht="15" customHeight="1">
      <c r="A79" s="345"/>
      <c r="B79" s="345"/>
      <c r="C79" s="347"/>
      <c r="D79" s="558"/>
      <c r="E79" s="556"/>
      <c r="F79" s="548"/>
      <c r="G79" s="560"/>
      <c r="H79" s="536"/>
      <c r="I79" s="562"/>
      <c r="J79" s="548"/>
      <c r="K79" s="496" t="s">
        <v>144</v>
      </c>
      <c r="L79" s="379" t="s">
        <v>1235</v>
      </c>
      <c r="M79" s="497" t="s">
        <v>1329</v>
      </c>
      <c r="N79" s="498"/>
      <c r="O79" s="398"/>
      <c r="P79" s="398"/>
      <c r="Q79" s="398"/>
      <c r="R79" s="398"/>
      <c r="S79" s="398"/>
      <c r="T79" s="398"/>
      <c r="U79" s="415"/>
      <c r="V79" s="398"/>
      <c r="W79" s="398"/>
      <c r="X79" s="377"/>
      <c r="Y79" s="377" t="s">
        <v>145</v>
      </c>
      <c r="Z79" s="377">
        <v>1705000</v>
      </c>
      <c r="AA79" s="377"/>
      <c r="AB79" s="377"/>
      <c r="AC79" s="377"/>
      <c r="AD79" s="377"/>
      <c r="AE79" s="377"/>
      <c r="AF79" s="377"/>
      <c r="AG79" s="377"/>
      <c r="AH79" s="377"/>
      <c r="AI79" s="377"/>
      <c r="AJ79" s="377"/>
      <c r="AK79" s="377"/>
      <c r="AL79" s="377"/>
    </row>
    <row r="80" spans="1:38" s="365" customFormat="1" ht="15" customHeight="1">
      <c r="A80" s="345"/>
      <c r="B80" s="345"/>
      <c r="C80" s="347"/>
      <c r="D80" s="558"/>
      <c r="E80" s="556"/>
      <c r="F80" s="548"/>
      <c r="G80" s="560"/>
      <c r="H80" s="536"/>
      <c r="I80" s="562"/>
      <c r="J80" s="548"/>
      <c r="K80" s="496" t="s">
        <v>144</v>
      </c>
      <c r="L80" s="379" t="s">
        <v>1236</v>
      </c>
      <c r="M80" s="497" t="s">
        <v>1330</v>
      </c>
      <c r="N80" s="498"/>
      <c r="O80" s="398"/>
      <c r="P80" s="398"/>
      <c r="Q80" s="398"/>
      <c r="R80" s="398"/>
      <c r="S80" s="398"/>
      <c r="T80" s="398"/>
      <c r="U80" s="415"/>
      <c r="V80" s="398"/>
      <c r="W80" s="398"/>
      <c r="X80" s="377"/>
      <c r="Y80" s="377" t="s">
        <v>145</v>
      </c>
      <c r="Z80" s="377">
        <v>1705000</v>
      </c>
      <c r="AA80" s="377"/>
      <c r="AB80" s="377"/>
      <c r="AC80" s="377"/>
      <c r="AD80" s="377"/>
      <c r="AE80" s="377"/>
      <c r="AF80" s="377"/>
      <c r="AG80" s="377"/>
      <c r="AH80" s="377"/>
      <c r="AI80" s="377"/>
      <c r="AJ80" s="377"/>
      <c r="AK80" s="377"/>
      <c r="AL80" s="377"/>
    </row>
    <row r="81" spans="1:38" s="365" customFormat="1" ht="15" customHeight="1">
      <c r="A81" s="345"/>
      <c r="B81" s="345"/>
      <c r="C81" s="347"/>
      <c r="D81" s="558"/>
      <c r="E81" s="556"/>
      <c r="F81" s="548"/>
      <c r="G81" s="560"/>
      <c r="H81" s="536"/>
      <c r="I81" s="562"/>
      <c r="J81" s="548"/>
      <c r="K81" s="496" t="s">
        <v>144</v>
      </c>
      <c r="L81" s="379" t="s">
        <v>1237</v>
      </c>
      <c r="M81" s="497" t="s">
        <v>1331</v>
      </c>
      <c r="N81" s="498"/>
      <c r="O81" s="398"/>
      <c r="P81" s="398"/>
      <c r="Q81" s="398"/>
      <c r="R81" s="398"/>
      <c r="S81" s="398"/>
      <c r="T81" s="398"/>
      <c r="U81" s="415"/>
      <c r="V81" s="398"/>
      <c r="W81" s="398"/>
      <c r="X81" s="377"/>
      <c r="Y81" s="377" t="s">
        <v>145</v>
      </c>
      <c r="Z81" s="377">
        <v>1705000</v>
      </c>
      <c r="AA81" s="377"/>
      <c r="AB81" s="377"/>
      <c r="AC81" s="377"/>
      <c r="AD81" s="377"/>
      <c r="AE81" s="377"/>
      <c r="AF81" s="377"/>
      <c r="AG81" s="377"/>
      <c r="AH81" s="377"/>
      <c r="AI81" s="377"/>
      <c r="AJ81" s="377"/>
      <c r="AK81" s="377"/>
      <c r="AL81" s="377"/>
    </row>
    <row r="82" spans="1:38" s="365" customFormat="1" ht="15" customHeight="1">
      <c r="A82" s="345"/>
      <c r="B82" s="345"/>
      <c r="C82" s="347"/>
      <c r="D82" s="558"/>
      <c r="E82" s="556"/>
      <c r="F82" s="548"/>
      <c r="G82" s="560"/>
      <c r="H82" s="536"/>
      <c r="I82" s="562"/>
      <c r="J82" s="548"/>
      <c r="K82" s="496" t="s">
        <v>144</v>
      </c>
      <c r="L82" s="379" t="s">
        <v>1238</v>
      </c>
      <c r="M82" s="497" t="s">
        <v>1332</v>
      </c>
      <c r="N82" s="498"/>
      <c r="O82" s="398"/>
      <c r="P82" s="398"/>
      <c r="Q82" s="398"/>
      <c r="R82" s="398"/>
      <c r="S82" s="398"/>
      <c r="T82" s="398"/>
      <c r="U82" s="415"/>
      <c r="V82" s="398"/>
      <c r="W82" s="398"/>
      <c r="X82" s="377"/>
      <c r="Y82" s="377" t="s">
        <v>145</v>
      </c>
      <c r="Z82" s="377">
        <v>1705000</v>
      </c>
      <c r="AA82" s="377"/>
      <c r="AB82" s="377"/>
      <c r="AC82" s="377"/>
      <c r="AD82" s="377"/>
      <c r="AE82" s="377"/>
      <c r="AF82" s="377"/>
      <c r="AG82" s="377"/>
      <c r="AH82" s="377"/>
      <c r="AI82" s="377"/>
      <c r="AJ82" s="377"/>
      <c r="AK82" s="377"/>
      <c r="AL82" s="377"/>
    </row>
    <row r="83" spans="1:38" s="365" customFormat="1" ht="15" customHeight="1">
      <c r="A83" s="345"/>
      <c r="B83" s="345"/>
      <c r="C83" s="347"/>
      <c r="D83" s="558"/>
      <c r="E83" s="556"/>
      <c r="F83" s="548"/>
      <c r="G83" s="560"/>
      <c r="H83" s="536"/>
      <c r="I83" s="562"/>
      <c r="J83" s="548"/>
      <c r="K83" s="496" t="s">
        <v>144</v>
      </c>
      <c r="L83" s="379" t="s">
        <v>1239</v>
      </c>
      <c r="M83" s="497" t="s">
        <v>1333</v>
      </c>
      <c r="N83" s="498"/>
      <c r="O83" s="398"/>
      <c r="P83" s="398"/>
      <c r="Q83" s="398"/>
      <c r="R83" s="398"/>
      <c r="S83" s="398"/>
      <c r="T83" s="398"/>
      <c r="U83" s="415"/>
      <c r="V83" s="398"/>
      <c r="W83" s="398"/>
      <c r="X83" s="377"/>
      <c r="Y83" s="377" t="s">
        <v>145</v>
      </c>
      <c r="Z83" s="377">
        <v>1705000</v>
      </c>
      <c r="AA83" s="377"/>
      <c r="AB83" s="377"/>
      <c r="AC83" s="377"/>
      <c r="AD83" s="377"/>
      <c r="AE83" s="377"/>
      <c r="AF83" s="377"/>
      <c r="AG83" s="377"/>
      <c r="AH83" s="377"/>
      <c r="AI83" s="377"/>
      <c r="AJ83" s="377"/>
      <c r="AK83" s="377"/>
      <c r="AL83" s="377"/>
    </row>
    <row r="84" spans="1:38" s="365" customFormat="1" ht="15" customHeight="1">
      <c r="A84" s="345"/>
      <c r="B84" s="345"/>
      <c r="C84" s="347"/>
      <c r="D84" s="558"/>
      <c r="E84" s="556"/>
      <c r="F84" s="548"/>
      <c r="G84" s="560"/>
      <c r="H84" s="536"/>
      <c r="I84" s="562"/>
      <c r="J84" s="548"/>
      <c r="K84" s="496" t="s">
        <v>144</v>
      </c>
      <c r="L84" s="379" t="s">
        <v>1240</v>
      </c>
      <c r="M84" s="497" t="s">
        <v>1334</v>
      </c>
      <c r="N84" s="498"/>
      <c r="O84" s="398"/>
      <c r="P84" s="398"/>
      <c r="Q84" s="398"/>
      <c r="R84" s="398"/>
      <c r="S84" s="398"/>
      <c r="T84" s="398"/>
      <c r="U84" s="415"/>
      <c r="V84" s="398"/>
      <c r="W84" s="398"/>
      <c r="X84" s="377"/>
      <c r="Y84" s="377" t="s">
        <v>145</v>
      </c>
      <c r="Z84" s="377">
        <v>1705000</v>
      </c>
      <c r="AA84" s="377"/>
      <c r="AB84" s="377"/>
      <c r="AC84" s="377"/>
      <c r="AD84" s="377"/>
      <c r="AE84" s="377"/>
      <c r="AF84" s="377"/>
      <c r="AG84" s="377"/>
      <c r="AH84" s="377"/>
      <c r="AI84" s="377"/>
      <c r="AJ84" s="377"/>
      <c r="AK84" s="377"/>
      <c r="AL84" s="377"/>
    </row>
    <row r="85" spans="1:38" s="365" customFormat="1" ht="15" customHeight="1">
      <c r="A85" s="345"/>
      <c r="B85" s="345"/>
      <c r="C85" s="347"/>
      <c r="D85" s="558"/>
      <c r="E85" s="556"/>
      <c r="F85" s="548"/>
      <c r="G85" s="560"/>
      <c r="H85" s="536"/>
      <c r="I85" s="562"/>
      <c r="J85" s="548"/>
      <c r="K85" s="496" t="s">
        <v>144</v>
      </c>
      <c r="L85" s="379" t="s">
        <v>1241</v>
      </c>
      <c r="M85" s="497" t="s">
        <v>1335</v>
      </c>
      <c r="N85" s="498"/>
      <c r="O85" s="398"/>
      <c r="P85" s="398"/>
      <c r="Q85" s="398"/>
      <c r="R85" s="398"/>
      <c r="S85" s="398"/>
      <c r="T85" s="398"/>
      <c r="U85" s="415"/>
      <c r="V85" s="398"/>
      <c r="W85" s="398"/>
      <c r="X85" s="377"/>
      <c r="Y85" s="377" t="s">
        <v>145</v>
      </c>
      <c r="Z85" s="377">
        <v>1705000</v>
      </c>
      <c r="AA85" s="377"/>
      <c r="AB85" s="377"/>
      <c r="AC85" s="377"/>
      <c r="AD85" s="377"/>
      <c r="AE85" s="377"/>
      <c r="AF85" s="377"/>
      <c r="AG85" s="377"/>
      <c r="AH85" s="377"/>
      <c r="AI85" s="377"/>
      <c r="AJ85" s="377"/>
      <c r="AK85" s="377"/>
      <c r="AL85" s="377"/>
    </row>
    <row r="86" spans="1:38" s="365" customFormat="1" ht="15" customHeight="1">
      <c r="A86" s="345"/>
      <c r="B86" s="345"/>
      <c r="C86" s="347"/>
      <c r="D86" s="558"/>
      <c r="E86" s="556"/>
      <c r="F86" s="548"/>
      <c r="G86" s="560"/>
      <c r="H86" s="536"/>
      <c r="I86" s="562"/>
      <c r="J86" s="548"/>
      <c r="K86" s="496" t="s">
        <v>144</v>
      </c>
      <c r="L86" s="379" t="s">
        <v>1242</v>
      </c>
      <c r="M86" s="497" t="s">
        <v>1336</v>
      </c>
      <c r="N86" s="498"/>
      <c r="O86" s="398"/>
      <c r="P86" s="398"/>
      <c r="Q86" s="398"/>
      <c r="R86" s="398"/>
      <c r="S86" s="398"/>
      <c r="T86" s="398"/>
      <c r="U86" s="415"/>
      <c r="V86" s="398"/>
      <c r="W86" s="398"/>
      <c r="X86" s="377"/>
      <c r="Y86" s="377" t="s">
        <v>145</v>
      </c>
      <c r="Z86" s="377">
        <v>1705000</v>
      </c>
      <c r="AA86" s="377"/>
      <c r="AB86" s="377"/>
      <c r="AC86" s="377"/>
      <c r="AD86" s="377"/>
      <c r="AE86" s="377"/>
      <c r="AF86" s="377"/>
      <c r="AG86" s="377"/>
      <c r="AH86" s="377"/>
      <c r="AI86" s="377"/>
      <c r="AJ86" s="377"/>
      <c r="AK86" s="377"/>
      <c r="AL86" s="377"/>
    </row>
    <row r="87" spans="1:38" s="365" customFormat="1" ht="15" customHeight="1">
      <c r="A87" s="345"/>
      <c r="B87" s="345"/>
      <c r="C87" s="347"/>
      <c r="D87" s="558"/>
      <c r="E87" s="556"/>
      <c r="F87" s="548"/>
      <c r="G87" s="560"/>
      <c r="H87" s="536"/>
      <c r="I87" s="562"/>
      <c r="J87" s="548"/>
      <c r="K87" s="496" t="s">
        <v>144</v>
      </c>
      <c r="L87" s="379" t="s">
        <v>1243</v>
      </c>
      <c r="M87" s="497" t="s">
        <v>1337</v>
      </c>
      <c r="N87" s="498"/>
      <c r="O87" s="398"/>
      <c r="P87" s="398"/>
      <c r="Q87" s="398"/>
      <c r="R87" s="398"/>
      <c r="S87" s="398"/>
      <c r="T87" s="398"/>
      <c r="U87" s="415"/>
      <c r="V87" s="398"/>
      <c r="W87" s="398"/>
      <c r="X87" s="377"/>
      <c r="Y87" s="377" t="s">
        <v>145</v>
      </c>
      <c r="Z87" s="377">
        <v>1705000</v>
      </c>
      <c r="AA87" s="377"/>
      <c r="AB87" s="377"/>
      <c r="AC87" s="377"/>
      <c r="AD87" s="377"/>
      <c r="AE87" s="377"/>
      <c r="AF87" s="377"/>
      <c r="AG87" s="377"/>
      <c r="AH87" s="377"/>
      <c r="AI87" s="377"/>
      <c r="AJ87" s="377"/>
      <c r="AK87" s="377"/>
      <c r="AL87" s="377"/>
    </row>
    <row r="88" spans="1:38" s="365" customFormat="1" ht="15" customHeight="1">
      <c r="A88" s="345"/>
      <c r="B88" s="345"/>
      <c r="C88" s="347"/>
      <c r="D88" s="558"/>
      <c r="E88" s="556"/>
      <c r="F88" s="548"/>
      <c r="G88" s="560"/>
      <c r="H88" s="536"/>
      <c r="I88" s="562"/>
      <c r="J88" s="548"/>
      <c r="K88" s="496" t="s">
        <v>144</v>
      </c>
      <c r="L88" s="379" t="s">
        <v>1244</v>
      </c>
      <c r="M88" s="497" t="s">
        <v>1338</v>
      </c>
      <c r="N88" s="498"/>
      <c r="O88" s="398"/>
      <c r="P88" s="398"/>
      <c r="Q88" s="398"/>
      <c r="R88" s="398"/>
      <c r="S88" s="398"/>
      <c r="T88" s="398"/>
      <c r="U88" s="415"/>
      <c r="V88" s="398"/>
      <c r="W88" s="398"/>
      <c r="X88" s="377"/>
      <c r="Y88" s="377" t="s">
        <v>145</v>
      </c>
      <c r="Z88" s="377">
        <v>1705000</v>
      </c>
      <c r="AA88" s="377"/>
      <c r="AB88" s="377"/>
      <c r="AC88" s="377"/>
      <c r="AD88" s="377"/>
      <c r="AE88" s="377"/>
      <c r="AF88" s="377"/>
      <c r="AG88" s="377"/>
      <c r="AH88" s="377"/>
      <c r="AI88" s="377"/>
      <c r="AJ88" s="377"/>
      <c r="AK88" s="377"/>
      <c r="AL88" s="377"/>
    </row>
    <row r="89" spans="1:38" s="365" customFormat="1" ht="15" customHeight="1">
      <c r="A89" s="345"/>
      <c r="B89" s="345"/>
      <c r="C89" s="347"/>
      <c r="D89" s="558"/>
      <c r="E89" s="556"/>
      <c r="F89" s="548"/>
      <c r="G89" s="560"/>
      <c r="H89" s="536"/>
      <c r="I89" s="562"/>
      <c r="J89" s="548"/>
      <c r="K89" s="496" t="s">
        <v>144</v>
      </c>
      <c r="L89" s="379" t="s">
        <v>1245</v>
      </c>
      <c r="M89" s="497" t="s">
        <v>1339</v>
      </c>
      <c r="N89" s="498"/>
      <c r="O89" s="398"/>
      <c r="P89" s="398"/>
      <c r="Q89" s="398"/>
      <c r="R89" s="398"/>
      <c r="S89" s="398"/>
      <c r="T89" s="398"/>
      <c r="U89" s="415"/>
      <c r="V89" s="398"/>
      <c r="W89" s="398"/>
      <c r="X89" s="377"/>
      <c r="Y89" s="377" t="s">
        <v>145</v>
      </c>
      <c r="Z89" s="377">
        <v>1705000</v>
      </c>
      <c r="AA89" s="377"/>
      <c r="AB89" s="377"/>
      <c r="AC89" s="377"/>
      <c r="AD89" s="377"/>
      <c r="AE89" s="377"/>
      <c r="AF89" s="377"/>
      <c r="AG89" s="377"/>
      <c r="AH89" s="377"/>
      <c r="AI89" s="377"/>
      <c r="AJ89" s="377"/>
      <c r="AK89" s="377"/>
      <c r="AL89" s="377"/>
    </row>
    <row r="90" spans="1:38" s="365" customFormat="1" ht="15" customHeight="1">
      <c r="A90" s="345"/>
      <c r="B90" s="345"/>
      <c r="C90" s="347"/>
      <c r="D90" s="558"/>
      <c r="E90" s="556"/>
      <c r="F90" s="548"/>
      <c r="G90" s="560"/>
      <c r="H90" s="536"/>
      <c r="I90" s="562"/>
      <c r="J90" s="548"/>
      <c r="K90" s="496" t="s">
        <v>144</v>
      </c>
      <c r="L90" s="379" t="s">
        <v>1246</v>
      </c>
      <c r="M90" s="497" t="s">
        <v>1340</v>
      </c>
      <c r="N90" s="498"/>
      <c r="O90" s="398"/>
      <c r="P90" s="398"/>
      <c r="Q90" s="398"/>
      <c r="R90" s="398"/>
      <c r="S90" s="398"/>
      <c r="T90" s="398"/>
      <c r="U90" s="415"/>
      <c r="V90" s="398"/>
      <c r="W90" s="398"/>
      <c r="X90" s="377"/>
      <c r="Y90" s="377" t="s">
        <v>145</v>
      </c>
      <c r="Z90" s="377">
        <v>1705000</v>
      </c>
      <c r="AA90" s="377"/>
      <c r="AB90" s="377"/>
      <c r="AC90" s="377"/>
      <c r="AD90" s="377"/>
      <c r="AE90" s="377"/>
      <c r="AF90" s="377"/>
      <c r="AG90" s="377"/>
      <c r="AH90" s="377"/>
      <c r="AI90" s="377"/>
      <c r="AJ90" s="377"/>
      <c r="AK90" s="377"/>
      <c r="AL90" s="377"/>
    </row>
    <row r="91" spans="1:38" s="365" customFormat="1" ht="15" customHeight="1">
      <c r="A91" s="345"/>
      <c r="B91" s="345"/>
      <c r="C91" s="347"/>
      <c r="D91" s="558"/>
      <c r="E91" s="556"/>
      <c r="F91" s="548"/>
      <c r="G91" s="560"/>
      <c r="H91" s="536"/>
      <c r="I91" s="562"/>
      <c r="J91" s="548"/>
      <c r="K91" s="496" t="s">
        <v>144</v>
      </c>
      <c r="L91" s="379" t="s">
        <v>1247</v>
      </c>
      <c r="M91" s="497" t="s">
        <v>1341</v>
      </c>
      <c r="N91" s="498"/>
      <c r="O91" s="398"/>
      <c r="P91" s="398"/>
      <c r="Q91" s="398"/>
      <c r="R91" s="398"/>
      <c r="S91" s="398"/>
      <c r="T91" s="398"/>
      <c r="U91" s="415"/>
      <c r="V91" s="398"/>
      <c r="W91" s="398"/>
      <c r="X91" s="377"/>
      <c r="Y91" s="377" t="s">
        <v>145</v>
      </c>
      <c r="Z91" s="377">
        <v>1705000</v>
      </c>
      <c r="AA91" s="377"/>
      <c r="AB91" s="377"/>
      <c r="AC91" s="377"/>
      <c r="AD91" s="377"/>
      <c r="AE91" s="377"/>
      <c r="AF91" s="377"/>
      <c r="AG91" s="377"/>
      <c r="AH91" s="377"/>
      <c r="AI91" s="377"/>
      <c r="AJ91" s="377"/>
      <c r="AK91" s="377"/>
      <c r="AL91" s="377"/>
    </row>
    <row r="92" spans="1:38" s="365" customFormat="1" ht="15" customHeight="1">
      <c r="A92" s="345"/>
      <c r="B92" s="345"/>
      <c r="C92" s="347"/>
      <c r="D92" s="558"/>
      <c r="E92" s="556"/>
      <c r="F92" s="548"/>
      <c r="G92" s="560"/>
      <c r="H92" s="536"/>
      <c r="I92" s="562"/>
      <c r="J92" s="548"/>
      <c r="K92" s="496" t="s">
        <v>144</v>
      </c>
      <c r="L92" s="379" t="s">
        <v>1248</v>
      </c>
      <c r="M92" s="497" t="s">
        <v>1342</v>
      </c>
      <c r="N92" s="498"/>
      <c r="O92" s="398"/>
      <c r="P92" s="398"/>
      <c r="Q92" s="398"/>
      <c r="R92" s="398"/>
      <c r="S92" s="398"/>
      <c r="T92" s="398"/>
      <c r="U92" s="415"/>
      <c r="V92" s="398"/>
      <c r="W92" s="398"/>
      <c r="X92" s="377"/>
      <c r="Y92" s="377" t="s">
        <v>145</v>
      </c>
      <c r="Z92" s="377">
        <v>1705000</v>
      </c>
      <c r="AA92" s="377"/>
      <c r="AB92" s="377"/>
      <c r="AC92" s="377"/>
      <c r="AD92" s="377"/>
      <c r="AE92" s="377"/>
      <c r="AF92" s="377"/>
      <c r="AG92" s="377"/>
      <c r="AH92" s="377"/>
      <c r="AI92" s="377"/>
      <c r="AJ92" s="377"/>
      <c r="AK92" s="377"/>
      <c r="AL92" s="377"/>
    </row>
    <row r="93" spans="1:38" s="365" customFormat="1" ht="15" customHeight="1">
      <c r="A93" s="345"/>
      <c r="B93" s="345"/>
      <c r="C93" s="347"/>
      <c r="D93" s="558"/>
      <c r="E93" s="556"/>
      <c r="F93" s="548"/>
      <c r="G93" s="560"/>
      <c r="H93" s="536"/>
      <c r="I93" s="562"/>
      <c r="J93" s="548"/>
      <c r="K93" s="496" t="s">
        <v>144</v>
      </c>
      <c r="L93" s="379" t="s">
        <v>1249</v>
      </c>
      <c r="M93" s="497" t="s">
        <v>1343</v>
      </c>
      <c r="N93" s="498"/>
      <c r="O93" s="398"/>
      <c r="P93" s="398"/>
      <c r="Q93" s="398"/>
      <c r="R93" s="398"/>
      <c r="S93" s="398"/>
      <c r="T93" s="398"/>
      <c r="U93" s="415"/>
      <c r="V93" s="398"/>
      <c r="W93" s="398"/>
      <c r="X93" s="377"/>
      <c r="Y93" s="377" t="s">
        <v>145</v>
      </c>
      <c r="Z93" s="377">
        <v>1705000</v>
      </c>
      <c r="AA93" s="377"/>
      <c r="AB93" s="377"/>
      <c r="AC93" s="377"/>
      <c r="AD93" s="377"/>
      <c r="AE93" s="377"/>
      <c r="AF93" s="377"/>
      <c r="AG93" s="377"/>
      <c r="AH93" s="377"/>
      <c r="AI93" s="377"/>
      <c r="AJ93" s="377"/>
      <c r="AK93" s="377"/>
      <c r="AL93" s="377"/>
    </row>
    <row r="94" spans="1:38" s="365" customFormat="1" ht="15" customHeight="1">
      <c r="A94" s="345"/>
      <c r="B94" s="345"/>
      <c r="C94" s="347"/>
      <c r="D94" s="558"/>
      <c r="E94" s="556"/>
      <c r="F94" s="548"/>
      <c r="G94" s="560"/>
      <c r="H94" s="536"/>
      <c r="I94" s="562"/>
      <c r="J94" s="548"/>
      <c r="K94" s="496" t="s">
        <v>144</v>
      </c>
      <c r="L94" s="379" t="s">
        <v>1250</v>
      </c>
      <c r="M94" s="497" t="s">
        <v>1344</v>
      </c>
      <c r="N94" s="498"/>
      <c r="O94" s="398"/>
      <c r="P94" s="398"/>
      <c r="Q94" s="398"/>
      <c r="R94" s="398"/>
      <c r="S94" s="398"/>
      <c r="T94" s="398"/>
      <c r="U94" s="415"/>
      <c r="V94" s="398"/>
      <c r="W94" s="398"/>
      <c r="X94" s="377"/>
      <c r="Y94" s="377" t="s">
        <v>145</v>
      </c>
      <c r="Z94" s="377">
        <v>1705000</v>
      </c>
      <c r="AA94" s="377"/>
      <c r="AB94" s="377"/>
      <c r="AC94" s="377"/>
      <c r="AD94" s="377"/>
      <c r="AE94" s="377"/>
      <c r="AF94" s="377"/>
      <c r="AG94" s="377"/>
      <c r="AH94" s="377"/>
      <c r="AI94" s="377"/>
      <c r="AJ94" s="377"/>
      <c r="AK94" s="377"/>
      <c r="AL94" s="377"/>
    </row>
    <row r="95" spans="1:38" s="365" customFormat="1" ht="15" customHeight="1">
      <c r="A95" s="345"/>
      <c r="B95" s="345"/>
      <c r="C95" s="347"/>
      <c r="D95" s="558"/>
      <c r="E95" s="556"/>
      <c r="F95" s="548"/>
      <c r="G95" s="560"/>
      <c r="H95" s="536"/>
      <c r="I95" s="562"/>
      <c r="J95" s="548"/>
      <c r="K95" s="496" t="s">
        <v>144</v>
      </c>
      <c r="L95" s="379" t="s">
        <v>1251</v>
      </c>
      <c r="M95" s="497" t="s">
        <v>1345</v>
      </c>
      <c r="N95" s="498"/>
      <c r="O95" s="398"/>
      <c r="P95" s="398"/>
      <c r="Q95" s="398"/>
      <c r="R95" s="398"/>
      <c r="S95" s="398"/>
      <c r="T95" s="398"/>
      <c r="U95" s="415"/>
      <c r="V95" s="398"/>
      <c r="W95" s="398"/>
      <c r="X95" s="377"/>
      <c r="Y95" s="377" t="s">
        <v>145</v>
      </c>
      <c r="Z95" s="377">
        <v>1705000</v>
      </c>
      <c r="AA95" s="377"/>
      <c r="AB95" s="377"/>
      <c r="AC95" s="377"/>
      <c r="AD95" s="377"/>
      <c r="AE95" s="377"/>
      <c r="AF95" s="377"/>
      <c r="AG95" s="377"/>
      <c r="AH95" s="377"/>
      <c r="AI95" s="377"/>
      <c r="AJ95" s="377"/>
      <c r="AK95" s="377"/>
      <c r="AL95" s="377"/>
    </row>
    <row r="96" spans="1:38" s="365" customFormat="1" ht="15" customHeight="1">
      <c r="A96" s="345"/>
      <c r="B96" s="345"/>
      <c r="C96" s="347"/>
      <c r="D96" s="558"/>
      <c r="E96" s="556"/>
      <c r="F96" s="548"/>
      <c r="G96" s="560"/>
      <c r="H96" s="536"/>
      <c r="I96" s="562"/>
      <c r="J96" s="548"/>
      <c r="K96" s="496" t="s">
        <v>144</v>
      </c>
      <c r="L96" s="379" t="s">
        <v>1252</v>
      </c>
      <c r="M96" s="497" t="s">
        <v>1346</v>
      </c>
      <c r="N96" s="498"/>
      <c r="O96" s="398"/>
      <c r="P96" s="398"/>
      <c r="Q96" s="398"/>
      <c r="R96" s="398"/>
      <c r="S96" s="398"/>
      <c r="T96" s="398"/>
      <c r="U96" s="415"/>
      <c r="V96" s="398"/>
      <c r="W96" s="398"/>
      <c r="X96" s="377"/>
      <c r="Y96" s="377" t="s">
        <v>145</v>
      </c>
      <c r="Z96" s="377">
        <v>1705000</v>
      </c>
      <c r="AA96" s="377"/>
      <c r="AB96" s="377"/>
      <c r="AC96" s="377"/>
      <c r="AD96" s="377"/>
      <c r="AE96" s="377"/>
      <c r="AF96" s="377"/>
      <c r="AG96" s="377"/>
      <c r="AH96" s="377"/>
      <c r="AI96" s="377"/>
      <c r="AJ96" s="377"/>
      <c r="AK96" s="377"/>
      <c r="AL96" s="377"/>
    </row>
    <row r="97" spans="1:38" s="365" customFormat="1" ht="15" customHeight="1">
      <c r="A97" s="345"/>
      <c r="B97" s="345"/>
      <c r="C97" s="347"/>
      <c r="D97" s="558"/>
      <c r="E97" s="556"/>
      <c r="F97" s="548"/>
      <c r="G97" s="560"/>
      <c r="H97" s="536"/>
      <c r="I97" s="562"/>
      <c r="J97" s="548"/>
      <c r="K97" s="496" t="s">
        <v>144</v>
      </c>
      <c r="L97" s="379" t="s">
        <v>1253</v>
      </c>
      <c r="M97" s="497" t="s">
        <v>1347</v>
      </c>
      <c r="N97" s="498"/>
      <c r="O97" s="398"/>
      <c r="P97" s="398"/>
      <c r="Q97" s="398"/>
      <c r="R97" s="398"/>
      <c r="S97" s="398"/>
      <c r="T97" s="398"/>
      <c r="U97" s="415"/>
      <c r="V97" s="398"/>
      <c r="W97" s="398"/>
      <c r="X97" s="377"/>
      <c r="Y97" s="377" t="s">
        <v>145</v>
      </c>
      <c r="Z97" s="377">
        <v>1705000</v>
      </c>
      <c r="AA97" s="377"/>
      <c r="AB97" s="377"/>
      <c r="AC97" s="377"/>
      <c r="AD97" s="377"/>
      <c r="AE97" s="377"/>
      <c r="AF97" s="377"/>
      <c r="AG97" s="377"/>
      <c r="AH97" s="377"/>
      <c r="AI97" s="377"/>
      <c r="AJ97" s="377"/>
      <c r="AK97" s="377"/>
      <c r="AL97" s="377"/>
    </row>
    <row r="98" spans="1:38" s="365" customFormat="1" ht="15" customHeight="1">
      <c r="A98" s="345"/>
      <c r="B98" s="345"/>
      <c r="C98" s="347"/>
      <c r="D98" s="558"/>
      <c r="E98" s="556"/>
      <c r="F98" s="548"/>
      <c r="G98" s="560"/>
      <c r="H98" s="536"/>
      <c r="I98" s="562"/>
      <c r="J98" s="548"/>
      <c r="K98" s="496" t="s">
        <v>144</v>
      </c>
      <c r="L98" s="379" t="s">
        <v>1254</v>
      </c>
      <c r="M98" s="497" t="s">
        <v>1348</v>
      </c>
      <c r="N98" s="498"/>
      <c r="O98" s="398"/>
      <c r="P98" s="398"/>
      <c r="Q98" s="398"/>
      <c r="R98" s="398"/>
      <c r="S98" s="398"/>
      <c r="T98" s="398"/>
      <c r="U98" s="415"/>
      <c r="V98" s="398"/>
      <c r="W98" s="398"/>
      <c r="X98" s="377"/>
      <c r="Y98" s="377" t="s">
        <v>145</v>
      </c>
      <c r="Z98" s="377">
        <v>1705000</v>
      </c>
      <c r="AA98" s="377"/>
      <c r="AB98" s="377"/>
      <c r="AC98" s="377"/>
      <c r="AD98" s="377"/>
      <c r="AE98" s="377"/>
      <c r="AF98" s="377"/>
      <c r="AG98" s="377"/>
      <c r="AH98" s="377"/>
      <c r="AI98" s="377"/>
      <c r="AJ98" s="377"/>
      <c r="AK98" s="377"/>
      <c r="AL98" s="377"/>
    </row>
    <row r="99" spans="1:38" s="365" customFormat="1" ht="15" customHeight="1">
      <c r="A99" s="345"/>
      <c r="B99" s="345"/>
      <c r="C99" s="347"/>
      <c r="D99" s="558"/>
      <c r="E99" s="556"/>
      <c r="F99" s="548"/>
      <c r="G99" s="560"/>
      <c r="H99" s="536"/>
      <c r="I99" s="562"/>
      <c r="J99" s="548"/>
      <c r="K99" s="496" t="s">
        <v>144</v>
      </c>
      <c r="L99" s="379" t="s">
        <v>1255</v>
      </c>
      <c r="M99" s="497" t="s">
        <v>1349</v>
      </c>
      <c r="N99" s="498"/>
      <c r="O99" s="398"/>
      <c r="P99" s="398"/>
      <c r="Q99" s="398"/>
      <c r="R99" s="398"/>
      <c r="S99" s="398"/>
      <c r="T99" s="398"/>
      <c r="U99" s="415"/>
      <c r="V99" s="398"/>
      <c r="W99" s="398"/>
      <c r="X99" s="377"/>
      <c r="Y99" s="377" t="s">
        <v>145</v>
      </c>
      <c r="Z99" s="377">
        <v>1705000</v>
      </c>
      <c r="AA99" s="377"/>
      <c r="AB99" s="377"/>
      <c r="AC99" s="377"/>
      <c r="AD99" s="377"/>
      <c r="AE99" s="377"/>
      <c r="AF99" s="377"/>
      <c r="AG99" s="377"/>
      <c r="AH99" s="377"/>
      <c r="AI99" s="377"/>
      <c r="AJ99" s="377"/>
      <c r="AK99" s="377"/>
      <c r="AL99" s="377"/>
    </row>
    <row r="100" spans="1:38" s="365" customFormat="1" ht="15" customHeight="1">
      <c r="A100" s="345"/>
      <c r="B100" s="345"/>
      <c r="C100" s="347"/>
      <c r="D100" s="558"/>
      <c r="E100" s="556"/>
      <c r="F100" s="548"/>
      <c r="G100" s="560"/>
      <c r="H100" s="536"/>
      <c r="I100" s="562"/>
      <c r="J100" s="548"/>
      <c r="K100" s="496" t="s">
        <v>144</v>
      </c>
      <c r="L100" s="379" t="s">
        <v>1256</v>
      </c>
      <c r="M100" s="497" t="s">
        <v>1350</v>
      </c>
      <c r="N100" s="498"/>
      <c r="O100" s="398"/>
      <c r="P100" s="398"/>
      <c r="Q100" s="398"/>
      <c r="R100" s="398"/>
      <c r="S100" s="398"/>
      <c r="T100" s="398"/>
      <c r="U100" s="415"/>
      <c r="V100" s="398"/>
      <c r="W100" s="398"/>
      <c r="X100" s="377"/>
      <c r="Y100" s="377" t="s">
        <v>145</v>
      </c>
      <c r="Z100" s="377">
        <v>1705000</v>
      </c>
      <c r="AA100" s="377"/>
      <c r="AB100" s="377"/>
      <c r="AC100" s="377"/>
      <c r="AD100" s="377"/>
      <c r="AE100" s="377"/>
      <c r="AF100" s="377"/>
      <c r="AG100" s="377"/>
      <c r="AH100" s="377"/>
      <c r="AI100" s="377"/>
      <c r="AJ100" s="377"/>
      <c r="AK100" s="377"/>
      <c r="AL100" s="377"/>
    </row>
    <row r="101" spans="1:38" s="365" customFormat="1" ht="15" customHeight="1">
      <c r="A101" s="345"/>
      <c r="B101" s="345"/>
      <c r="C101" s="347"/>
      <c r="D101" s="558"/>
      <c r="E101" s="556"/>
      <c r="F101" s="548"/>
      <c r="G101" s="560"/>
      <c r="H101" s="536"/>
      <c r="I101" s="562"/>
      <c r="J101" s="548"/>
      <c r="K101" s="496" t="s">
        <v>144</v>
      </c>
      <c r="L101" s="379" t="s">
        <v>1257</v>
      </c>
      <c r="M101" s="497" t="s">
        <v>1351</v>
      </c>
      <c r="N101" s="498"/>
      <c r="O101" s="398"/>
      <c r="P101" s="398"/>
      <c r="Q101" s="398"/>
      <c r="R101" s="398"/>
      <c r="S101" s="398"/>
      <c r="T101" s="398"/>
      <c r="U101" s="415"/>
      <c r="V101" s="398"/>
      <c r="W101" s="398"/>
      <c r="X101" s="377"/>
      <c r="Y101" s="377" t="s">
        <v>145</v>
      </c>
      <c r="Z101" s="377">
        <v>1705000</v>
      </c>
      <c r="AA101" s="377"/>
      <c r="AB101" s="377"/>
      <c r="AC101" s="377"/>
      <c r="AD101" s="377"/>
      <c r="AE101" s="377"/>
      <c r="AF101" s="377"/>
      <c r="AG101" s="377"/>
      <c r="AH101" s="377"/>
      <c r="AI101" s="377"/>
      <c r="AJ101" s="377"/>
      <c r="AK101" s="377"/>
      <c r="AL101" s="377"/>
    </row>
    <row r="102" spans="1:38" s="365" customFormat="1" ht="15" customHeight="1">
      <c r="A102" s="345"/>
      <c r="B102" s="345"/>
      <c r="C102" s="347"/>
      <c r="D102" s="558"/>
      <c r="E102" s="556"/>
      <c r="F102" s="548"/>
      <c r="G102" s="560"/>
      <c r="H102" s="536"/>
      <c r="I102" s="562"/>
      <c r="J102" s="548"/>
      <c r="K102" s="496" t="s">
        <v>144</v>
      </c>
      <c r="L102" s="379" t="s">
        <v>1258</v>
      </c>
      <c r="M102" s="497" t="s">
        <v>1352</v>
      </c>
      <c r="N102" s="498"/>
      <c r="O102" s="398"/>
      <c r="P102" s="398"/>
      <c r="Q102" s="398"/>
      <c r="R102" s="398"/>
      <c r="S102" s="398"/>
      <c r="T102" s="398"/>
      <c r="U102" s="415"/>
      <c r="V102" s="398"/>
      <c r="W102" s="398"/>
      <c r="X102" s="377"/>
      <c r="Y102" s="377" t="s">
        <v>145</v>
      </c>
      <c r="Z102" s="377">
        <v>1705000</v>
      </c>
      <c r="AA102" s="377"/>
      <c r="AB102" s="377"/>
      <c r="AC102" s="377"/>
      <c r="AD102" s="377"/>
      <c r="AE102" s="377"/>
      <c r="AF102" s="377"/>
      <c r="AG102" s="377"/>
      <c r="AH102" s="377"/>
      <c r="AI102" s="377"/>
      <c r="AJ102" s="377"/>
      <c r="AK102" s="377"/>
      <c r="AL102" s="377"/>
    </row>
    <row r="103" spans="1:38" s="365" customFormat="1" ht="15" customHeight="1">
      <c r="A103" s="345"/>
      <c r="B103" s="345"/>
      <c r="C103" s="347"/>
      <c r="D103" s="558"/>
      <c r="E103" s="556"/>
      <c r="F103" s="548"/>
      <c r="G103" s="560"/>
      <c r="H103" s="536"/>
      <c r="I103" s="562"/>
      <c r="J103" s="548"/>
      <c r="K103" s="496" t="s">
        <v>144</v>
      </c>
      <c r="L103" s="379" t="s">
        <v>1259</v>
      </c>
      <c r="M103" s="497" t="s">
        <v>1353</v>
      </c>
      <c r="N103" s="498"/>
      <c r="O103" s="398"/>
      <c r="P103" s="398"/>
      <c r="Q103" s="398"/>
      <c r="R103" s="398"/>
      <c r="S103" s="398"/>
      <c r="T103" s="398"/>
      <c r="U103" s="415"/>
      <c r="V103" s="398"/>
      <c r="W103" s="398"/>
      <c r="X103" s="377"/>
      <c r="Y103" s="377" t="s">
        <v>145</v>
      </c>
      <c r="Z103" s="377">
        <v>1705000</v>
      </c>
      <c r="AA103" s="377"/>
      <c r="AB103" s="377"/>
      <c r="AC103" s="377"/>
      <c r="AD103" s="377"/>
      <c r="AE103" s="377"/>
      <c r="AF103" s="377"/>
      <c r="AG103" s="377"/>
      <c r="AH103" s="377"/>
      <c r="AI103" s="377"/>
      <c r="AJ103" s="377"/>
      <c r="AK103" s="377"/>
      <c r="AL103" s="377"/>
    </row>
    <row r="104" spans="1:38" s="365" customFormat="1" ht="15" customHeight="1">
      <c r="A104" s="345"/>
      <c r="B104" s="345"/>
      <c r="C104" s="347"/>
      <c r="D104" s="558"/>
      <c r="E104" s="556"/>
      <c r="F104" s="548"/>
      <c r="G104" s="560"/>
      <c r="H104" s="536"/>
      <c r="I104" s="562"/>
      <c r="J104" s="548"/>
      <c r="K104" s="496" t="s">
        <v>144</v>
      </c>
      <c r="L104" s="379" t="s">
        <v>1260</v>
      </c>
      <c r="M104" s="497" t="s">
        <v>1354</v>
      </c>
      <c r="N104" s="498"/>
      <c r="O104" s="398"/>
      <c r="P104" s="398"/>
      <c r="Q104" s="398"/>
      <c r="R104" s="398"/>
      <c r="S104" s="398"/>
      <c r="T104" s="398"/>
      <c r="U104" s="415"/>
      <c r="V104" s="398"/>
      <c r="W104" s="398"/>
      <c r="X104" s="377"/>
      <c r="Y104" s="377" t="s">
        <v>145</v>
      </c>
      <c r="Z104" s="377">
        <v>1705000</v>
      </c>
      <c r="AA104" s="377"/>
      <c r="AB104" s="377"/>
      <c r="AC104" s="377"/>
      <c r="AD104" s="377"/>
      <c r="AE104" s="377"/>
      <c r="AF104" s="377"/>
      <c r="AG104" s="377"/>
      <c r="AH104" s="377"/>
      <c r="AI104" s="377"/>
      <c r="AJ104" s="377"/>
      <c r="AK104" s="377"/>
      <c r="AL104" s="377"/>
    </row>
    <row r="105" spans="1:38" s="365" customFormat="1" ht="15" customHeight="1">
      <c r="A105" s="345"/>
      <c r="B105" s="345"/>
      <c r="C105" s="347"/>
      <c r="D105" s="558"/>
      <c r="E105" s="556"/>
      <c r="F105" s="548"/>
      <c r="G105" s="560"/>
      <c r="H105" s="536"/>
      <c r="I105" s="562"/>
      <c r="J105" s="548"/>
      <c r="K105" s="496" t="s">
        <v>144</v>
      </c>
      <c r="L105" s="379" t="s">
        <v>1261</v>
      </c>
      <c r="M105" s="497" t="s">
        <v>1355</v>
      </c>
      <c r="N105" s="498"/>
      <c r="O105" s="398"/>
      <c r="P105" s="398"/>
      <c r="Q105" s="398"/>
      <c r="R105" s="398"/>
      <c r="S105" s="398"/>
      <c r="T105" s="398"/>
      <c r="U105" s="415"/>
      <c r="V105" s="398"/>
      <c r="W105" s="398"/>
      <c r="X105" s="377"/>
      <c r="Y105" s="377" t="s">
        <v>145</v>
      </c>
      <c r="Z105" s="377">
        <v>1705000</v>
      </c>
      <c r="AA105" s="377"/>
      <c r="AB105" s="377"/>
      <c r="AC105" s="377"/>
      <c r="AD105" s="377"/>
      <c r="AE105" s="377"/>
      <c r="AF105" s="377"/>
      <c r="AG105" s="377"/>
      <c r="AH105" s="377"/>
      <c r="AI105" s="377"/>
      <c r="AJ105" s="377"/>
      <c r="AK105" s="377"/>
      <c r="AL105" s="377"/>
    </row>
    <row r="106" spans="1:38" s="365" customFormat="1" ht="15" customHeight="1">
      <c r="A106" s="345"/>
      <c r="B106" s="345"/>
      <c r="C106" s="347"/>
      <c r="D106" s="558"/>
      <c r="E106" s="556"/>
      <c r="F106" s="548"/>
      <c r="G106" s="560"/>
      <c r="H106" s="536"/>
      <c r="I106" s="562"/>
      <c r="J106" s="548"/>
      <c r="K106" s="496" t="s">
        <v>144</v>
      </c>
      <c r="L106" s="379" t="s">
        <v>1262</v>
      </c>
      <c r="M106" s="497" t="s">
        <v>1356</v>
      </c>
      <c r="N106" s="498"/>
      <c r="O106" s="398"/>
      <c r="P106" s="398"/>
      <c r="Q106" s="398"/>
      <c r="R106" s="398"/>
      <c r="S106" s="398"/>
      <c r="T106" s="398"/>
      <c r="U106" s="415"/>
      <c r="V106" s="398"/>
      <c r="W106" s="398"/>
      <c r="X106" s="377"/>
      <c r="Y106" s="377" t="s">
        <v>145</v>
      </c>
      <c r="Z106" s="377">
        <v>1705000</v>
      </c>
      <c r="AA106" s="377"/>
      <c r="AB106" s="377"/>
      <c r="AC106" s="377"/>
      <c r="AD106" s="377"/>
      <c r="AE106" s="377"/>
      <c r="AF106" s="377"/>
      <c r="AG106" s="377"/>
      <c r="AH106" s="377"/>
      <c r="AI106" s="377"/>
      <c r="AJ106" s="377"/>
      <c r="AK106" s="377"/>
      <c r="AL106" s="377"/>
    </row>
    <row r="107" spans="1:38" s="365" customFormat="1" ht="15" customHeight="1">
      <c r="A107" s="345"/>
      <c r="B107" s="345"/>
      <c r="C107" s="347"/>
      <c r="D107" s="558"/>
      <c r="E107" s="556"/>
      <c r="F107" s="548"/>
      <c r="G107" s="560"/>
      <c r="H107" s="536"/>
      <c r="I107" s="562"/>
      <c r="J107" s="548"/>
      <c r="K107" s="496" t="s">
        <v>144</v>
      </c>
      <c r="L107" s="379" t="s">
        <v>1263</v>
      </c>
      <c r="M107" s="497" t="s">
        <v>1357</v>
      </c>
      <c r="N107" s="498"/>
      <c r="O107" s="398"/>
      <c r="P107" s="398"/>
      <c r="Q107" s="398"/>
      <c r="R107" s="398"/>
      <c r="S107" s="398"/>
      <c r="T107" s="398"/>
      <c r="U107" s="415"/>
      <c r="V107" s="398"/>
      <c r="W107" s="398"/>
      <c r="X107" s="377"/>
      <c r="Y107" s="377" t="s">
        <v>145</v>
      </c>
      <c r="Z107" s="377">
        <v>1705000</v>
      </c>
      <c r="AA107" s="377"/>
      <c r="AB107" s="377"/>
      <c r="AC107" s="377"/>
      <c r="AD107" s="377"/>
      <c r="AE107" s="377"/>
      <c r="AF107" s="377"/>
      <c r="AG107" s="377"/>
      <c r="AH107" s="377"/>
      <c r="AI107" s="377"/>
      <c r="AJ107" s="377"/>
      <c r="AK107" s="377"/>
      <c r="AL107" s="377"/>
    </row>
    <row r="108" spans="1:38" s="365" customFormat="1" ht="15" customHeight="1">
      <c r="A108" s="345"/>
      <c r="B108" s="345"/>
      <c r="C108" s="347"/>
      <c r="D108" s="558"/>
      <c r="E108" s="556"/>
      <c r="F108" s="548"/>
      <c r="G108" s="560"/>
      <c r="H108" s="536"/>
      <c r="I108" s="562"/>
      <c r="J108" s="548"/>
      <c r="K108" s="496" t="s">
        <v>144</v>
      </c>
      <c r="L108" s="379" t="s">
        <v>1264</v>
      </c>
      <c r="M108" s="497" t="s">
        <v>1358</v>
      </c>
      <c r="N108" s="498"/>
      <c r="O108" s="398"/>
      <c r="P108" s="398"/>
      <c r="Q108" s="398"/>
      <c r="R108" s="398"/>
      <c r="S108" s="398"/>
      <c r="T108" s="398"/>
      <c r="U108" s="415"/>
      <c r="V108" s="398"/>
      <c r="W108" s="398"/>
      <c r="X108" s="377"/>
      <c r="Y108" s="377" t="s">
        <v>145</v>
      </c>
      <c r="Z108" s="377">
        <v>1705000</v>
      </c>
      <c r="AA108" s="377"/>
      <c r="AB108" s="377"/>
      <c r="AC108" s="377"/>
      <c r="AD108" s="377"/>
      <c r="AE108" s="377"/>
      <c r="AF108" s="377"/>
      <c r="AG108" s="377"/>
      <c r="AH108" s="377"/>
      <c r="AI108" s="377"/>
      <c r="AJ108" s="377"/>
      <c r="AK108" s="377"/>
      <c r="AL108" s="377"/>
    </row>
    <row r="109" spans="1:38" s="365" customFormat="1" ht="15" customHeight="1">
      <c r="A109" s="345"/>
      <c r="B109" s="345"/>
      <c r="C109" s="347"/>
      <c r="D109" s="558"/>
      <c r="E109" s="556"/>
      <c r="F109" s="548"/>
      <c r="G109" s="560"/>
      <c r="H109" s="536"/>
      <c r="I109" s="562"/>
      <c r="J109" s="548"/>
      <c r="K109" s="496" t="s">
        <v>144</v>
      </c>
      <c r="L109" s="379" t="s">
        <v>1265</v>
      </c>
      <c r="M109" s="497" t="s">
        <v>1359</v>
      </c>
      <c r="N109" s="498"/>
      <c r="O109" s="398"/>
      <c r="P109" s="398"/>
      <c r="Q109" s="398"/>
      <c r="R109" s="398"/>
      <c r="S109" s="398"/>
      <c r="T109" s="398"/>
      <c r="U109" s="415"/>
      <c r="V109" s="398"/>
      <c r="W109" s="398"/>
      <c r="X109" s="377"/>
      <c r="Y109" s="377" t="s">
        <v>145</v>
      </c>
      <c r="Z109" s="377">
        <v>1705000</v>
      </c>
      <c r="AA109" s="377"/>
      <c r="AB109" s="377"/>
      <c r="AC109" s="377"/>
      <c r="AD109" s="377"/>
      <c r="AE109" s="377"/>
      <c r="AF109" s="377"/>
      <c r="AG109" s="377"/>
      <c r="AH109" s="377"/>
      <c r="AI109" s="377"/>
      <c r="AJ109" s="377"/>
      <c r="AK109" s="377"/>
      <c r="AL109" s="377"/>
    </row>
    <row r="110" spans="1:38" s="365" customFormat="1" ht="15" customHeight="1">
      <c r="A110" s="345"/>
      <c r="B110" s="345"/>
      <c r="C110" s="347"/>
      <c r="D110" s="558"/>
      <c r="E110" s="556"/>
      <c r="F110" s="548"/>
      <c r="G110" s="560"/>
      <c r="H110" s="536"/>
      <c r="I110" s="562"/>
      <c r="J110" s="548"/>
      <c r="K110" s="496" t="s">
        <v>144</v>
      </c>
      <c r="L110" s="379" t="s">
        <v>1266</v>
      </c>
      <c r="M110" s="497" t="s">
        <v>1360</v>
      </c>
      <c r="N110" s="498"/>
      <c r="O110" s="398"/>
      <c r="P110" s="398"/>
      <c r="Q110" s="398"/>
      <c r="R110" s="398"/>
      <c r="S110" s="398"/>
      <c r="T110" s="398"/>
      <c r="U110" s="415"/>
      <c r="V110" s="398"/>
      <c r="W110" s="398"/>
      <c r="X110" s="377"/>
      <c r="Y110" s="377" t="s">
        <v>145</v>
      </c>
      <c r="Z110" s="377">
        <v>1705000</v>
      </c>
      <c r="AA110" s="377"/>
      <c r="AB110" s="377"/>
      <c r="AC110" s="377"/>
      <c r="AD110" s="377"/>
      <c r="AE110" s="377"/>
      <c r="AF110" s="377"/>
      <c r="AG110" s="377"/>
      <c r="AH110" s="377"/>
      <c r="AI110" s="377"/>
      <c r="AJ110" s="377"/>
      <c r="AK110" s="377"/>
      <c r="AL110" s="377"/>
    </row>
    <row r="111" spans="1:38" s="365" customFormat="1" ht="15" customHeight="1">
      <c r="A111" s="345"/>
      <c r="B111" s="345"/>
      <c r="C111" s="347"/>
      <c r="D111" s="558"/>
      <c r="E111" s="556"/>
      <c r="F111" s="548"/>
      <c r="G111" s="560"/>
      <c r="H111" s="536"/>
      <c r="I111" s="562"/>
      <c r="J111" s="548"/>
      <c r="K111" s="496" t="s">
        <v>144</v>
      </c>
      <c r="L111" s="379" t="s">
        <v>1267</v>
      </c>
      <c r="M111" s="497" t="s">
        <v>1361</v>
      </c>
      <c r="N111" s="498"/>
      <c r="O111" s="398"/>
      <c r="P111" s="398"/>
      <c r="Q111" s="398"/>
      <c r="R111" s="398"/>
      <c r="S111" s="398"/>
      <c r="T111" s="398"/>
      <c r="U111" s="415"/>
      <c r="V111" s="398"/>
      <c r="W111" s="398"/>
      <c r="X111" s="377"/>
      <c r="Y111" s="377" t="s">
        <v>145</v>
      </c>
      <c r="Z111" s="377">
        <v>1705000</v>
      </c>
      <c r="AA111" s="377"/>
      <c r="AB111" s="377"/>
      <c r="AC111" s="377"/>
      <c r="AD111" s="377"/>
      <c r="AE111" s="377"/>
      <c r="AF111" s="377"/>
      <c r="AG111" s="377"/>
      <c r="AH111" s="377"/>
      <c r="AI111" s="377"/>
      <c r="AJ111" s="377"/>
      <c r="AK111" s="377"/>
      <c r="AL111" s="377"/>
    </row>
    <row r="112" spans="1:38" s="365" customFormat="1" ht="15" customHeight="1">
      <c r="A112" s="345"/>
      <c r="B112" s="345"/>
      <c r="C112" s="347"/>
      <c r="D112" s="558"/>
      <c r="E112" s="556"/>
      <c r="F112" s="548"/>
      <c r="G112" s="560"/>
      <c r="H112" s="536"/>
      <c r="I112" s="562"/>
      <c r="J112" s="548"/>
      <c r="K112" s="496" t="s">
        <v>144</v>
      </c>
      <c r="L112" s="379" t="s">
        <v>1268</v>
      </c>
      <c r="M112" s="497" t="s">
        <v>1362</v>
      </c>
      <c r="N112" s="498"/>
      <c r="O112" s="398"/>
      <c r="P112" s="398"/>
      <c r="Q112" s="398"/>
      <c r="R112" s="398"/>
      <c r="S112" s="398"/>
      <c r="T112" s="398"/>
      <c r="U112" s="415"/>
      <c r="V112" s="398"/>
      <c r="W112" s="398"/>
      <c r="X112" s="377"/>
      <c r="Y112" s="377" t="s">
        <v>145</v>
      </c>
      <c r="Z112" s="377">
        <v>1705000</v>
      </c>
      <c r="AA112" s="377"/>
      <c r="AB112" s="377"/>
      <c r="AC112" s="377"/>
      <c r="AD112" s="377"/>
      <c r="AE112" s="377"/>
      <c r="AF112" s="377"/>
      <c r="AG112" s="377"/>
      <c r="AH112" s="377"/>
      <c r="AI112" s="377"/>
      <c r="AJ112" s="377"/>
      <c r="AK112" s="377"/>
      <c r="AL112" s="377"/>
    </row>
    <row r="113" spans="1:38" s="365" customFormat="1" ht="15" customHeight="1">
      <c r="A113" s="345"/>
      <c r="B113" s="345"/>
      <c r="C113" s="347"/>
      <c r="D113" s="558"/>
      <c r="E113" s="556"/>
      <c r="F113" s="548"/>
      <c r="G113" s="560"/>
      <c r="H113" s="536"/>
      <c r="I113" s="562"/>
      <c r="J113" s="548"/>
      <c r="K113" s="496" t="s">
        <v>144</v>
      </c>
      <c r="L113" s="379" t="s">
        <v>1269</v>
      </c>
      <c r="M113" s="497" t="s">
        <v>1363</v>
      </c>
      <c r="N113" s="498"/>
      <c r="O113" s="398"/>
      <c r="P113" s="398"/>
      <c r="Q113" s="398"/>
      <c r="R113" s="398"/>
      <c r="S113" s="398"/>
      <c r="T113" s="398"/>
      <c r="U113" s="415"/>
      <c r="V113" s="398"/>
      <c r="W113" s="398"/>
      <c r="X113" s="377"/>
      <c r="Y113" s="377" t="s">
        <v>145</v>
      </c>
      <c r="Z113" s="377">
        <v>1705000</v>
      </c>
      <c r="AA113" s="377"/>
      <c r="AB113" s="377"/>
      <c r="AC113" s="377"/>
      <c r="AD113" s="377"/>
      <c r="AE113" s="377"/>
      <c r="AF113" s="377"/>
      <c r="AG113" s="377"/>
      <c r="AH113" s="377"/>
      <c r="AI113" s="377"/>
      <c r="AJ113" s="377"/>
      <c r="AK113" s="377"/>
      <c r="AL113" s="377"/>
    </row>
    <row r="114" spans="1:38" s="365" customFormat="1" ht="15" customHeight="1">
      <c r="A114" s="345"/>
      <c r="B114" s="345"/>
      <c r="C114" s="347"/>
      <c r="D114" s="558"/>
      <c r="E114" s="556"/>
      <c r="F114" s="548"/>
      <c r="G114" s="560"/>
      <c r="H114" s="536"/>
      <c r="I114" s="562"/>
      <c r="J114" s="548"/>
      <c r="K114" s="496" t="s">
        <v>144</v>
      </c>
      <c r="L114" s="379" t="s">
        <v>1270</v>
      </c>
      <c r="M114" s="497" t="s">
        <v>1364</v>
      </c>
      <c r="N114" s="498"/>
      <c r="O114" s="398"/>
      <c r="P114" s="398"/>
      <c r="Q114" s="398"/>
      <c r="R114" s="398"/>
      <c r="S114" s="398"/>
      <c r="T114" s="398"/>
      <c r="U114" s="415"/>
      <c r="V114" s="398"/>
      <c r="W114" s="398"/>
      <c r="X114" s="377"/>
      <c r="Y114" s="377" t="s">
        <v>145</v>
      </c>
      <c r="Z114" s="377">
        <v>1705000</v>
      </c>
      <c r="AA114" s="377"/>
      <c r="AB114" s="377"/>
      <c r="AC114" s="377"/>
      <c r="AD114" s="377"/>
      <c r="AE114" s="377"/>
      <c r="AF114" s="377"/>
      <c r="AG114" s="377"/>
      <c r="AH114" s="377"/>
      <c r="AI114" s="377"/>
      <c r="AJ114" s="377"/>
      <c r="AK114" s="377"/>
      <c r="AL114" s="377"/>
    </row>
    <row r="115" spans="1:38" s="365" customFormat="1" ht="45" customHeight="1">
      <c r="A115" s="345"/>
      <c r="B115" s="345"/>
      <c r="C115" s="347"/>
      <c r="D115" s="558"/>
      <c r="E115" s="556"/>
      <c r="F115" s="548"/>
      <c r="G115" s="560"/>
      <c r="H115" s="536"/>
      <c r="I115" s="562"/>
      <c r="J115" s="548"/>
      <c r="K115" s="496" t="s">
        <v>144</v>
      </c>
      <c r="L115" s="379" t="s">
        <v>1271</v>
      </c>
      <c r="M115" s="497" t="s">
        <v>1365</v>
      </c>
      <c r="N115" s="498"/>
      <c r="O115" s="398"/>
      <c r="P115" s="398"/>
      <c r="Q115" s="398"/>
      <c r="R115" s="398"/>
      <c r="S115" s="398"/>
      <c r="T115" s="398"/>
      <c r="U115" s="415"/>
      <c r="V115" s="398"/>
      <c r="W115" s="398"/>
      <c r="X115" s="377"/>
      <c r="Y115" s="377" t="s">
        <v>145</v>
      </c>
      <c r="Z115" s="377">
        <v>1705000</v>
      </c>
      <c r="AA115" s="377"/>
      <c r="AB115" s="377"/>
      <c r="AC115" s="377"/>
      <c r="AD115" s="377"/>
      <c r="AE115" s="377"/>
      <c r="AF115" s="377"/>
      <c r="AG115" s="377"/>
      <c r="AH115" s="377"/>
      <c r="AI115" s="377"/>
      <c r="AJ115" s="377"/>
      <c r="AK115" s="377"/>
      <c r="AL115" s="377"/>
    </row>
    <row r="116" spans="1:38" ht="15" hidden="1" customHeight="1">
      <c r="A116" s="345"/>
      <c r="B116" s="345"/>
      <c r="C116" s="347"/>
      <c r="D116" s="558"/>
      <c r="E116" s="556"/>
      <c r="F116" s="548"/>
      <c r="G116" s="560"/>
      <c r="H116" s="536"/>
      <c r="I116" s="563"/>
      <c r="J116" s="548"/>
      <c r="K116" s="370" t="s">
        <v>144</v>
      </c>
      <c r="L116" s="380"/>
      <c r="M116" s="396" t="s">
        <v>144</v>
      </c>
    </row>
    <row r="117" spans="1:38" ht="15" hidden="1" customHeight="1">
      <c r="A117" s="345"/>
      <c r="B117" s="345"/>
      <c r="C117" s="347"/>
      <c r="D117" s="558"/>
      <c r="E117" s="557"/>
      <c r="F117" s="548"/>
      <c r="G117" s="370"/>
      <c r="H117" s="380"/>
      <c r="I117" s="376" t="s">
        <v>144</v>
      </c>
      <c r="J117" s="380"/>
      <c r="K117" s="380" t="s">
        <v>144</v>
      </c>
      <c r="L117" s="380"/>
      <c r="M117" s="381"/>
    </row>
    <row r="118" spans="1:38" ht="15" hidden="1" customHeight="1">
      <c r="A118" s="406"/>
      <c r="B118" s="382"/>
      <c r="C118" s="535"/>
      <c r="D118" s="370"/>
      <c r="E118" s="371" t="s">
        <v>144</v>
      </c>
      <c r="F118" s="380"/>
      <c r="G118" s="380"/>
      <c r="H118" s="380"/>
      <c r="I118" s="380"/>
      <c r="J118" s="380"/>
      <c r="K118" s="380" t="s">
        <v>144</v>
      </c>
      <c r="L118" s="380"/>
      <c r="M118" s="381"/>
    </row>
    <row r="119" spans="1:38" ht="15" customHeight="1">
      <c r="C119" s="535"/>
      <c r="D119" s="407"/>
      <c r="E119" s="407"/>
      <c r="F119" s="407"/>
      <c r="G119" s="407"/>
      <c r="H119" s="407"/>
      <c r="I119" s="407"/>
      <c r="J119" s="407"/>
      <c r="K119" s="407" t="s">
        <v>144</v>
      </c>
      <c r="L119" s="407"/>
      <c r="M119" s="407"/>
    </row>
    <row r="120" spans="1:38" ht="37.5" customHeight="1"/>
    <row r="123" spans="1:38">
      <c r="I123" s="397" t="s">
        <v>386</v>
      </c>
    </row>
  </sheetData>
  <sheetProtection algorithmName="SHA-512" hashValue="CwHbgBH6avxndT4ecwm0IE1wSzLFgCujPwMT71adrUu1+J9U7tKwhZscFvZczGJ68eQuUPqbDDOA7HiiBS++Aw==" saltValue="ifSfcjfFrH18pOGcBnQurA==" spinCount="100000" sheet="1" objects="1" scenarios="1" formatColumns="0" formatRows="0"/>
  <dataConsolidate link="1"/>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118:C119"/>
    <mergeCell ref="B12:D12"/>
    <mergeCell ref="B13:D13"/>
    <mergeCell ref="E22:E117"/>
    <mergeCell ref="F22:F117"/>
    <mergeCell ref="D22:D117"/>
    <mergeCell ref="F18:I18"/>
    <mergeCell ref="G22:G116"/>
    <mergeCell ref="H22:H116"/>
    <mergeCell ref="I22:I116"/>
    <mergeCell ref="J22:J116"/>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xr:uid="{00000000-0002-0000-0400-000000000000}">
      <formula1>900</formula1>
    </dataValidation>
    <dataValidation type="textLength" operator="lessThan" allowBlank="1" showInputMessage="1" showErrorMessage="1" error="Допускается ввод не более 900 символов!" sqref="M22:M115" xr:uid="{00000000-0002-0000-0400-000001000000}">
      <formula1>900</formula1>
    </dataValidation>
    <dataValidation type="list" showInputMessage="1" showErrorMessage="1" errorTitle="Ошибка" error="Выберите значение из списка" prompt="Выберите значение из списка" sqref="I22" xr:uid="{00000000-0002-0000-0400-000002000000}">
      <formula1>DESCRIPTION_TERRITORY</formula1>
    </dataValidation>
  </dataValidations>
  <pageMargins left="0.7" right="0.7" top="0.75" bottom="0.75" header="0.3" footer="0.3"/>
  <pageSetup paperSize="9" orientation="portrait" verticalDpi="1200"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DS">
    <tabColor rgb="FFFFCC99"/>
  </sheetPr>
  <dimension ref="B3"/>
  <sheetViews>
    <sheetView showGridLines="0" zoomScaleNormal="100" workbookViewId="0"/>
  </sheetViews>
  <sheetFormatPr defaultRowHeight="11.25"/>
  <sheetData>
    <row r="3" spans="2:2">
      <c r="B3" t="s">
        <v>1185</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REESTR_CHS">
    <tabColor rgb="FFFFCC99"/>
  </sheetPr>
  <dimension ref="A1"/>
  <sheetViews>
    <sheetView showGridLines="0" zoomScaleNormal="100" workbookViewId="0"/>
  </sheetViews>
  <sheetFormatPr defaultRowHeight="11.25"/>
  <cols>
    <col min="1" max="16384" width="9.140625" style="108"/>
  </cols>
  <sheetData/>
  <sheetProtection formatColumns="0" formatRows="0"/>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REESTR_LINK">
    <tabColor rgb="FFFFCC99"/>
  </sheetPr>
  <dimension ref="A1:C3"/>
  <sheetViews>
    <sheetView showGridLines="0" zoomScaleNormal="100" workbookViewId="0"/>
  </sheetViews>
  <sheetFormatPr defaultRowHeight="11.25"/>
  <cols>
    <col min="1" max="1" width="9.140625" style="143"/>
    <col min="2" max="2" width="66.7109375" style="143" bestFit="1" customWidth="1"/>
    <col min="3" max="16384" width="9.140625" style="143"/>
  </cols>
  <sheetData>
    <row r="1" spans="1:3">
      <c r="A1" s="143" t="s">
        <v>133</v>
      </c>
      <c r="B1" s="143" t="s">
        <v>134</v>
      </c>
      <c r="C1" s="143" t="s">
        <v>135</v>
      </c>
    </row>
    <row r="2" spans="1:3">
      <c r="A2" s="143">
        <v>4189678</v>
      </c>
      <c r="B2" s="143" t="s">
        <v>384</v>
      </c>
      <c r="C2" s="143" t="s">
        <v>201</v>
      </c>
    </row>
    <row r="3" spans="1:3">
      <c r="A3" s="143">
        <v>4190415</v>
      </c>
      <c r="B3" s="143" t="s">
        <v>385</v>
      </c>
      <c r="C3" s="143"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49ADC-34BF-4BCF-B0AB-D8422C2A831F}">
  <sheetPr codeName="List06"/>
  <dimension ref="A1:U1136"/>
  <sheetViews>
    <sheetView showGridLines="0" topLeftCell="C4" zoomScaleNormal="100" workbookViewId="0"/>
  </sheetViews>
  <sheetFormatPr defaultColWidth="10.5703125" defaultRowHeight="15"/>
  <cols>
    <col min="1" max="1" width="9.140625" style="340" hidden="1" customWidth="1"/>
    <col min="2" max="2" width="9.140625" style="337" hidden="1" customWidth="1"/>
    <col min="3" max="3" width="3.7109375" style="342" customWidth="1"/>
    <col min="4" max="4" width="9.7109375" style="337" customWidth="1"/>
    <col min="5" max="5" width="37.7109375" style="337" customWidth="1"/>
    <col min="6" max="6" width="66.85546875" style="337" customWidth="1"/>
    <col min="7" max="7" width="116" style="337" customWidth="1"/>
    <col min="8" max="8" width="93.42578125" style="374" customWidth="1"/>
    <col min="9" max="17" width="10.5703125" style="337"/>
    <col min="18" max="18" width="10.5703125" style="413"/>
    <col min="19" max="16384" width="10.5703125" style="337"/>
  </cols>
  <sheetData>
    <row r="1" spans="1:21" s="374" customFormat="1" ht="15" hidden="1" customHeight="1">
      <c r="C1" s="410"/>
      <c r="G1" s="374">
        <v>4</v>
      </c>
      <c r="R1" s="414"/>
    </row>
    <row r="2" spans="1:21" s="374" customFormat="1" ht="15" hidden="1" customHeight="1">
      <c r="C2" s="410"/>
      <c r="R2" s="414"/>
    </row>
    <row r="3" spans="1:21" s="374" customFormat="1" ht="15" hidden="1" customHeight="1">
      <c r="C3" s="410"/>
      <c r="R3" s="414"/>
    </row>
    <row r="4" spans="1:21" ht="11.25" customHeight="1">
      <c r="A4" s="337"/>
      <c r="C4" s="347"/>
      <c r="D4" s="348"/>
      <c r="E4" s="348"/>
      <c r="F4" s="348"/>
      <c r="G4" s="348"/>
    </row>
    <row r="5" spans="1:21">
      <c r="A5" s="337"/>
      <c r="C5" s="347"/>
      <c r="D5" s="581" t="s">
        <v>258</v>
      </c>
      <c r="E5" s="581"/>
      <c r="F5" s="581"/>
      <c r="G5" s="581"/>
      <c r="H5" s="412"/>
    </row>
    <row r="6" spans="1:21" ht="15" customHeight="1">
      <c r="A6" s="337"/>
      <c r="C6" s="347"/>
      <c r="D6" s="582" t="str">
        <f>IF(org=0,"Не определено",org)</f>
        <v>АО "Орелгортеплоэнерго"</v>
      </c>
      <c r="E6" s="582"/>
      <c r="F6" s="582"/>
      <c r="G6" s="582"/>
      <c r="H6" s="412"/>
    </row>
    <row r="7" spans="1:21" s="351" customFormat="1">
      <c r="D7" s="473"/>
      <c r="E7" s="437"/>
      <c r="F7" s="437"/>
      <c r="G7" s="437"/>
      <c r="U7" s="419"/>
    </row>
    <row r="8" spans="1:21" s="345" customFormat="1">
      <c r="C8" s="352">
        <v>22</v>
      </c>
      <c r="D8" s="578" t="s">
        <v>244</v>
      </c>
      <c r="E8" s="579"/>
      <c r="F8" s="579"/>
      <c r="G8" s="580"/>
      <c r="U8" s="420"/>
    </row>
    <row r="9" spans="1:21" ht="11.25" customHeight="1">
      <c r="D9" s="575" t="s">
        <v>233</v>
      </c>
      <c r="E9" s="575"/>
      <c r="F9" s="575"/>
      <c r="G9" s="576" t="s">
        <v>234</v>
      </c>
    </row>
    <row r="10" spans="1:21" ht="11.25" customHeight="1">
      <c r="D10" s="450" t="s">
        <v>25</v>
      </c>
      <c r="E10" s="451" t="s">
        <v>257</v>
      </c>
      <c r="F10" s="452" t="s">
        <v>223</v>
      </c>
      <c r="G10" s="577"/>
    </row>
    <row r="11" spans="1:21" ht="12" customHeight="1">
      <c r="D11" s="469" t="s">
        <v>26</v>
      </c>
      <c r="E11" s="453">
        <v>2</v>
      </c>
      <c r="F11" s="454">
        <v>3</v>
      </c>
      <c r="G11" s="455">
        <v>4</v>
      </c>
    </row>
    <row r="12" spans="1:21">
      <c r="D12" s="448">
        <v>1</v>
      </c>
      <c r="E12" s="457" t="s">
        <v>259</v>
      </c>
      <c r="F12" s="478" t="str">
        <f>IF(form_up_date="","",form_up_date)</f>
        <v>20.10.2022</v>
      </c>
      <c r="G12" s="480" t="s">
        <v>260</v>
      </c>
    </row>
    <row r="13" spans="1:21" ht="45">
      <c r="D13" s="448" t="s">
        <v>271</v>
      </c>
      <c r="E13" s="457" t="s">
        <v>261</v>
      </c>
      <c r="F13" s="478" t="s">
        <v>1272</v>
      </c>
      <c r="G13" s="458" t="s">
        <v>333</v>
      </c>
    </row>
    <row r="14" spans="1:21" ht="22.5">
      <c r="D14" s="448" t="s">
        <v>272</v>
      </c>
      <c r="E14" s="457" t="s">
        <v>262</v>
      </c>
      <c r="F14" s="478" t="s">
        <v>390</v>
      </c>
      <c r="G14" s="480" t="s">
        <v>263</v>
      </c>
    </row>
    <row r="15" spans="1:21" ht="22.5">
      <c r="D15" s="448" t="s">
        <v>273</v>
      </c>
      <c r="E15" s="457" t="s">
        <v>264</v>
      </c>
      <c r="F15" s="479" t="s">
        <v>265</v>
      </c>
      <c r="G15" s="458"/>
    </row>
    <row r="16" spans="1:21">
      <c r="D16" s="456" t="str">
        <f>D15&amp;".1"</f>
        <v>4.1.1</v>
      </c>
      <c r="E16" s="459" t="s">
        <v>3</v>
      </c>
      <c r="F16" s="478" t="str">
        <f>IF(region_name="","",region_name)</f>
        <v>Орловская область</v>
      </c>
      <c r="G16" s="480" t="s">
        <v>266</v>
      </c>
    </row>
    <row r="17" spans="3:21" ht="22.5">
      <c r="D17" s="448" t="s">
        <v>274</v>
      </c>
      <c r="E17" s="460" t="s">
        <v>267</v>
      </c>
      <c r="F17" s="478" t="s">
        <v>763</v>
      </c>
      <c r="G17" s="481" t="s">
        <v>268</v>
      </c>
    </row>
    <row r="18" spans="3:21" ht="56.25">
      <c r="D18" s="448" t="s">
        <v>275</v>
      </c>
      <c r="E18" s="461" t="s">
        <v>269</v>
      </c>
      <c r="F18" s="478" t="s">
        <v>1460</v>
      </c>
      <c r="G18" s="468" t="s">
        <v>332</v>
      </c>
    </row>
    <row r="19" spans="3:21" s="351" customFormat="1">
      <c r="D19" s="473"/>
      <c r="E19" s="437"/>
      <c r="F19" s="437"/>
      <c r="G19" s="437"/>
      <c r="U19" s="419"/>
    </row>
    <row r="20" spans="3:21" s="345" customFormat="1">
      <c r="C20" s="352">
        <v>23</v>
      </c>
      <c r="D20" s="578" t="s">
        <v>244</v>
      </c>
      <c r="E20" s="579"/>
      <c r="F20" s="579"/>
      <c r="G20" s="580"/>
      <c r="U20" s="420"/>
    </row>
    <row r="21" spans="3:21" ht="11.25" customHeight="1">
      <c r="D21" s="575" t="s">
        <v>233</v>
      </c>
      <c r="E21" s="575"/>
      <c r="F21" s="575"/>
      <c r="G21" s="576" t="s">
        <v>234</v>
      </c>
    </row>
    <row r="22" spans="3:21" ht="11.25" customHeight="1">
      <c r="D22" s="450" t="s">
        <v>25</v>
      </c>
      <c r="E22" s="451" t="s">
        <v>257</v>
      </c>
      <c r="F22" s="452" t="s">
        <v>223</v>
      </c>
      <c r="G22" s="577"/>
    </row>
    <row r="23" spans="3:21" ht="12" customHeight="1">
      <c r="D23" s="469" t="s">
        <v>26</v>
      </c>
      <c r="E23" s="453">
        <v>2</v>
      </c>
      <c r="F23" s="454">
        <v>3</v>
      </c>
      <c r="G23" s="455">
        <v>4</v>
      </c>
    </row>
    <row r="24" spans="3:21">
      <c r="D24" s="448">
        <v>1</v>
      </c>
      <c r="E24" s="457" t="s">
        <v>259</v>
      </c>
      <c r="F24" s="478" t="str">
        <f>IF(form_up_date="","",form_up_date)</f>
        <v>20.10.2022</v>
      </c>
      <c r="G24" s="480" t="s">
        <v>260</v>
      </c>
    </row>
    <row r="25" spans="3:21" ht="45">
      <c r="D25" s="448" t="s">
        <v>271</v>
      </c>
      <c r="E25" s="457" t="s">
        <v>261</v>
      </c>
      <c r="F25" s="478" t="s">
        <v>1273</v>
      </c>
      <c r="G25" s="458" t="s">
        <v>333</v>
      </c>
    </row>
    <row r="26" spans="3:21" ht="22.5">
      <c r="D26" s="448" t="s">
        <v>272</v>
      </c>
      <c r="E26" s="457" t="s">
        <v>262</v>
      </c>
      <c r="F26" s="478" t="s">
        <v>390</v>
      </c>
      <c r="G26" s="480" t="s">
        <v>263</v>
      </c>
    </row>
    <row r="27" spans="3:21" ht="22.5">
      <c r="D27" s="448" t="s">
        <v>273</v>
      </c>
      <c r="E27" s="457" t="s">
        <v>264</v>
      </c>
      <c r="F27" s="479" t="s">
        <v>265</v>
      </c>
      <c r="G27" s="458"/>
    </row>
    <row r="28" spans="3:21">
      <c r="D28" s="456" t="str">
        <f>D27&amp;".1"</f>
        <v>4.1.1</v>
      </c>
      <c r="E28" s="459" t="s">
        <v>3</v>
      </c>
      <c r="F28" s="478" t="str">
        <f>IF(region_name="","",region_name)</f>
        <v>Орловская область</v>
      </c>
      <c r="G28" s="480" t="s">
        <v>266</v>
      </c>
    </row>
    <row r="29" spans="3:21" ht="22.5">
      <c r="D29" s="448" t="s">
        <v>274</v>
      </c>
      <c r="E29" s="460" t="s">
        <v>267</v>
      </c>
      <c r="F29" s="478" t="s">
        <v>763</v>
      </c>
      <c r="G29" s="481" t="s">
        <v>268</v>
      </c>
    </row>
    <row r="30" spans="3:21" ht="56.25">
      <c r="D30" s="448" t="s">
        <v>275</v>
      </c>
      <c r="E30" s="461" t="s">
        <v>269</v>
      </c>
      <c r="F30" s="478" t="s">
        <v>1460</v>
      </c>
      <c r="G30" s="468" t="s">
        <v>332</v>
      </c>
    </row>
    <row r="31" spans="3:21" s="351" customFormat="1">
      <c r="D31" s="473"/>
      <c r="E31" s="437"/>
      <c r="F31" s="437"/>
      <c r="G31" s="437"/>
      <c r="U31" s="419"/>
    </row>
    <row r="32" spans="3:21" s="345" customFormat="1">
      <c r="C32" s="352">
        <v>24</v>
      </c>
      <c r="D32" s="578" t="s">
        <v>244</v>
      </c>
      <c r="E32" s="579"/>
      <c r="F32" s="579"/>
      <c r="G32" s="580"/>
      <c r="U32" s="420"/>
    </row>
    <row r="33" spans="3:21" ht="11.25" customHeight="1">
      <c r="D33" s="575" t="s">
        <v>233</v>
      </c>
      <c r="E33" s="575"/>
      <c r="F33" s="575"/>
      <c r="G33" s="576" t="s">
        <v>234</v>
      </c>
    </row>
    <row r="34" spans="3:21" ht="11.25" customHeight="1">
      <c r="D34" s="450" t="s">
        <v>25</v>
      </c>
      <c r="E34" s="451" t="s">
        <v>257</v>
      </c>
      <c r="F34" s="452" t="s">
        <v>223</v>
      </c>
      <c r="G34" s="577"/>
    </row>
    <row r="35" spans="3:21" ht="12" customHeight="1">
      <c r="D35" s="469" t="s">
        <v>26</v>
      </c>
      <c r="E35" s="453">
        <v>2</v>
      </c>
      <c r="F35" s="454">
        <v>3</v>
      </c>
      <c r="G35" s="455">
        <v>4</v>
      </c>
    </row>
    <row r="36" spans="3:21">
      <c r="D36" s="448">
        <v>1</v>
      </c>
      <c r="E36" s="457" t="s">
        <v>259</v>
      </c>
      <c r="F36" s="478" t="str">
        <f>IF(form_up_date="","",form_up_date)</f>
        <v>20.10.2022</v>
      </c>
      <c r="G36" s="480" t="s">
        <v>260</v>
      </c>
    </row>
    <row r="37" spans="3:21" ht="45">
      <c r="D37" s="448" t="s">
        <v>271</v>
      </c>
      <c r="E37" s="457" t="s">
        <v>261</v>
      </c>
      <c r="F37" s="478" t="s">
        <v>1274</v>
      </c>
      <c r="G37" s="458" t="s">
        <v>333</v>
      </c>
    </row>
    <row r="38" spans="3:21" ht="22.5">
      <c r="D38" s="448" t="s">
        <v>272</v>
      </c>
      <c r="E38" s="457" t="s">
        <v>262</v>
      </c>
      <c r="F38" s="478" t="s">
        <v>390</v>
      </c>
      <c r="G38" s="480" t="s">
        <v>263</v>
      </c>
    </row>
    <row r="39" spans="3:21" ht="22.5">
      <c r="D39" s="448" t="s">
        <v>273</v>
      </c>
      <c r="E39" s="457" t="s">
        <v>264</v>
      </c>
      <c r="F39" s="479" t="s">
        <v>265</v>
      </c>
      <c r="G39" s="458"/>
    </row>
    <row r="40" spans="3:21">
      <c r="D40" s="456" t="str">
        <f>D39&amp;".1"</f>
        <v>4.1.1</v>
      </c>
      <c r="E40" s="459" t="s">
        <v>3</v>
      </c>
      <c r="F40" s="478" t="str">
        <f>IF(region_name="","",region_name)</f>
        <v>Орловская область</v>
      </c>
      <c r="G40" s="480" t="s">
        <v>266</v>
      </c>
    </row>
    <row r="41" spans="3:21" ht="22.5">
      <c r="D41" s="448" t="s">
        <v>274</v>
      </c>
      <c r="E41" s="460" t="s">
        <v>267</v>
      </c>
      <c r="F41" s="478" t="s">
        <v>763</v>
      </c>
      <c r="G41" s="481" t="s">
        <v>268</v>
      </c>
    </row>
    <row r="42" spans="3:21" ht="56.25">
      <c r="D42" s="448" t="s">
        <v>275</v>
      </c>
      <c r="E42" s="461" t="s">
        <v>269</v>
      </c>
      <c r="F42" s="478" t="s">
        <v>1460</v>
      </c>
      <c r="G42" s="468" t="s">
        <v>332</v>
      </c>
    </row>
    <row r="43" spans="3:21" s="351" customFormat="1">
      <c r="D43" s="473"/>
      <c r="E43" s="437"/>
      <c r="F43" s="437"/>
      <c r="G43" s="437"/>
      <c r="U43" s="419"/>
    </row>
    <row r="44" spans="3:21" s="345" customFormat="1">
      <c r="C44" s="352">
        <v>25</v>
      </c>
      <c r="D44" s="578" t="s">
        <v>244</v>
      </c>
      <c r="E44" s="579"/>
      <c r="F44" s="579"/>
      <c r="G44" s="580"/>
      <c r="U44" s="420"/>
    </row>
    <row r="45" spans="3:21" ht="11.25" customHeight="1">
      <c r="D45" s="575" t="s">
        <v>233</v>
      </c>
      <c r="E45" s="575"/>
      <c r="F45" s="575"/>
      <c r="G45" s="576" t="s">
        <v>234</v>
      </c>
    </row>
    <row r="46" spans="3:21" ht="11.25" customHeight="1">
      <c r="D46" s="450" t="s">
        <v>25</v>
      </c>
      <c r="E46" s="451" t="s">
        <v>257</v>
      </c>
      <c r="F46" s="452" t="s">
        <v>223</v>
      </c>
      <c r="G46" s="577"/>
    </row>
    <row r="47" spans="3:21" ht="12" customHeight="1">
      <c r="D47" s="469" t="s">
        <v>26</v>
      </c>
      <c r="E47" s="453">
        <v>2</v>
      </c>
      <c r="F47" s="454">
        <v>3</v>
      </c>
      <c r="G47" s="455">
        <v>4</v>
      </c>
    </row>
    <row r="48" spans="3:21">
      <c r="D48" s="448">
        <v>1</v>
      </c>
      <c r="E48" s="457" t="s">
        <v>259</v>
      </c>
      <c r="F48" s="478" t="str">
        <f>IF(form_up_date="","",form_up_date)</f>
        <v>20.10.2022</v>
      </c>
      <c r="G48" s="480" t="s">
        <v>260</v>
      </c>
    </row>
    <row r="49" spans="3:21" ht="45">
      <c r="D49" s="448" t="s">
        <v>271</v>
      </c>
      <c r="E49" s="457" t="s">
        <v>261</v>
      </c>
      <c r="F49" s="478" t="s">
        <v>1275</v>
      </c>
      <c r="G49" s="458" t="s">
        <v>333</v>
      </c>
    </row>
    <row r="50" spans="3:21" ht="22.5">
      <c r="D50" s="448" t="s">
        <v>272</v>
      </c>
      <c r="E50" s="457" t="s">
        <v>262</v>
      </c>
      <c r="F50" s="478" t="s">
        <v>390</v>
      </c>
      <c r="G50" s="480" t="s">
        <v>263</v>
      </c>
    </row>
    <row r="51" spans="3:21" ht="22.5">
      <c r="D51" s="448" t="s">
        <v>273</v>
      </c>
      <c r="E51" s="457" t="s">
        <v>264</v>
      </c>
      <c r="F51" s="479" t="s">
        <v>265</v>
      </c>
      <c r="G51" s="458"/>
    </row>
    <row r="52" spans="3:21">
      <c r="D52" s="456" t="str">
        <f>D51&amp;".1"</f>
        <v>4.1.1</v>
      </c>
      <c r="E52" s="459" t="s">
        <v>3</v>
      </c>
      <c r="F52" s="478" t="str">
        <f>IF(region_name="","",region_name)</f>
        <v>Орловская область</v>
      </c>
      <c r="G52" s="480" t="s">
        <v>266</v>
      </c>
    </row>
    <row r="53" spans="3:21" ht="22.5">
      <c r="D53" s="448" t="s">
        <v>274</v>
      </c>
      <c r="E53" s="460" t="s">
        <v>267</v>
      </c>
      <c r="F53" s="478" t="s">
        <v>763</v>
      </c>
      <c r="G53" s="481" t="s">
        <v>268</v>
      </c>
    </row>
    <row r="54" spans="3:21" ht="56.25">
      <c r="D54" s="448" t="s">
        <v>275</v>
      </c>
      <c r="E54" s="461" t="s">
        <v>269</v>
      </c>
      <c r="F54" s="478" t="s">
        <v>1460</v>
      </c>
      <c r="G54" s="468" t="s">
        <v>332</v>
      </c>
    </row>
    <row r="55" spans="3:21" s="351" customFormat="1">
      <c r="D55" s="473"/>
      <c r="E55" s="437"/>
      <c r="F55" s="437"/>
      <c r="G55" s="437"/>
      <c r="U55" s="419"/>
    </row>
    <row r="56" spans="3:21" s="345" customFormat="1">
      <c r="C56" s="352">
        <v>26</v>
      </c>
      <c r="D56" s="578" t="s">
        <v>244</v>
      </c>
      <c r="E56" s="579"/>
      <c r="F56" s="579"/>
      <c r="G56" s="580"/>
      <c r="U56" s="420"/>
    </row>
    <row r="57" spans="3:21" ht="11.25" customHeight="1">
      <c r="D57" s="575" t="s">
        <v>233</v>
      </c>
      <c r="E57" s="575"/>
      <c r="F57" s="575"/>
      <c r="G57" s="576" t="s">
        <v>234</v>
      </c>
    </row>
    <row r="58" spans="3:21" ht="11.25" customHeight="1">
      <c r="D58" s="450" t="s">
        <v>25</v>
      </c>
      <c r="E58" s="451" t="s">
        <v>257</v>
      </c>
      <c r="F58" s="452" t="s">
        <v>223</v>
      </c>
      <c r="G58" s="577"/>
    </row>
    <row r="59" spans="3:21" ht="12" customHeight="1">
      <c r="D59" s="469" t="s">
        <v>26</v>
      </c>
      <c r="E59" s="453">
        <v>2</v>
      </c>
      <c r="F59" s="454">
        <v>3</v>
      </c>
      <c r="G59" s="455">
        <v>4</v>
      </c>
    </row>
    <row r="60" spans="3:21">
      <c r="D60" s="448">
        <v>1</v>
      </c>
      <c r="E60" s="457" t="s">
        <v>259</v>
      </c>
      <c r="F60" s="478" t="str">
        <f>IF(form_up_date="","",form_up_date)</f>
        <v>20.10.2022</v>
      </c>
      <c r="G60" s="480" t="s">
        <v>260</v>
      </c>
    </row>
    <row r="61" spans="3:21" ht="45">
      <c r="D61" s="448" t="s">
        <v>271</v>
      </c>
      <c r="E61" s="457" t="s">
        <v>261</v>
      </c>
      <c r="F61" s="478" t="s">
        <v>1276</v>
      </c>
      <c r="G61" s="458" t="s">
        <v>333</v>
      </c>
    </row>
    <row r="62" spans="3:21" ht="22.5">
      <c r="D62" s="448" t="s">
        <v>272</v>
      </c>
      <c r="E62" s="457" t="s">
        <v>262</v>
      </c>
      <c r="F62" s="478" t="s">
        <v>390</v>
      </c>
      <c r="G62" s="480" t="s">
        <v>263</v>
      </c>
    </row>
    <row r="63" spans="3:21" ht="22.5">
      <c r="D63" s="448" t="s">
        <v>273</v>
      </c>
      <c r="E63" s="457" t="s">
        <v>264</v>
      </c>
      <c r="F63" s="479" t="s">
        <v>265</v>
      </c>
      <c r="G63" s="458"/>
    </row>
    <row r="64" spans="3:21">
      <c r="D64" s="456" t="str">
        <f>D63&amp;".1"</f>
        <v>4.1.1</v>
      </c>
      <c r="E64" s="459" t="s">
        <v>3</v>
      </c>
      <c r="F64" s="478" t="str">
        <f>IF(region_name="","",region_name)</f>
        <v>Орловская область</v>
      </c>
      <c r="G64" s="480" t="s">
        <v>266</v>
      </c>
    </row>
    <row r="65" spans="3:21" ht="22.5">
      <c r="D65" s="448" t="s">
        <v>274</v>
      </c>
      <c r="E65" s="460" t="s">
        <v>267</v>
      </c>
      <c r="F65" s="478" t="s">
        <v>763</v>
      </c>
      <c r="G65" s="481" t="s">
        <v>268</v>
      </c>
    </row>
    <row r="66" spans="3:21" ht="56.25">
      <c r="D66" s="448" t="s">
        <v>275</v>
      </c>
      <c r="E66" s="461" t="s">
        <v>269</v>
      </c>
      <c r="F66" s="478" t="s">
        <v>1460</v>
      </c>
      <c r="G66" s="468" t="s">
        <v>332</v>
      </c>
    </row>
    <row r="67" spans="3:21" s="351" customFormat="1">
      <c r="D67" s="473"/>
      <c r="E67" s="437"/>
      <c r="F67" s="437"/>
      <c r="G67" s="437"/>
      <c r="U67" s="419"/>
    </row>
    <row r="68" spans="3:21" s="345" customFormat="1">
      <c r="C68" s="352">
        <v>27</v>
      </c>
      <c r="D68" s="578" t="s">
        <v>244</v>
      </c>
      <c r="E68" s="579"/>
      <c r="F68" s="579"/>
      <c r="G68" s="580"/>
      <c r="U68" s="420"/>
    </row>
    <row r="69" spans="3:21" ht="11.25" customHeight="1">
      <c r="D69" s="575" t="s">
        <v>233</v>
      </c>
      <c r="E69" s="575"/>
      <c r="F69" s="575"/>
      <c r="G69" s="576" t="s">
        <v>234</v>
      </c>
    </row>
    <row r="70" spans="3:21" ht="11.25" customHeight="1">
      <c r="D70" s="450" t="s">
        <v>25</v>
      </c>
      <c r="E70" s="451" t="s">
        <v>257</v>
      </c>
      <c r="F70" s="452" t="s">
        <v>223</v>
      </c>
      <c r="G70" s="577"/>
    </row>
    <row r="71" spans="3:21" ht="12" customHeight="1">
      <c r="D71" s="469" t="s">
        <v>26</v>
      </c>
      <c r="E71" s="453">
        <v>2</v>
      </c>
      <c r="F71" s="454">
        <v>3</v>
      </c>
      <c r="G71" s="455">
        <v>4</v>
      </c>
    </row>
    <row r="72" spans="3:21">
      <c r="D72" s="448">
        <v>1</v>
      </c>
      <c r="E72" s="457" t="s">
        <v>259</v>
      </c>
      <c r="F72" s="478" t="str">
        <f>IF(form_up_date="","",form_up_date)</f>
        <v>20.10.2022</v>
      </c>
      <c r="G72" s="480" t="s">
        <v>260</v>
      </c>
    </row>
    <row r="73" spans="3:21" ht="45">
      <c r="D73" s="448" t="s">
        <v>271</v>
      </c>
      <c r="E73" s="457" t="s">
        <v>261</v>
      </c>
      <c r="F73" s="478" t="s">
        <v>1277</v>
      </c>
      <c r="G73" s="458" t="s">
        <v>333</v>
      </c>
    </row>
    <row r="74" spans="3:21" ht="22.5">
      <c r="D74" s="448" t="s">
        <v>272</v>
      </c>
      <c r="E74" s="457" t="s">
        <v>262</v>
      </c>
      <c r="F74" s="478" t="s">
        <v>390</v>
      </c>
      <c r="G74" s="480" t="s">
        <v>263</v>
      </c>
    </row>
    <row r="75" spans="3:21" ht="22.5">
      <c r="D75" s="448" t="s">
        <v>273</v>
      </c>
      <c r="E75" s="457" t="s">
        <v>264</v>
      </c>
      <c r="F75" s="479" t="s">
        <v>265</v>
      </c>
      <c r="G75" s="458"/>
    </row>
    <row r="76" spans="3:21">
      <c r="D76" s="456" t="str">
        <f>D75&amp;".1"</f>
        <v>4.1.1</v>
      </c>
      <c r="E76" s="459" t="s">
        <v>3</v>
      </c>
      <c r="F76" s="478" t="str">
        <f>IF(region_name="","",region_name)</f>
        <v>Орловская область</v>
      </c>
      <c r="G76" s="480" t="s">
        <v>266</v>
      </c>
    </row>
    <row r="77" spans="3:21" ht="22.5">
      <c r="D77" s="448" t="s">
        <v>274</v>
      </c>
      <c r="E77" s="460" t="s">
        <v>267</v>
      </c>
      <c r="F77" s="478" t="s">
        <v>763</v>
      </c>
      <c r="G77" s="481" t="s">
        <v>268</v>
      </c>
    </row>
    <row r="78" spans="3:21" ht="56.25">
      <c r="D78" s="448" t="s">
        <v>275</v>
      </c>
      <c r="E78" s="461" t="s">
        <v>269</v>
      </c>
      <c r="F78" s="478" t="s">
        <v>1460</v>
      </c>
      <c r="G78" s="468" t="s">
        <v>332</v>
      </c>
    </row>
    <row r="79" spans="3:21" s="351" customFormat="1">
      <c r="D79" s="473"/>
      <c r="E79" s="437"/>
      <c r="F79" s="437"/>
      <c r="G79" s="437"/>
      <c r="U79" s="419"/>
    </row>
    <row r="80" spans="3:21" s="345" customFormat="1">
      <c r="C80" s="352">
        <v>28</v>
      </c>
      <c r="D80" s="578" t="s">
        <v>244</v>
      </c>
      <c r="E80" s="579"/>
      <c r="F80" s="579"/>
      <c r="G80" s="580"/>
      <c r="U80" s="420"/>
    </row>
    <row r="81" spans="3:21" ht="11.25" customHeight="1">
      <c r="D81" s="575" t="s">
        <v>233</v>
      </c>
      <c r="E81" s="575"/>
      <c r="F81" s="575"/>
      <c r="G81" s="576" t="s">
        <v>234</v>
      </c>
    </row>
    <row r="82" spans="3:21" ht="11.25" customHeight="1">
      <c r="D82" s="450" t="s">
        <v>25</v>
      </c>
      <c r="E82" s="451" t="s">
        <v>257</v>
      </c>
      <c r="F82" s="452" t="s">
        <v>223</v>
      </c>
      <c r="G82" s="577"/>
    </row>
    <row r="83" spans="3:21" ht="12" customHeight="1">
      <c r="D83" s="469" t="s">
        <v>26</v>
      </c>
      <c r="E83" s="453">
        <v>2</v>
      </c>
      <c r="F83" s="454">
        <v>3</v>
      </c>
      <c r="G83" s="455">
        <v>4</v>
      </c>
    </row>
    <row r="84" spans="3:21">
      <c r="D84" s="448">
        <v>1</v>
      </c>
      <c r="E84" s="457" t="s">
        <v>259</v>
      </c>
      <c r="F84" s="478" t="str">
        <f>IF(form_up_date="","",form_up_date)</f>
        <v>20.10.2022</v>
      </c>
      <c r="G84" s="480" t="s">
        <v>260</v>
      </c>
    </row>
    <row r="85" spans="3:21" ht="45">
      <c r="D85" s="448" t="s">
        <v>271</v>
      </c>
      <c r="E85" s="457" t="s">
        <v>261</v>
      </c>
      <c r="F85" s="478" t="s">
        <v>1278</v>
      </c>
      <c r="G85" s="458" t="s">
        <v>333</v>
      </c>
    </row>
    <row r="86" spans="3:21" ht="22.5">
      <c r="D86" s="448" t="s">
        <v>272</v>
      </c>
      <c r="E86" s="457" t="s">
        <v>262</v>
      </c>
      <c r="F86" s="478" t="s">
        <v>390</v>
      </c>
      <c r="G86" s="480" t="s">
        <v>263</v>
      </c>
    </row>
    <row r="87" spans="3:21" ht="22.5">
      <c r="D87" s="448" t="s">
        <v>273</v>
      </c>
      <c r="E87" s="457" t="s">
        <v>264</v>
      </c>
      <c r="F87" s="479" t="s">
        <v>265</v>
      </c>
      <c r="G87" s="458"/>
    </row>
    <row r="88" spans="3:21">
      <c r="D88" s="456" t="str">
        <f>D87&amp;".1"</f>
        <v>4.1.1</v>
      </c>
      <c r="E88" s="459" t="s">
        <v>3</v>
      </c>
      <c r="F88" s="478" t="str">
        <f>IF(region_name="","",region_name)</f>
        <v>Орловская область</v>
      </c>
      <c r="G88" s="480" t="s">
        <v>266</v>
      </c>
    </row>
    <row r="89" spans="3:21" ht="22.5">
      <c r="D89" s="448" t="s">
        <v>274</v>
      </c>
      <c r="E89" s="460" t="s">
        <v>267</v>
      </c>
      <c r="F89" s="478" t="s">
        <v>763</v>
      </c>
      <c r="G89" s="481" t="s">
        <v>268</v>
      </c>
    </row>
    <row r="90" spans="3:21" ht="56.25">
      <c r="D90" s="448" t="s">
        <v>275</v>
      </c>
      <c r="E90" s="461" t="s">
        <v>269</v>
      </c>
      <c r="F90" s="478" t="s">
        <v>1460</v>
      </c>
      <c r="G90" s="468" t="s">
        <v>332</v>
      </c>
    </row>
    <row r="91" spans="3:21" s="351" customFormat="1">
      <c r="D91" s="473"/>
      <c r="E91" s="437"/>
      <c r="F91" s="437"/>
      <c r="G91" s="437"/>
      <c r="U91" s="419"/>
    </row>
    <row r="92" spans="3:21" s="345" customFormat="1">
      <c r="C92" s="352">
        <v>29</v>
      </c>
      <c r="D92" s="578" t="s">
        <v>244</v>
      </c>
      <c r="E92" s="579"/>
      <c r="F92" s="579"/>
      <c r="G92" s="580"/>
      <c r="U92" s="420"/>
    </row>
    <row r="93" spans="3:21" ht="11.25" customHeight="1">
      <c r="D93" s="575" t="s">
        <v>233</v>
      </c>
      <c r="E93" s="575"/>
      <c r="F93" s="575"/>
      <c r="G93" s="576" t="s">
        <v>234</v>
      </c>
    </row>
    <row r="94" spans="3:21" ht="11.25" customHeight="1">
      <c r="D94" s="450" t="s">
        <v>25</v>
      </c>
      <c r="E94" s="451" t="s">
        <v>257</v>
      </c>
      <c r="F94" s="452" t="s">
        <v>223</v>
      </c>
      <c r="G94" s="577"/>
    </row>
    <row r="95" spans="3:21" ht="12" customHeight="1">
      <c r="D95" s="469" t="s">
        <v>26</v>
      </c>
      <c r="E95" s="453">
        <v>2</v>
      </c>
      <c r="F95" s="454">
        <v>3</v>
      </c>
      <c r="G95" s="455">
        <v>4</v>
      </c>
    </row>
    <row r="96" spans="3:21">
      <c r="D96" s="448">
        <v>1</v>
      </c>
      <c r="E96" s="457" t="s">
        <v>259</v>
      </c>
      <c r="F96" s="478" t="str">
        <f>IF(form_up_date="","",form_up_date)</f>
        <v>20.10.2022</v>
      </c>
      <c r="G96" s="480" t="s">
        <v>260</v>
      </c>
    </row>
    <row r="97" spans="3:21" ht="45">
      <c r="D97" s="448" t="s">
        <v>271</v>
      </c>
      <c r="E97" s="457" t="s">
        <v>261</v>
      </c>
      <c r="F97" s="478" t="s">
        <v>1279</v>
      </c>
      <c r="G97" s="458" t="s">
        <v>333</v>
      </c>
    </row>
    <row r="98" spans="3:21" ht="22.5">
      <c r="D98" s="448" t="s">
        <v>272</v>
      </c>
      <c r="E98" s="457" t="s">
        <v>262</v>
      </c>
      <c r="F98" s="478" t="s">
        <v>390</v>
      </c>
      <c r="G98" s="480" t="s">
        <v>263</v>
      </c>
    </row>
    <row r="99" spans="3:21" ht="22.5">
      <c r="D99" s="448" t="s">
        <v>273</v>
      </c>
      <c r="E99" s="457" t="s">
        <v>264</v>
      </c>
      <c r="F99" s="479" t="s">
        <v>265</v>
      </c>
      <c r="G99" s="458"/>
    </row>
    <row r="100" spans="3:21">
      <c r="D100" s="456" t="str">
        <f>D99&amp;".1"</f>
        <v>4.1.1</v>
      </c>
      <c r="E100" s="459" t="s">
        <v>3</v>
      </c>
      <c r="F100" s="478" t="str">
        <f>IF(region_name="","",region_name)</f>
        <v>Орловская область</v>
      </c>
      <c r="G100" s="480" t="s">
        <v>266</v>
      </c>
    </row>
    <row r="101" spans="3:21" ht="22.5">
      <c r="D101" s="448" t="s">
        <v>274</v>
      </c>
      <c r="E101" s="460" t="s">
        <v>267</v>
      </c>
      <c r="F101" s="478" t="s">
        <v>763</v>
      </c>
      <c r="G101" s="481" t="s">
        <v>268</v>
      </c>
    </row>
    <row r="102" spans="3:21" ht="56.25">
      <c r="D102" s="448" t="s">
        <v>275</v>
      </c>
      <c r="E102" s="461" t="s">
        <v>269</v>
      </c>
      <c r="F102" s="478" t="s">
        <v>1460</v>
      </c>
      <c r="G102" s="468" t="s">
        <v>332</v>
      </c>
    </row>
    <row r="103" spans="3:21" s="351" customFormat="1">
      <c r="D103" s="473"/>
      <c r="E103" s="437"/>
      <c r="F103" s="437"/>
      <c r="G103" s="437"/>
      <c r="U103" s="419"/>
    </row>
    <row r="104" spans="3:21" s="345" customFormat="1">
      <c r="C104" s="352">
        <v>30</v>
      </c>
      <c r="D104" s="578" t="s">
        <v>244</v>
      </c>
      <c r="E104" s="579"/>
      <c r="F104" s="579"/>
      <c r="G104" s="580"/>
      <c r="U104" s="420"/>
    </row>
    <row r="105" spans="3:21" ht="11.25" customHeight="1">
      <c r="D105" s="575" t="s">
        <v>233</v>
      </c>
      <c r="E105" s="575"/>
      <c r="F105" s="575"/>
      <c r="G105" s="576" t="s">
        <v>234</v>
      </c>
    </row>
    <row r="106" spans="3:21" ht="11.25" customHeight="1">
      <c r="D106" s="450" t="s">
        <v>25</v>
      </c>
      <c r="E106" s="451" t="s">
        <v>257</v>
      </c>
      <c r="F106" s="452" t="s">
        <v>223</v>
      </c>
      <c r="G106" s="577"/>
    </row>
    <row r="107" spans="3:21" ht="12" customHeight="1">
      <c r="D107" s="469" t="s">
        <v>26</v>
      </c>
      <c r="E107" s="453">
        <v>2</v>
      </c>
      <c r="F107" s="454">
        <v>3</v>
      </c>
      <c r="G107" s="455">
        <v>4</v>
      </c>
    </row>
    <row r="108" spans="3:21">
      <c r="D108" s="448">
        <v>1</v>
      </c>
      <c r="E108" s="457" t="s">
        <v>259</v>
      </c>
      <c r="F108" s="478" t="str">
        <f>IF(form_up_date="","",form_up_date)</f>
        <v>20.10.2022</v>
      </c>
      <c r="G108" s="480" t="s">
        <v>260</v>
      </c>
    </row>
    <row r="109" spans="3:21" ht="45">
      <c r="D109" s="448" t="s">
        <v>271</v>
      </c>
      <c r="E109" s="457" t="s">
        <v>261</v>
      </c>
      <c r="F109" s="478" t="s">
        <v>1280</v>
      </c>
      <c r="G109" s="458" t="s">
        <v>333</v>
      </c>
    </row>
    <row r="110" spans="3:21" ht="22.5">
      <c r="D110" s="448" t="s">
        <v>272</v>
      </c>
      <c r="E110" s="457" t="s">
        <v>262</v>
      </c>
      <c r="F110" s="478" t="s">
        <v>390</v>
      </c>
      <c r="G110" s="480" t="s">
        <v>263</v>
      </c>
    </row>
    <row r="111" spans="3:21" ht="22.5">
      <c r="D111" s="448" t="s">
        <v>273</v>
      </c>
      <c r="E111" s="457" t="s">
        <v>264</v>
      </c>
      <c r="F111" s="479" t="s">
        <v>265</v>
      </c>
      <c r="G111" s="458"/>
    </row>
    <row r="112" spans="3:21">
      <c r="D112" s="456" t="str">
        <f>D111&amp;".1"</f>
        <v>4.1.1</v>
      </c>
      <c r="E112" s="459" t="s">
        <v>3</v>
      </c>
      <c r="F112" s="478" t="str">
        <f>IF(region_name="","",region_name)</f>
        <v>Орловская область</v>
      </c>
      <c r="G112" s="480" t="s">
        <v>266</v>
      </c>
    </row>
    <row r="113" spans="3:21" ht="22.5">
      <c r="D113" s="448" t="s">
        <v>274</v>
      </c>
      <c r="E113" s="460" t="s">
        <v>267</v>
      </c>
      <c r="F113" s="478" t="s">
        <v>763</v>
      </c>
      <c r="G113" s="481" t="s">
        <v>268</v>
      </c>
    </row>
    <row r="114" spans="3:21" ht="56.25">
      <c r="D114" s="448" t="s">
        <v>275</v>
      </c>
      <c r="E114" s="461" t="s">
        <v>269</v>
      </c>
      <c r="F114" s="478" t="s">
        <v>1460</v>
      </c>
      <c r="G114" s="468" t="s">
        <v>332</v>
      </c>
    </row>
    <row r="115" spans="3:21" s="351" customFormat="1">
      <c r="D115" s="473"/>
      <c r="E115" s="437"/>
      <c r="F115" s="437"/>
      <c r="G115" s="437"/>
      <c r="U115" s="419"/>
    </row>
    <row r="116" spans="3:21" s="345" customFormat="1">
      <c r="C116" s="352">
        <v>31</v>
      </c>
      <c r="D116" s="578" t="s">
        <v>244</v>
      </c>
      <c r="E116" s="579"/>
      <c r="F116" s="579"/>
      <c r="G116" s="580"/>
      <c r="U116" s="420"/>
    </row>
    <row r="117" spans="3:21" ht="11.25" customHeight="1">
      <c r="D117" s="575" t="s">
        <v>233</v>
      </c>
      <c r="E117" s="575"/>
      <c r="F117" s="575"/>
      <c r="G117" s="576" t="s">
        <v>234</v>
      </c>
    </row>
    <row r="118" spans="3:21" ht="11.25" customHeight="1">
      <c r="D118" s="450" t="s">
        <v>25</v>
      </c>
      <c r="E118" s="451" t="s">
        <v>257</v>
      </c>
      <c r="F118" s="452" t="s">
        <v>223</v>
      </c>
      <c r="G118" s="577"/>
    </row>
    <row r="119" spans="3:21" ht="12" customHeight="1">
      <c r="D119" s="469" t="s">
        <v>26</v>
      </c>
      <c r="E119" s="453">
        <v>2</v>
      </c>
      <c r="F119" s="454">
        <v>3</v>
      </c>
      <c r="G119" s="455">
        <v>4</v>
      </c>
    </row>
    <row r="120" spans="3:21">
      <c r="D120" s="448">
        <v>1</v>
      </c>
      <c r="E120" s="457" t="s">
        <v>259</v>
      </c>
      <c r="F120" s="478" t="str">
        <f>IF(form_up_date="","",form_up_date)</f>
        <v>20.10.2022</v>
      </c>
      <c r="G120" s="480" t="s">
        <v>260</v>
      </c>
    </row>
    <row r="121" spans="3:21" ht="45">
      <c r="D121" s="448" t="s">
        <v>271</v>
      </c>
      <c r="E121" s="457" t="s">
        <v>261</v>
      </c>
      <c r="F121" s="478" t="s">
        <v>1281</v>
      </c>
      <c r="G121" s="458" t="s">
        <v>333</v>
      </c>
    </row>
    <row r="122" spans="3:21" ht="22.5">
      <c r="D122" s="448" t="s">
        <v>272</v>
      </c>
      <c r="E122" s="457" t="s">
        <v>262</v>
      </c>
      <c r="F122" s="478" t="s">
        <v>390</v>
      </c>
      <c r="G122" s="480" t="s">
        <v>263</v>
      </c>
    </row>
    <row r="123" spans="3:21" ht="22.5">
      <c r="D123" s="448" t="s">
        <v>273</v>
      </c>
      <c r="E123" s="457" t="s">
        <v>264</v>
      </c>
      <c r="F123" s="479" t="s">
        <v>265</v>
      </c>
      <c r="G123" s="458"/>
    </row>
    <row r="124" spans="3:21">
      <c r="D124" s="456" t="str">
        <f>D123&amp;".1"</f>
        <v>4.1.1</v>
      </c>
      <c r="E124" s="459" t="s">
        <v>3</v>
      </c>
      <c r="F124" s="478" t="str">
        <f>IF(region_name="","",region_name)</f>
        <v>Орловская область</v>
      </c>
      <c r="G124" s="480" t="s">
        <v>266</v>
      </c>
    </row>
    <row r="125" spans="3:21" ht="22.5">
      <c r="D125" s="448" t="s">
        <v>274</v>
      </c>
      <c r="E125" s="460" t="s">
        <v>267</v>
      </c>
      <c r="F125" s="478" t="s">
        <v>763</v>
      </c>
      <c r="G125" s="481" t="s">
        <v>268</v>
      </c>
    </row>
    <row r="126" spans="3:21" ht="56.25">
      <c r="D126" s="448" t="s">
        <v>275</v>
      </c>
      <c r="E126" s="461" t="s">
        <v>269</v>
      </c>
      <c r="F126" s="478" t="s">
        <v>1460</v>
      </c>
      <c r="G126" s="468" t="s">
        <v>332</v>
      </c>
    </row>
    <row r="127" spans="3:21" s="351" customFormat="1">
      <c r="D127" s="473"/>
      <c r="E127" s="437"/>
      <c r="F127" s="437"/>
      <c r="G127" s="437"/>
      <c r="U127" s="419"/>
    </row>
    <row r="128" spans="3:21" s="345" customFormat="1">
      <c r="C128" s="352">
        <v>32</v>
      </c>
      <c r="D128" s="578" t="s">
        <v>244</v>
      </c>
      <c r="E128" s="579"/>
      <c r="F128" s="579"/>
      <c r="G128" s="580"/>
      <c r="U128" s="420"/>
    </row>
    <row r="129" spans="3:21" ht="11.25" customHeight="1">
      <c r="D129" s="575" t="s">
        <v>233</v>
      </c>
      <c r="E129" s="575"/>
      <c r="F129" s="575"/>
      <c r="G129" s="576" t="s">
        <v>234</v>
      </c>
    </row>
    <row r="130" spans="3:21" ht="11.25" customHeight="1">
      <c r="D130" s="450" t="s">
        <v>25</v>
      </c>
      <c r="E130" s="451" t="s">
        <v>257</v>
      </c>
      <c r="F130" s="452" t="s">
        <v>223</v>
      </c>
      <c r="G130" s="577"/>
    </row>
    <row r="131" spans="3:21" ht="12" customHeight="1">
      <c r="D131" s="469" t="s">
        <v>26</v>
      </c>
      <c r="E131" s="453">
        <v>2</v>
      </c>
      <c r="F131" s="454">
        <v>3</v>
      </c>
      <c r="G131" s="455">
        <v>4</v>
      </c>
    </row>
    <row r="132" spans="3:21">
      <c r="D132" s="448">
        <v>1</v>
      </c>
      <c r="E132" s="457" t="s">
        <v>259</v>
      </c>
      <c r="F132" s="478" t="str">
        <f>IF(form_up_date="","",form_up_date)</f>
        <v>20.10.2022</v>
      </c>
      <c r="G132" s="480" t="s">
        <v>260</v>
      </c>
    </row>
    <row r="133" spans="3:21" ht="45">
      <c r="D133" s="448" t="s">
        <v>271</v>
      </c>
      <c r="E133" s="457" t="s">
        <v>261</v>
      </c>
      <c r="F133" s="478" t="s">
        <v>1282</v>
      </c>
      <c r="G133" s="458" t="s">
        <v>333</v>
      </c>
    </row>
    <row r="134" spans="3:21" ht="22.5">
      <c r="D134" s="448" t="s">
        <v>272</v>
      </c>
      <c r="E134" s="457" t="s">
        <v>262</v>
      </c>
      <c r="F134" s="478" t="s">
        <v>390</v>
      </c>
      <c r="G134" s="480" t="s">
        <v>263</v>
      </c>
    </row>
    <row r="135" spans="3:21" ht="22.5">
      <c r="D135" s="448" t="s">
        <v>273</v>
      </c>
      <c r="E135" s="457" t="s">
        <v>264</v>
      </c>
      <c r="F135" s="479" t="s">
        <v>265</v>
      </c>
      <c r="G135" s="458"/>
    </row>
    <row r="136" spans="3:21">
      <c r="D136" s="456" t="str">
        <f>D135&amp;".1"</f>
        <v>4.1.1</v>
      </c>
      <c r="E136" s="459" t="s">
        <v>3</v>
      </c>
      <c r="F136" s="478" t="str">
        <f>IF(region_name="","",region_name)</f>
        <v>Орловская область</v>
      </c>
      <c r="G136" s="480" t="s">
        <v>266</v>
      </c>
    </row>
    <row r="137" spans="3:21" ht="22.5">
      <c r="D137" s="448" t="s">
        <v>274</v>
      </c>
      <c r="E137" s="460" t="s">
        <v>267</v>
      </c>
      <c r="F137" s="478" t="s">
        <v>763</v>
      </c>
      <c r="G137" s="481" t="s">
        <v>268</v>
      </c>
    </row>
    <row r="138" spans="3:21" ht="56.25">
      <c r="D138" s="448" t="s">
        <v>275</v>
      </c>
      <c r="E138" s="461" t="s">
        <v>269</v>
      </c>
      <c r="F138" s="478" t="s">
        <v>1460</v>
      </c>
      <c r="G138" s="468" t="s">
        <v>332</v>
      </c>
    </row>
    <row r="139" spans="3:21" s="351" customFormat="1">
      <c r="D139" s="473"/>
      <c r="E139" s="437"/>
      <c r="F139" s="437"/>
      <c r="G139" s="437"/>
      <c r="U139" s="419"/>
    </row>
    <row r="140" spans="3:21" s="345" customFormat="1">
      <c r="C140" s="352">
        <v>33</v>
      </c>
      <c r="D140" s="578" t="s">
        <v>244</v>
      </c>
      <c r="E140" s="579"/>
      <c r="F140" s="579"/>
      <c r="G140" s="580"/>
      <c r="U140" s="420"/>
    </row>
    <row r="141" spans="3:21" ht="11.25" customHeight="1">
      <c r="D141" s="575" t="s">
        <v>233</v>
      </c>
      <c r="E141" s="575"/>
      <c r="F141" s="575"/>
      <c r="G141" s="576" t="s">
        <v>234</v>
      </c>
    </row>
    <row r="142" spans="3:21" ht="11.25" customHeight="1">
      <c r="D142" s="450" t="s">
        <v>25</v>
      </c>
      <c r="E142" s="451" t="s">
        <v>257</v>
      </c>
      <c r="F142" s="452" t="s">
        <v>223</v>
      </c>
      <c r="G142" s="577"/>
    </row>
    <row r="143" spans="3:21" ht="12" customHeight="1">
      <c r="D143" s="469" t="s">
        <v>26</v>
      </c>
      <c r="E143" s="453">
        <v>2</v>
      </c>
      <c r="F143" s="454">
        <v>3</v>
      </c>
      <c r="G143" s="455">
        <v>4</v>
      </c>
    </row>
    <row r="144" spans="3:21">
      <c r="D144" s="448">
        <v>1</v>
      </c>
      <c r="E144" s="457" t="s">
        <v>259</v>
      </c>
      <c r="F144" s="478" t="str">
        <f>IF(form_up_date="","",form_up_date)</f>
        <v>20.10.2022</v>
      </c>
      <c r="G144" s="480" t="s">
        <v>260</v>
      </c>
    </row>
    <row r="145" spans="3:21" ht="45">
      <c r="D145" s="448" t="s">
        <v>271</v>
      </c>
      <c r="E145" s="457" t="s">
        <v>261</v>
      </c>
      <c r="F145" s="478" t="s">
        <v>1283</v>
      </c>
      <c r="G145" s="458" t="s">
        <v>333</v>
      </c>
    </row>
    <row r="146" spans="3:21" ht="22.5">
      <c r="D146" s="448" t="s">
        <v>272</v>
      </c>
      <c r="E146" s="457" t="s">
        <v>262</v>
      </c>
      <c r="F146" s="478" t="s">
        <v>390</v>
      </c>
      <c r="G146" s="480" t="s">
        <v>263</v>
      </c>
    </row>
    <row r="147" spans="3:21" ht="22.5">
      <c r="D147" s="448" t="s">
        <v>273</v>
      </c>
      <c r="E147" s="457" t="s">
        <v>264</v>
      </c>
      <c r="F147" s="479" t="s">
        <v>265</v>
      </c>
      <c r="G147" s="458"/>
    </row>
    <row r="148" spans="3:21">
      <c r="D148" s="456" t="str">
        <f>D147&amp;".1"</f>
        <v>4.1.1</v>
      </c>
      <c r="E148" s="459" t="s">
        <v>3</v>
      </c>
      <c r="F148" s="478" t="str">
        <f>IF(region_name="","",region_name)</f>
        <v>Орловская область</v>
      </c>
      <c r="G148" s="480" t="s">
        <v>266</v>
      </c>
    </row>
    <row r="149" spans="3:21" ht="22.5">
      <c r="D149" s="448" t="s">
        <v>274</v>
      </c>
      <c r="E149" s="460" t="s">
        <v>267</v>
      </c>
      <c r="F149" s="478" t="s">
        <v>763</v>
      </c>
      <c r="G149" s="481" t="s">
        <v>268</v>
      </c>
    </row>
    <row r="150" spans="3:21" ht="56.25">
      <c r="D150" s="448" t="s">
        <v>275</v>
      </c>
      <c r="E150" s="461" t="s">
        <v>269</v>
      </c>
      <c r="F150" s="478" t="s">
        <v>1460</v>
      </c>
      <c r="G150" s="468" t="s">
        <v>332</v>
      </c>
    </row>
    <row r="151" spans="3:21" s="351" customFormat="1">
      <c r="D151" s="473"/>
      <c r="E151" s="437"/>
      <c r="F151" s="437"/>
      <c r="G151" s="437"/>
      <c r="U151" s="419"/>
    </row>
    <row r="152" spans="3:21" s="345" customFormat="1">
      <c r="C152" s="352">
        <v>34</v>
      </c>
      <c r="D152" s="578" t="s">
        <v>244</v>
      </c>
      <c r="E152" s="579"/>
      <c r="F152" s="579"/>
      <c r="G152" s="580"/>
      <c r="U152" s="420"/>
    </row>
    <row r="153" spans="3:21" ht="11.25" customHeight="1">
      <c r="D153" s="575" t="s">
        <v>233</v>
      </c>
      <c r="E153" s="575"/>
      <c r="F153" s="575"/>
      <c r="G153" s="576" t="s">
        <v>234</v>
      </c>
    </row>
    <row r="154" spans="3:21" ht="11.25" customHeight="1">
      <c r="D154" s="450" t="s">
        <v>25</v>
      </c>
      <c r="E154" s="451" t="s">
        <v>257</v>
      </c>
      <c r="F154" s="452" t="s">
        <v>223</v>
      </c>
      <c r="G154" s="577"/>
    </row>
    <row r="155" spans="3:21" ht="12" customHeight="1">
      <c r="D155" s="469" t="s">
        <v>26</v>
      </c>
      <c r="E155" s="453">
        <v>2</v>
      </c>
      <c r="F155" s="454">
        <v>3</v>
      </c>
      <c r="G155" s="455">
        <v>4</v>
      </c>
    </row>
    <row r="156" spans="3:21">
      <c r="D156" s="448">
        <v>1</v>
      </c>
      <c r="E156" s="457" t="s">
        <v>259</v>
      </c>
      <c r="F156" s="478" t="str">
        <f>IF(form_up_date="","",form_up_date)</f>
        <v>20.10.2022</v>
      </c>
      <c r="G156" s="480" t="s">
        <v>260</v>
      </c>
    </row>
    <row r="157" spans="3:21" ht="45">
      <c r="D157" s="448" t="s">
        <v>271</v>
      </c>
      <c r="E157" s="457" t="s">
        <v>261</v>
      </c>
      <c r="F157" s="478" t="s">
        <v>1284</v>
      </c>
      <c r="G157" s="458" t="s">
        <v>333</v>
      </c>
    </row>
    <row r="158" spans="3:21" ht="22.5">
      <c r="D158" s="448" t="s">
        <v>272</v>
      </c>
      <c r="E158" s="457" t="s">
        <v>262</v>
      </c>
      <c r="F158" s="478" t="s">
        <v>390</v>
      </c>
      <c r="G158" s="480" t="s">
        <v>263</v>
      </c>
    </row>
    <row r="159" spans="3:21" ht="22.5">
      <c r="D159" s="448" t="s">
        <v>273</v>
      </c>
      <c r="E159" s="457" t="s">
        <v>264</v>
      </c>
      <c r="F159" s="479" t="s">
        <v>265</v>
      </c>
      <c r="G159" s="458"/>
    </row>
    <row r="160" spans="3:21">
      <c r="D160" s="456" t="str">
        <f>D159&amp;".1"</f>
        <v>4.1.1</v>
      </c>
      <c r="E160" s="459" t="s">
        <v>3</v>
      </c>
      <c r="F160" s="478" t="str">
        <f>IF(region_name="","",region_name)</f>
        <v>Орловская область</v>
      </c>
      <c r="G160" s="480" t="s">
        <v>266</v>
      </c>
    </row>
    <row r="161" spans="3:21" ht="22.5">
      <c r="D161" s="448" t="s">
        <v>274</v>
      </c>
      <c r="E161" s="460" t="s">
        <v>267</v>
      </c>
      <c r="F161" s="478" t="s">
        <v>763</v>
      </c>
      <c r="G161" s="481" t="s">
        <v>268</v>
      </c>
    </row>
    <row r="162" spans="3:21" ht="56.25">
      <c r="D162" s="448" t="s">
        <v>275</v>
      </c>
      <c r="E162" s="461" t="s">
        <v>269</v>
      </c>
      <c r="F162" s="478" t="s">
        <v>1460</v>
      </c>
      <c r="G162" s="468" t="s">
        <v>332</v>
      </c>
    </row>
    <row r="163" spans="3:21" s="351" customFormat="1">
      <c r="D163" s="473"/>
      <c r="E163" s="437"/>
      <c r="F163" s="437"/>
      <c r="G163" s="437"/>
      <c r="U163" s="419"/>
    </row>
    <row r="164" spans="3:21" s="345" customFormat="1">
      <c r="C164" s="352">
        <v>35</v>
      </c>
      <c r="D164" s="578" t="s">
        <v>244</v>
      </c>
      <c r="E164" s="579"/>
      <c r="F164" s="579"/>
      <c r="G164" s="580"/>
      <c r="U164" s="420"/>
    </row>
    <row r="165" spans="3:21" ht="11.25" customHeight="1">
      <c r="D165" s="575" t="s">
        <v>233</v>
      </c>
      <c r="E165" s="575"/>
      <c r="F165" s="575"/>
      <c r="G165" s="576" t="s">
        <v>234</v>
      </c>
    </row>
    <row r="166" spans="3:21" ht="11.25" customHeight="1">
      <c r="D166" s="450" t="s">
        <v>25</v>
      </c>
      <c r="E166" s="451" t="s">
        <v>257</v>
      </c>
      <c r="F166" s="452" t="s">
        <v>223</v>
      </c>
      <c r="G166" s="577"/>
    </row>
    <row r="167" spans="3:21" ht="12" customHeight="1">
      <c r="D167" s="469" t="s">
        <v>26</v>
      </c>
      <c r="E167" s="453">
        <v>2</v>
      </c>
      <c r="F167" s="454">
        <v>3</v>
      </c>
      <c r="G167" s="455">
        <v>4</v>
      </c>
    </row>
    <row r="168" spans="3:21">
      <c r="D168" s="448">
        <v>1</v>
      </c>
      <c r="E168" s="457" t="s">
        <v>259</v>
      </c>
      <c r="F168" s="478" t="str">
        <f>IF(form_up_date="","",form_up_date)</f>
        <v>20.10.2022</v>
      </c>
      <c r="G168" s="480" t="s">
        <v>260</v>
      </c>
    </row>
    <row r="169" spans="3:21" ht="45">
      <c r="D169" s="448" t="s">
        <v>271</v>
      </c>
      <c r="E169" s="457" t="s">
        <v>261</v>
      </c>
      <c r="F169" s="478" t="s">
        <v>1285</v>
      </c>
      <c r="G169" s="458" t="s">
        <v>333</v>
      </c>
    </row>
    <row r="170" spans="3:21" ht="22.5">
      <c r="D170" s="448" t="s">
        <v>272</v>
      </c>
      <c r="E170" s="457" t="s">
        <v>262</v>
      </c>
      <c r="F170" s="478" t="s">
        <v>390</v>
      </c>
      <c r="G170" s="480" t="s">
        <v>263</v>
      </c>
    </row>
    <row r="171" spans="3:21" ht="22.5">
      <c r="D171" s="448" t="s">
        <v>273</v>
      </c>
      <c r="E171" s="457" t="s">
        <v>264</v>
      </c>
      <c r="F171" s="479" t="s">
        <v>265</v>
      </c>
      <c r="G171" s="458"/>
    </row>
    <row r="172" spans="3:21">
      <c r="D172" s="456" t="str">
        <f>D171&amp;".1"</f>
        <v>4.1.1</v>
      </c>
      <c r="E172" s="459" t="s">
        <v>3</v>
      </c>
      <c r="F172" s="478" t="str">
        <f>IF(region_name="","",region_name)</f>
        <v>Орловская область</v>
      </c>
      <c r="G172" s="480" t="s">
        <v>266</v>
      </c>
    </row>
    <row r="173" spans="3:21" ht="22.5">
      <c r="D173" s="448" t="s">
        <v>274</v>
      </c>
      <c r="E173" s="460" t="s">
        <v>267</v>
      </c>
      <c r="F173" s="478" t="s">
        <v>763</v>
      </c>
      <c r="G173" s="481" t="s">
        <v>268</v>
      </c>
    </row>
    <row r="174" spans="3:21" ht="56.25">
      <c r="D174" s="448" t="s">
        <v>275</v>
      </c>
      <c r="E174" s="461" t="s">
        <v>269</v>
      </c>
      <c r="F174" s="478" t="s">
        <v>1460</v>
      </c>
      <c r="G174" s="468" t="s">
        <v>332</v>
      </c>
    </row>
    <row r="175" spans="3:21" s="351" customFormat="1">
      <c r="D175" s="473"/>
      <c r="E175" s="437"/>
      <c r="F175" s="437"/>
      <c r="G175" s="437"/>
      <c r="U175" s="419"/>
    </row>
    <row r="176" spans="3:21" s="345" customFormat="1">
      <c r="C176" s="352">
        <v>36</v>
      </c>
      <c r="D176" s="578" t="s">
        <v>244</v>
      </c>
      <c r="E176" s="579"/>
      <c r="F176" s="579"/>
      <c r="G176" s="580"/>
      <c r="U176" s="420"/>
    </row>
    <row r="177" spans="3:21" ht="11.25" customHeight="1">
      <c r="D177" s="575" t="s">
        <v>233</v>
      </c>
      <c r="E177" s="575"/>
      <c r="F177" s="575"/>
      <c r="G177" s="576" t="s">
        <v>234</v>
      </c>
    </row>
    <row r="178" spans="3:21" ht="11.25" customHeight="1">
      <c r="D178" s="450" t="s">
        <v>25</v>
      </c>
      <c r="E178" s="451" t="s">
        <v>257</v>
      </c>
      <c r="F178" s="452" t="s">
        <v>223</v>
      </c>
      <c r="G178" s="577"/>
    </row>
    <row r="179" spans="3:21" ht="12" customHeight="1">
      <c r="D179" s="469" t="s">
        <v>26</v>
      </c>
      <c r="E179" s="453">
        <v>2</v>
      </c>
      <c r="F179" s="454">
        <v>3</v>
      </c>
      <c r="G179" s="455">
        <v>4</v>
      </c>
    </row>
    <row r="180" spans="3:21">
      <c r="D180" s="448">
        <v>1</v>
      </c>
      <c r="E180" s="457" t="s">
        <v>259</v>
      </c>
      <c r="F180" s="478" t="str">
        <f>IF(form_up_date="","",form_up_date)</f>
        <v>20.10.2022</v>
      </c>
      <c r="G180" s="480" t="s">
        <v>260</v>
      </c>
    </row>
    <row r="181" spans="3:21" ht="45">
      <c r="D181" s="448" t="s">
        <v>271</v>
      </c>
      <c r="E181" s="457" t="s">
        <v>261</v>
      </c>
      <c r="F181" s="478" t="s">
        <v>1286</v>
      </c>
      <c r="G181" s="458" t="s">
        <v>333</v>
      </c>
    </row>
    <row r="182" spans="3:21" ht="22.5">
      <c r="D182" s="448" t="s">
        <v>272</v>
      </c>
      <c r="E182" s="457" t="s">
        <v>262</v>
      </c>
      <c r="F182" s="478" t="s">
        <v>390</v>
      </c>
      <c r="G182" s="480" t="s">
        <v>263</v>
      </c>
    </row>
    <row r="183" spans="3:21" ht="22.5">
      <c r="D183" s="448" t="s">
        <v>273</v>
      </c>
      <c r="E183" s="457" t="s">
        <v>264</v>
      </c>
      <c r="F183" s="479" t="s">
        <v>265</v>
      </c>
      <c r="G183" s="458"/>
    </row>
    <row r="184" spans="3:21">
      <c r="D184" s="456" t="str">
        <f>D183&amp;".1"</f>
        <v>4.1.1</v>
      </c>
      <c r="E184" s="459" t="s">
        <v>3</v>
      </c>
      <c r="F184" s="478" t="str">
        <f>IF(region_name="","",region_name)</f>
        <v>Орловская область</v>
      </c>
      <c r="G184" s="480" t="s">
        <v>266</v>
      </c>
    </row>
    <row r="185" spans="3:21" ht="22.5">
      <c r="D185" s="448" t="s">
        <v>274</v>
      </c>
      <c r="E185" s="460" t="s">
        <v>267</v>
      </c>
      <c r="F185" s="478" t="s">
        <v>763</v>
      </c>
      <c r="G185" s="481" t="s">
        <v>268</v>
      </c>
    </row>
    <row r="186" spans="3:21" ht="56.25">
      <c r="D186" s="448" t="s">
        <v>275</v>
      </c>
      <c r="E186" s="461" t="s">
        <v>269</v>
      </c>
      <c r="F186" s="478" t="s">
        <v>1460</v>
      </c>
      <c r="G186" s="468" t="s">
        <v>332</v>
      </c>
    </row>
    <row r="187" spans="3:21" s="351" customFormat="1">
      <c r="D187" s="473"/>
      <c r="E187" s="437"/>
      <c r="F187" s="437"/>
      <c r="G187" s="437"/>
      <c r="U187" s="419"/>
    </row>
    <row r="188" spans="3:21" s="345" customFormat="1">
      <c r="C188" s="352">
        <v>37</v>
      </c>
      <c r="D188" s="578" t="s">
        <v>244</v>
      </c>
      <c r="E188" s="579"/>
      <c r="F188" s="579"/>
      <c r="G188" s="580"/>
      <c r="U188" s="420"/>
    </row>
    <row r="189" spans="3:21" ht="11.25" customHeight="1">
      <c r="D189" s="575" t="s">
        <v>233</v>
      </c>
      <c r="E189" s="575"/>
      <c r="F189" s="575"/>
      <c r="G189" s="576" t="s">
        <v>234</v>
      </c>
    </row>
    <row r="190" spans="3:21" ht="11.25" customHeight="1">
      <c r="D190" s="450" t="s">
        <v>25</v>
      </c>
      <c r="E190" s="451" t="s">
        <v>257</v>
      </c>
      <c r="F190" s="452" t="s">
        <v>223</v>
      </c>
      <c r="G190" s="577"/>
    </row>
    <row r="191" spans="3:21" ht="12" customHeight="1">
      <c r="D191" s="469" t="s">
        <v>26</v>
      </c>
      <c r="E191" s="453">
        <v>2</v>
      </c>
      <c r="F191" s="454">
        <v>3</v>
      </c>
      <c r="G191" s="455">
        <v>4</v>
      </c>
    </row>
    <row r="192" spans="3:21">
      <c r="D192" s="448">
        <v>1</v>
      </c>
      <c r="E192" s="457" t="s">
        <v>259</v>
      </c>
      <c r="F192" s="478" t="str">
        <f>IF(form_up_date="","",form_up_date)</f>
        <v>20.10.2022</v>
      </c>
      <c r="G192" s="480" t="s">
        <v>260</v>
      </c>
    </row>
    <row r="193" spans="3:21" ht="45">
      <c r="D193" s="448" t="s">
        <v>271</v>
      </c>
      <c r="E193" s="457" t="s">
        <v>261</v>
      </c>
      <c r="F193" s="478" t="s">
        <v>1287</v>
      </c>
      <c r="G193" s="458" t="s">
        <v>333</v>
      </c>
    </row>
    <row r="194" spans="3:21" ht="22.5">
      <c r="D194" s="448" t="s">
        <v>272</v>
      </c>
      <c r="E194" s="457" t="s">
        <v>262</v>
      </c>
      <c r="F194" s="478" t="s">
        <v>390</v>
      </c>
      <c r="G194" s="480" t="s">
        <v>263</v>
      </c>
    </row>
    <row r="195" spans="3:21" ht="22.5">
      <c r="D195" s="448" t="s">
        <v>273</v>
      </c>
      <c r="E195" s="457" t="s">
        <v>264</v>
      </c>
      <c r="F195" s="479" t="s">
        <v>265</v>
      </c>
      <c r="G195" s="458"/>
    </row>
    <row r="196" spans="3:21">
      <c r="D196" s="456" t="str">
        <f>D195&amp;".1"</f>
        <v>4.1.1</v>
      </c>
      <c r="E196" s="459" t="s">
        <v>3</v>
      </c>
      <c r="F196" s="478" t="str">
        <f>IF(region_name="","",region_name)</f>
        <v>Орловская область</v>
      </c>
      <c r="G196" s="480" t="s">
        <v>266</v>
      </c>
    </row>
    <row r="197" spans="3:21" ht="22.5">
      <c r="D197" s="448" t="s">
        <v>274</v>
      </c>
      <c r="E197" s="460" t="s">
        <v>267</v>
      </c>
      <c r="F197" s="478" t="s">
        <v>763</v>
      </c>
      <c r="G197" s="481" t="s">
        <v>268</v>
      </c>
    </row>
    <row r="198" spans="3:21" ht="56.25">
      <c r="D198" s="448" t="s">
        <v>275</v>
      </c>
      <c r="E198" s="461" t="s">
        <v>269</v>
      </c>
      <c r="F198" s="478" t="s">
        <v>1460</v>
      </c>
      <c r="G198" s="468" t="s">
        <v>332</v>
      </c>
    </row>
    <row r="199" spans="3:21" s="351" customFormat="1">
      <c r="D199" s="473"/>
      <c r="E199" s="437"/>
      <c r="F199" s="437"/>
      <c r="G199" s="437"/>
      <c r="U199" s="419"/>
    </row>
    <row r="200" spans="3:21" s="345" customFormat="1">
      <c r="C200" s="352">
        <v>38</v>
      </c>
      <c r="D200" s="578" t="s">
        <v>244</v>
      </c>
      <c r="E200" s="579"/>
      <c r="F200" s="579"/>
      <c r="G200" s="580"/>
      <c r="U200" s="420"/>
    </row>
    <row r="201" spans="3:21" ht="11.25" customHeight="1">
      <c r="D201" s="575" t="s">
        <v>233</v>
      </c>
      <c r="E201" s="575"/>
      <c r="F201" s="575"/>
      <c r="G201" s="576" t="s">
        <v>234</v>
      </c>
    </row>
    <row r="202" spans="3:21" ht="11.25" customHeight="1">
      <c r="D202" s="450" t="s">
        <v>25</v>
      </c>
      <c r="E202" s="451" t="s">
        <v>257</v>
      </c>
      <c r="F202" s="452" t="s">
        <v>223</v>
      </c>
      <c r="G202" s="577"/>
    </row>
    <row r="203" spans="3:21" ht="12" customHeight="1">
      <c r="D203" s="469" t="s">
        <v>26</v>
      </c>
      <c r="E203" s="453">
        <v>2</v>
      </c>
      <c r="F203" s="454">
        <v>3</v>
      </c>
      <c r="G203" s="455">
        <v>4</v>
      </c>
    </row>
    <row r="204" spans="3:21">
      <c r="D204" s="448">
        <v>1</v>
      </c>
      <c r="E204" s="457" t="s">
        <v>259</v>
      </c>
      <c r="F204" s="478" t="str">
        <f>IF(form_up_date="","",form_up_date)</f>
        <v>20.10.2022</v>
      </c>
      <c r="G204" s="480" t="s">
        <v>260</v>
      </c>
    </row>
    <row r="205" spans="3:21" ht="45">
      <c r="D205" s="448" t="s">
        <v>271</v>
      </c>
      <c r="E205" s="457" t="s">
        <v>261</v>
      </c>
      <c r="F205" s="478" t="s">
        <v>1288</v>
      </c>
      <c r="G205" s="458" t="s">
        <v>333</v>
      </c>
    </row>
    <row r="206" spans="3:21" ht="22.5">
      <c r="D206" s="448" t="s">
        <v>272</v>
      </c>
      <c r="E206" s="457" t="s">
        <v>262</v>
      </c>
      <c r="F206" s="478" t="s">
        <v>390</v>
      </c>
      <c r="G206" s="480" t="s">
        <v>263</v>
      </c>
    </row>
    <row r="207" spans="3:21" ht="22.5">
      <c r="D207" s="448" t="s">
        <v>273</v>
      </c>
      <c r="E207" s="457" t="s">
        <v>264</v>
      </c>
      <c r="F207" s="479" t="s">
        <v>265</v>
      </c>
      <c r="G207" s="458"/>
    </row>
    <row r="208" spans="3:21">
      <c r="D208" s="456" t="str">
        <f>D207&amp;".1"</f>
        <v>4.1.1</v>
      </c>
      <c r="E208" s="459" t="s">
        <v>3</v>
      </c>
      <c r="F208" s="478" t="str">
        <f>IF(region_name="","",region_name)</f>
        <v>Орловская область</v>
      </c>
      <c r="G208" s="480" t="s">
        <v>266</v>
      </c>
    </row>
    <row r="209" spans="3:21" ht="22.5">
      <c r="D209" s="448" t="s">
        <v>274</v>
      </c>
      <c r="E209" s="460" t="s">
        <v>267</v>
      </c>
      <c r="F209" s="478" t="s">
        <v>763</v>
      </c>
      <c r="G209" s="481" t="s">
        <v>268</v>
      </c>
    </row>
    <row r="210" spans="3:21" ht="56.25">
      <c r="D210" s="448" t="s">
        <v>275</v>
      </c>
      <c r="E210" s="461" t="s">
        <v>269</v>
      </c>
      <c r="F210" s="478" t="s">
        <v>1460</v>
      </c>
      <c r="G210" s="468" t="s">
        <v>332</v>
      </c>
    </row>
    <row r="211" spans="3:21" s="351" customFormat="1">
      <c r="D211" s="473"/>
      <c r="E211" s="437"/>
      <c r="F211" s="437"/>
      <c r="G211" s="437"/>
      <c r="U211" s="419"/>
    </row>
    <row r="212" spans="3:21" s="345" customFormat="1">
      <c r="C212" s="352">
        <v>39</v>
      </c>
      <c r="D212" s="578" t="s">
        <v>244</v>
      </c>
      <c r="E212" s="579"/>
      <c r="F212" s="579"/>
      <c r="G212" s="580"/>
      <c r="U212" s="420"/>
    </row>
    <row r="213" spans="3:21" ht="11.25" customHeight="1">
      <c r="D213" s="575" t="s">
        <v>233</v>
      </c>
      <c r="E213" s="575"/>
      <c r="F213" s="575"/>
      <c r="G213" s="576" t="s">
        <v>234</v>
      </c>
    </row>
    <row r="214" spans="3:21" ht="11.25" customHeight="1">
      <c r="D214" s="450" t="s">
        <v>25</v>
      </c>
      <c r="E214" s="451" t="s">
        <v>257</v>
      </c>
      <c r="F214" s="452" t="s">
        <v>223</v>
      </c>
      <c r="G214" s="577"/>
    </row>
    <row r="215" spans="3:21" ht="12" customHeight="1">
      <c r="D215" s="469" t="s">
        <v>26</v>
      </c>
      <c r="E215" s="453">
        <v>2</v>
      </c>
      <c r="F215" s="454">
        <v>3</v>
      </c>
      <c r="G215" s="455">
        <v>4</v>
      </c>
    </row>
    <row r="216" spans="3:21">
      <c r="D216" s="448">
        <v>1</v>
      </c>
      <c r="E216" s="457" t="s">
        <v>259</v>
      </c>
      <c r="F216" s="478" t="str">
        <f>IF(form_up_date="","",form_up_date)</f>
        <v>20.10.2022</v>
      </c>
      <c r="G216" s="480" t="s">
        <v>260</v>
      </c>
    </row>
    <row r="217" spans="3:21" ht="45">
      <c r="D217" s="448" t="s">
        <v>271</v>
      </c>
      <c r="E217" s="457" t="s">
        <v>261</v>
      </c>
      <c r="F217" s="478" t="s">
        <v>1289</v>
      </c>
      <c r="G217" s="458" t="s">
        <v>333</v>
      </c>
    </row>
    <row r="218" spans="3:21" ht="22.5">
      <c r="D218" s="448" t="s">
        <v>272</v>
      </c>
      <c r="E218" s="457" t="s">
        <v>262</v>
      </c>
      <c r="F218" s="478" t="s">
        <v>390</v>
      </c>
      <c r="G218" s="480" t="s">
        <v>263</v>
      </c>
    </row>
    <row r="219" spans="3:21" ht="22.5">
      <c r="D219" s="448" t="s">
        <v>273</v>
      </c>
      <c r="E219" s="457" t="s">
        <v>264</v>
      </c>
      <c r="F219" s="479" t="s">
        <v>265</v>
      </c>
      <c r="G219" s="458"/>
    </row>
    <row r="220" spans="3:21">
      <c r="D220" s="456" t="str">
        <f>D219&amp;".1"</f>
        <v>4.1.1</v>
      </c>
      <c r="E220" s="459" t="s">
        <v>3</v>
      </c>
      <c r="F220" s="478" t="str">
        <f>IF(region_name="","",region_name)</f>
        <v>Орловская область</v>
      </c>
      <c r="G220" s="480" t="s">
        <v>266</v>
      </c>
    </row>
    <row r="221" spans="3:21" ht="22.5">
      <c r="D221" s="448" t="s">
        <v>274</v>
      </c>
      <c r="E221" s="460" t="s">
        <v>267</v>
      </c>
      <c r="F221" s="478" t="s">
        <v>763</v>
      </c>
      <c r="G221" s="481" t="s">
        <v>268</v>
      </c>
    </row>
    <row r="222" spans="3:21" ht="56.25">
      <c r="D222" s="448" t="s">
        <v>275</v>
      </c>
      <c r="E222" s="461" t="s">
        <v>269</v>
      </c>
      <c r="F222" s="478" t="s">
        <v>1460</v>
      </c>
      <c r="G222" s="468" t="s">
        <v>332</v>
      </c>
    </row>
    <row r="223" spans="3:21" s="351" customFormat="1">
      <c r="D223" s="473"/>
      <c r="E223" s="437"/>
      <c r="F223" s="437"/>
      <c r="G223" s="437"/>
      <c r="U223" s="419"/>
    </row>
    <row r="224" spans="3:21" s="345" customFormat="1">
      <c r="C224" s="352">
        <v>40</v>
      </c>
      <c r="D224" s="578" t="s">
        <v>244</v>
      </c>
      <c r="E224" s="579"/>
      <c r="F224" s="579"/>
      <c r="G224" s="580"/>
      <c r="U224" s="420"/>
    </row>
    <row r="225" spans="3:21" ht="11.25" customHeight="1">
      <c r="D225" s="575" t="s">
        <v>233</v>
      </c>
      <c r="E225" s="575"/>
      <c r="F225" s="575"/>
      <c r="G225" s="576" t="s">
        <v>234</v>
      </c>
    </row>
    <row r="226" spans="3:21" ht="11.25" customHeight="1">
      <c r="D226" s="450" t="s">
        <v>25</v>
      </c>
      <c r="E226" s="451" t="s">
        <v>257</v>
      </c>
      <c r="F226" s="452" t="s">
        <v>223</v>
      </c>
      <c r="G226" s="577"/>
    </row>
    <row r="227" spans="3:21" ht="12" customHeight="1">
      <c r="D227" s="469" t="s">
        <v>26</v>
      </c>
      <c r="E227" s="453">
        <v>2</v>
      </c>
      <c r="F227" s="454">
        <v>3</v>
      </c>
      <c r="G227" s="455">
        <v>4</v>
      </c>
    </row>
    <row r="228" spans="3:21">
      <c r="D228" s="448">
        <v>1</v>
      </c>
      <c r="E228" s="457" t="s">
        <v>259</v>
      </c>
      <c r="F228" s="478" t="str">
        <f>IF(form_up_date="","",form_up_date)</f>
        <v>20.10.2022</v>
      </c>
      <c r="G228" s="480" t="s">
        <v>260</v>
      </c>
    </row>
    <row r="229" spans="3:21" ht="45">
      <c r="D229" s="448" t="s">
        <v>271</v>
      </c>
      <c r="E229" s="457" t="s">
        <v>261</v>
      </c>
      <c r="F229" s="478" t="s">
        <v>1290</v>
      </c>
      <c r="G229" s="458" t="s">
        <v>333</v>
      </c>
    </row>
    <row r="230" spans="3:21" ht="22.5">
      <c r="D230" s="448" t="s">
        <v>272</v>
      </c>
      <c r="E230" s="457" t="s">
        <v>262</v>
      </c>
      <c r="F230" s="478" t="s">
        <v>390</v>
      </c>
      <c r="G230" s="480" t="s">
        <v>263</v>
      </c>
    </row>
    <row r="231" spans="3:21" ht="22.5">
      <c r="D231" s="448" t="s">
        <v>273</v>
      </c>
      <c r="E231" s="457" t="s">
        <v>264</v>
      </c>
      <c r="F231" s="479" t="s">
        <v>265</v>
      </c>
      <c r="G231" s="458"/>
    </row>
    <row r="232" spans="3:21">
      <c r="D232" s="456" t="str">
        <f>D231&amp;".1"</f>
        <v>4.1.1</v>
      </c>
      <c r="E232" s="459" t="s">
        <v>3</v>
      </c>
      <c r="F232" s="478" t="str">
        <f>IF(region_name="","",region_name)</f>
        <v>Орловская область</v>
      </c>
      <c r="G232" s="480" t="s">
        <v>266</v>
      </c>
    </row>
    <row r="233" spans="3:21" ht="22.5">
      <c r="D233" s="448" t="s">
        <v>274</v>
      </c>
      <c r="E233" s="460" t="s">
        <v>267</v>
      </c>
      <c r="F233" s="478" t="s">
        <v>763</v>
      </c>
      <c r="G233" s="481" t="s">
        <v>268</v>
      </c>
    </row>
    <row r="234" spans="3:21" ht="56.25">
      <c r="D234" s="448" t="s">
        <v>275</v>
      </c>
      <c r="E234" s="461" t="s">
        <v>269</v>
      </c>
      <c r="F234" s="478" t="s">
        <v>1460</v>
      </c>
      <c r="G234" s="468" t="s">
        <v>332</v>
      </c>
    </row>
    <row r="235" spans="3:21" s="351" customFormat="1">
      <c r="D235" s="473"/>
      <c r="E235" s="437"/>
      <c r="F235" s="437"/>
      <c r="G235" s="437"/>
      <c r="U235" s="419"/>
    </row>
    <row r="236" spans="3:21" s="345" customFormat="1">
      <c r="C236" s="352">
        <v>41</v>
      </c>
      <c r="D236" s="578" t="s">
        <v>244</v>
      </c>
      <c r="E236" s="579"/>
      <c r="F236" s="579"/>
      <c r="G236" s="580"/>
      <c r="U236" s="420"/>
    </row>
    <row r="237" spans="3:21" ht="11.25" customHeight="1">
      <c r="D237" s="575" t="s">
        <v>233</v>
      </c>
      <c r="E237" s="575"/>
      <c r="F237" s="575"/>
      <c r="G237" s="576" t="s">
        <v>234</v>
      </c>
    </row>
    <row r="238" spans="3:21" ht="11.25" customHeight="1">
      <c r="D238" s="450" t="s">
        <v>25</v>
      </c>
      <c r="E238" s="451" t="s">
        <v>257</v>
      </c>
      <c r="F238" s="452" t="s">
        <v>223</v>
      </c>
      <c r="G238" s="577"/>
    </row>
    <row r="239" spans="3:21" ht="12" customHeight="1">
      <c r="D239" s="469" t="s">
        <v>26</v>
      </c>
      <c r="E239" s="453">
        <v>2</v>
      </c>
      <c r="F239" s="454">
        <v>3</v>
      </c>
      <c r="G239" s="455">
        <v>4</v>
      </c>
    </row>
    <row r="240" spans="3:21">
      <c r="D240" s="448">
        <v>1</v>
      </c>
      <c r="E240" s="457" t="s">
        <v>259</v>
      </c>
      <c r="F240" s="478" t="str">
        <f>IF(form_up_date="","",form_up_date)</f>
        <v>20.10.2022</v>
      </c>
      <c r="G240" s="480" t="s">
        <v>260</v>
      </c>
    </row>
    <row r="241" spans="3:21" ht="45">
      <c r="D241" s="448" t="s">
        <v>271</v>
      </c>
      <c r="E241" s="457" t="s">
        <v>261</v>
      </c>
      <c r="F241" s="478" t="s">
        <v>1291</v>
      </c>
      <c r="G241" s="458" t="s">
        <v>333</v>
      </c>
    </row>
    <row r="242" spans="3:21" ht="22.5">
      <c r="D242" s="448" t="s">
        <v>272</v>
      </c>
      <c r="E242" s="457" t="s">
        <v>262</v>
      </c>
      <c r="F242" s="478" t="s">
        <v>390</v>
      </c>
      <c r="G242" s="480" t="s">
        <v>263</v>
      </c>
    </row>
    <row r="243" spans="3:21" ht="22.5">
      <c r="D243" s="448" t="s">
        <v>273</v>
      </c>
      <c r="E243" s="457" t="s">
        <v>264</v>
      </c>
      <c r="F243" s="479" t="s">
        <v>265</v>
      </c>
      <c r="G243" s="458"/>
    </row>
    <row r="244" spans="3:21">
      <c r="D244" s="456" t="str">
        <f>D243&amp;".1"</f>
        <v>4.1.1</v>
      </c>
      <c r="E244" s="459" t="s">
        <v>3</v>
      </c>
      <c r="F244" s="478" t="str">
        <f>IF(region_name="","",region_name)</f>
        <v>Орловская область</v>
      </c>
      <c r="G244" s="480" t="s">
        <v>266</v>
      </c>
    </row>
    <row r="245" spans="3:21" ht="22.5">
      <c r="D245" s="448" t="s">
        <v>274</v>
      </c>
      <c r="E245" s="460" t="s">
        <v>267</v>
      </c>
      <c r="F245" s="478" t="s">
        <v>763</v>
      </c>
      <c r="G245" s="481" t="s">
        <v>268</v>
      </c>
    </row>
    <row r="246" spans="3:21" ht="56.25">
      <c r="D246" s="448" t="s">
        <v>275</v>
      </c>
      <c r="E246" s="461" t="s">
        <v>269</v>
      </c>
      <c r="F246" s="478" t="s">
        <v>1460</v>
      </c>
      <c r="G246" s="468" t="s">
        <v>332</v>
      </c>
    </row>
    <row r="247" spans="3:21" s="351" customFormat="1">
      <c r="D247" s="473"/>
      <c r="E247" s="437"/>
      <c r="F247" s="437"/>
      <c r="G247" s="437"/>
      <c r="U247" s="419"/>
    </row>
    <row r="248" spans="3:21" s="345" customFormat="1">
      <c r="C248" s="352">
        <v>42</v>
      </c>
      <c r="D248" s="578" t="s">
        <v>244</v>
      </c>
      <c r="E248" s="579"/>
      <c r="F248" s="579"/>
      <c r="G248" s="580"/>
      <c r="U248" s="420"/>
    </row>
    <row r="249" spans="3:21" ht="11.25" customHeight="1">
      <c r="D249" s="575" t="s">
        <v>233</v>
      </c>
      <c r="E249" s="575"/>
      <c r="F249" s="575"/>
      <c r="G249" s="576" t="s">
        <v>234</v>
      </c>
    </row>
    <row r="250" spans="3:21" ht="11.25" customHeight="1">
      <c r="D250" s="450" t="s">
        <v>25</v>
      </c>
      <c r="E250" s="451" t="s">
        <v>257</v>
      </c>
      <c r="F250" s="452" t="s">
        <v>223</v>
      </c>
      <c r="G250" s="577"/>
    </row>
    <row r="251" spans="3:21" ht="12" customHeight="1">
      <c r="D251" s="469" t="s">
        <v>26</v>
      </c>
      <c r="E251" s="453">
        <v>2</v>
      </c>
      <c r="F251" s="454">
        <v>3</v>
      </c>
      <c r="G251" s="455">
        <v>4</v>
      </c>
    </row>
    <row r="252" spans="3:21">
      <c r="D252" s="448">
        <v>1</v>
      </c>
      <c r="E252" s="457" t="s">
        <v>259</v>
      </c>
      <c r="F252" s="478" t="str">
        <f>IF(form_up_date="","",form_up_date)</f>
        <v>20.10.2022</v>
      </c>
      <c r="G252" s="480" t="s">
        <v>260</v>
      </c>
    </row>
    <row r="253" spans="3:21" ht="45">
      <c r="D253" s="448" t="s">
        <v>271</v>
      </c>
      <c r="E253" s="457" t="s">
        <v>261</v>
      </c>
      <c r="F253" s="478" t="s">
        <v>1292</v>
      </c>
      <c r="G253" s="458" t="s">
        <v>333</v>
      </c>
    </row>
    <row r="254" spans="3:21" ht="22.5">
      <c r="D254" s="448" t="s">
        <v>272</v>
      </c>
      <c r="E254" s="457" t="s">
        <v>262</v>
      </c>
      <c r="F254" s="478" t="s">
        <v>390</v>
      </c>
      <c r="G254" s="480" t="s">
        <v>263</v>
      </c>
    </row>
    <row r="255" spans="3:21" ht="22.5">
      <c r="D255" s="448" t="s">
        <v>273</v>
      </c>
      <c r="E255" s="457" t="s">
        <v>264</v>
      </c>
      <c r="F255" s="479" t="s">
        <v>265</v>
      </c>
      <c r="G255" s="458"/>
    </row>
    <row r="256" spans="3:21">
      <c r="D256" s="456" t="str">
        <f>D255&amp;".1"</f>
        <v>4.1.1</v>
      </c>
      <c r="E256" s="459" t="s">
        <v>3</v>
      </c>
      <c r="F256" s="478" t="str">
        <f>IF(region_name="","",region_name)</f>
        <v>Орловская область</v>
      </c>
      <c r="G256" s="480" t="s">
        <v>266</v>
      </c>
    </row>
    <row r="257" spans="3:21" ht="22.5">
      <c r="D257" s="448" t="s">
        <v>274</v>
      </c>
      <c r="E257" s="460" t="s">
        <v>267</v>
      </c>
      <c r="F257" s="478" t="s">
        <v>763</v>
      </c>
      <c r="G257" s="481" t="s">
        <v>268</v>
      </c>
    </row>
    <row r="258" spans="3:21" ht="56.25">
      <c r="D258" s="448" t="s">
        <v>275</v>
      </c>
      <c r="E258" s="461" t="s">
        <v>269</v>
      </c>
      <c r="F258" s="478" t="s">
        <v>1460</v>
      </c>
      <c r="G258" s="468" t="s">
        <v>332</v>
      </c>
    </row>
    <row r="259" spans="3:21" s="351" customFormat="1">
      <c r="D259" s="473"/>
      <c r="E259" s="437"/>
      <c r="F259" s="437"/>
      <c r="G259" s="437"/>
      <c r="U259" s="419"/>
    </row>
    <row r="260" spans="3:21" s="345" customFormat="1">
      <c r="C260" s="352">
        <v>43</v>
      </c>
      <c r="D260" s="578" t="s">
        <v>244</v>
      </c>
      <c r="E260" s="579"/>
      <c r="F260" s="579"/>
      <c r="G260" s="580"/>
      <c r="U260" s="420"/>
    </row>
    <row r="261" spans="3:21" ht="11.25" customHeight="1">
      <c r="D261" s="575" t="s">
        <v>233</v>
      </c>
      <c r="E261" s="575"/>
      <c r="F261" s="575"/>
      <c r="G261" s="576" t="s">
        <v>234</v>
      </c>
    </row>
    <row r="262" spans="3:21" ht="11.25" customHeight="1">
      <c r="D262" s="450" t="s">
        <v>25</v>
      </c>
      <c r="E262" s="451" t="s">
        <v>257</v>
      </c>
      <c r="F262" s="452" t="s">
        <v>223</v>
      </c>
      <c r="G262" s="577"/>
    </row>
    <row r="263" spans="3:21" ht="12" customHeight="1">
      <c r="D263" s="469" t="s">
        <v>26</v>
      </c>
      <c r="E263" s="453">
        <v>2</v>
      </c>
      <c r="F263" s="454">
        <v>3</v>
      </c>
      <c r="G263" s="455">
        <v>4</v>
      </c>
    </row>
    <row r="264" spans="3:21">
      <c r="D264" s="448">
        <v>1</v>
      </c>
      <c r="E264" s="457" t="s">
        <v>259</v>
      </c>
      <c r="F264" s="478" t="str">
        <f>IF(form_up_date="","",form_up_date)</f>
        <v>20.10.2022</v>
      </c>
      <c r="G264" s="480" t="s">
        <v>260</v>
      </c>
    </row>
    <row r="265" spans="3:21" ht="45">
      <c r="D265" s="448" t="s">
        <v>271</v>
      </c>
      <c r="E265" s="457" t="s">
        <v>261</v>
      </c>
      <c r="F265" s="478" t="s">
        <v>1293</v>
      </c>
      <c r="G265" s="458" t="s">
        <v>333</v>
      </c>
    </row>
    <row r="266" spans="3:21" ht="22.5">
      <c r="D266" s="448" t="s">
        <v>272</v>
      </c>
      <c r="E266" s="457" t="s">
        <v>262</v>
      </c>
      <c r="F266" s="478" t="s">
        <v>390</v>
      </c>
      <c r="G266" s="480" t="s">
        <v>263</v>
      </c>
    </row>
    <row r="267" spans="3:21" ht="22.5">
      <c r="D267" s="448" t="s">
        <v>273</v>
      </c>
      <c r="E267" s="457" t="s">
        <v>264</v>
      </c>
      <c r="F267" s="479" t="s">
        <v>265</v>
      </c>
      <c r="G267" s="458"/>
    </row>
    <row r="268" spans="3:21">
      <c r="D268" s="456" t="str">
        <f>D267&amp;".1"</f>
        <v>4.1.1</v>
      </c>
      <c r="E268" s="459" t="s">
        <v>3</v>
      </c>
      <c r="F268" s="478" t="str">
        <f>IF(region_name="","",region_name)</f>
        <v>Орловская область</v>
      </c>
      <c r="G268" s="480" t="s">
        <v>266</v>
      </c>
    </row>
    <row r="269" spans="3:21" ht="22.5">
      <c r="D269" s="448" t="s">
        <v>274</v>
      </c>
      <c r="E269" s="460" t="s">
        <v>267</v>
      </c>
      <c r="F269" s="478" t="s">
        <v>763</v>
      </c>
      <c r="G269" s="481" t="s">
        <v>268</v>
      </c>
    </row>
    <row r="270" spans="3:21" ht="56.25">
      <c r="D270" s="448" t="s">
        <v>275</v>
      </c>
      <c r="E270" s="461" t="s">
        <v>269</v>
      </c>
      <c r="F270" s="478" t="s">
        <v>1460</v>
      </c>
      <c r="G270" s="468" t="s">
        <v>332</v>
      </c>
    </row>
    <row r="271" spans="3:21" s="351" customFormat="1">
      <c r="D271" s="473"/>
      <c r="E271" s="437"/>
      <c r="F271" s="437"/>
      <c r="G271" s="437"/>
      <c r="U271" s="419"/>
    </row>
    <row r="272" spans="3:21" s="345" customFormat="1">
      <c r="C272" s="352">
        <v>44</v>
      </c>
      <c r="D272" s="578" t="s">
        <v>244</v>
      </c>
      <c r="E272" s="579"/>
      <c r="F272" s="579"/>
      <c r="G272" s="580"/>
      <c r="U272" s="420"/>
    </row>
    <row r="273" spans="3:21" ht="11.25" customHeight="1">
      <c r="D273" s="575" t="s">
        <v>233</v>
      </c>
      <c r="E273" s="575"/>
      <c r="F273" s="575"/>
      <c r="G273" s="576" t="s">
        <v>234</v>
      </c>
    </row>
    <row r="274" spans="3:21" ht="11.25" customHeight="1">
      <c r="D274" s="450" t="s">
        <v>25</v>
      </c>
      <c r="E274" s="451" t="s">
        <v>257</v>
      </c>
      <c r="F274" s="452" t="s">
        <v>223</v>
      </c>
      <c r="G274" s="577"/>
    </row>
    <row r="275" spans="3:21" ht="12" customHeight="1">
      <c r="D275" s="469" t="s">
        <v>26</v>
      </c>
      <c r="E275" s="453">
        <v>2</v>
      </c>
      <c r="F275" s="454">
        <v>3</v>
      </c>
      <c r="G275" s="455">
        <v>4</v>
      </c>
    </row>
    <row r="276" spans="3:21">
      <c r="D276" s="448">
        <v>1</v>
      </c>
      <c r="E276" s="457" t="s">
        <v>259</v>
      </c>
      <c r="F276" s="478" t="str">
        <f>IF(form_up_date="","",form_up_date)</f>
        <v>20.10.2022</v>
      </c>
      <c r="G276" s="480" t="s">
        <v>260</v>
      </c>
    </row>
    <row r="277" spans="3:21" ht="45">
      <c r="D277" s="448" t="s">
        <v>271</v>
      </c>
      <c r="E277" s="457" t="s">
        <v>261</v>
      </c>
      <c r="F277" s="478" t="s">
        <v>1294</v>
      </c>
      <c r="G277" s="458" t="s">
        <v>333</v>
      </c>
    </row>
    <row r="278" spans="3:21" ht="22.5">
      <c r="D278" s="448" t="s">
        <v>272</v>
      </c>
      <c r="E278" s="457" t="s">
        <v>262</v>
      </c>
      <c r="F278" s="478" t="s">
        <v>390</v>
      </c>
      <c r="G278" s="480" t="s">
        <v>263</v>
      </c>
    </row>
    <row r="279" spans="3:21" ht="22.5">
      <c r="D279" s="448" t="s">
        <v>273</v>
      </c>
      <c r="E279" s="457" t="s">
        <v>264</v>
      </c>
      <c r="F279" s="479" t="s">
        <v>265</v>
      </c>
      <c r="G279" s="458"/>
    </row>
    <row r="280" spans="3:21">
      <c r="D280" s="456" t="str">
        <f>D279&amp;".1"</f>
        <v>4.1.1</v>
      </c>
      <c r="E280" s="459" t="s">
        <v>3</v>
      </c>
      <c r="F280" s="478" t="str">
        <f>IF(region_name="","",region_name)</f>
        <v>Орловская область</v>
      </c>
      <c r="G280" s="480" t="s">
        <v>266</v>
      </c>
    </row>
    <row r="281" spans="3:21" ht="22.5">
      <c r="D281" s="448" t="s">
        <v>274</v>
      </c>
      <c r="E281" s="460" t="s">
        <v>267</v>
      </c>
      <c r="F281" s="478" t="s">
        <v>763</v>
      </c>
      <c r="G281" s="481" t="s">
        <v>268</v>
      </c>
    </row>
    <row r="282" spans="3:21" ht="56.25">
      <c r="D282" s="448" t="s">
        <v>275</v>
      </c>
      <c r="E282" s="461" t="s">
        <v>269</v>
      </c>
      <c r="F282" s="478" t="s">
        <v>1460</v>
      </c>
      <c r="G282" s="468" t="s">
        <v>332</v>
      </c>
    </row>
    <row r="283" spans="3:21" s="351" customFormat="1">
      <c r="D283" s="473"/>
      <c r="E283" s="437"/>
      <c r="F283" s="437"/>
      <c r="G283" s="437"/>
      <c r="U283" s="419"/>
    </row>
    <row r="284" spans="3:21" s="345" customFormat="1">
      <c r="C284" s="352">
        <v>45</v>
      </c>
      <c r="D284" s="578" t="s">
        <v>244</v>
      </c>
      <c r="E284" s="579"/>
      <c r="F284" s="579"/>
      <c r="G284" s="580"/>
      <c r="U284" s="420"/>
    </row>
    <row r="285" spans="3:21" ht="11.25" customHeight="1">
      <c r="D285" s="575" t="s">
        <v>233</v>
      </c>
      <c r="E285" s="575"/>
      <c r="F285" s="575"/>
      <c r="G285" s="576" t="s">
        <v>234</v>
      </c>
    </row>
    <row r="286" spans="3:21" ht="11.25" customHeight="1">
      <c r="D286" s="450" t="s">
        <v>25</v>
      </c>
      <c r="E286" s="451" t="s">
        <v>257</v>
      </c>
      <c r="F286" s="452" t="s">
        <v>223</v>
      </c>
      <c r="G286" s="577"/>
    </row>
    <row r="287" spans="3:21" ht="12" customHeight="1">
      <c r="D287" s="469" t="s">
        <v>26</v>
      </c>
      <c r="E287" s="453">
        <v>2</v>
      </c>
      <c r="F287" s="454">
        <v>3</v>
      </c>
      <c r="G287" s="455">
        <v>4</v>
      </c>
    </row>
    <row r="288" spans="3:21">
      <c r="D288" s="448">
        <v>1</v>
      </c>
      <c r="E288" s="457" t="s">
        <v>259</v>
      </c>
      <c r="F288" s="478" t="str">
        <f>IF(form_up_date="","",form_up_date)</f>
        <v>20.10.2022</v>
      </c>
      <c r="G288" s="480" t="s">
        <v>260</v>
      </c>
    </row>
    <row r="289" spans="3:21" ht="45">
      <c r="D289" s="448" t="s">
        <v>271</v>
      </c>
      <c r="E289" s="457" t="s">
        <v>261</v>
      </c>
      <c r="F289" s="478" t="s">
        <v>1295</v>
      </c>
      <c r="G289" s="458" t="s">
        <v>333</v>
      </c>
    </row>
    <row r="290" spans="3:21" ht="22.5">
      <c r="D290" s="448" t="s">
        <v>272</v>
      </c>
      <c r="E290" s="457" t="s">
        <v>262</v>
      </c>
      <c r="F290" s="478" t="s">
        <v>390</v>
      </c>
      <c r="G290" s="480" t="s">
        <v>263</v>
      </c>
    </row>
    <row r="291" spans="3:21" ht="22.5">
      <c r="D291" s="448" t="s">
        <v>273</v>
      </c>
      <c r="E291" s="457" t="s">
        <v>264</v>
      </c>
      <c r="F291" s="479" t="s">
        <v>265</v>
      </c>
      <c r="G291" s="458"/>
    </row>
    <row r="292" spans="3:21">
      <c r="D292" s="456" t="str">
        <f>D291&amp;".1"</f>
        <v>4.1.1</v>
      </c>
      <c r="E292" s="459" t="s">
        <v>3</v>
      </c>
      <c r="F292" s="478" t="str">
        <f>IF(region_name="","",region_name)</f>
        <v>Орловская область</v>
      </c>
      <c r="G292" s="480" t="s">
        <v>266</v>
      </c>
    </row>
    <row r="293" spans="3:21" ht="22.5">
      <c r="D293" s="448" t="s">
        <v>274</v>
      </c>
      <c r="E293" s="460" t="s">
        <v>267</v>
      </c>
      <c r="F293" s="478" t="s">
        <v>763</v>
      </c>
      <c r="G293" s="481" t="s">
        <v>268</v>
      </c>
    </row>
    <row r="294" spans="3:21" ht="56.25">
      <c r="D294" s="448" t="s">
        <v>275</v>
      </c>
      <c r="E294" s="461" t="s">
        <v>269</v>
      </c>
      <c r="F294" s="478" t="s">
        <v>1460</v>
      </c>
      <c r="G294" s="468" t="s">
        <v>332</v>
      </c>
    </row>
    <row r="295" spans="3:21" s="351" customFormat="1">
      <c r="D295" s="473"/>
      <c r="E295" s="437"/>
      <c r="F295" s="437"/>
      <c r="G295" s="437"/>
      <c r="U295" s="419"/>
    </row>
    <row r="296" spans="3:21" s="345" customFormat="1">
      <c r="C296" s="352">
        <v>46</v>
      </c>
      <c r="D296" s="578" t="s">
        <v>244</v>
      </c>
      <c r="E296" s="579"/>
      <c r="F296" s="579"/>
      <c r="G296" s="580"/>
      <c r="U296" s="420"/>
    </row>
    <row r="297" spans="3:21" ht="11.25" customHeight="1">
      <c r="D297" s="575" t="s">
        <v>233</v>
      </c>
      <c r="E297" s="575"/>
      <c r="F297" s="575"/>
      <c r="G297" s="576" t="s">
        <v>234</v>
      </c>
    </row>
    <row r="298" spans="3:21" ht="11.25" customHeight="1">
      <c r="D298" s="450" t="s">
        <v>25</v>
      </c>
      <c r="E298" s="451" t="s">
        <v>257</v>
      </c>
      <c r="F298" s="452" t="s">
        <v>223</v>
      </c>
      <c r="G298" s="577"/>
    </row>
    <row r="299" spans="3:21" ht="12" customHeight="1">
      <c r="D299" s="469" t="s">
        <v>26</v>
      </c>
      <c r="E299" s="453">
        <v>2</v>
      </c>
      <c r="F299" s="454">
        <v>3</v>
      </c>
      <c r="G299" s="455">
        <v>4</v>
      </c>
    </row>
    <row r="300" spans="3:21">
      <c r="D300" s="448">
        <v>1</v>
      </c>
      <c r="E300" s="457" t="s">
        <v>259</v>
      </c>
      <c r="F300" s="478" t="str">
        <f>IF(form_up_date="","",form_up_date)</f>
        <v>20.10.2022</v>
      </c>
      <c r="G300" s="480" t="s">
        <v>260</v>
      </c>
    </row>
    <row r="301" spans="3:21" ht="45">
      <c r="D301" s="448" t="s">
        <v>271</v>
      </c>
      <c r="E301" s="457" t="s">
        <v>261</v>
      </c>
      <c r="F301" s="478" t="s">
        <v>1296</v>
      </c>
      <c r="G301" s="458" t="s">
        <v>333</v>
      </c>
    </row>
    <row r="302" spans="3:21" ht="22.5">
      <c r="D302" s="448" t="s">
        <v>272</v>
      </c>
      <c r="E302" s="457" t="s">
        <v>262</v>
      </c>
      <c r="F302" s="478" t="s">
        <v>390</v>
      </c>
      <c r="G302" s="480" t="s">
        <v>263</v>
      </c>
    </row>
    <row r="303" spans="3:21" ht="22.5">
      <c r="D303" s="448" t="s">
        <v>273</v>
      </c>
      <c r="E303" s="457" t="s">
        <v>264</v>
      </c>
      <c r="F303" s="479" t="s">
        <v>265</v>
      </c>
      <c r="G303" s="458"/>
    </row>
    <row r="304" spans="3:21">
      <c r="D304" s="456" t="str">
        <f>D303&amp;".1"</f>
        <v>4.1.1</v>
      </c>
      <c r="E304" s="459" t="s">
        <v>3</v>
      </c>
      <c r="F304" s="478" t="str">
        <f>IF(region_name="","",region_name)</f>
        <v>Орловская область</v>
      </c>
      <c r="G304" s="480" t="s">
        <v>266</v>
      </c>
    </row>
    <row r="305" spans="3:21" ht="22.5">
      <c r="D305" s="448" t="s">
        <v>274</v>
      </c>
      <c r="E305" s="460" t="s">
        <v>267</v>
      </c>
      <c r="F305" s="478" t="s">
        <v>763</v>
      </c>
      <c r="G305" s="481" t="s">
        <v>268</v>
      </c>
    </row>
    <row r="306" spans="3:21" ht="56.25">
      <c r="D306" s="448" t="s">
        <v>275</v>
      </c>
      <c r="E306" s="461" t="s">
        <v>269</v>
      </c>
      <c r="F306" s="478" t="s">
        <v>1460</v>
      </c>
      <c r="G306" s="468" t="s">
        <v>332</v>
      </c>
    </row>
    <row r="307" spans="3:21" s="351" customFormat="1">
      <c r="D307" s="473"/>
      <c r="E307" s="437"/>
      <c r="F307" s="437"/>
      <c r="G307" s="437"/>
      <c r="U307" s="419"/>
    </row>
    <row r="308" spans="3:21" s="345" customFormat="1">
      <c r="C308" s="352">
        <v>47</v>
      </c>
      <c r="D308" s="578" t="s">
        <v>244</v>
      </c>
      <c r="E308" s="579"/>
      <c r="F308" s="579"/>
      <c r="G308" s="580"/>
      <c r="U308" s="420"/>
    </row>
    <row r="309" spans="3:21" ht="11.25" customHeight="1">
      <c r="D309" s="575" t="s">
        <v>233</v>
      </c>
      <c r="E309" s="575"/>
      <c r="F309" s="575"/>
      <c r="G309" s="576" t="s">
        <v>234</v>
      </c>
    </row>
    <row r="310" spans="3:21" ht="11.25" customHeight="1">
      <c r="D310" s="450" t="s">
        <v>25</v>
      </c>
      <c r="E310" s="451" t="s">
        <v>257</v>
      </c>
      <c r="F310" s="452" t="s">
        <v>223</v>
      </c>
      <c r="G310" s="577"/>
    </row>
    <row r="311" spans="3:21" ht="12" customHeight="1">
      <c r="D311" s="469" t="s">
        <v>26</v>
      </c>
      <c r="E311" s="453">
        <v>2</v>
      </c>
      <c r="F311" s="454">
        <v>3</v>
      </c>
      <c r="G311" s="455">
        <v>4</v>
      </c>
    </row>
    <row r="312" spans="3:21">
      <c r="D312" s="448">
        <v>1</v>
      </c>
      <c r="E312" s="457" t="s">
        <v>259</v>
      </c>
      <c r="F312" s="478" t="str">
        <f>IF(form_up_date="","",form_up_date)</f>
        <v>20.10.2022</v>
      </c>
      <c r="G312" s="480" t="s">
        <v>260</v>
      </c>
    </row>
    <row r="313" spans="3:21" ht="45">
      <c r="D313" s="448" t="s">
        <v>271</v>
      </c>
      <c r="E313" s="457" t="s">
        <v>261</v>
      </c>
      <c r="F313" s="478" t="s">
        <v>1297</v>
      </c>
      <c r="G313" s="458" t="s">
        <v>333</v>
      </c>
    </row>
    <row r="314" spans="3:21" ht="22.5">
      <c r="D314" s="448" t="s">
        <v>272</v>
      </c>
      <c r="E314" s="457" t="s">
        <v>262</v>
      </c>
      <c r="F314" s="478" t="s">
        <v>390</v>
      </c>
      <c r="G314" s="480" t="s">
        <v>263</v>
      </c>
    </row>
    <row r="315" spans="3:21" ht="22.5">
      <c r="D315" s="448" t="s">
        <v>273</v>
      </c>
      <c r="E315" s="457" t="s">
        <v>264</v>
      </c>
      <c r="F315" s="479" t="s">
        <v>265</v>
      </c>
      <c r="G315" s="458"/>
    </row>
    <row r="316" spans="3:21">
      <c r="D316" s="456" t="str">
        <f>D315&amp;".1"</f>
        <v>4.1.1</v>
      </c>
      <c r="E316" s="459" t="s">
        <v>3</v>
      </c>
      <c r="F316" s="478" t="str">
        <f>IF(region_name="","",region_name)</f>
        <v>Орловская область</v>
      </c>
      <c r="G316" s="480" t="s">
        <v>266</v>
      </c>
    </row>
    <row r="317" spans="3:21" ht="22.5">
      <c r="D317" s="448" t="s">
        <v>274</v>
      </c>
      <c r="E317" s="460" t="s">
        <v>267</v>
      </c>
      <c r="F317" s="478" t="s">
        <v>763</v>
      </c>
      <c r="G317" s="481" t="s">
        <v>268</v>
      </c>
    </row>
    <row r="318" spans="3:21" ht="56.25">
      <c r="D318" s="448" t="s">
        <v>275</v>
      </c>
      <c r="E318" s="461" t="s">
        <v>269</v>
      </c>
      <c r="F318" s="478" t="s">
        <v>1460</v>
      </c>
      <c r="G318" s="468" t="s">
        <v>332</v>
      </c>
    </row>
    <row r="319" spans="3:21" s="351" customFormat="1">
      <c r="D319" s="473"/>
      <c r="E319" s="437"/>
      <c r="F319" s="437"/>
      <c r="G319" s="437"/>
      <c r="U319" s="419"/>
    </row>
    <row r="320" spans="3:21" s="345" customFormat="1">
      <c r="C320" s="352">
        <v>48</v>
      </c>
      <c r="D320" s="578" t="s">
        <v>244</v>
      </c>
      <c r="E320" s="579"/>
      <c r="F320" s="579"/>
      <c r="G320" s="580"/>
      <c r="U320" s="420"/>
    </row>
    <row r="321" spans="3:21" ht="11.25" customHeight="1">
      <c r="D321" s="575" t="s">
        <v>233</v>
      </c>
      <c r="E321" s="575"/>
      <c r="F321" s="575"/>
      <c r="G321" s="576" t="s">
        <v>234</v>
      </c>
    </row>
    <row r="322" spans="3:21" ht="11.25" customHeight="1">
      <c r="D322" s="450" t="s">
        <v>25</v>
      </c>
      <c r="E322" s="451" t="s">
        <v>257</v>
      </c>
      <c r="F322" s="452" t="s">
        <v>223</v>
      </c>
      <c r="G322" s="577"/>
    </row>
    <row r="323" spans="3:21" ht="12" customHeight="1">
      <c r="D323" s="469" t="s">
        <v>26</v>
      </c>
      <c r="E323" s="453">
        <v>2</v>
      </c>
      <c r="F323" s="454">
        <v>3</v>
      </c>
      <c r="G323" s="455">
        <v>4</v>
      </c>
    </row>
    <row r="324" spans="3:21">
      <c r="D324" s="448">
        <v>1</v>
      </c>
      <c r="E324" s="457" t="s">
        <v>259</v>
      </c>
      <c r="F324" s="478" t="str">
        <f>IF(form_up_date="","",form_up_date)</f>
        <v>20.10.2022</v>
      </c>
      <c r="G324" s="480" t="s">
        <v>260</v>
      </c>
    </row>
    <row r="325" spans="3:21" ht="45">
      <c r="D325" s="448" t="s">
        <v>271</v>
      </c>
      <c r="E325" s="457" t="s">
        <v>261</v>
      </c>
      <c r="F325" s="478" t="s">
        <v>1298</v>
      </c>
      <c r="G325" s="458" t="s">
        <v>333</v>
      </c>
    </row>
    <row r="326" spans="3:21" ht="22.5">
      <c r="D326" s="448" t="s">
        <v>272</v>
      </c>
      <c r="E326" s="457" t="s">
        <v>262</v>
      </c>
      <c r="F326" s="478" t="s">
        <v>390</v>
      </c>
      <c r="G326" s="480" t="s">
        <v>263</v>
      </c>
    </row>
    <row r="327" spans="3:21" ht="22.5">
      <c r="D327" s="448" t="s">
        <v>273</v>
      </c>
      <c r="E327" s="457" t="s">
        <v>264</v>
      </c>
      <c r="F327" s="479" t="s">
        <v>265</v>
      </c>
      <c r="G327" s="458"/>
    </row>
    <row r="328" spans="3:21">
      <c r="D328" s="456" t="str">
        <f>D327&amp;".1"</f>
        <v>4.1.1</v>
      </c>
      <c r="E328" s="459" t="s">
        <v>3</v>
      </c>
      <c r="F328" s="478" t="str">
        <f>IF(region_name="","",region_name)</f>
        <v>Орловская область</v>
      </c>
      <c r="G328" s="480" t="s">
        <v>266</v>
      </c>
    </row>
    <row r="329" spans="3:21" ht="22.5">
      <c r="D329" s="448" t="s">
        <v>274</v>
      </c>
      <c r="E329" s="460" t="s">
        <v>267</v>
      </c>
      <c r="F329" s="478" t="s">
        <v>763</v>
      </c>
      <c r="G329" s="481" t="s">
        <v>268</v>
      </c>
    </row>
    <row r="330" spans="3:21" ht="56.25">
      <c r="D330" s="448" t="s">
        <v>275</v>
      </c>
      <c r="E330" s="461" t="s">
        <v>269</v>
      </c>
      <c r="F330" s="478" t="s">
        <v>1460</v>
      </c>
      <c r="G330" s="468" t="s">
        <v>332</v>
      </c>
    </row>
    <row r="331" spans="3:21" s="351" customFormat="1">
      <c r="D331" s="473"/>
      <c r="E331" s="437"/>
      <c r="F331" s="437"/>
      <c r="G331" s="437"/>
      <c r="U331" s="419"/>
    </row>
    <row r="332" spans="3:21" s="345" customFormat="1">
      <c r="C332" s="352">
        <v>49</v>
      </c>
      <c r="D332" s="578" t="s">
        <v>244</v>
      </c>
      <c r="E332" s="579"/>
      <c r="F332" s="579"/>
      <c r="G332" s="580"/>
      <c r="U332" s="420"/>
    </row>
    <row r="333" spans="3:21" ht="11.25" customHeight="1">
      <c r="D333" s="575" t="s">
        <v>233</v>
      </c>
      <c r="E333" s="575"/>
      <c r="F333" s="575"/>
      <c r="G333" s="576" t="s">
        <v>234</v>
      </c>
    </row>
    <row r="334" spans="3:21" ht="11.25" customHeight="1">
      <c r="D334" s="450" t="s">
        <v>25</v>
      </c>
      <c r="E334" s="451" t="s">
        <v>257</v>
      </c>
      <c r="F334" s="452" t="s">
        <v>223</v>
      </c>
      <c r="G334" s="577"/>
    </row>
    <row r="335" spans="3:21" ht="12" customHeight="1">
      <c r="D335" s="469" t="s">
        <v>26</v>
      </c>
      <c r="E335" s="453">
        <v>2</v>
      </c>
      <c r="F335" s="454">
        <v>3</v>
      </c>
      <c r="G335" s="455">
        <v>4</v>
      </c>
    </row>
    <row r="336" spans="3:21">
      <c r="D336" s="448">
        <v>1</v>
      </c>
      <c r="E336" s="457" t="s">
        <v>259</v>
      </c>
      <c r="F336" s="478" t="str">
        <f>IF(form_up_date="","",form_up_date)</f>
        <v>20.10.2022</v>
      </c>
      <c r="G336" s="480" t="s">
        <v>260</v>
      </c>
    </row>
    <row r="337" spans="3:21" ht="45">
      <c r="D337" s="448" t="s">
        <v>271</v>
      </c>
      <c r="E337" s="457" t="s">
        <v>261</v>
      </c>
      <c r="F337" s="478" t="s">
        <v>1299</v>
      </c>
      <c r="G337" s="458" t="s">
        <v>333</v>
      </c>
    </row>
    <row r="338" spans="3:21" ht="22.5">
      <c r="D338" s="448" t="s">
        <v>272</v>
      </c>
      <c r="E338" s="457" t="s">
        <v>262</v>
      </c>
      <c r="F338" s="478" t="s">
        <v>390</v>
      </c>
      <c r="G338" s="480" t="s">
        <v>263</v>
      </c>
    </row>
    <row r="339" spans="3:21" ht="22.5">
      <c r="D339" s="448" t="s">
        <v>273</v>
      </c>
      <c r="E339" s="457" t="s">
        <v>264</v>
      </c>
      <c r="F339" s="479" t="s">
        <v>265</v>
      </c>
      <c r="G339" s="458"/>
    </row>
    <row r="340" spans="3:21">
      <c r="D340" s="456" t="str">
        <f>D339&amp;".1"</f>
        <v>4.1.1</v>
      </c>
      <c r="E340" s="459" t="s">
        <v>3</v>
      </c>
      <c r="F340" s="478" t="str">
        <f>IF(region_name="","",region_name)</f>
        <v>Орловская область</v>
      </c>
      <c r="G340" s="480" t="s">
        <v>266</v>
      </c>
    </row>
    <row r="341" spans="3:21" ht="22.5">
      <c r="D341" s="448" t="s">
        <v>274</v>
      </c>
      <c r="E341" s="460" t="s">
        <v>267</v>
      </c>
      <c r="F341" s="478" t="s">
        <v>763</v>
      </c>
      <c r="G341" s="481" t="s">
        <v>268</v>
      </c>
    </row>
    <row r="342" spans="3:21" ht="56.25">
      <c r="D342" s="448" t="s">
        <v>275</v>
      </c>
      <c r="E342" s="461" t="s">
        <v>269</v>
      </c>
      <c r="F342" s="478" t="s">
        <v>1460</v>
      </c>
      <c r="G342" s="468" t="s">
        <v>332</v>
      </c>
    </row>
    <row r="343" spans="3:21" s="351" customFormat="1">
      <c r="D343" s="473"/>
      <c r="E343" s="437"/>
      <c r="F343" s="437"/>
      <c r="G343" s="437"/>
      <c r="U343" s="419"/>
    </row>
    <row r="344" spans="3:21" s="345" customFormat="1">
      <c r="C344" s="352">
        <v>50</v>
      </c>
      <c r="D344" s="578" t="s">
        <v>244</v>
      </c>
      <c r="E344" s="579"/>
      <c r="F344" s="579"/>
      <c r="G344" s="580"/>
      <c r="U344" s="420"/>
    </row>
    <row r="345" spans="3:21" ht="11.25" customHeight="1">
      <c r="D345" s="575" t="s">
        <v>233</v>
      </c>
      <c r="E345" s="575"/>
      <c r="F345" s="575"/>
      <c r="G345" s="576" t="s">
        <v>234</v>
      </c>
    </row>
    <row r="346" spans="3:21" ht="11.25" customHeight="1">
      <c r="D346" s="450" t="s">
        <v>25</v>
      </c>
      <c r="E346" s="451" t="s">
        <v>257</v>
      </c>
      <c r="F346" s="452" t="s">
        <v>223</v>
      </c>
      <c r="G346" s="577"/>
    </row>
    <row r="347" spans="3:21" ht="12" customHeight="1">
      <c r="D347" s="469" t="s">
        <v>26</v>
      </c>
      <c r="E347" s="453">
        <v>2</v>
      </c>
      <c r="F347" s="454">
        <v>3</v>
      </c>
      <c r="G347" s="455">
        <v>4</v>
      </c>
    </row>
    <row r="348" spans="3:21">
      <c r="D348" s="448">
        <v>1</v>
      </c>
      <c r="E348" s="457" t="s">
        <v>259</v>
      </c>
      <c r="F348" s="478" t="str">
        <f>IF(form_up_date="","",form_up_date)</f>
        <v>20.10.2022</v>
      </c>
      <c r="G348" s="480" t="s">
        <v>260</v>
      </c>
    </row>
    <row r="349" spans="3:21" ht="45">
      <c r="D349" s="448" t="s">
        <v>271</v>
      </c>
      <c r="E349" s="457" t="s">
        <v>261</v>
      </c>
      <c r="F349" s="478" t="s">
        <v>1300</v>
      </c>
      <c r="G349" s="458" t="s">
        <v>333</v>
      </c>
    </row>
    <row r="350" spans="3:21" ht="22.5">
      <c r="D350" s="448" t="s">
        <v>272</v>
      </c>
      <c r="E350" s="457" t="s">
        <v>262</v>
      </c>
      <c r="F350" s="478" t="s">
        <v>390</v>
      </c>
      <c r="G350" s="480" t="s">
        <v>263</v>
      </c>
    </row>
    <row r="351" spans="3:21" ht="22.5">
      <c r="D351" s="448" t="s">
        <v>273</v>
      </c>
      <c r="E351" s="457" t="s">
        <v>264</v>
      </c>
      <c r="F351" s="479" t="s">
        <v>265</v>
      </c>
      <c r="G351" s="458"/>
    </row>
    <row r="352" spans="3:21">
      <c r="D352" s="456" t="str">
        <f>D351&amp;".1"</f>
        <v>4.1.1</v>
      </c>
      <c r="E352" s="459" t="s">
        <v>3</v>
      </c>
      <c r="F352" s="478" t="str">
        <f>IF(region_name="","",region_name)</f>
        <v>Орловская область</v>
      </c>
      <c r="G352" s="480" t="s">
        <v>266</v>
      </c>
    </row>
    <row r="353" spans="3:21" ht="22.5">
      <c r="D353" s="448" t="s">
        <v>274</v>
      </c>
      <c r="E353" s="460" t="s">
        <v>267</v>
      </c>
      <c r="F353" s="478" t="s">
        <v>763</v>
      </c>
      <c r="G353" s="481" t="s">
        <v>268</v>
      </c>
    </row>
    <row r="354" spans="3:21" ht="56.25">
      <c r="D354" s="448" t="s">
        <v>275</v>
      </c>
      <c r="E354" s="461" t="s">
        <v>269</v>
      </c>
      <c r="F354" s="478" t="s">
        <v>1460</v>
      </c>
      <c r="G354" s="468" t="s">
        <v>332</v>
      </c>
    </row>
    <row r="355" spans="3:21" s="351" customFormat="1">
      <c r="D355" s="473"/>
      <c r="E355" s="437"/>
      <c r="F355" s="437"/>
      <c r="G355" s="437"/>
      <c r="U355" s="419"/>
    </row>
    <row r="356" spans="3:21" s="345" customFormat="1">
      <c r="C356" s="352">
        <v>51</v>
      </c>
      <c r="D356" s="578" t="s">
        <v>244</v>
      </c>
      <c r="E356" s="579"/>
      <c r="F356" s="579"/>
      <c r="G356" s="580"/>
      <c r="U356" s="420"/>
    </row>
    <row r="357" spans="3:21" ht="11.25" customHeight="1">
      <c r="D357" s="575" t="s">
        <v>233</v>
      </c>
      <c r="E357" s="575"/>
      <c r="F357" s="575"/>
      <c r="G357" s="576" t="s">
        <v>234</v>
      </c>
    </row>
    <row r="358" spans="3:21" ht="11.25" customHeight="1">
      <c r="D358" s="450" t="s">
        <v>25</v>
      </c>
      <c r="E358" s="451" t="s">
        <v>257</v>
      </c>
      <c r="F358" s="452" t="s">
        <v>223</v>
      </c>
      <c r="G358" s="577"/>
    </row>
    <row r="359" spans="3:21" ht="12" customHeight="1">
      <c r="D359" s="469" t="s">
        <v>26</v>
      </c>
      <c r="E359" s="453">
        <v>2</v>
      </c>
      <c r="F359" s="454">
        <v>3</v>
      </c>
      <c r="G359" s="455">
        <v>4</v>
      </c>
    </row>
    <row r="360" spans="3:21">
      <c r="D360" s="448">
        <v>1</v>
      </c>
      <c r="E360" s="457" t="s">
        <v>259</v>
      </c>
      <c r="F360" s="478" t="str">
        <f>IF(form_up_date="","",form_up_date)</f>
        <v>20.10.2022</v>
      </c>
      <c r="G360" s="480" t="s">
        <v>260</v>
      </c>
    </row>
    <row r="361" spans="3:21" ht="45">
      <c r="D361" s="448" t="s">
        <v>271</v>
      </c>
      <c r="E361" s="457" t="s">
        <v>261</v>
      </c>
      <c r="F361" s="478" t="s">
        <v>1301</v>
      </c>
      <c r="G361" s="458" t="s">
        <v>333</v>
      </c>
    </row>
    <row r="362" spans="3:21" ht="22.5">
      <c r="D362" s="448" t="s">
        <v>272</v>
      </c>
      <c r="E362" s="457" t="s">
        <v>262</v>
      </c>
      <c r="F362" s="478" t="s">
        <v>390</v>
      </c>
      <c r="G362" s="480" t="s">
        <v>263</v>
      </c>
    </row>
    <row r="363" spans="3:21" ht="22.5">
      <c r="D363" s="448" t="s">
        <v>273</v>
      </c>
      <c r="E363" s="457" t="s">
        <v>264</v>
      </c>
      <c r="F363" s="479" t="s">
        <v>265</v>
      </c>
      <c r="G363" s="458"/>
    </row>
    <row r="364" spans="3:21">
      <c r="D364" s="456" t="str">
        <f>D363&amp;".1"</f>
        <v>4.1.1</v>
      </c>
      <c r="E364" s="459" t="s">
        <v>3</v>
      </c>
      <c r="F364" s="478" t="str">
        <f>IF(region_name="","",region_name)</f>
        <v>Орловская область</v>
      </c>
      <c r="G364" s="480" t="s">
        <v>266</v>
      </c>
    </row>
    <row r="365" spans="3:21" ht="22.5">
      <c r="D365" s="448" t="s">
        <v>274</v>
      </c>
      <c r="E365" s="460" t="s">
        <v>267</v>
      </c>
      <c r="F365" s="478" t="s">
        <v>763</v>
      </c>
      <c r="G365" s="481" t="s">
        <v>268</v>
      </c>
    </row>
    <row r="366" spans="3:21" ht="56.25">
      <c r="D366" s="448" t="s">
        <v>275</v>
      </c>
      <c r="E366" s="461" t="s">
        <v>269</v>
      </c>
      <c r="F366" s="478" t="s">
        <v>1460</v>
      </c>
      <c r="G366" s="468" t="s">
        <v>332</v>
      </c>
    </row>
    <row r="367" spans="3:21" s="351" customFormat="1">
      <c r="D367" s="473"/>
      <c r="E367" s="437"/>
      <c r="F367" s="437"/>
      <c r="G367" s="437"/>
      <c r="U367" s="419"/>
    </row>
    <row r="368" spans="3:21" s="345" customFormat="1">
      <c r="C368" s="352">
        <v>52</v>
      </c>
      <c r="D368" s="578" t="s">
        <v>244</v>
      </c>
      <c r="E368" s="579"/>
      <c r="F368" s="579"/>
      <c r="G368" s="580"/>
      <c r="U368" s="420"/>
    </row>
    <row r="369" spans="3:21" ht="11.25" customHeight="1">
      <c r="D369" s="575" t="s">
        <v>233</v>
      </c>
      <c r="E369" s="575"/>
      <c r="F369" s="575"/>
      <c r="G369" s="576" t="s">
        <v>234</v>
      </c>
    </row>
    <row r="370" spans="3:21" ht="11.25" customHeight="1">
      <c r="D370" s="450" t="s">
        <v>25</v>
      </c>
      <c r="E370" s="451" t="s">
        <v>257</v>
      </c>
      <c r="F370" s="452" t="s">
        <v>223</v>
      </c>
      <c r="G370" s="577"/>
    </row>
    <row r="371" spans="3:21" ht="12" customHeight="1">
      <c r="D371" s="469" t="s">
        <v>26</v>
      </c>
      <c r="E371" s="453">
        <v>2</v>
      </c>
      <c r="F371" s="454">
        <v>3</v>
      </c>
      <c r="G371" s="455">
        <v>4</v>
      </c>
    </row>
    <row r="372" spans="3:21">
      <c r="D372" s="448">
        <v>1</v>
      </c>
      <c r="E372" s="457" t="s">
        <v>259</v>
      </c>
      <c r="F372" s="478" t="str">
        <f>IF(form_up_date="","",form_up_date)</f>
        <v>20.10.2022</v>
      </c>
      <c r="G372" s="480" t="s">
        <v>260</v>
      </c>
    </row>
    <row r="373" spans="3:21" ht="45">
      <c r="D373" s="448" t="s">
        <v>271</v>
      </c>
      <c r="E373" s="457" t="s">
        <v>261</v>
      </c>
      <c r="F373" s="478" t="s">
        <v>1302</v>
      </c>
      <c r="G373" s="458" t="s">
        <v>333</v>
      </c>
    </row>
    <row r="374" spans="3:21" ht="22.5">
      <c r="D374" s="448" t="s">
        <v>272</v>
      </c>
      <c r="E374" s="457" t="s">
        <v>262</v>
      </c>
      <c r="F374" s="478" t="s">
        <v>390</v>
      </c>
      <c r="G374" s="480" t="s">
        <v>263</v>
      </c>
    </row>
    <row r="375" spans="3:21" ht="22.5">
      <c r="D375" s="448" t="s">
        <v>273</v>
      </c>
      <c r="E375" s="457" t="s">
        <v>264</v>
      </c>
      <c r="F375" s="479" t="s">
        <v>265</v>
      </c>
      <c r="G375" s="458"/>
    </row>
    <row r="376" spans="3:21">
      <c r="D376" s="456" t="str">
        <f>D375&amp;".1"</f>
        <v>4.1.1</v>
      </c>
      <c r="E376" s="459" t="s">
        <v>3</v>
      </c>
      <c r="F376" s="478" t="str">
        <f>IF(region_name="","",region_name)</f>
        <v>Орловская область</v>
      </c>
      <c r="G376" s="480" t="s">
        <v>266</v>
      </c>
    </row>
    <row r="377" spans="3:21" ht="22.5">
      <c r="D377" s="448" t="s">
        <v>274</v>
      </c>
      <c r="E377" s="460" t="s">
        <v>267</v>
      </c>
      <c r="F377" s="478" t="s">
        <v>763</v>
      </c>
      <c r="G377" s="481" t="s">
        <v>268</v>
      </c>
    </row>
    <row r="378" spans="3:21" ht="56.25">
      <c r="D378" s="448" t="s">
        <v>275</v>
      </c>
      <c r="E378" s="461" t="s">
        <v>269</v>
      </c>
      <c r="F378" s="478" t="s">
        <v>1460</v>
      </c>
      <c r="G378" s="468" t="s">
        <v>332</v>
      </c>
    </row>
    <row r="379" spans="3:21" s="351" customFormat="1">
      <c r="D379" s="473"/>
      <c r="E379" s="437"/>
      <c r="F379" s="437"/>
      <c r="G379" s="437"/>
      <c r="U379" s="419"/>
    </row>
    <row r="380" spans="3:21" s="345" customFormat="1">
      <c r="C380" s="352">
        <v>53</v>
      </c>
      <c r="D380" s="578" t="s">
        <v>244</v>
      </c>
      <c r="E380" s="579"/>
      <c r="F380" s="579"/>
      <c r="G380" s="580"/>
      <c r="U380" s="420"/>
    </row>
    <row r="381" spans="3:21" ht="11.25" customHeight="1">
      <c r="D381" s="575" t="s">
        <v>233</v>
      </c>
      <c r="E381" s="575"/>
      <c r="F381" s="575"/>
      <c r="G381" s="576" t="s">
        <v>234</v>
      </c>
    </row>
    <row r="382" spans="3:21" ht="11.25" customHeight="1">
      <c r="D382" s="450" t="s">
        <v>25</v>
      </c>
      <c r="E382" s="451" t="s">
        <v>257</v>
      </c>
      <c r="F382" s="452" t="s">
        <v>223</v>
      </c>
      <c r="G382" s="577"/>
    </row>
    <row r="383" spans="3:21" ht="12" customHeight="1">
      <c r="D383" s="469" t="s">
        <v>26</v>
      </c>
      <c r="E383" s="453">
        <v>2</v>
      </c>
      <c r="F383" s="454">
        <v>3</v>
      </c>
      <c r="G383" s="455">
        <v>4</v>
      </c>
    </row>
    <row r="384" spans="3:21">
      <c r="D384" s="448">
        <v>1</v>
      </c>
      <c r="E384" s="457" t="s">
        <v>259</v>
      </c>
      <c r="F384" s="478" t="str">
        <f>IF(form_up_date="","",form_up_date)</f>
        <v>20.10.2022</v>
      </c>
      <c r="G384" s="480" t="s">
        <v>260</v>
      </c>
    </row>
    <row r="385" spans="3:21" ht="45">
      <c r="D385" s="448" t="s">
        <v>271</v>
      </c>
      <c r="E385" s="457" t="s">
        <v>261</v>
      </c>
      <c r="F385" s="478" t="s">
        <v>1303</v>
      </c>
      <c r="G385" s="458" t="s">
        <v>333</v>
      </c>
    </row>
    <row r="386" spans="3:21" ht="22.5">
      <c r="D386" s="448" t="s">
        <v>272</v>
      </c>
      <c r="E386" s="457" t="s">
        <v>262</v>
      </c>
      <c r="F386" s="478" t="s">
        <v>390</v>
      </c>
      <c r="G386" s="480" t="s">
        <v>263</v>
      </c>
    </row>
    <row r="387" spans="3:21" ht="22.5">
      <c r="D387" s="448" t="s">
        <v>273</v>
      </c>
      <c r="E387" s="457" t="s">
        <v>264</v>
      </c>
      <c r="F387" s="479" t="s">
        <v>265</v>
      </c>
      <c r="G387" s="458"/>
    </row>
    <row r="388" spans="3:21">
      <c r="D388" s="456" t="str">
        <f>D387&amp;".1"</f>
        <v>4.1.1</v>
      </c>
      <c r="E388" s="459" t="s">
        <v>3</v>
      </c>
      <c r="F388" s="478" t="str">
        <f>IF(region_name="","",region_name)</f>
        <v>Орловская область</v>
      </c>
      <c r="G388" s="480" t="s">
        <v>266</v>
      </c>
    </row>
    <row r="389" spans="3:21" ht="22.5">
      <c r="D389" s="448" t="s">
        <v>274</v>
      </c>
      <c r="E389" s="460" t="s">
        <v>267</v>
      </c>
      <c r="F389" s="478" t="s">
        <v>763</v>
      </c>
      <c r="G389" s="481" t="s">
        <v>268</v>
      </c>
    </row>
    <row r="390" spans="3:21" ht="56.25">
      <c r="D390" s="448" t="s">
        <v>275</v>
      </c>
      <c r="E390" s="461" t="s">
        <v>269</v>
      </c>
      <c r="F390" s="478" t="s">
        <v>1460</v>
      </c>
      <c r="G390" s="468" t="s">
        <v>332</v>
      </c>
    </row>
    <row r="391" spans="3:21" s="351" customFormat="1">
      <c r="D391" s="473"/>
      <c r="E391" s="437"/>
      <c r="F391" s="437"/>
      <c r="G391" s="437"/>
      <c r="U391" s="419"/>
    </row>
    <row r="392" spans="3:21" s="345" customFormat="1">
      <c r="C392" s="352">
        <v>54</v>
      </c>
      <c r="D392" s="578" t="s">
        <v>244</v>
      </c>
      <c r="E392" s="579"/>
      <c r="F392" s="579"/>
      <c r="G392" s="580"/>
      <c r="U392" s="420"/>
    </row>
    <row r="393" spans="3:21" ht="11.25" customHeight="1">
      <c r="D393" s="575" t="s">
        <v>233</v>
      </c>
      <c r="E393" s="575"/>
      <c r="F393" s="575"/>
      <c r="G393" s="576" t="s">
        <v>234</v>
      </c>
    </row>
    <row r="394" spans="3:21" ht="11.25" customHeight="1">
      <c r="D394" s="450" t="s">
        <v>25</v>
      </c>
      <c r="E394" s="451" t="s">
        <v>257</v>
      </c>
      <c r="F394" s="452" t="s">
        <v>223</v>
      </c>
      <c r="G394" s="577"/>
    </row>
    <row r="395" spans="3:21" ht="12" customHeight="1">
      <c r="D395" s="469" t="s">
        <v>26</v>
      </c>
      <c r="E395" s="453">
        <v>2</v>
      </c>
      <c r="F395" s="454">
        <v>3</v>
      </c>
      <c r="G395" s="455">
        <v>4</v>
      </c>
    </row>
    <row r="396" spans="3:21">
      <c r="D396" s="448">
        <v>1</v>
      </c>
      <c r="E396" s="457" t="s">
        <v>259</v>
      </c>
      <c r="F396" s="478" t="str">
        <f>IF(form_up_date="","",form_up_date)</f>
        <v>20.10.2022</v>
      </c>
      <c r="G396" s="480" t="s">
        <v>260</v>
      </c>
    </row>
    <row r="397" spans="3:21" ht="45">
      <c r="D397" s="448" t="s">
        <v>271</v>
      </c>
      <c r="E397" s="457" t="s">
        <v>261</v>
      </c>
      <c r="F397" s="478" t="s">
        <v>1304</v>
      </c>
      <c r="G397" s="458" t="s">
        <v>333</v>
      </c>
    </row>
    <row r="398" spans="3:21" ht="22.5">
      <c r="D398" s="448" t="s">
        <v>272</v>
      </c>
      <c r="E398" s="457" t="s">
        <v>262</v>
      </c>
      <c r="F398" s="478" t="s">
        <v>390</v>
      </c>
      <c r="G398" s="480" t="s">
        <v>263</v>
      </c>
    </row>
    <row r="399" spans="3:21" ht="22.5">
      <c r="D399" s="448" t="s">
        <v>273</v>
      </c>
      <c r="E399" s="457" t="s">
        <v>264</v>
      </c>
      <c r="F399" s="479" t="s">
        <v>265</v>
      </c>
      <c r="G399" s="458"/>
    </row>
    <row r="400" spans="3:21">
      <c r="D400" s="456" t="str">
        <f>D399&amp;".1"</f>
        <v>4.1.1</v>
      </c>
      <c r="E400" s="459" t="s">
        <v>3</v>
      </c>
      <c r="F400" s="478" t="str">
        <f>IF(region_name="","",region_name)</f>
        <v>Орловская область</v>
      </c>
      <c r="G400" s="480" t="s">
        <v>266</v>
      </c>
    </row>
    <row r="401" spans="3:21" ht="22.5">
      <c r="D401" s="448" t="s">
        <v>274</v>
      </c>
      <c r="E401" s="460" t="s">
        <v>267</v>
      </c>
      <c r="F401" s="478" t="s">
        <v>763</v>
      </c>
      <c r="G401" s="481" t="s">
        <v>268</v>
      </c>
    </row>
    <row r="402" spans="3:21" ht="56.25">
      <c r="D402" s="448" t="s">
        <v>275</v>
      </c>
      <c r="E402" s="461" t="s">
        <v>269</v>
      </c>
      <c r="F402" s="478" t="s">
        <v>1460</v>
      </c>
      <c r="G402" s="468" t="s">
        <v>332</v>
      </c>
    </row>
    <row r="403" spans="3:21" s="351" customFormat="1">
      <c r="D403" s="473"/>
      <c r="E403" s="437"/>
      <c r="F403" s="437"/>
      <c r="G403" s="437"/>
      <c r="U403" s="419"/>
    </row>
    <row r="404" spans="3:21" s="345" customFormat="1">
      <c r="C404" s="352">
        <v>55</v>
      </c>
      <c r="D404" s="578" t="s">
        <v>244</v>
      </c>
      <c r="E404" s="579"/>
      <c r="F404" s="579"/>
      <c r="G404" s="580"/>
      <c r="U404" s="420"/>
    </row>
    <row r="405" spans="3:21" ht="11.25" customHeight="1">
      <c r="D405" s="575" t="s">
        <v>233</v>
      </c>
      <c r="E405" s="575"/>
      <c r="F405" s="575"/>
      <c r="G405" s="576" t="s">
        <v>234</v>
      </c>
    </row>
    <row r="406" spans="3:21" ht="11.25" customHeight="1">
      <c r="D406" s="450" t="s">
        <v>25</v>
      </c>
      <c r="E406" s="451" t="s">
        <v>257</v>
      </c>
      <c r="F406" s="452" t="s">
        <v>223</v>
      </c>
      <c r="G406" s="577"/>
    </row>
    <row r="407" spans="3:21" ht="12" customHeight="1">
      <c r="D407" s="469" t="s">
        <v>26</v>
      </c>
      <c r="E407" s="453">
        <v>2</v>
      </c>
      <c r="F407" s="454">
        <v>3</v>
      </c>
      <c r="G407" s="455">
        <v>4</v>
      </c>
    </row>
    <row r="408" spans="3:21">
      <c r="D408" s="448">
        <v>1</v>
      </c>
      <c r="E408" s="457" t="s">
        <v>259</v>
      </c>
      <c r="F408" s="478" t="str">
        <f>IF(form_up_date="","",form_up_date)</f>
        <v>20.10.2022</v>
      </c>
      <c r="G408" s="480" t="s">
        <v>260</v>
      </c>
    </row>
    <row r="409" spans="3:21" ht="45">
      <c r="D409" s="448" t="s">
        <v>271</v>
      </c>
      <c r="E409" s="457" t="s">
        <v>261</v>
      </c>
      <c r="F409" s="478" t="s">
        <v>1305</v>
      </c>
      <c r="G409" s="458" t="s">
        <v>333</v>
      </c>
    </row>
    <row r="410" spans="3:21" ht="22.5">
      <c r="D410" s="448" t="s">
        <v>272</v>
      </c>
      <c r="E410" s="457" t="s">
        <v>262</v>
      </c>
      <c r="F410" s="478" t="s">
        <v>390</v>
      </c>
      <c r="G410" s="480" t="s">
        <v>263</v>
      </c>
    </row>
    <row r="411" spans="3:21" ht="22.5">
      <c r="D411" s="448" t="s">
        <v>273</v>
      </c>
      <c r="E411" s="457" t="s">
        <v>264</v>
      </c>
      <c r="F411" s="479" t="s">
        <v>265</v>
      </c>
      <c r="G411" s="458"/>
    </row>
    <row r="412" spans="3:21">
      <c r="D412" s="456" t="str">
        <f>D411&amp;".1"</f>
        <v>4.1.1</v>
      </c>
      <c r="E412" s="459" t="s">
        <v>3</v>
      </c>
      <c r="F412" s="478" t="str">
        <f>IF(region_name="","",region_name)</f>
        <v>Орловская область</v>
      </c>
      <c r="G412" s="480" t="s">
        <v>266</v>
      </c>
    </row>
    <row r="413" spans="3:21" ht="22.5">
      <c r="D413" s="448" t="s">
        <v>274</v>
      </c>
      <c r="E413" s="460" t="s">
        <v>267</v>
      </c>
      <c r="F413" s="478" t="s">
        <v>763</v>
      </c>
      <c r="G413" s="481" t="s">
        <v>268</v>
      </c>
    </row>
    <row r="414" spans="3:21" ht="56.25">
      <c r="D414" s="448" t="s">
        <v>275</v>
      </c>
      <c r="E414" s="461" t="s">
        <v>269</v>
      </c>
      <c r="F414" s="478" t="s">
        <v>1460</v>
      </c>
      <c r="G414" s="468" t="s">
        <v>332</v>
      </c>
    </row>
    <row r="415" spans="3:21" s="351" customFormat="1">
      <c r="D415" s="473"/>
      <c r="E415" s="437"/>
      <c r="F415" s="437"/>
      <c r="G415" s="437"/>
      <c r="U415" s="419"/>
    </row>
    <row r="416" spans="3:21" s="345" customFormat="1">
      <c r="C416" s="352">
        <v>56</v>
      </c>
      <c r="D416" s="578" t="s">
        <v>244</v>
      </c>
      <c r="E416" s="579"/>
      <c r="F416" s="579"/>
      <c r="G416" s="580"/>
      <c r="U416" s="420"/>
    </row>
    <row r="417" spans="3:21" ht="11.25" customHeight="1">
      <c r="D417" s="575" t="s">
        <v>233</v>
      </c>
      <c r="E417" s="575"/>
      <c r="F417" s="575"/>
      <c r="G417" s="576" t="s">
        <v>234</v>
      </c>
    </row>
    <row r="418" spans="3:21" ht="11.25" customHeight="1">
      <c r="D418" s="450" t="s">
        <v>25</v>
      </c>
      <c r="E418" s="451" t="s">
        <v>257</v>
      </c>
      <c r="F418" s="452" t="s">
        <v>223</v>
      </c>
      <c r="G418" s="577"/>
    </row>
    <row r="419" spans="3:21" ht="12" customHeight="1">
      <c r="D419" s="469" t="s">
        <v>26</v>
      </c>
      <c r="E419" s="453">
        <v>2</v>
      </c>
      <c r="F419" s="454">
        <v>3</v>
      </c>
      <c r="G419" s="455">
        <v>4</v>
      </c>
    </row>
    <row r="420" spans="3:21">
      <c r="D420" s="448">
        <v>1</v>
      </c>
      <c r="E420" s="457" t="s">
        <v>259</v>
      </c>
      <c r="F420" s="478" t="str">
        <f>IF(form_up_date="","",form_up_date)</f>
        <v>20.10.2022</v>
      </c>
      <c r="G420" s="480" t="s">
        <v>260</v>
      </c>
    </row>
    <row r="421" spans="3:21" ht="45">
      <c r="D421" s="448" t="s">
        <v>271</v>
      </c>
      <c r="E421" s="457" t="s">
        <v>261</v>
      </c>
      <c r="F421" s="478" t="s">
        <v>1306</v>
      </c>
      <c r="G421" s="458" t="s">
        <v>333</v>
      </c>
    </row>
    <row r="422" spans="3:21" ht="22.5">
      <c r="D422" s="448" t="s">
        <v>272</v>
      </c>
      <c r="E422" s="457" t="s">
        <v>262</v>
      </c>
      <c r="F422" s="478" t="s">
        <v>390</v>
      </c>
      <c r="G422" s="480" t="s">
        <v>263</v>
      </c>
    </row>
    <row r="423" spans="3:21" ht="22.5">
      <c r="D423" s="448" t="s">
        <v>273</v>
      </c>
      <c r="E423" s="457" t="s">
        <v>264</v>
      </c>
      <c r="F423" s="479" t="s">
        <v>265</v>
      </c>
      <c r="G423" s="458"/>
    </row>
    <row r="424" spans="3:21">
      <c r="D424" s="456" t="str">
        <f>D423&amp;".1"</f>
        <v>4.1.1</v>
      </c>
      <c r="E424" s="459" t="s">
        <v>3</v>
      </c>
      <c r="F424" s="478" t="str">
        <f>IF(region_name="","",region_name)</f>
        <v>Орловская область</v>
      </c>
      <c r="G424" s="480" t="s">
        <v>266</v>
      </c>
    </row>
    <row r="425" spans="3:21" ht="22.5">
      <c r="D425" s="448" t="s">
        <v>274</v>
      </c>
      <c r="E425" s="460" t="s">
        <v>267</v>
      </c>
      <c r="F425" s="478" t="s">
        <v>763</v>
      </c>
      <c r="G425" s="481" t="s">
        <v>268</v>
      </c>
    </row>
    <row r="426" spans="3:21" ht="56.25">
      <c r="D426" s="448" t="s">
        <v>275</v>
      </c>
      <c r="E426" s="461" t="s">
        <v>269</v>
      </c>
      <c r="F426" s="478" t="s">
        <v>1460</v>
      </c>
      <c r="G426" s="468" t="s">
        <v>332</v>
      </c>
    </row>
    <row r="427" spans="3:21" s="351" customFormat="1">
      <c r="D427" s="473"/>
      <c r="E427" s="437"/>
      <c r="F427" s="437"/>
      <c r="G427" s="437"/>
      <c r="U427" s="419"/>
    </row>
    <row r="428" spans="3:21" s="345" customFormat="1">
      <c r="C428" s="352">
        <v>57</v>
      </c>
      <c r="D428" s="578" t="s">
        <v>244</v>
      </c>
      <c r="E428" s="579"/>
      <c r="F428" s="579"/>
      <c r="G428" s="580"/>
      <c r="U428" s="420"/>
    </row>
    <row r="429" spans="3:21" ht="11.25" customHeight="1">
      <c r="D429" s="575" t="s">
        <v>233</v>
      </c>
      <c r="E429" s="575"/>
      <c r="F429" s="575"/>
      <c r="G429" s="576" t="s">
        <v>234</v>
      </c>
    </row>
    <row r="430" spans="3:21" ht="11.25" customHeight="1">
      <c r="D430" s="450" t="s">
        <v>25</v>
      </c>
      <c r="E430" s="451" t="s">
        <v>257</v>
      </c>
      <c r="F430" s="452" t="s">
        <v>223</v>
      </c>
      <c r="G430" s="577"/>
    </row>
    <row r="431" spans="3:21" ht="12" customHeight="1">
      <c r="D431" s="469" t="s">
        <v>26</v>
      </c>
      <c r="E431" s="453">
        <v>2</v>
      </c>
      <c r="F431" s="454">
        <v>3</v>
      </c>
      <c r="G431" s="455">
        <v>4</v>
      </c>
    </row>
    <row r="432" spans="3:21">
      <c r="D432" s="448">
        <v>1</v>
      </c>
      <c r="E432" s="457" t="s">
        <v>259</v>
      </c>
      <c r="F432" s="478" t="str">
        <f>IF(form_up_date="","",form_up_date)</f>
        <v>20.10.2022</v>
      </c>
      <c r="G432" s="480" t="s">
        <v>260</v>
      </c>
    </row>
    <row r="433" spans="3:21" ht="45">
      <c r="D433" s="448" t="s">
        <v>271</v>
      </c>
      <c r="E433" s="457" t="s">
        <v>261</v>
      </c>
      <c r="F433" s="478" t="s">
        <v>1307</v>
      </c>
      <c r="G433" s="458" t="s">
        <v>333</v>
      </c>
    </row>
    <row r="434" spans="3:21" ht="22.5">
      <c r="D434" s="448" t="s">
        <v>272</v>
      </c>
      <c r="E434" s="457" t="s">
        <v>262</v>
      </c>
      <c r="F434" s="478" t="s">
        <v>390</v>
      </c>
      <c r="G434" s="480" t="s">
        <v>263</v>
      </c>
    </row>
    <row r="435" spans="3:21" ht="22.5">
      <c r="D435" s="448" t="s">
        <v>273</v>
      </c>
      <c r="E435" s="457" t="s">
        <v>264</v>
      </c>
      <c r="F435" s="479" t="s">
        <v>265</v>
      </c>
      <c r="G435" s="458"/>
    </row>
    <row r="436" spans="3:21">
      <c r="D436" s="456" t="str">
        <f>D435&amp;".1"</f>
        <v>4.1.1</v>
      </c>
      <c r="E436" s="459" t="s">
        <v>3</v>
      </c>
      <c r="F436" s="478" t="str">
        <f>IF(region_name="","",region_name)</f>
        <v>Орловская область</v>
      </c>
      <c r="G436" s="480" t="s">
        <v>266</v>
      </c>
    </row>
    <row r="437" spans="3:21" ht="22.5">
      <c r="D437" s="448" t="s">
        <v>274</v>
      </c>
      <c r="E437" s="460" t="s">
        <v>267</v>
      </c>
      <c r="F437" s="478" t="s">
        <v>763</v>
      </c>
      <c r="G437" s="481" t="s">
        <v>268</v>
      </c>
    </row>
    <row r="438" spans="3:21" ht="56.25">
      <c r="D438" s="448" t="s">
        <v>275</v>
      </c>
      <c r="E438" s="461" t="s">
        <v>269</v>
      </c>
      <c r="F438" s="478" t="s">
        <v>1460</v>
      </c>
      <c r="G438" s="468" t="s">
        <v>332</v>
      </c>
    </row>
    <row r="439" spans="3:21" s="351" customFormat="1">
      <c r="D439" s="473"/>
      <c r="E439" s="437"/>
      <c r="F439" s="437"/>
      <c r="G439" s="437"/>
      <c r="U439" s="419"/>
    </row>
    <row r="440" spans="3:21" s="345" customFormat="1">
      <c r="C440" s="352">
        <v>58</v>
      </c>
      <c r="D440" s="578" t="s">
        <v>244</v>
      </c>
      <c r="E440" s="579"/>
      <c r="F440" s="579"/>
      <c r="G440" s="580"/>
      <c r="U440" s="420"/>
    </row>
    <row r="441" spans="3:21" ht="11.25" customHeight="1">
      <c r="D441" s="575" t="s">
        <v>233</v>
      </c>
      <c r="E441" s="575"/>
      <c r="F441" s="575"/>
      <c r="G441" s="576" t="s">
        <v>234</v>
      </c>
    </row>
    <row r="442" spans="3:21" ht="11.25" customHeight="1">
      <c r="D442" s="450" t="s">
        <v>25</v>
      </c>
      <c r="E442" s="451" t="s">
        <v>257</v>
      </c>
      <c r="F442" s="452" t="s">
        <v>223</v>
      </c>
      <c r="G442" s="577"/>
    </row>
    <row r="443" spans="3:21" ht="12" customHeight="1">
      <c r="D443" s="469" t="s">
        <v>26</v>
      </c>
      <c r="E443" s="453">
        <v>2</v>
      </c>
      <c r="F443" s="454">
        <v>3</v>
      </c>
      <c r="G443" s="455">
        <v>4</v>
      </c>
    </row>
    <row r="444" spans="3:21">
      <c r="D444" s="448">
        <v>1</v>
      </c>
      <c r="E444" s="457" t="s">
        <v>259</v>
      </c>
      <c r="F444" s="478" t="str">
        <f>IF(form_up_date="","",form_up_date)</f>
        <v>20.10.2022</v>
      </c>
      <c r="G444" s="480" t="s">
        <v>260</v>
      </c>
    </row>
    <row r="445" spans="3:21" ht="45">
      <c r="D445" s="448" t="s">
        <v>271</v>
      </c>
      <c r="E445" s="457" t="s">
        <v>261</v>
      </c>
      <c r="F445" s="478" t="s">
        <v>1308</v>
      </c>
      <c r="G445" s="458" t="s">
        <v>333</v>
      </c>
    </row>
    <row r="446" spans="3:21" ht="22.5">
      <c r="D446" s="448" t="s">
        <v>272</v>
      </c>
      <c r="E446" s="457" t="s">
        <v>262</v>
      </c>
      <c r="F446" s="478" t="s">
        <v>390</v>
      </c>
      <c r="G446" s="480" t="s">
        <v>263</v>
      </c>
    </row>
    <row r="447" spans="3:21" ht="22.5">
      <c r="D447" s="448" t="s">
        <v>273</v>
      </c>
      <c r="E447" s="457" t="s">
        <v>264</v>
      </c>
      <c r="F447" s="479" t="s">
        <v>265</v>
      </c>
      <c r="G447" s="458"/>
    </row>
    <row r="448" spans="3:21">
      <c r="D448" s="456" t="str">
        <f>D447&amp;".1"</f>
        <v>4.1.1</v>
      </c>
      <c r="E448" s="459" t="s">
        <v>3</v>
      </c>
      <c r="F448" s="478" t="str">
        <f>IF(region_name="","",region_name)</f>
        <v>Орловская область</v>
      </c>
      <c r="G448" s="480" t="s">
        <v>266</v>
      </c>
    </row>
    <row r="449" spans="3:21" ht="22.5">
      <c r="D449" s="448" t="s">
        <v>274</v>
      </c>
      <c r="E449" s="460" t="s">
        <v>267</v>
      </c>
      <c r="F449" s="478" t="s">
        <v>763</v>
      </c>
      <c r="G449" s="481" t="s">
        <v>268</v>
      </c>
    </row>
    <row r="450" spans="3:21" ht="56.25">
      <c r="D450" s="448" t="s">
        <v>275</v>
      </c>
      <c r="E450" s="461" t="s">
        <v>269</v>
      </c>
      <c r="F450" s="478" t="s">
        <v>1460</v>
      </c>
      <c r="G450" s="468" t="s">
        <v>332</v>
      </c>
    </row>
    <row r="451" spans="3:21" s="351" customFormat="1">
      <c r="D451" s="473"/>
      <c r="E451" s="437"/>
      <c r="F451" s="437"/>
      <c r="G451" s="437"/>
      <c r="U451" s="419"/>
    </row>
    <row r="452" spans="3:21" s="345" customFormat="1">
      <c r="C452" s="352">
        <v>59</v>
      </c>
      <c r="D452" s="578" t="s">
        <v>244</v>
      </c>
      <c r="E452" s="579"/>
      <c r="F452" s="579"/>
      <c r="G452" s="580"/>
      <c r="U452" s="420"/>
    </row>
    <row r="453" spans="3:21" ht="11.25" customHeight="1">
      <c r="D453" s="575" t="s">
        <v>233</v>
      </c>
      <c r="E453" s="575"/>
      <c r="F453" s="575"/>
      <c r="G453" s="576" t="s">
        <v>234</v>
      </c>
    </row>
    <row r="454" spans="3:21" ht="11.25" customHeight="1">
      <c r="D454" s="450" t="s">
        <v>25</v>
      </c>
      <c r="E454" s="451" t="s">
        <v>257</v>
      </c>
      <c r="F454" s="452" t="s">
        <v>223</v>
      </c>
      <c r="G454" s="577"/>
    </row>
    <row r="455" spans="3:21" ht="12" customHeight="1">
      <c r="D455" s="469" t="s">
        <v>26</v>
      </c>
      <c r="E455" s="453">
        <v>2</v>
      </c>
      <c r="F455" s="454">
        <v>3</v>
      </c>
      <c r="G455" s="455">
        <v>4</v>
      </c>
    </row>
    <row r="456" spans="3:21">
      <c r="D456" s="448">
        <v>1</v>
      </c>
      <c r="E456" s="457" t="s">
        <v>259</v>
      </c>
      <c r="F456" s="478" t="str">
        <f>IF(form_up_date="","",form_up_date)</f>
        <v>20.10.2022</v>
      </c>
      <c r="G456" s="480" t="s">
        <v>260</v>
      </c>
    </row>
    <row r="457" spans="3:21" ht="45">
      <c r="D457" s="448" t="s">
        <v>271</v>
      </c>
      <c r="E457" s="457" t="s">
        <v>261</v>
      </c>
      <c r="F457" s="478" t="s">
        <v>1309</v>
      </c>
      <c r="G457" s="458" t="s">
        <v>333</v>
      </c>
    </row>
    <row r="458" spans="3:21" ht="22.5">
      <c r="D458" s="448" t="s">
        <v>272</v>
      </c>
      <c r="E458" s="457" t="s">
        <v>262</v>
      </c>
      <c r="F458" s="478" t="s">
        <v>390</v>
      </c>
      <c r="G458" s="480" t="s">
        <v>263</v>
      </c>
    </row>
    <row r="459" spans="3:21" ht="22.5">
      <c r="D459" s="448" t="s">
        <v>273</v>
      </c>
      <c r="E459" s="457" t="s">
        <v>264</v>
      </c>
      <c r="F459" s="479" t="s">
        <v>265</v>
      </c>
      <c r="G459" s="458"/>
    </row>
    <row r="460" spans="3:21">
      <c r="D460" s="456" t="str">
        <f>D459&amp;".1"</f>
        <v>4.1.1</v>
      </c>
      <c r="E460" s="459" t="s">
        <v>3</v>
      </c>
      <c r="F460" s="478" t="str">
        <f>IF(region_name="","",region_name)</f>
        <v>Орловская область</v>
      </c>
      <c r="G460" s="480" t="s">
        <v>266</v>
      </c>
    </row>
    <row r="461" spans="3:21" ht="22.5">
      <c r="D461" s="448" t="s">
        <v>274</v>
      </c>
      <c r="E461" s="460" t="s">
        <v>267</v>
      </c>
      <c r="F461" s="478" t="s">
        <v>763</v>
      </c>
      <c r="G461" s="481" t="s">
        <v>268</v>
      </c>
    </row>
    <row r="462" spans="3:21" ht="56.25">
      <c r="D462" s="448" t="s">
        <v>275</v>
      </c>
      <c r="E462" s="461" t="s">
        <v>269</v>
      </c>
      <c r="F462" s="478" t="s">
        <v>1460</v>
      </c>
      <c r="G462" s="468" t="s">
        <v>332</v>
      </c>
    </row>
    <row r="463" spans="3:21" s="351" customFormat="1">
      <c r="D463" s="473"/>
      <c r="E463" s="437"/>
      <c r="F463" s="437"/>
      <c r="G463" s="437"/>
      <c r="U463" s="419"/>
    </row>
    <row r="464" spans="3:21" s="345" customFormat="1">
      <c r="C464" s="352">
        <v>60</v>
      </c>
      <c r="D464" s="578" t="s">
        <v>244</v>
      </c>
      <c r="E464" s="579"/>
      <c r="F464" s="579"/>
      <c r="G464" s="580"/>
      <c r="U464" s="420"/>
    </row>
    <row r="465" spans="3:21" ht="11.25" customHeight="1">
      <c r="D465" s="575" t="s">
        <v>233</v>
      </c>
      <c r="E465" s="575"/>
      <c r="F465" s="575"/>
      <c r="G465" s="576" t="s">
        <v>234</v>
      </c>
    </row>
    <row r="466" spans="3:21" ht="11.25" customHeight="1">
      <c r="D466" s="450" t="s">
        <v>25</v>
      </c>
      <c r="E466" s="451" t="s">
        <v>257</v>
      </c>
      <c r="F466" s="452" t="s">
        <v>223</v>
      </c>
      <c r="G466" s="577"/>
    </row>
    <row r="467" spans="3:21" ht="12" customHeight="1">
      <c r="D467" s="469" t="s">
        <v>26</v>
      </c>
      <c r="E467" s="453">
        <v>2</v>
      </c>
      <c r="F467" s="454">
        <v>3</v>
      </c>
      <c r="G467" s="455">
        <v>4</v>
      </c>
    </row>
    <row r="468" spans="3:21">
      <c r="D468" s="448">
        <v>1</v>
      </c>
      <c r="E468" s="457" t="s">
        <v>259</v>
      </c>
      <c r="F468" s="478" t="str">
        <f>IF(form_up_date="","",form_up_date)</f>
        <v>20.10.2022</v>
      </c>
      <c r="G468" s="480" t="s">
        <v>260</v>
      </c>
    </row>
    <row r="469" spans="3:21" ht="45">
      <c r="D469" s="448" t="s">
        <v>271</v>
      </c>
      <c r="E469" s="457" t="s">
        <v>261</v>
      </c>
      <c r="F469" s="478" t="s">
        <v>1310</v>
      </c>
      <c r="G469" s="458" t="s">
        <v>333</v>
      </c>
    </row>
    <row r="470" spans="3:21" ht="22.5">
      <c r="D470" s="448" t="s">
        <v>272</v>
      </c>
      <c r="E470" s="457" t="s">
        <v>262</v>
      </c>
      <c r="F470" s="478" t="s">
        <v>390</v>
      </c>
      <c r="G470" s="480" t="s">
        <v>263</v>
      </c>
    </row>
    <row r="471" spans="3:21" ht="22.5">
      <c r="D471" s="448" t="s">
        <v>273</v>
      </c>
      <c r="E471" s="457" t="s">
        <v>264</v>
      </c>
      <c r="F471" s="479" t="s">
        <v>265</v>
      </c>
      <c r="G471" s="458"/>
    </row>
    <row r="472" spans="3:21">
      <c r="D472" s="456" t="str">
        <f>D471&amp;".1"</f>
        <v>4.1.1</v>
      </c>
      <c r="E472" s="459" t="s">
        <v>3</v>
      </c>
      <c r="F472" s="478" t="str">
        <f>IF(region_name="","",region_name)</f>
        <v>Орловская область</v>
      </c>
      <c r="G472" s="480" t="s">
        <v>266</v>
      </c>
    </row>
    <row r="473" spans="3:21" ht="22.5">
      <c r="D473" s="448" t="s">
        <v>274</v>
      </c>
      <c r="E473" s="460" t="s">
        <v>267</v>
      </c>
      <c r="F473" s="478" t="s">
        <v>763</v>
      </c>
      <c r="G473" s="481" t="s">
        <v>268</v>
      </c>
    </row>
    <row r="474" spans="3:21" ht="56.25">
      <c r="D474" s="448" t="s">
        <v>275</v>
      </c>
      <c r="E474" s="461" t="s">
        <v>269</v>
      </c>
      <c r="F474" s="478" t="s">
        <v>1460</v>
      </c>
      <c r="G474" s="468" t="s">
        <v>332</v>
      </c>
    </row>
    <row r="475" spans="3:21" s="351" customFormat="1">
      <c r="D475" s="473"/>
      <c r="E475" s="437"/>
      <c r="F475" s="437"/>
      <c r="G475" s="437"/>
      <c r="U475" s="419"/>
    </row>
    <row r="476" spans="3:21" s="345" customFormat="1">
      <c r="C476" s="352">
        <v>61</v>
      </c>
      <c r="D476" s="578" t="s">
        <v>244</v>
      </c>
      <c r="E476" s="579"/>
      <c r="F476" s="579"/>
      <c r="G476" s="580"/>
      <c r="U476" s="420"/>
    </row>
    <row r="477" spans="3:21" ht="11.25" customHeight="1">
      <c r="D477" s="575" t="s">
        <v>233</v>
      </c>
      <c r="E477" s="575"/>
      <c r="F477" s="575"/>
      <c r="G477" s="576" t="s">
        <v>234</v>
      </c>
    </row>
    <row r="478" spans="3:21" ht="11.25" customHeight="1">
      <c r="D478" s="450" t="s">
        <v>25</v>
      </c>
      <c r="E478" s="451" t="s">
        <v>257</v>
      </c>
      <c r="F478" s="452" t="s">
        <v>223</v>
      </c>
      <c r="G478" s="577"/>
    </row>
    <row r="479" spans="3:21" ht="12" customHeight="1">
      <c r="D479" s="469" t="s">
        <v>26</v>
      </c>
      <c r="E479" s="453">
        <v>2</v>
      </c>
      <c r="F479" s="454">
        <v>3</v>
      </c>
      <c r="G479" s="455">
        <v>4</v>
      </c>
    </row>
    <row r="480" spans="3:21">
      <c r="D480" s="448">
        <v>1</v>
      </c>
      <c r="E480" s="457" t="s">
        <v>259</v>
      </c>
      <c r="F480" s="478" t="str">
        <f>IF(form_up_date="","",form_up_date)</f>
        <v>20.10.2022</v>
      </c>
      <c r="G480" s="480" t="s">
        <v>260</v>
      </c>
    </row>
    <row r="481" spans="3:21" ht="45">
      <c r="D481" s="448" t="s">
        <v>271</v>
      </c>
      <c r="E481" s="457" t="s">
        <v>261</v>
      </c>
      <c r="F481" s="478" t="s">
        <v>1311</v>
      </c>
      <c r="G481" s="458" t="s">
        <v>333</v>
      </c>
    </row>
    <row r="482" spans="3:21" ht="22.5">
      <c r="D482" s="448" t="s">
        <v>272</v>
      </c>
      <c r="E482" s="457" t="s">
        <v>262</v>
      </c>
      <c r="F482" s="478" t="s">
        <v>390</v>
      </c>
      <c r="G482" s="480" t="s">
        <v>263</v>
      </c>
    </row>
    <row r="483" spans="3:21" ht="22.5">
      <c r="D483" s="448" t="s">
        <v>273</v>
      </c>
      <c r="E483" s="457" t="s">
        <v>264</v>
      </c>
      <c r="F483" s="479" t="s">
        <v>265</v>
      </c>
      <c r="G483" s="458"/>
    </row>
    <row r="484" spans="3:21">
      <c r="D484" s="456" t="str">
        <f>D483&amp;".1"</f>
        <v>4.1.1</v>
      </c>
      <c r="E484" s="459" t="s">
        <v>3</v>
      </c>
      <c r="F484" s="478" t="str">
        <f>IF(region_name="","",region_name)</f>
        <v>Орловская область</v>
      </c>
      <c r="G484" s="480" t="s">
        <v>266</v>
      </c>
    </row>
    <row r="485" spans="3:21" ht="22.5">
      <c r="D485" s="448" t="s">
        <v>274</v>
      </c>
      <c r="E485" s="460" t="s">
        <v>267</v>
      </c>
      <c r="F485" s="478" t="s">
        <v>763</v>
      </c>
      <c r="G485" s="481" t="s">
        <v>268</v>
      </c>
    </row>
    <row r="486" spans="3:21" ht="56.25">
      <c r="D486" s="448" t="s">
        <v>275</v>
      </c>
      <c r="E486" s="461" t="s">
        <v>269</v>
      </c>
      <c r="F486" s="478" t="s">
        <v>1460</v>
      </c>
      <c r="G486" s="468" t="s">
        <v>332</v>
      </c>
    </row>
    <row r="487" spans="3:21" s="351" customFormat="1">
      <c r="D487" s="473"/>
      <c r="E487" s="437"/>
      <c r="F487" s="437"/>
      <c r="G487" s="437"/>
      <c r="U487" s="419"/>
    </row>
    <row r="488" spans="3:21" s="345" customFormat="1">
      <c r="C488" s="352">
        <v>62</v>
      </c>
      <c r="D488" s="578" t="s">
        <v>244</v>
      </c>
      <c r="E488" s="579"/>
      <c r="F488" s="579"/>
      <c r="G488" s="580"/>
      <c r="U488" s="420"/>
    </row>
    <row r="489" spans="3:21" ht="11.25" customHeight="1">
      <c r="D489" s="575" t="s">
        <v>233</v>
      </c>
      <c r="E489" s="575"/>
      <c r="F489" s="575"/>
      <c r="G489" s="576" t="s">
        <v>234</v>
      </c>
    </row>
    <row r="490" spans="3:21" ht="11.25" customHeight="1">
      <c r="D490" s="450" t="s">
        <v>25</v>
      </c>
      <c r="E490" s="451" t="s">
        <v>257</v>
      </c>
      <c r="F490" s="452" t="s">
        <v>223</v>
      </c>
      <c r="G490" s="577"/>
    </row>
    <row r="491" spans="3:21" ht="12" customHeight="1">
      <c r="D491" s="469" t="s">
        <v>26</v>
      </c>
      <c r="E491" s="453">
        <v>2</v>
      </c>
      <c r="F491" s="454">
        <v>3</v>
      </c>
      <c r="G491" s="455">
        <v>4</v>
      </c>
    </row>
    <row r="492" spans="3:21">
      <c r="D492" s="448">
        <v>1</v>
      </c>
      <c r="E492" s="457" t="s">
        <v>259</v>
      </c>
      <c r="F492" s="478" t="str">
        <f>IF(form_up_date="","",form_up_date)</f>
        <v>20.10.2022</v>
      </c>
      <c r="G492" s="480" t="s">
        <v>260</v>
      </c>
    </row>
    <row r="493" spans="3:21" ht="45">
      <c r="D493" s="448" t="s">
        <v>271</v>
      </c>
      <c r="E493" s="457" t="s">
        <v>261</v>
      </c>
      <c r="F493" s="478" t="s">
        <v>1312</v>
      </c>
      <c r="G493" s="458" t="s">
        <v>333</v>
      </c>
    </row>
    <row r="494" spans="3:21" ht="22.5">
      <c r="D494" s="448" t="s">
        <v>272</v>
      </c>
      <c r="E494" s="457" t="s">
        <v>262</v>
      </c>
      <c r="F494" s="478" t="s">
        <v>390</v>
      </c>
      <c r="G494" s="480" t="s">
        <v>263</v>
      </c>
    </row>
    <row r="495" spans="3:21" ht="22.5">
      <c r="D495" s="448" t="s">
        <v>273</v>
      </c>
      <c r="E495" s="457" t="s">
        <v>264</v>
      </c>
      <c r="F495" s="479" t="s">
        <v>265</v>
      </c>
      <c r="G495" s="458"/>
    </row>
    <row r="496" spans="3:21">
      <c r="D496" s="456" t="str">
        <f>D495&amp;".1"</f>
        <v>4.1.1</v>
      </c>
      <c r="E496" s="459" t="s">
        <v>3</v>
      </c>
      <c r="F496" s="478" t="str">
        <f>IF(region_name="","",region_name)</f>
        <v>Орловская область</v>
      </c>
      <c r="G496" s="480" t="s">
        <v>266</v>
      </c>
    </row>
    <row r="497" spans="3:21" ht="22.5">
      <c r="D497" s="448" t="s">
        <v>274</v>
      </c>
      <c r="E497" s="460" t="s">
        <v>267</v>
      </c>
      <c r="F497" s="478" t="s">
        <v>763</v>
      </c>
      <c r="G497" s="481" t="s">
        <v>268</v>
      </c>
    </row>
    <row r="498" spans="3:21" ht="56.25">
      <c r="D498" s="448" t="s">
        <v>275</v>
      </c>
      <c r="E498" s="461" t="s">
        <v>269</v>
      </c>
      <c r="F498" s="478" t="s">
        <v>1460</v>
      </c>
      <c r="G498" s="468" t="s">
        <v>332</v>
      </c>
    </row>
    <row r="499" spans="3:21" s="351" customFormat="1">
      <c r="D499" s="473"/>
      <c r="E499" s="437"/>
      <c r="F499" s="437"/>
      <c r="G499" s="437"/>
      <c r="U499" s="419"/>
    </row>
    <row r="500" spans="3:21" s="345" customFormat="1">
      <c r="C500" s="352">
        <v>63</v>
      </c>
      <c r="D500" s="578" t="s">
        <v>244</v>
      </c>
      <c r="E500" s="579"/>
      <c r="F500" s="579"/>
      <c r="G500" s="580"/>
      <c r="U500" s="420"/>
    </row>
    <row r="501" spans="3:21" ht="11.25" customHeight="1">
      <c r="D501" s="575" t="s">
        <v>233</v>
      </c>
      <c r="E501" s="575"/>
      <c r="F501" s="575"/>
      <c r="G501" s="576" t="s">
        <v>234</v>
      </c>
    </row>
    <row r="502" spans="3:21" ht="11.25" customHeight="1">
      <c r="D502" s="450" t="s">
        <v>25</v>
      </c>
      <c r="E502" s="451" t="s">
        <v>257</v>
      </c>
      <c r="F502" s="452" t="s">
        <v>223</v>
      </c>
      <c r="G502" s="577"/>
    </row>
    <row r="503" spans="3:21" ht="12" customHeight="1">
      <c r="D503" s="469" t="s">
        <v>26</v>
      </c>
      <c r="E503" s="453">
        <v>2</v>
      </c>
      <c r="F503" s="454">
        <v>3</v>
      </c>
      <c r="G503" s="455">
        <v>4</v>
      </c>
    </row>
    <row r="504" spans="3:21">
      <c r="D504" s="448">
        <v>1</v>
      </c>
      <c r="E504" s="457" t="s">
        <v>259</v>
      </c>
      <c r="F504" s="478" t="str">
        <f>IF(form_up_date="","",form_up_date)</f>
        <v>20.10.2022</v>
      </c>
      <c r="G504" s="480" t="s">
        <v>260</v>
      </c>
    </row>
    <row r="505" spans="3:21" ht="45">
      <c r="D505" s="448" t="s">
        <v>271</v>
      </c>
      <c r="E505" s="457" t="s">
        <v>261</v>
      </c>
      <c r="F505" s="478" t="s">
        <v>1313</v>
      </c>
      <c r="G505" s="458" t="s">
        <v>333</v>
      </c>
    </row>
    <row r="506" spans="3:21" ht="22.5">
      <c r="D506" s="448" t="s">
        <v>272</v>
      </c>
      <c r="E506" s="457" t="s">
        <v>262</v>
      </c>
      <c r="F506" s="478" t="s">
        <v>390</v>
      </c>
      <c r="G506" s="480" t="s">
        <v>263</v>
      </c>
    </row>
    <row r="507" spans="3:21" ht="22.5">
      <c r="D507" s="448" t="s">
        <v>273</v>
      </c>
      <c r="E507" s="457" t="s">
        <v>264</v>
      </c>
      <c r="F507" s="479" t="s">
        <v>265</v>
      </c>
      <c r="G507" s="458"/>
    </row>
    <row r="508" spans="3:21">
      <c r="D508" s="456" t="str">
        <f>D507&amp;".1"</f>
        <v>4.1.1</v>
      </c>
      <c r="E508" s="459" t="s">
        <v>3</v>
      </c>
      <c r="F508" s="478" t="str">
        <f>IF(region_name="","",region_name)</f>
        <v>Орловская область</v>
      </c>
      <c r="G508" s="480" t="s">
        <v>266</v>
      </c>
    </row>
    <row r="509" spans="3:21" ht="22.5">
      <c r="D509" s="448" t="s">
        <v>274</v>
      </c>
      <c r="E509" s="460" t="s">
        <v>267</v>
      </c>
      <c r="F509" s="478" t="s">
        <v>763</v>
      </c>
      <c r="G509" s="481" t="s">
        <v>268</v>
      </c>
    </row>
    <row r="510" spans="3:21" ht="56.25">
      <c r="D510" s="448" t="s">
        <v>275</v>
      </c>
      <c r="E510" s="461" t="s">
        <v>269</v>
      </c>
      <c r="F510" s="478" t="s">
        <v>1460</v>
      </c>
      <c r="G510" s="468" t="s">
        <v>332</v>
      </c>
    </row>
    <row r="511" spans="3:21" s="351" customFormat="1">
      <c r="D511" s="473"/>
      <c r="E511" s="437"/>
      <c r="F511" s="437"/>
      <c r="G511" s="437"/>
      <c r="U511" s="419"/>
    </row>
    <row r="512" spans="3:21" s="345" customFormat="1">
      <c r="C512" s="352">
        <v>64</v>
      </c>
      <c r="D512" s="578" t="s">
        <v>244</v>
      </c>
      <c r="E512" s="579"/>
      <c r="F512" s="579"/>
      <c r="G512" s="580"/>
      <c r="U512" s="420"/>
    </row>
    <row r="513" spans="3:21" ht="11.25" customHeight="1">
      <c r="D513" s="575" t="s">
        <v>233</v>
      </c>
      <c r="E513" s="575"/>
      <c r="F513" s="575"/>
      <c r="G513" s="576" t="s">
        <v>234</v>
      </c>
    </row>
    <row r="514" spans="3:21" ht="11.25" customHeight="1">
      <c r="D514" s="450" t="s">
        <v>25</v>
      </c>
      <c r="E514" s="451" t="s">
        <v>257</v>
      </c>
      <c r="F514" s="452" t="s">
        <v>223</v>
      </c>
      <c r="G514" s="577"/>
    </row>
    <row r="515" spans="3:21" ht="12" customHeight="1">
      <c r="D515" s="469" t="s">
        <v>26</v>
      </c>
      <c r="E515" s="453">
        <v>2</v>
      </c>
      <c r="F515" s="454">
        <v>3</v>
      </c>
      <c r="G515" s="455">
        <v>4</v>
      </c>
    </row>
    <row r="516" spans="3:21">
      <c r="D516" s="448">
        <v>1</v>
      </c>
      <c r="E516" s="457" t="s">
        <v>259</v>
      </c>
      <c r="F516" s="478" t="str">
        <f>IF(form_up_date="","",form_up_date)</f>
        <v>20.10.2022</v>
      </c>
      <c r="G516" s="480" t="s">
        <v>260</v>
      </c>
    </row>
    <row r="517" spans="3:21" ht="45">
      <c r="D517" s="448" t="s">
        <v>271</v>
      </c>
      <c r="E517" s="457" t="s">
        <v>261</v>
      </c>
      <c r="F517" s="478" t="s">
        <v>1314</v>
      </c>
      <c r="G517" s="458" t="s">
        <v>333</v>
      </c>
    </row>
    <row r="518" spans="3:21" ht="22.5">
      <c r="D518" s="448" t="s">
        <v>272</v>
      </c>
      <c r="E518" s="457" t="s">
        <v>262</v>
      </c>
      <c r="F518" s="478" t="s">
        <v>390</v>
      </c>
      <c r="G518" s="480" t="s">
        <v>263</v>
      </c>
    </row>
    <row r="519" spans="3:21" ht="22.5">
      <c r="D519" s="448" t="s">
        <v>273</v>
      </c>
      <c r="E519" s="457" t="s">
        <v>264</v>
      </c>
      <c r="F519" s="479" t="s">
        <v>265</v>
      </c>
      <c r="G519" s="458"/>
    </row>
    <row r="520" spans="3:21">
      <c r="D520" s="456" t="str">
        <f>D519&amp;".1"</f>
        <v>4.1.1</v>
      </c>
      <c r="E520" s="459" t="s">
        <v>3</v>
      </c>
      <c r="F520" s="478" t="str">
        <f>IF(region_name="","",region_name)</f>
        <v>Орловская область</v>
      </c>
      <c r="G520" s="480" t="s">
        <v>266</v>
      </c>
    </row>
    <row r="521" spans="3:21" ht="22.5">
      <c r="D521" s="448" t="s">
        <v>274</v>
      </c>
      <c r="E521" s="460" t="s">
        <v>267</v>
      </c>
      <c r="F521" s="478" t="s">
        <v>763</v>
      </c>
      <c r="G521" s="481" t="s">
        <v>268</v>
      </c>
    </row>
    <row r="522" spans="3:21" ht="56.25">
      <c r="D522" s="448" t="s">
        <v>275</v>
      </c>
      <c r="E522" s="461" t="s">
        <v>269</v>
      </c>
      <c r="F522" s="478" t="s">
        <v>1460</v>
      </c>
      <c r="G522" s="468" t="s">
        <v>332</v>
      </c>
    </row>
    <row r="523" spans="3:21" s="351" customFormat="1">
      <c r="D523" s="473"/>
      <c r="E523" s="437"/>
      <c r="F523" s="437"/>
      <c r="G523" s="437"/>
      <c r="U523" s="419"/>
    </row>
    <row r="524" spans="3:21" s="345" customFormat="1">
      <c r="C524" s="352">
        <v>65</v>
      </c>
      <c r="D524" s="578" t="s">
        <v>244</v>
      </c>
      <c r="E524" s="579"/>
      <c r="F524" s="579"/>
      <c r="G524" s="580"/>
      <c r="U524" s="420"/>
    </row>
    <row r="525" spans="3:21" ht="11.25" customHeight="1">
      <c r="D525" s="575" t="s">
        <v>233</v>
      </c>
      <c r="E525" s="575"/>
      <c r="F525" s="575"/>
      <c r="G525" s="576" t="s">
        <v>234</v>
      </c>
    </row>
    <row r="526" spans="3:21" ht="11.25" customHeight="1">
      <c r="D526" s="450" t="s">
        <v>25</v>
      </c>
      <c r="E526" s="451" t="s">
        <v>257</v>
      </c>
      <c r="F526" s="452" t="s">
        <v>223</v>
      </c>
      <c r="G526" s="577"/>
    </row>
    <row r="527" spans="3:21" ht="12" customHeight="1">
      <c r="D527" s="469" t="s">
        <v>26</v>
      </c>
      <c r="E527" s="453">
        <v>2</v>
      </c>
      <c r="F527" s="454">
        <v>3</v>
      </c>
      <c r="G527" s="455">
        <v>4</v>
      </c>
    </row>
    <row r="528" spans="3:21">
      <c r="D528" s="448">
        <v>1</v>
      </c>
      <c r="E528" s="457" t="s">
        <v>259</v>
      </c>
      <c r="F528" s="478" t="str">
        <f>IF(form_up_date="","",form_up_date)</f>
        <v>20.10.2022</v>
      </c>
      <c r="G528" s="480" t="s">
        <v>260</v>
      </c>
    </row>
    <row r="529" spans="3:21" ht="45">
      <c r="D529" s="448" t="s">
        <v>271</v>
      </c>
      <c r="E529" s="457" t="s">
        <v>261</v>
      </c>
      <c r="F529" s="478" t="s">
        <v>1315</v>
      </c>
      <c r="G529" s="458" t="s">
        <v>333</v>
      </c>
    </row>
    <row r="530" spans="3:21" ht="22.5">
      <c r="D530" s="448" t="s">
        <v>272</v>
      </c>
      <c r="E530" s="457" t="s">
        <v>262</v>
      </c>
      <c r="F530" s="478" t="s">
        <v>390</v>
      </c>
      <c r="G530" s="480" t="s">
        <v>263</v>
      </c>
    </row>
    <row r="531" spans="3:21" ht="22.5">
      <c r="D531" s="448" t="s">
        <v>273</v>
      </c>
      <c r="E531" s="457" t="s">
        <v>264</v>
      </c>
      <c r="F531" s="479" t="s">
        <v>265</v>
      </c>
      <c r="G531" s="458"/>
    </row>
    <row r="532" spans="3:21">
      <c r="D532" s="456" t="str">
        <f>D531&amp;".1"</f>
        <v>4.1.1</v>
      </c>
      <c r="E532" s="459" t="s">
        <v>3</v>
      </c>
      <c r="F532" s="478" t="str">
        <f>IF(region_name="","",region_name)</f>
        <v>Орловская область</v>
      </c>
      <c r="G532" s="480" t="s">
        <v>266</v>
      </c>
    </row>
    <row r="533" spans="3:21" ht="22.5">
      <c r="D533" s="448" t="s">
        <v>274</v>
      </c>
      <c r="E533" s="460" t="s">
        <v>267</v>
      </c>
      <c r="F533" s="478" t="s">
        <v>763</v>
      </c>
      <c r="G533" s="481" t="s">
        <v>268</v>
      </c>
    </row>
    <row r="534" spans="3:21" ht="56.25">
      <c r="D534" s="448" t="s">
        <v>275</v>
      </c>
      <c r="E534" s="461" t="s">
        <v>269</v>
      </c>
      <c r="F534" s="478" t="s">
        <v>1460</v>
      </c>
      <c r="G534" s="468" t="s">
        <v>332</v>
      </c>
    </row>
    <row r="535" spans="3:21" s="351" customFormat="1">
      <c r="D535" s="473"/>
      <c r="E535" s="437"/>
      <c r="F535" s="437"/>
      <c r="G535" s="437"/>
      <c r="U535" s="419"/>
    </row>
    <row r="536" spans="3:21" s="345" customFormat="1">
      <c r="C536" s="352">
        <v>66</v>
      </c>
      <c r="D536" s="578" t="s">
        <v>244</v>
      </c>
      <c r="E536" s="579"/>
      <c r="F536" s="579"/>
      <c r="G536" s="580"/>
      <c r="U536" s="420"/>
    </row>
    <row r="537" spans="3:21" ht="11.25" customHeight="1">
      <c r="D537" s="575" t="s">
        <v>233</v>
      </c>
      <c r="E537" s="575"/>
      <c r="F537" s="575"/>
      <c r="G537" s="576" t="s">
        <v>234</v>
      </c>
    </row>
    <row r="538" spans="3:21" ht="11.25" customHeight="1">
      <c r="D538" s="450" t="s">
        <v>25</v>
      </c>
      <c r="E538" s="451" t="s">
        <v>257</v>
      </c>
      <c r="F538" s="452" t="s">
        <v>223</v>
      </c>
      <c r="G538" s="577"/>
    </row>
    <row r="539" spans="3:21" ht="12" customHeight="1">
      <c r="D539" s="469" t="s">
        <v>26</v>
      </c>
      <c r="E539" s="453">
        <v>2</v>
      </c>
      <c r="F539" s="454">
        <v>3</v>
      </c>
      <c r="G539" s="455">
        <v>4</v>
      </c>
    </row>
    <row r="540" spans="3:21">
      <c r="D540" s="448">
        <v>1</v>
      </c>
      <c r="E540" s="457" t="s">
        <v>259</v>
      </c>
      <c r="F540" s="478" t="str">
        <f>IF(form_up_date="","",form_up_date)</f>
        <v>20.10.2022</v>
      </c>
      <c r="G540" s="480" t="s">
        <v>260</v>
      </c>
    </row>
    <row r="541" spans="3:21" ht="45">
      <c r="D541" s="448" t="s">
        <v>271</v>
      </c>
      <c r="E541" s="457" t="s">
        <v>261</v>
      </c>
      <c r="F541" s="478" t="s">
        <v>1316</v>
      </c>
      <c r="G541" s="458" t="s">
        <v>333</v>
      </c>
    </row>
    <row r="542" spans="3:21" ht="22.5">
      <c r="D542" s="448" t="s">
        <v>272</v>
      </c>
      <c r="E542" s="457" t="s">
        <v>262</v>
      </c>
      <c r="F542" s="478" t="s">
        <v>390</v>
      </c>
      <c r="G542" s="480" t="s">
        <v>263</v>
      </c>
    </row>
    <row r="543" spans="3:21" ht="22.5">
      <c r="D543" s="448" t="s">
        <v>273</v>
      </c>
      <c r="E543" s="457" t="s">
        <v>264</v>
      </c>
      <c r="F543" s="479" t="s">
        <v>265</v>
      </c>
      <c r="G543" s="458"/>
    </row>
    <row r="544" spans="3:21">
      <c r="D544" s="456" t="str">
        <f>D543&amp;".1"</f>
        <v>4.1.1</v>
      </c>
      <c r="E544" s="459" t="s">
        <v>3</v>
      </c>
      <c r="F544" s="478" t="str">
        <f>IF(region_name="","",region_name)</f>
        <v>Орловская область</v>
      </c>
      <c r="G544" s="480" t="s">
        <v>266</v>
      </c>
    </row>
    <row r="545" spans="3:21" ht="22.5">
      <c r="D545" s="448" t="s">
        <v>274</v>
      </c>
      <c r="E545" s="460" t="s">
        <v>267</v>
      </c>
      <c r="F545" s="478" t="s">
        <v>763</v>
      </c>
      <c r="G545" s="481" t="s">
        <v>268</v>
      </c>
    </row>
    <row r="546" spans="3:21" ht="56.25">
      <c r="D546" s="448" t="s">
        <v>275</v>
      </c>
      <c r="E546" s="461" t="s">
        <v>269</v>
      </c>
      <c r="F546" s="478" t="s">
        <v>1460</v>
      </c>
      <c r="G546" s="468" t="s">
        <v>332</v>
      </c>
    </row>
    <row r="547" spans="3:21" s="351" customFormat="1">
      <c r="D547" s="473"/>
      <c r="E547" s="437"/>
      <c r="F547" s="437"/>
      <c r="G547" s="437"/>
      <c r="U547" s="419"/>
    </row>
    <row r="548" spans="3:21" s="345" customFormat="1">
      <c r="C548" s="352">
        <v>67</v>
      </c>
      <c r="D548" s="578" t="s">
        <v>244</v>
      </c>
      <c r="E548" s="579"/>
      <c r="F548" s="579"/>
      <c r="G548" s="580"/>
      <c r="U548" s="420"/>
    </row>
    <row r="549" spans="3:21" ht="11.25" customHeight="1">
      <c r="D549" s="575" t="s">
        <v>233</v>
      </c>
      <c r="E549" s="575"/>
      <c r="F549" s="575"/>
      <c r="G549" s="576" t="s">
        <v>234</v>
      </c>
    </row>
    <row r="550" spans="3:21" ht="11.25" customHeight="1">
      <c r="D550" s="450" t="s">
        <v>25</v>
      </c>
      <c r="E550" s="451" t="s">
        <v>257</v>
      </c>
      <c r="F550" s="452" t="s">
        <v>223</v>
      </c>
      <c r="G550" s="577"/>
    </row>
    <row r="551" spans="3:21" ht="12" customHeight="1">
      <c r="D551" s="469" t="s">
        <v>26</v>
      </c>
      <c r="E551" s="453">
        <v>2</v>
      </c>
      <c r="F551" s="454">
        <v>3</v>
      </c>
      <c r="G551" s="455">
        <v>4</v>
      </c>
    </row>
    <row r="552" spans="3:21">
      <c r="D552" s="448">
        <v>1</v>
      </c>
      <c r="E552" s="457" t="s">
        <v>259</v>
      </c>
      <c r="F552" s="478" t="str">
        <f>IF(form_up_date="","",form_up_date)</f>
        <v>20.10.2022</v>
      </c>
      <c r="G552" s="480" t="s">
        <v>260</v>
      </c>
    </row>
    <row r="553" spans="3:21" ht="45">
      <c r="D553" s="448" t="s">
        <v>271</v>
      </c>
      <c r="E553" s="457" t="s">
        <v>261</v>
      </c>
      <c r="F553" s="478" t="s">
        <v>1317</v>
      </c>
      <c r="G553" s="458" t="s">
        <v>333</v>
      </c>
    </row>
    <row r="554" spans="3:21" ht="22.5">
      <c r="D554" s="448" t="s">
        <v>272</v>
      </c>
      <c r="E554" s="457" t="s">
        <v>262</v>
      </c>
      <c r="F554" s="478" t="s">
        <v>390</v>
      </c>
      <c r="G554" s="480" t="s">
        <v>263</v>
      </c>
    </row>
    <row r="555" spans="3:21" ht="22.5">
      <c r="D555" s="448" t="s">
        <v>273</v>
      </c>
      <c r="E555" s="457" t="s">
        <v>264</v>
      </c>
      <c r="F555" s="479" t="s">
        <v>265</v>
      </c>
      <c r="G555" s="458"/>
    </row>
    <row r="556" spans="3:21">
      <c r="D556" s="456" t="str">
        <f>D555&amp;".1"</f>
        <v>4.1.1</v>
      </c>
      <c r="E556" s="459" t="s">
        <v>3</v>
      </c>
      <c r="F556" s="478" t="str">
        <f>IF(region_name="","",region_name)</f>
        <v>Орловская область</v>
      </c>
      <c r="G556" s="480" t="s">
        <v>266</v>
      </c>
    </row>
    <row r="557" spans="3:21" ht="22.5">
      <c r="D557" s="448" t="s">
        <v>274</v>
      </c>
      <c r="E557" s="460" t="s">
        <v>267</v>
      </c>
      <c r="F557" s="478" t="s">
        <v>763</v>
      </c>
      <c r="G557" s="481" t="s">
        <v>268</v>
      </c>
    </row>
    <row r="558" spans="3:21" ht="56.25">
      <c r="D558" s="448" t="s">
        <v>275</v>
      </c>
      <c r="E558" s="461" t="s">
        <v>269</v>
      </c>
      <c r="F558" s="478" t="s">
        <v>1460</v>
      </c>
      <c r="G558" s="468" t="s">
        <v>332</v>
      </c>
    </row>
    <row r="559" spans="3:21" s="351" customFormat="1">
      <c r="D559" s="473"/>
      <c r="E559" s="437"/>
      <c r="F559" s="437"/>
      <c r="G559" s="437"/>
      <c r="U559" s="419"/>
    </row>
    <row r="560" spans="3:21" s="345" customFormat="1">
      <c r="C560" s="352">
        <v>68</v>
      </c>
      <c r="D560" s="578" t="s">
        <v>244</v>
      </c>
      <c r="E560" s="579"/>
      <c r="F560" s="579"/>
      <c r="G560" s="580"/>
      <c r="U560" s="420"/>
    </row>
    <row r="561" spans="3:21" ht="11.25" customHeight="1">
      <c r="D561" s="575" t="s">
        <v>233</v>
      </c>
      <c r="E561" s="575"/>
      <c r="F561" s="575"/>
      <c r="G561" s="576" t="s">
        <v>234</v>
      </c>
    </row>
    <row r="562" spans="3:21" ht="11.25" customHeight="1">
      <c r="D562" s="450" t="s">
        <v>25</v>
      </c>
      <c r="E562" s="451" t="s">
        <v>257</v>
      </c>
      <c r="F562" s="452" t="s">
        <v>223</v>
      </c>
      <c r="G562" s="577"/>
    </row>
    <row r="563" spans="3:21" ht="12" customHeight="1">
      <c r="D563" s="469" t="s">
        <v>26</v>
      </c>
      <c r="E563" s="453">
        <v>2</v>
      </c>
      <c r="F563" s="454">
        <v>3</v>
      </c>
      <c r="G563" s="455">
        <v>4</v>
      </c>
    </row>
    <row r="564" spans="3:21">
      <c r="D564" s="448">
        <v>1</v>
      </c>
      <c r="E564" s="457" t="s">
        <v>259</v>
      </c>
      <c r="F564" s="478" t="str">
        <f>IF(form_up_date="","",form_up_date)</f>
        <v>20.10.2022</v>
      </c>
      <c r="G564" s="480" t="s">
        <v>260</v>
      </c>
    </row>
    <row r="565" spans="3:21" ht="45">
      <c r="D565" s="448" t="s">
        <v>271</v>
      </c>
      <c r="E565" s="457" t="s">
        <v>261</v>
      </c>
      <c r="F565" s="478" t="s">
        <v>1318</v>
      </c>
      <c r="G565" s="458" t="s">
        <v>333</v>
      </c>
    </row>
    <row r="566" spans="3:21" ht="22.5">
      <c r="D566" s="448" t="s">
        <v>272</v>
      </c>
      <c r="E566" s="457" t="s">
        <v>262</v>
      </c>
      <c r="F566" s="478" t="s">
        <v>390</v>
      </c>
      <c r="G566" s="480" t="s">
        <v>263</v>
      </c>
    </row>
    <row r="567" spans="3:21" ht="22.5">
      <c r="D567" s="448" t="s">
        <v>273</v>
      </c>
      <c r="E567" s="457" t="s">
        <v>264</v>
      </c>
      <c r="F567" s="479" t="s">
        <v>265</v>
      </c>
      <c r="G567" s="458"/>
    </row>
    <row r="568" spans="3:21">
      <c r="D568" s="456" t="str">
        <f>D567&amp;".1"</f>
        <v>4.1.1</v>
      </c>
      <c r="E568" s="459" t="s">
        <v>3</v>
      </c>
      <c r="F568" s="478" t="str">
        <f>IF(region_name="","",region_name)</f>
        <v>Орловская область</v>
      </c>
      <c r="G568" s="480" t="s">
        <v>266</v>
      </c>
    </row>
    <row r="569" spans="3:21" ht="22.5">
      <c r="D569" s="448" t="s">
        <v>274</v>
      </c>
      <c r="E569" s="460" t="s">
        <v>267</v>
      </c>
      <c r="F569" s="478" t="s">
        <v>763</v>
      </c>
      <c r="G569" s="481" t="s">
        <v>268</v>
      </c>
    </row>
    <row r="570" spans="3:21" ht="56.25">
      <c r="D570" s="448" t="s">
        <v>275</v>
      </c>
      <c r="E570" s="461" t="s">
        <v>269</v>
      </c>
      <c r="F570" s="478" t="s">
        <v>1460</v>
      </c>
      <c r="G570" s="468" t="s">
        <v>332</v>
      </c>
    </row>
    <row r="571" spans="3:21" s="351" customFormat="1">
      <c r="D571" s="473"/>
      <c r="E571" s="437"/>
      <c r="F571" s="437"/>
      <c r="G571" s="437"/>
      <c r="U571" s="419"/>
    </row>
    <row r="572" spans="3:21" s="345" customFormat="1">
      <c r="C572" s="352">
        <v>69</v>
      </c>
      <c r="D572" s="578" t="s">
        <v>244</v>
      </c>
      <c r="E572" s="579"/>
      <c r="F572" s="579"/>
      <c r="G572" s="580"/>
      <c r="U572" s="420"/>
    </row>
    <row r="573" spans="3:21" ht="11.25" customHeight="1">
      <c r="D573" s="575" t="s">
        <v>233</v>
      </c>
      <c r="E573" s="575"/>
      <c r="F573" s="575"/>
      <c r="G573" s="576" t="s">
        <v>234</v>
      </c>
    </row>
    <row r="574" spans="3:21" ht="11.25" customHeight="1">
      <c r="D574" s="450" t="s">
        <v>25</v>
      </c>
      <c r="E574" s="451" t="s">
        <v>257</v>
      </c>
      <c r="F574" s="452" t="s">
        <v>223</v>
      </c>
      <c r="G574" s="577"/>
    </row>
    <row r="575" spans="3:21" ht="12" customHeight="1">
      <c r="D575" s="469" t="s">
        <v>26</v>
      </c>
      <c r="E575" s="453">
        <v>2</v>
      </c>
      <c r="F575" s="454">
        <v>3</v>
      </c>
      <c r="G575" s="455">
        <v>4</v>
      </c>
    </row>
    <row r="576" spans="3:21">
      <c r="D576" s="448">
        <v>1</v>
      </c>
      <c r="E576" s="457" t="s">
        <v>259</v>
      </c>
      <c r="F576" s="478" t="str">
        <f>IF(form_up_date="","",form_up_date)</f>
        <v>20.10.2022</v>
      </c>
      <c r="G576" s="480" t="s">
        <v>260</v>
      </c>
    </row>
    <row r="577" spans="3:21" ht="45">
      <c r="D577" s="448" t="s">
        <v>271</v>
      </c>
      <c r="E577" s="457" t="s">
        <v>261</v>
      </c>
      <c r="F577" s="478" t="s">
        <v>1319</v>
      </c>
      <c r="G577" s="458" t="s">
        <v>333</v>
      </c>
    </row>
    <row r="578" spans="3:21" ht="22.5">
      <c r="D578" s="448" t="s">
        <v>272</v>
      </c>
      <c r="E578" s="457" t="s">
        <v>262</v>
      </c>
      <c r="F578" s="478" t="s">
        <v>390</v>
      </c>
      <c r="G578" s="480" t="s">
        <v>263</v>
      </c>
    </row>
    <row r="579" spans="3:21" ht="22.5">
      <c r="D579" s="448" t="s">
        <v>273</v>
      </c>
      <c r="E579" s="457" t="s">
        <v>264</v>
      </c>
      <c r="F579" s="479" t="s">
        <v>265</v>
      </c>
      <c r="G579" s="458"/>
    </row>
    <row r="580" spans="3:21">
      <c r="D580" s="456" t="str">
        <f>D579&amp;".1"</f>
        <v>4.1.1</v>
      </c>
      <c r="E580" s="459" t="s">
        <v>3</v>
      </c>
      <c r="F580" s="478" t="str">
        <f>IF(region_name="","",region_name)</f>
        <v>Орловская область</v>
      </c>
      <c r="G580" s="480" t="s">
        <v>266</v>
      </c>
    </row>
    <row r="581" spans="3:21" ht="22.5">
      <c r="D581" s="448" t="s">
        <v>274</v>
      </c>
      <c r="E581" s="460" t="s">
        <v>267</v>
      </c>
      <c r="F581" s="478" t="s">
        <v>763</v>
      </c>
      <c r="G581" s="481" t="s">
        <v>268</v>
      </c>
    </row>
    <row r="582" spans="3:21" ht="56.25">
      <c r="D582" s="448" t="s">
        <v>275</v>
      </c>
      <c r="E582" s="461" t="s">
        <v>269</v>
      </c>
      <c r="F582" s="478" t="s">
        <v>1460</v>
      </c>
      <c r="G582" s="468" t="s">
        <v>332</v>
      </c>
    </row>
    <row r="583" spans="3:21" s="351" customFormat="1">
      <c r="D583" s="473"/>
      <c r="E583" s="437"/>
      <c r="F583" s="437"/>
      <c r="G583" s="437"/>
      <c r="U583" s="419"/>
    </row>
    <row r="584" spans="3:21" s="345" customFormat="1">
      <c r="C584" s="352">
        <v>70</v>
      </c>
      <c r="D584" s="578" t="s">
        <v>244</v>
      </c>
      <c r="E584" s="579"/>
      <c r="F584" s="579"/>
      <c r="G584" s="580"/>
      <c r="U584" s="420"/>
    </row>
    <row r="585" spans="3:21" ht="11.25" customHeight="1">
      <c r="D585" s="575" t="s">
        <v>233</v>
      </c>
      <c r="E585" s="575"/>
      <c r="F585" s="575"/>
      <c r="G585" s="576" t="s">
        <v>234</v>
      </c>
    </row>
    <row r="586" spans="3:21" ht="11.25" customHeight="1">
      <c r="D586" s="450" t="s">
        <v>25</v>
      </c>
      <c r="E586" s="451" t="s">
        <v>257</v>
      </c>
      <c r="F586" s="452" t="s">
        <v>223</v>
      </c>
      <c r="G586" s="577"/>
    </row>
    <row r="587" spans="3:21" ht="12" customHeight="1">
      <c r="D587" s="469" t="s">
        <v>26</v>
      </c>
      <c r="E587" s="453">
        <v>2</v>
      </c>
      <c r="F587" s="454">
        <v>3</v>
      </c>
      <c r="G587" s="455">
        <v>4</v>
      </c>
    </row>
    <row r="588" spans="3:21">
      <c r="D588" s="448">
        <v>1</v>
      </c>
      <c r="E588" s="457" t="s">
        <v>259</v>
      </c>
      <c r="F588" s="478" t="str">
        <f>IF(form_up_date="","",form_up_date)</f>
        <v>20.10.2022</v>
      </c>
      <c r="G588" s="480" t="s">
        <v>260</v>
      </c>
    </row>
    <row r="589" spans="3:21" ht="45">
      <c r="D589" s="448" t="s">
        <v>271</v>
      </c>
      <c r="E589" s="457" t="s">
        <v>261</v>
      </c>
      <c r="F589" s="478" t="s">
        <v>1320</v>
      </c>
      <c r="G589" s="458" t="s">
        <v>333</v>
      </c>
    </row>
    <row r="590" spans="3:21" ht="22.5">
      <c r="D590" s="448" t="s">
        <v>272</v>
      </c>
      <c r="E590" s="457" t="s">
        <v>262</v>
      </c>
      <c r="F590" s="478" t="s">
        <v>390</v>
      </c>
      <c r="G590" s="480" t="s">
        <v>263</v>
      </c>
    </row>
    <row r="591" spans="3:21" ht="22.5">
      <c r="D591" s="448" t="s">
        <v>273</v>
      </c>
      <c r="E591" s="457" t="s">
        <v>264</v>
      </c>
      <c r="F591" s="479" t="s">
        <v>265</v>
      </c>
      <c r="G591" s="458"/>
    </row>
    <row r="592" spans="3:21">
      <c r="D592" s="456" t="str">
        <f>D591&amp;".1"</f>
        <v>4.1.1</v>
      </c>
      <c r="E592" s="459" t="s">
        <v>3</v>
      </c>
      <c r="F592" s="478" t="str">
        <f>IF(region_name="","",region_name)</f>
        <v>Орловская область</v>
      </c>
      <c r="G592" s="480" t="s">
        <v>266</v>
      </c>
    </row>
    <row r="593" spans="3:21" ht="22.5">
      <c r="D593" s="448" t="s">
        <v>274</v>
      </c>
      <c r="E593" s="460" t="s">
        <v>267</v>
      </c>
      <c r="F593" s="478" t="s">
        <v>763</v>
      </c>
      <c r="G593" s="481" t="s">
        <v>268</v>
      </c>
    </row>
    <row r="594" spans="3:21" ht="56.25">
      <c r="D594" s="448" t="s">
        <v>275</v>
      </c>
      <c r="E594" s="461" t="s">
        <v>269</v>
      </c>
      <c r="F594" s="478" t="s">
        <v>1460</v>
      </c>
      <c r="G594" s="468" t="s">
        <v>332</v>
      </c>
    </row>
    <row r="595" spans="3:21" s="351" customFormat="1">
      <c r="D595" s="473"/>
      <c r="E595" s="437"/>
      <c r="F595" s="437"/>
      <c r="G595" s="437"/>
      <c r="U595" s="419"/>
    </row>
    <row r="596" spans="3:21" s="345" customFormat="1">
      <c r="C596" s="352">
        <v>71</v>
      </c>
      <c r="D596" s="578" t="s">
        <v>244</v>
      </c>
      <c r="E596" s="579"/>
      <c r="F596" s="579"/>
      <c r="G596" s="580"/>
      <c r="U596" s="420"/>
    </row>
    <row r="597" spans="3:21" ht="11.25" customHeight="1">
      <c r="D597" s="575" t="s">
        <v>233</v>
      </c>
      <c r="E597" s="575"/>
      <c r="F597" s="575"/>
      <c r="G597" s="576" t="s">
        <v>234</v>
      </c>
    </row>
    <row r="598" spans="3:21" ht="11.25" customHeight="1">
      <c r="D598" s="450" t="s">
        <v>25</v>
      </c>
      <c r="E598" s="451" t="s">
        <v>257</v>
      </c>
      <c r="F598" s="452" t="s">
        <v>223</v>
      </c>
      <c r="G598" s="577"/>
    </row>
    <row r="599" spans="3:21" ht="12" customHeight="1">
      <c r="D599" s="469" t="s">
        <v>26</v>
      </c>
      <c r="E599" s="453">
        <v>2</v>
      </c>
      <c r="F599" s="454">
        <v>3</v>
      </c>
      <c r="G599" s="455">
        <v>4</v>
      </c>
    </row>
    <row r="600" spans="3:21">
      <c r="D600" s="448">
        <v>1</v>
      </c>
      <c r="E600" s="457" t="s">
        <v>259</v>
      </c>
      <c r="F600" s="478" t="str">
        <f>IF(form_up_date="","",form_up_date)</f>
        <v>20.10.2022</v>
      </c>
      <c r="G600" s="480" t="s">
        <v>260</v>
      </c>
    </row>
    <row r="601" spans="3:21" ht="45">
      <c r="D601" s="448" t="s">
        <v>271</v>
      </c>
      <c r="E601" s="457" t="s">
        <v>261</v>
      </c>
      <c r="F601" s="478" t="s">
        <v>1321</v>
      </c>
      <c r="G601" s="458" t="s">
        <v>333</v>
      </c>
    </row>
    <row r="602" spans="3:21" ht="22.5">
      <c r="D602" s="448" t="s">
        <v>272</v>
      </c>
      <c r="E602" s="457" t="s">
        <v>262</v>
      </c>
      <c r="F602" s="478" t="s">
        <v>390</v>
      </c>
      <c r="G602" s="480" t="s">
        <v>263</v>
      </c>
    </row>
    <row r="603" spans="3:21" ht="22.5">
      <c r="D603" s="448" t="s">
        <v>273</v>
      </c>
      <c r="E603" s="457" t="s">
        <v>264</v>
      </c>
      <c r="F603" s="479" t="s">
        <v>265</v>
      </c>
      <c r="G603" s="458"/>
    </row>
    <row r="604" spans="3:21">
      <c r="D604" s="456" t="str">
        <f>D603&amp;".1"</f>
        <v>4.1.1</v>
      </c>
      <c r="E604" s="459" t="s">
        <v>3</v>
      </c>
      <c r="F604" s="478" t="str">
        <f>IF(region_name="","",region_name)</f>
        <v>Орловская область</v>
      </c>
      <c r="G604" s="480" t="s">
        <v>266</v>
      </c>
    </row>
    <row r="605" spans="3:21" ht="22.5">
      <c r="D605" s="448" t="s">
        <v>274</v>
      </c>
      <c r="E605" s="460" t="s">
        <v>267</v>
      </c>
      <c r="F605" s="478" t="s">
        <v>763</v>
      </c>
      <c r="G605" s="481" t="s">
        <v>268</v>
      </c>
    </row>
    <row r="606" spans="3:21" ht="56.25">
      <c r="D606" s="448" t="s">
        <v>275</v>
      </c>
      <c r="E606" s="461" t="s">
        <v>269</v>
      </c>
      <c r="F606" s="478" t="s">
        <v>1460</v>
      </c>
      <c r="G606" s="468" t="s">
        <v>332</v>
      </c>
    </row>
    <row r="607" spans="3:21" s="351" customFormat="1">
      <c r="D607" s="473"/>
      <c r="E607" s="437"/>
      <c r="F607" s="437"/>
      <c r="G607" s="437"/>
      <c r="U607" s="419"/>
    </row>
    <row r="608" spans="3:21" s="345" customFormat="1">
      <c r="C608" s="352">
        <v>72</v>
      </c>
      <c r="D608" s="578" t="s">
        <v>244</v>
      </c>
      <c r="E608" s="579"/>
      <c r="F608" s="579"/>
      <c r="G608" s="580"/>
      <c r="U608" s="420"/>
    </row>
    <row r="609" spans="3:21" ht="11.25" customHeight="1">
      <c r="D609" s="575" t="s">
        <v>233</v>
      </c>
      <c r="E609" s="575"/>
      <c r="F609" s="575"/>
      <c r="G609" s="576" t="s">
        <v>234</v>
      </c>
    </row>
    <row r="610" spans="3:21" ht="11.25" customHeight="1">
      <c r="D610" s="450" t="s">
        <v>25</v>
      </c>
      <c r="E610" s="451" t="s">
        <v>257</v>
      </c>
      <c r="F610" s="452" t="s">
        <v>223</v>
      </c>
      <c r="G610" s="577"/>
    </row>
    <row r="611" spans="3:21" ht="12" customHeight="1">
      <c r="D611" s="469" t="s">
        <v>26</v>
      </c>
      <c r="E611" s="453">
        <v>2</v>
      </c>
      <c r="F611" s="454">
        <v>3</v>
      </c>
      <c r="G611" s="455">
        <v>4</v>
      </c>
    </row>
    <row r="612" spans="3:21">
      <c r="D612" s="448">
        <v>1</v>
      </c>
      <c r="E612" s="457" t="s">
        <v>259</v>
      </c>
      <c r="F612" s="478" t="str">
        <f>IF(form_up_date="","",form_up_date)</f>
        <v>20.10.2022</v>
      </c>
      <c r="G612" s="480" t="s">
        <v>260</v>
      </c>
    </row>
    <row r="613" spans="3:21" ht="45">
      <c r="D613" s="448" t="s">
        <v>271</v>
      </c>
      <c r="E613" s="457" t="s">
        <v>261</v>
      </c>
      <c r="F613" s="478" t="s">
        <v>1322</v>
      </c>
      <c r="G613" s="458" t="s">
        <v>333</v>
      </c>
    </row>
    <row r="614" spans="3:21" ht="22.5">
      <c r="D614" s="448" t="s">
        <v>272</v>
      </c>
      <c r="E614" s="457" t="s">
        <v>262</v>
      </c>
      <c r="F614" s="478" t="s">
        <v>390</v>
      </c>
      <c r="G614" s="480" t="s">
        <v>263</v>
      </c>
    </row>
    <row r="615" spans="3:21" ht="22.5">
      <c r="D615" s="448" t="s">
        <v>273</v>
      </c>
      <c r="E615" s="457" t="s">
        <v>264</v>
      </c>
      <c r="F615" s="479" t="s">
        <v>265</v>
      </c>
      <c r="G615" s="458"/>
    </row>
    <row r="616" spans="3:21">
      <c r="D616" s="456" t="str">
        <f>D615&amp;".1"</f>
        <v>4.1.1</v>
      </c>
      <c r="E616" s="459" t="s">
        <v>3</v>
      </c>
      <c r="F616" s="478" t="str">
        <f>IF(region_name="","",region_name)</f>
        <v>Орловская область</v>
      </c>
      <c r="G616" s="480" t="s">
        <v>266</v>
      </c>
    </row>
    <row r="617" spans="3:21" ht="22.5">
      <c r="D617" s="448" t="s">
        <v>274</v>
      </c>
      <c r="E617" s="460" t="s">
        <v>267</v>
      </c>
      <c r="F617" s="478" t="s">
        <v>763</v>
      </c>
      <c r="G617" s="481" t="s">
        <v>268</v>
      </c>
    </row>
    <row r="618" spans="3:21" ht="56.25">
      <c r="D618" s="448" t="s">
        <v>275</v>
      </c>
      <c r="E618" s="461" t="s">
        <v>269</v>
      </c>
      <c r="F618" s="478" t="s">
        <v>1460</v>
      </c>
      <c r="G618" s="468" t="s">
        <v>332</v>
      </c>
    </row>
    <row r="619" spans="3:21" s="351" customFormat="1">
      <c r="D619" s="473"/>
      <c r="E619" s="437"/>
      <c r="F619" s="437"/>
      <c r="G619" s="437"/>
      <c r="U619" s="419"/>
    </row>
    <row r="620" spans="3:21" s="345" customFormat="1">
      <c r="C620" s="352">
        <v>73</v>
      </c>
      <c r="D620" s="578" t="s">
        <v>244</v>
      </c>
      <c r="E620" s="579"/>
      <c r="F620" s="579"/>
      <c r="G620" s="580"/>
      <c r="U620" s="420"/>
    </row>
    <row r="621" spans="3:21" ht="11.25" customHeight="1">
      <c r="D621" s="575" t="s">
        <v>233</v>
      </c>
      <c r="E621" s="575"/>
      <c r="F621" s="575"/>
      <c r="G621" s="576" t="s">
        <v>234</v>
      </c>
    </row>
    <row r="622" spans="3:21" ht="11.25" customHeight="1">
      <c r="D622" s="450" t="s">
        <v>25</v>
      </c>
      <c r="E622" s="451" t="s">
        <v>257</v>
      </c>
      <c r="F622" s="452" t="s">
        <v>223</v>
      </c>
      <c r="G622" s="577"/>
    </row>
    <row r="623" spans="3:21" ht="12" customHeight="1">
      <c r="D623" s="469" t="s">
        <v>26</v>
      </c>
      <c r="E623" s="453">
        <v>2</v>
      </c>
      <c r="F623" s="454">
        <v>3</v>
      </c>
      <c r="G623" s="455">
        <v>4</v>
      </c>
    </row>
    <row r="624" spans="3:21">
      <c r="D624" s="448">
        <v>1</v>
      </c>
      <c r="E624" s="457" t="s">
        <v>259</v>
      </c>
      <c r="F624" s="478" t="str">
        <f>IF(form_up_date="","",form_up_date)</f>
        <v>20.10.2022</v>
      </c>
      <c r="G624" s="480" t="s">
        <v>260</v>
      </c>
    </row>
    <row r="625" spans="3:21" ht="45">
      <c r="D625" s="448" t="s">
        <v>271</v>
      </c>
      <c r="E625" s="457" t="s">
        <v>261</v>
      </c>
      <c r="F625" s="478" t="s">
        <v>1323</v>
      </c>
      <c r="G625" s="458" t="s">
        <v>333</v>
      </c>
    </row>
    <row r="626" spans="3:21" ht="22.5">
      <c r="D626" s="448" t="s">
        <v>272</v>
      </c>
      <c r="E626" s="457" t="s">
        <v>262</v>
      </c>
      <c r="F626" s="478" t="s">
        <v>390</v>
      </c>
      <c r="G626" s="480" t="s">
        <v>263</v>
      </c>
    </row>
    <row r="627" spans="3:21" ht="22.5">
      <c r="D627" s="448" t="s">
        <v>273</v>
      </c>
      <c r="E627" s="457" t="s">
        <v>264</v>
      </c>
      <c r="F627" s="479" t="s">
        <v>265</v>
      </c>
      <c r="G627" s="458"/>
    </row>
    <row r="628" spans="3:21">
      <c r="D628" s="456" t="str">
        <f>D627&amp;".1"</f>
        <v>4.1.1</v>
      </c>
      <c r="E628" s="459" t="s">
        <v>3</v>
      </c>
      <c r="F628" s="478" t="str">
        <f>IF(region_name="","",region_name)</f>
        <v>Орловская область</v>
      </c>
      <c r="G628" s="480" t="s">
        <v>266</v>
      </c>
    </row>
    <row r="629" spans="3:21" ht="22.5">
      <c r="D629" s="448" t="s">
        <v>274</v>
      </c>
      <c r="E629" s="460" t="s">
        <v>267</v>
      </c>
      <c r="F629" s="478" t="s">
        <v>763</v>
      </c>
      <c r="G629" s="481" t="s">
        <v>268</v>
      </c>
    </row>
    <row r="630" spans="3:21" ht="56.25">
      <c r="D630" s="448" t="s">
        <v>275</v>
      </c>
      <c r="E630" s="461" t="s">
        <v>269</v>
      </c>
      <c r="F630" s="478" t="s">
        <v>1460</v>
      </c>
      <c r="G630" s="468" t="s">
        <v>332</v>
      </c>
    </row>
    <row r="631" spans="3:21" s="351" customFormat="1">
      <c r="D631" s="473"/>
      <c r="E631" s="437"/>
      <c r="F631" s="437"/>
      <c r="G631" s="437"/>
      <c r="U631" s="419"/>
    </row>
    <row r="632" spans="3:21" s="345" customFormat="1">
      <c r="C632" s="352">
        <v>74</v>
      </c>
      <c r="D632" s="578" t="s">
        <v>244</v>
      </c>
      <c r="E632" s="579"/>
      <c r="F632" s="579"/>
      <c r="G632" s="580"/>
      <c r="U632" s="420"/>
    </row>
    <row r="633" spans="3:21" ht="11.25" customHeight="1">
      <c r="D633" s="575" t="s">
        <v>233</v>
      </c>
      <c r="E633" s="575"/>
      <c r="F633" s="575"/>
      <c r="G633" s="576" t="s">
        <v>234</v>
      </c>
    </row>
    <row r="634" spans="3:21" ht="11.25" customHeight="1">
      <c r="D634" s="450" t="s">
        <v>25</v>
      </c>
      <c r="E634" s="451" t="s">
        <v>257</v>
      </c>
      <c r="F634" s="452" t="s">
        <v>223</v>
      </c>
      <c r="G634" s="577"/>
    </row>
    <row r="635" spans="3:21" ht="12" customHeight="1">
      <c r="D635" s="469" t="s">
        <v>26</v>
      </c>
      <c r="E635" s="453">
        <v>2</v>
      </c>
      <c r="F635" s="454">
        <v>3</v>
      </c>
      <c r="G635" s="455">
        <v>4</v>
      </c>
    </row>
    <row r="636" spans="3:21">
      <c r="D636" s="448">
        <v>1</v>
      </c>
      <c r="E636" s="457" t="s">
        <v>259</v>
      </c>
      <c r="F636" s="478" t="str">
        <f>IF(form_up_date="","",form_up_date)</f>
        <v>20.10.2022</v>
      </c>
      <c r="G636" s="480" t="s">
        <v>260</v>
      </c>
    </row>
    <row r="637" spans="3:21" ht="45">
      <c r="D637" s="448" t="s">
        <v>271</v>
      </c>
      <c r="E637" s="457" t="s">
        <v>261</v>
      </c>
      <c r="F637" s="478" t="s">
        <v>1324</v>
      </c>
      <c r="G637" s="458" t="s">
        <v>333</v>
      </c>
    </row>
    <row r="638" spans="3:21" ht="22.5">
      <c r="D638" s="448" t="s">
        <v>272</v>
      </c>
      <c r="E638" s="457" t="s">
        <v>262</v>
      </c>
      <c r="F638" s="478" t="s">
        <v>390</v>
      </c>
      <c r="G638" s="480" t="s">
        <v>263</v>
      </c>
    </row>
    <row r="639" spans="3:21" ht="22.5">
      <c r="D639" s="448" t="s">
        <v>273</v>
      </c>
      <c r="E639" s="457" t="s">
        <v>264</v>
      </c>
      <c r="F639" s="479" t="s">
        <v>265</v>
      </c>
      <c r="G639" s="458"/>
    </row>
    <row r="640" spans="3:21">
      <c r="D640" s="456" t="str">
        <f>D639&amp;".1"</f>
        <v>4.1.1</v>
      </c>
      <c r="E640" s="459" t="s">
        <v>3</v>
      </c>
      <c r="F640" s="478" t="str">
        <f>IF(region_name="","",region_name)</f>
        <v>Орловская область</v>
      </c>
      <c r="G640" s="480" t="s">
        <v>266</v>
      </c>
    </row>
    <row r="641" spans="3:21" ht="22.5">
      <c r="D641" s="448" t="s">
        <v>274</v>
      </c>
      <c r="E641" s="460" t="s">
        <v>267</v>
      </c>
      <c r="F641" s="478" t="s">
        <v>763</v>
      </c>
      <c r="G641" s="481" t="s">
        <v>268</v>
      </c>
    </row>
    <row r="642" spans="3:21" ht="56.25">
      <c r="D642" s="448" t="s">
        <v>275</v>
      </c>
      <c r="E642" s="461" t="s">
        <v>269</v>
      </c>
      <c r="F642" s="478" t="s">
        <v>1460</v>
      </c>
      <c r="G642" s="468" t="s">
        <v>332</v>
      </c>
    </row>
    <row r="643" spans="3:21" s="351" customFormat="1">
      <c r="D643" s="473"/>
      <c r="E643" s="437"/>
      <c r="F643" s="437"/>
      <c r="G643" s="437"/>
      <c r="U643" s="419"/>
    </row>
    <row r="644" spans="3:21" s="345" customFormat="1">
      <c r="C644" s="352">
        <v>75</v>
      </c>
      <c r="D644" s="578" t="s">
        <v>244</v>
      </c>
      <c r="E644" s="579"/>
      <c r="F644" s="579"/>
      <c r="G644" s="580"/>
      <c r="U644" s="420"/>
    </row>
    <row r="645" spans="3:21" ht="11.25" customHeight="1">
      <c r="D645" s="575" t="s">
        <v>233</v>
      </c>
      <c r="E645" s="575"/>
      <c r="F645" s="575"/>
      <c r="G645" s="576" t="s">
        <v>234</v>
      </c>
    </row>
    <row r="646" spans="3:21" ht="11.25" customHeight="1">
      <c r="D646" s="450" t="s">
        <v>25</v>
      </c>
      <c r="E646" s="451" t="s">
        <v>257</v>
      </c>
      <c r="F646" s="452" t="s">
        <v>223</v>
      </c>
      <c r="G646" s="577"/>
    </row>
    <row r="647" spans="3:21" ht="12" customHeight="1">
      <c r="D647" s="469" t="s">
        <v>26</v>
      </c>
      <c r="E647" s="453">
        <v>2</v>
      </c>
      <c r="F647" s="454">
        <v>3</v>
      </c>
      <c r="G647" s="455">
        <v>4</v>
      </c>
    </row>
    <row r="648" spans="3:21">
      <c r="D648" s="448">
        <v>1</v>
      </c>
      <c r="E648" s="457" t="s">
        <v>259</v>
      </c>
      <c r="F648" s="478" t="str">
        <f>IF(form_up_date="","",form_up_date)</f>
        <v>20.10.2022</v>
      </c>
      <c r="G648" s="480" t="s">
        <v>260</v>
      </c>
    </row>
    <row r="649" spans="3:21" ht="45">
      <c r="D649" s="448" t="s">
        <v>271</v>
      </c>
      <c r="E649" s="457" t="s">
        <v>261</v>
      </c>
      <c r="F649" s="478" t="s">
        <v>1325</v>
      </c>
      <c r="G649" s="458" t="s">
        <v>333</v>
      </c>
    </row>
    <row r="650" spans="3:21" ht="22.5">
      <c r="D650" s="448" t="s">
        <v>272</v>
      </c>
      <c r="E650" s="457" t="s">
        <v>262</v>
      </c>
      <c r="F650" s="478" t="s">
        <v>390</v>
      </c>
      <c r="G650" s="480" t="s">
        <v>263</v>
      </c>
    </row>
    <row r="651" spans="3:21" ht="22.5">
      <c r="D651" s="448" t="s">
        <v>273</v>
      </c>
      <c r="E651" s="457" t="s">
        <v>264</v>
      </c>
      <c r="F651" s="479" t="s">
        <v>265</v>
      </c>
      <c r="G651" s="458"/>
    </row>
    <row r="652" spans="3:21">
      <c r="D652" s="456" t="str">
        <f>D651&amp;".1"</f>
        <v>4.1.1</v>
      </c>
      <c r="E652" s="459" t="s">
        <v>3</v>
      </c>
      <c r="F652" s="478" t="str">
        <f>IF(region_name="","",region_name)</f>
        <v>Орловская область</v>
      </c>
      <c r="G652" s="480" t="s">
        <v>266</v>
      </c>
    </row>
    <row r="653" spans="3:21" ht="22.5">
      <c r="D653" s="448" t="s">
        <v>274</v>
      </c>
      <c r="E653" s="460" t="s">
        <v>267</v>
      </c>
      <c r="F653" s="478" t="s">
        <v>763</v>
      </c>
      <c r="G653" s="481" t="s">
        <v>268</v>
      </c>
    </row>
    <row r="654" spans="3:21" ht="56.25">
      <c r="D654" s="448" t="s">
        <v>275</v>
      </c>
      <c r="E654" s="461" t="s">
        <v>269</v>
      </c>
      <c r="F654" s="478" t="s">
        <v>1460</v>
      </c>
      <c r="G654" s="468" t="s">
        <v>332</v>
      </c>
    </row>
    <row r="655" spans="3:21" s="351" customFormat="1">
      <c r="D655" s="473"/>
      <c r="E655" s="437"/>
      <c r="F655" s="437"/>
      <c r="G655" s="437"/>
      <c r="U655" s="419"/>
    </row>
    <row r="656" spans="3:21" s="345" customFormat="1">
      <c r="C656" s="352">
        <v>76</v>
      </c>
      <c r="D656" s="578" t="s">
        <v>244</v>
      </c>
      <c r="E656" s="579"/>
      <c r="F656" s="579"/>
      <c r="G656" s="580"/>
      <c r="U656" s="420"/>
    </row>
    <row r="657" spans="3:21" ht="11.25" customHeight="1">
      <c r="D657" s="575" t="s">
        <v>233</v>
      </c>
      <c r="E657" s="575"/>
      <c r="F657" s="575"/>
      <c r="G657" s="576" t="s">
        <v>234</v>
      </c>
    </row>
    <row r="658" spans="3:21" ht="11.25" customHeight="1">
      <c r="D658" s="450" t="s">
        <v>25</v>
      </c>
      <c r="E658" s="451" t="s">
        <v>257</v>
      </c>
      <c r="F658" s="452" t="s">
        <v>223</v>
      </c>
      <c r="G658" s="577"/>
    </row>
    <row r="659" spans="3:21" ht="12" customHeight="1">
      <c r="D659" s="469" t="s">
        <v>26</v>
      </c>
      <c r="E659" s="453">
        <v>2</v>
      </c>
      <c r="F659" s="454">
        <v>3</v>
      </c>
      <c r="G659" s="455">
        <v>4</v>
      </c>
    </row>
    <row r="660" spans="3:21">
      <c r="D660" s="448">
        <v>1</v>
      </c>
      <c r="E660" s="457" t="s">
        <v>259</v>
      </c>
      <c r="F660" s="478" t="str">
        <f>IF(form_up_date="","",form_up_date)</f>
        <v>20.10.2022</v>
      </c>
      <c r="G660" s="480" t="s">
        <v>260</v>
      </c>
    </row>
    <row r="661" spans="3:21" ht="45">
      <c r="D661" s="448" t="s">
        <v>271</v>
      </c>
      <c r="E661" s="457" t="s">
        <v>261</v>
      </c>
      <c r="F661" s="478" t="s">
        <v>1326</v>
      </c>
      <c r="G661" s="458" t="s">
        <v>333</v>
      </c>
    </row>
    <row r="662" spans="3:21" ht="22.5">
      <c r="D662" s="448" t="s">
        <v>272</v>
      </c>
      <c r="E662" s="457" t="s">
        <v>262</v>
      </c>
      <c r="F662" s="478" t="s">
        <v>390</v>
      </c>
      <c r="G662" s="480" t="s">
        <v>263</v>
      </c>
    </row>
    <row r="663" spans="3:21" ht="22.5">
      <c r="D663" s="448" t="s">
        <v>273</v>
      </c>
      <c r="E663" s="457" t="s">
        <v>264</v>
      </c>
      <c r="F663" s="479" t="s">
        <v>265</v>
      </c>
      <c r="G663" s="458"/>
    </row>
    <row r="664" spans="3:21">
      <c r="D664" s="456" t="str">
        <f>D663&amp;".1"</f>
        <v>4.1.1</v>
      </c>
      <c r="E664" s="459" t="s">
        <v>3</v>
      </c>
      <c r="F664" s="478" t="str">
        <f>IF(region_name="","",region_name)</f>
        <v>Орловская область</v>
      </c>
      <c r="G664" s="480" t="s">
        <v>266</v>
      </c>
    </row>
    <row r="665" spans="3:21" ht="22.5">
      <c r="D665" s="448" t="s">
        <v>274</v>
      </c>
      <c r="E665" s="460" t="s">
        <v>267</v>
      </c>
      <c r="F665" s="478" t="s">
        <v>763</v>
      </c>
      <c r="G665" s="481" t="s">
        <v>268</v>
      </c>
    </row>
    <row r="666" spans="3:21" ht="56.25">
      <c r="D666" s="448" t="s">
        <v>275</v>
      </c>
      <c r="E666" s="461" t="s">
        <v>269</v>
      </c>
      <c r="F666" s="478" t="s">
        <v>1460</v>
      </c>
      <c r="G666" s="468" t="s">
        <v>332</v>
      </c>
    </row>
    <row r="667" spans="3:21" s="351" customFormat="1">
      <c r="D667" s="473"/>
      <c r="E667" s="437"/>
      <c r="F667" s="437"/>
      <c r="G667" s="437"/>
      <c r="U667" s="419"/>
    </row>
    <row r="668" spans="3:21" s="345" customFormat="1">
      <c r="C668" s="352">
        <v>77</v>
      </c>
      <c r="D668" s="578" t="s">
        <v>244</v>
      </c>
      <c r="E668" s="579"/>
      <c r="F668" s="579"/>
      <c r="G668" s="580"/>
      <c r="U668" s="420"/>
    </row>
    <row r="669" spans="3:21" ht="11.25" customHeight="1">
      <c r="D669" s="575" t="s">
        <v>233</v>
      </c>
      <c r="E669" s="575"/>
      <c r="F669" s="575"/>
      <c r="G669" s="576" t="s">
        <v>234</v>
      </c>
    </row>
    <row r="670" spans="3:21" ht="11.25" customHeight="1">
      <c r="D670" s="450" t="s">
        <v>25</v>
      </c>
      <c r="E670" s="451" t="s">
        <v>257</v>
      </c>
      <c r="F670" s="452" t="s">
        <v>223</v>
      </c>
      <c r="G670" s="577"/>
    </row>
    <row r="671" spans="3:21" ht="12" customHeight="1">
      <c r="D671" s="469" t="s">
        <v>26</v>
      </c>
      <c r="E671" s="453">
        <v>2</v>
      </c>
      <c r="F671" s="454">
        <v>3</v>
      </c>
      <c r="G671" s="455">
        <v>4</v>
      </c>
    </row>
    <row r="672" spans="3:21">
      <c r="D672" s="448">
        <v>1</v>
      </c>
      <c r="E672" s="457" t="s">
        <v>259</v>
      </c>
      <c r="F672" s="478" t="str">
        <f>IF(form_up_date="","",form_up_date)</f>
        <v>20.10.2022</v>
      </c>
      <c r="G672" s="480" t="s">
        <v>260</v>
      </c>
    </row>
    <row r="673" spans="3:21" ht="45">
      <c r="D673" s="448" t="s">
        <v>271</v>
      </c>
      <c r="E673" s="457" t="s">
        <v>261</v>
      </c>
      <c r="F673" s="478" t="s">
        <v>1327</v>
      </c>
      <c r="G673" s="458" t="s">
        <v>333</v>
      </c>
    </row>
    <row r="674" spans="3:21" ht="22.5">
      <c r="D674" s="448" t="s">
        <v>272</v>
      </c>
      <c r="E674" s="457" t="s">
        <v>262</v>
      </c>
      <c r="F674" s="478" t="s">
        <v>390</v>
      </c>
      <c r="G674" s="480" t="s">
        <v>263</v>
      </c>
    </row>
    <row r="675" spans="3:21" ht="22.5">
      <c r="D675" s="448" t="s">
        <v>273</v>
      </c>
      <c r="E675" s="457" t="s">
        <v>264</v>
      </c>
      <c r="F675" s="479" t="s">
        <v>265</v>
      </c>
      <c r="G675" s="458"/>
    </row>
    <row r="676" spans="3:21">
      <c r="D676" s="456" t="str">
        <f>D675&amp;".1"</f>
        <v>4.1.1</v>
      </c>
      <c r="E676" s="459" t="s">
        <v>3</v>
      </c>
      <c r="F676" s="478" t="str">
        <f>IF(region_name="","",region_name)</f>
        <v>Орловская область</v>
      </c>
      <c r="G676" s="480" t="s">
        <v>266</v>
      </c>
    </row>
    <row r="677" spans="3:21" ht="22.5">
      <c r="D677" s="448" t="s">
        <v>274</v>
      </c>
      <c r="E677" s="460" t="s">
        <v>267</v>
      </c>
      <c r="F677" s="478" t="s">
        <v>763</v>
      </c>
      <c r="G677" s="481" t="s">
        <v>268</v>
      </c>
    </row>
    <row r="678" spans="3:21" ht="56.25">
      <c r="D678" s="448" t="s">
        <v>275</v>
      </c>
      <c r="E678" s="461" t="s">
        <v>269</v>
      </c>
      <c r="F678" s="478" t="s">
        <v>1460</v>
      </c>
      <c r="G678" s="468" t="s">
        <v>332</v>
      </c>
    </row>
    <row r="679" spans="3:21" s="351" customFormat="1">
      <c r="D679" s="473"/>
      <c r="E679" s="437"/>
      <c r="F679" s="437"/>
      <c r="G679" s="437"/>
      <c r="U679" s="419"/>
    </row>
    <row r="680" spans="3:21" s="345" customFormat="1">
      <c r="C680" s="352">
        <v>78</v>
      </c>
      <c r="D680" s="578" t="s">
        <v>244</v>
      </c>
      <c r="E680" s="579"/>
      <c r="F680" s="579"/>
      <c r="G680" s="580"/>
      <c r="U680" s="420"/>
    </row>
    <row r="681" spans="3:21" ht="11.25" customHeight="1">
      <c r="D681" s="575" t="s">
        <v>233</v>
      </c>
      <c r="E681" s="575"/>
      <c r="F681" s="575"/>
      <c r="G681" s="576" t="s">
        <v>234</v>
      </c>
    </row>
    <row r="682" spans="3:21" ht="11.25" customHeight="1">
      <c r="D682" s="450" t="s">
        <v>25</v>
      </c>
      <c r="E682" s="451" t="s">
        <v>257</v>
      </c>
      <c r="F682" s="452" t="s">
        <v>223</v>
      </c>
      <c r="G682" s="577"/>
    </row>
    <row r="683" spans="3:21" ht="12" customHeight="1">
      <c r="D683" s="469" t="s">
        <v>26</v>
      </c>
      <c r="E683" s="453">
        <v>2</v>
      </c>
      <c r="F683" s="454">
        <v>3</v>
      </c>
      <c r="G683" s="455">
        <v>4</v>
      </c>
    </row>
    <row r="684" spans="3:21">
      <c r="D684" s="448">
        <v>1</v>
      </c>
      <c r="E684" s="457" t="s">
        <v>259</v>
      </c>
      <c r="F684" s="478" t="str">
        <f>IF(form_up_date="","",form_up_date)</f>
        <v>20.10.2022</v>
      </c>
      <c r="G684" s="480" t="s">
        <v>260</v>
      </c>
    </row>
    <row r="685" spans="3:21" ht="45">
      <c r="D685" s="448" t="s">
        <v>271</v>
      </c>
      <c r="E685" s="457" t="s">
        <v>261</v>
      </c>
      <c r="F685" s="478" t="s">
        <v>1328</v>
      </c>
      <c r="G685" s="458" t="s">
        <v>333</v>
      </c>
    </row>
    <row r="686" spans="3:21" ht="22.5">
      <c r="D686" s="448" t="s">
        <v>272</v>
      </c>
      <c r="E686" s="457" t="s">
        <v>262</v>
      </c>
      <c r="F686" s="478" t="s">
        <v>390</v>
      </c>
      <c r="G686" s="480" t="s">
        <v>263</v>
      </c>
    </row>
    <row r="687" spans="3:21" ht="22.5">
      <c r="D687" s="448" t="s">
        <v>273</v>
      </c>
      <c r="E687" s="457" t="s">
        <v>264</v>
      </c>
      <c r="F687" s="479" t="s">
        <v>265</v>
      </c>
      <c r="G687" s="458"/>
    </row>
    <row r="688" spans="3:21">
      <c r="D688" s="456" t="str">
        <f>D687&amp;".1"</f>
        <v>4.1.1</v>
      </c>
      <c r="E688" s="459" t="s">
        <v>3</v>
      </c>
      <c r="F688" s="478" t="str">
        <f>IF(region_name="","",region_name)</f>
        <v>Орловская область</v>
      </c>
      <c r="G688" s="480" t="s">
        <v>266</v>
      </c>
    </row>
    <row r="689" spans="3:21" ht="22.5">
      <c r="D689" s="448" t="s">
        <v>274</v>
      </c>
      <c r="E689" s="460" t="s">
        <v>267</v>
      </c>
      <c r="F689" s="478" t="s">
        <v>763</v>
      </c>
      <c r="G689" s="481" t="s">
        <v>268</v>
      </c>
    </row>
    <row r="690" spans="3:21" ht="56.25">
      <c r="D690" s="448" t="s">
        <v>275</v>
      </c>
      <c r="E690" s="461" t="s">
        <v>269</v>
      </c>
      <c r="F690" s="478" t="s">
        <v>1460</v>
      </c>
      <c r="G690" s="468" t="s">
        <v>332</v>
      </c>
    </row>
    <row r="691" spans="3:21" s="351" customFormat="1">
      <c r="D691" s="473"/>
      <c r="E691" s="437"/>
      <c r="F691" s="437"/>
      <c r="G691" s="437"/>
      <c r="U691" s="419"/>
    </row>
    <row r="692" spans="3:21" s="345" customFormat="1">
      <c r="C692" s="352">
        <v>79</v>
      </c>
      <c r="D692" s="578" t="s">
        <v>244</v>
      </c>
      <c r="E692" s="579"/>
      <c r="F692" s="579"/>
      <c r="G692" s="580"/>
      <c r="U692" s="420"/>
    </row>
    <row r="693" spans="3:21" ht="11.25" customHeight="1">
      <c r="D693" s="575" t="s">
        <v>233</v>
      </c>
      <c r="E693" s="575"/>
      <c r="F693" s="575"/>
      <c r="G693" s="576" t="s">
        <v>234</v>
      </c>
    </row>
    <row r="694" spans="3:21" ht="11.25" customHeight="1">
      <c r="D694" s="450" t="s">
        <v>25</v>
      </c>
      <c r="E694" s="451" t="s">
        <v>257</v>
      </c>
      <c r="F694" s="452" t="s">
        <v>223</v>
      </c>
      <c r="G694" s="577"/>
    </row>
    <row r="695" spans="3:21" ht="12" customHeight="1">
      <c r="D695" s="469" t="s">
        <v>26</v>
      </c>
      <c r="E695" s="453">
        <v>2</v>
      </c>
      <c r="F695" s="454">
        <v>3</v>
      </c>
      <c r="G695" s="455">
        <v>4</v>
      </c>
    </row>
    <row r="696" spans="3:21">
      <c r="D696" s="448">
        <v>1</v>
      </c>
      <c r="E696" s="457" t="s">
        <v>259</v>
      </c>
      <c r="F696" s="478" t="str">
        <f>IF(form_up_date="","",form_up_date)</f>
        <v>20.10.2022</v>
      </c>
      <c r="G696" s="480" t="s">
        <v>260</v>
      </c>
    </row>
    <row r="697" spans="3:21" ht="45">
      <c r="D697" s="448" t="s">
        <v>271</v>
      </c>
      <c r="E697" s="457" t="s">
        <v>261</v>
      </c>
      <c r="F697" s="478" t="s">
        <v>1329</v>
      </c>
      <c r="G697" s="458" t="s">
        <v>333</v>
      </c>
    </row>
    <row r="698" spans="3:21" ht="22.5">
      <c r="D698" s="448" t="s">
        <v>272</v>
      </c>
      <c r="E698" s="457" t="s">
        <v>262</v>
      </c>
      <c r="F698" s="478" t="s">
        <v>390</v>
      </c>
      <c r="G698" s="480" t="s">
        <v>263</v>
      </c>
    </row>
    <row r="699" spans="3:21" ht="22.5">
      <c r="D699" s="448" t="s">
        <v>273</v>
      </c>
      <c r="E699" s="457" t="s">
        <v>264</v>
      </c>
      <c r="F699" s="479" t="s">
        <v>265</v>
      </c>
      <c r="G699" s="458"/>
    </row>
    <row r="700" spans="3:21">
      <c r="D700" s="456" t="str">
        <f>D699&amp;".1"</f>
        <v>4.1.1</v>
      </c>
      <c r="E700" s="459" t="s">
        <v>3</v>
      </c>
      <c r="F700" s="478" t="str">
        <f>IF(region_name="","",region_name)</f>
        <v>Орловская область</v>
      </c>
      <c r="G700" s="480" t="s">
        <v>266</v>
      </c>
    </row>
    <row r="701" spans="3:21" ht="22.5">
      <c r="D701" s="448" t="s">
        <v>274</v>
      </c>
      <c r="E701" s="460" t="s">
        <v>267</v>
      </c>
      <c r="F701" s="478" t="s">
        <v>763</v>
      </c>
      <c r="G701" s="481" t="s">
        <v>268</v>
      </c>
    </row>
    <row r="702" spans="3:21" ht="56.25">
      <c r="D702" s="448" t="s">
        <v>275</v>
      </c>
      <c r="E702" s="461" t="s">
        <v>269</v>
      </c>
      <c r="F702" s="478" t="s">
        <v>1460</v>
      </c>
      <c r="G702" s="468" t="s">
        <v>332</v>
      </c>
    </row>
    <row r="703" spans="3:21" s="351" customFormat="1">
      <c r="D703" s="473"/>
      <c r="E703" s="437"/>
      <c r="F703" s="437"/>
      <c r="G703" s="437"/>
      <c r="U703" s="419"/>
    </row>
    <row r="704" spans="3:21" s="345" customFormat="1">
      <c r="C704" s="352">
        <v>80</v>
      </c>
      <c r="D704" s="578" t="s">
        <v>244</v>
      </c>
      <c r="E704" s="579"/>
      <c r="F704" s="579"/>
      <c r="G704" s="580"/>
      <c r="U704" s="420"/>
    </row>
    <row r="705" spans="3:21" ht="11.25" customHeight="1">
      <c r="D705" s="575" t="s">
        <v>233</v>
      </c>
      <c r="E705" s="575"/>
      <c r="F705" s="575"/>
      <c r="G705" s="576" t="s">
        <v>234</v>
      </c>
    </row>
    <row r="706" spans="3:21" ht="11.25" customHeight="1">
      <c r="D706" s="450" t="s">
        <v>25</v>
      </c>
      <c r="E706" s="451" t="s">
        <v>257</v>
      </c>
      <c r="F706" s="452" t="s">
        <v>223</v>
      </c>
      <c r="G706" s="577"/>
    </row>
    <row r="707" spans="3:21" ht="12" customHeight="1">
      <c r="D707" s="469" t="s">
        <v>26</v>
      </c>
      <c r="E707" s="453">
        <v>2</v>
      </c>
      <c r="F707" s="454">
        <v>3</v>
      </c>
      <c r="G707" s="455">
        <v>4</v>
      </c>
    </row>
    <row r="708" spans="3:21">
      <c r="D708" s="448">
        <v>1</v>
      </c>
      <c r="E708" s="457" t="s">
        <v>259</v>
      </c>
      <c r="F708" s="478" t="str">
        <f>IF(form_up_date="","",form_up_date)</f>
        <v>20.10.2022</v>
      </c>
      <c r="G708" s="480" t="s">
        <v>260</v>
      </c>
    </row>
    <row r="709" spans="3:21" ht="45">
      <c r="D709" s="448" t="s">
        <v>271</v>
      </c>
      <c r="E709" s="457" t="s">
        <v>261</v>
      </c>
      <c r="F709" s="478" t="s">
        <v>1330</v>
      </c>
      <c r="G709" s="458" t="s">
        <v>333</v>
      </c>
    </row>
    <row r="710" spans="3:21" ht="22.5">
      <c r="D710" s="448" t="s">
        <v>272</v>
      </c>
      <c r="E710" s="457" t="s">
        <v>262</v>
      </c>
      <c r="F710" s="478" t="s">
        <v>390</v>
      </c>
      <c r="G710" s="480" t="s">
        <v>263</v>
      </c>
    </row>
    <row r="711" spans="3:21" ht="22.5">
      <c r="D711" s="448" t="s">
        <v>273</v>
      </c>
      <c r="E711" s="457" t="s">
        <v>264</v>
      </c>
      <c r="F711" s="479" t="s">
        <v>265</v>
      </c>
      <c r="G711" s="458"/>
    </row>
    <row r="712" spans="3:21">
      <c r="D712" s="456" t="str">
        <f>D711&amp;".1"</f>
        <v>4.1.1</v>
      </c>
      <c r="E712" s="459" t="s">
        <v>3</v>
      </c>
      <c r="F712" s="478" t="str">
        <f>IF(region_name="","",region_name)</f>
        <v>Орловская область</v>
      </c>
      <c r="G712" s="480" t="s">
        <v>266</v>
      </c>
    </row>
    <row r="713" spans="3:21" ht="22.5">
      <c r="D713" s="448" t="s">
        <v>274</v>
      </c>
      <c r="E713" s="460" t="s">
        <v>267</v>
      </c>
      <c r="F713" s="478" t="s">
        <v>763</v>
      </c>
      <c r="G713" s="481" t="s">
        <v>268</v>
      </c>
    </row>
    <row r="714" spans="3:21" ht="56.25">
      <c r="D714" s="448" t="s">
        <v>275</v>
      </c>
      <c r="E714" s="461" t="s">
        <v>269</v>
      </c>
      <c r="F714" s="478" t="s">
        <v>1460</v>
      </c>
      <c r="G714" s="468" t="s">
        <v>332</v>
      </c>
    </row>
    <row r="715" spans="3:21" s="351" customFormat="1">
      <c r="D715" s="473"/>
      <c r="E715" s="437"/>
      <c r="F715" s="437"/>
      <c r="G715" s="437"/>
      <c r="U715" s="419"/>
    </row>
    <row r="716" spans="3:21" s="345" customFormat="1">
      <c r="C716" s="352">
        <v>81</v>
      </c>
      <c r="D716" s="578" t="s">
        <v>244</v>
      </c>
      <c r="E716" s="579"/>
      <c r="F716" s="579"/>
      <c r="G716" s="580"/>
      <c r="U716" s="420"/>
    </row>
    <row r="717" spans="3:21" ht="11.25" customHeight="1">
      <c r="D717" s="575" t="s">
        <v>233</v>
      </c>
      <c r="E717" s="575"/>
      <c r="F717" s="575"/>
      <c r="G717" s="576" t="s">
        <v>234</v>
      </c>
    </row>
    <row r="718" spans="3:21" ht="11.25" customHeight="1">
      <c r="D718" s="450" t="s">
        <v>25</v>
      </c>
      <c r="E718" s="451" t="s">
        <v>257</v>
      </c>
      <c r="F718" s="452" t="s">
        <v>223</v>
      </c>
      <c r="G718" s="577"/>
    </row>
    <row r="719" spans="3:21" ht="12" customHeight="1">
      <c r="D719" s="469" t="s">
        <v>26</v>
      </c>
      <c r="E719" s="453">
        <v>2</v>
      </c>
      <c r="F719" s="454">
        <v>3</v>
      </c>
      <c r="G719" s="455">
        <v>4</v>
      </c>
    </row>
    <row r="720" spans="3:21">
      <c r="D720" s="448">
        <v>1</v>
      </c>
      <c r="E720" s="457" t="s">
        <v>259</v>
      </c>
      <c r="F720" s="478" t="str">
        <f>IF(form_up_date="","",form_up_date)</f>
        <v>20.10.2022</v>
      </c>
      <c r="G720" s="480" t="s">
        <v>260</v>
      </c>
    </row>
    <row r="721" spans="3:21" ht="45">
      <c r="D721" s="448" t="s">
        <v>271</v>
      </c>
      <c r="E721" s="457" t="s">
        <v>261</v>
      </c>
      <c r="F721" s="478" t="s">
        <v>1331</v>
      </c>
      <c r="G721" s="458" t="s">
        <v>333</v>
      </c>
    </row>
    <row r="722" spans="3:21" ht="22.5">
      <c r="D722" s="448" t="s">
        <v>272</v>
      </c>
      <c r="E722" s="457" t="s">
        <v>262</v>
      </c>
      <c r="F722" s="478" t="s">
        <v>390</v>
      </c>
      <c r="G722" s="480" t="s">
        <v>263</v>
      </c>
    </row>
    <row r="723" spans="3:21" ht="22.5">
      <c r="D723" s="448" t="s">
        <v>273</v>
      </c>
      <c r="E723" s="457" t="s">
        <v>264</v>
      </c>
      <c r="F723" s="479" t="s">
        <v>265</v>
      </c>
      <c r="G723" s="458"/>
    </row>
    <row r="724" spans="3:21">
      <c r="D724" s="456" t="str">
        <f>D723&amp;".1"</f>
        <v>4.1.1</v>
      </c>
      <c r="E724" s="459" t="s">
        <v>3</v>
      </c>
      <c r="F724" s="478" t="str">
        <f>IF(region_name="","",region_name)</f>
        <v>Орловская область</v>
      </c>
      <c r="G724" s="480" t="s">
        <v>266</v>
      </c>
    </row>
    <row r="725" spans="3:21" ht="22.5">
      <c r="D725" s="448" t="s">
        <v>274</v>
      </c>
      <c r="E725" s="460" t="s">
        <v>267</v>
      </c>
      <c r="F725" s="478" t="s">
        <v>763</v>
      </c>
      <c r="G725" s="481" t="s">
        <v>268</v>
      </c>
    </row>
    <row r="726" spans="3:21" ht="56.25">
      <c r="D726" s="448" t="s">
        <v>275</v>
      </c>
      <c r="E726" s="461" t="s">
        <v>269</v>
      </c>
      <c r="F726" s="478" t="s">
        <v>1460</v>
      </c>
      <c r="G726" s="468" t="s">
        <v>332</v>
      </c>
    </row>
    <row r="727" spans="3:21" s="351" customFormat="1">
      <c r="D727" s="473"/>
      <c r="E727" s="437"/>
      <c r="F727" s="437"/>
      <c r="G727" s="437"/>
      <c r="U727" s="419"/>
    </row>
    <row r="728" spans="3:21" s="345" customFormat="1">
      <c r="C728" s="352">
        <v>82</v>
      </c>
      <c r="D728" s="578" t="s">
        <v>244</v>
      </c>
      <c r="E728" s="579"/>
      <c r="F728" s="579"/>
      <c r="G728" s="580"/>
      <c r="U728" s="420"/>
    </row>
    <row r="729" spans="3:21" ht="11.25" customHeight="1">
      <c r="D729" s="575" t="s">
        <v>233</v>
      </c>
      <c r="E729" s="575"/>
      <c r="F729" s="575"/>
      <c r="G729" s="576" t="s">
        <v>234</v>
      </c>
    </row>
    <row r="730" spans="3:21" ht="11.25" customHeight="1">
      <c r="D730" s="450" t="s">
        <v>25</v>
      </c>
      <c r="E730" s="451" t="s">
        <v>257</v>
      </c>
      <c r="F730" s="452" t="s">
        <v>223</v>
      </c>
      <c r="G730" s="577"/>
    </row>
    <row r="731" spans="3:21" ht="12" customHeight="1">
      <c r="D731" s="469" t="s">
        <v>26</v>
      </c>
      <c r="E731" s="453">
        <v>2</v>
      </c>
      <c r="F731" s="454">
        <v>3</v>
      </c>
      <c r="G731" s="455">
        <v>4</v>
      </c>
    </row>
    <row r="732" spans="3:21">
      <c r="D732" s="448">
        <v>1</v>
      </c>
      <c r="E732" s="457" t="s">
        <v>259</v>
      </c>
      <c r="F732" s="478" t="str">
        <f>IF(form_up_date="","",form_up_date)</f>
        <v>20.10.2022</v>
      </c>
      <c r="G732" s="480" t="s">
        <v>260</v>
      </c>
    </row>
    <row r="733" spans="3:21" ht="45">
      <c r="D733" s="448" t="s">
        <v>271</v>
      </c>
      <c r="E733" s="457" t="s">
        <v>261</v>
      </c>
      <c r="F733" s="478" t="s">
        <v>1332</v>
      </c>
      <c r="G733" s="458" t="s">
        <v>333</v>
      </c>
    </row>
    <row r="734" spans="3:21" ht="22.5">
      <c r="D734" s="448" t="s">
        <v>272</v>
      </c>
      <c r="E734" s="457" t="s">
        <v>262</v>
      </c>
      <c r="F734" s="478" t="s">
        <v>390</v>
      </c>
      <c r="G734" s="480" t="s">
        <v>263</v>
      </c>
    </row>
    <row r="735" spans="3:21" ht="22.5">
      <c r="D735" s="448" t="s">
        <v>273</v>
      </c>
      <c r="E735" s="457" t="s">
        <v>264</v>
      </c>
      <c r="F735" s="479" t="s">
        <v>265</v>
      </c>
      <c r="G735" s="458"/>
    </row>
    <row r="736" spans="3:21">
      <c r="D736" s="456" t="str">
        <f>D735&amp;".1"</f>
        <v>4.1.1</v>
      </c>
      <c r="E736" s="459" t="s">
        <v>3</v>
      </c>
      <c r="F736" s="478" t="str">
        <f>IF(region_name="","",region_name)</f>
        <v>Орловская область</v>
      </c>
      <c r="G736" s="480" t="s">
        <v>266</v>
      </c>
    </row>
    <row r="737" spans="3:21" ht="22.5">
      <c r="D737" s="448" t="s">
        <v>274</v>
      </c>
      <c r="E737" s="460" t="s">
        <v>267</v>
      </c>
      <c r="F737" s="478" t="s">
        <v>763</v>
      </c>
      <c r="G737" s="481" t="s">
        <v>268</v>
      </c>
    </row>
    <row r="738" spans="3:21" ht="56.25">
      <c r="D738" s="448" t="s">
        <v>275</v>
      </c>
      <c r="E738" s="461" t="s">
        <v>269</v>
      </c>
      <c r="F738" s="478" t="s">
        <v>1460</v>
      </c>
      <c r="G738" s="468" t="s">
        <v>332</v>
      </c>
    </row>
    <row r="739" spans="3:21" s="351" customFormat="1">
      <c r="D739" s="473"/>
      <c r="E739" s="437"/>
      <c r="F739" s="437"/>
      <c r="G739" s="437"/>
      <c r="U739" s="419"/>
    </row>
    <row r="740" spans="3:21" s="345" customFormat="1">
      <c r="C740" s="352">
        <v>83</v>
      </c>
      <c r="D740" s="578" t="s">
        <v>244</v>
      </c>
      <c r="E740" s="579"/>
      <c r="F740" s="579"/>
      <c r="G740" s="580"/>
      <c r="U740" s="420"/>
    </row>
    <row r="741" spans="3:21" ht="11.25" customHeight="1">
      <c r="D741" s="575" t="s">
        <v>233</v>
      </c>
      <c r="E741" s="575"/>
      <c r="F741" s="575"/>
      <c r="G741" s="576" t="s">
        <v>234</v>
      </c>
    </row>
    <row r="742" spans="3:21" ht="11.25" customHeight="1">
      <c r="D742" s="450" t="s">
        <v>25</v>
      </c>
      <c r="E742" s="451" t="s">
        <v>257</v>
      </c>
      <c r="F742" s="452" t="s">
        <v>223</v>
      </c>
      <c r="G742" s="577"/>
    </row>
    <row r="743" spans="3:21" ht="12" customHeight="1">
      <c r="D743" s="469" t="s">
        <v>26</v>
      </c>
      <c r="E743" s="453">
        <v>2</v>
      </c>
      <c r="F743" s="454">
        <v>3</v>
      </c>
      <c r="G743" s="455">
        <v>4</v>
      </c>
    </row>
    <row r="744" spans="3:21">
      <c r="D744" s="448">
        <v>1</v>
      </c>
      <c r="E744" s="457" t="s">
        <v>259</v>
      </c>
      <c r="F744" s="478" t="str">
        <f>IF(form_up_date="","",form_up_date)</f>
        <v>20.10.2022</v>
      </c>
      <c r="G744" s="480" t="s">
        <v>260</v>
      </c>
    </row>
    <row r="745" spans="3:21" ht="45">
      <c r="D745" s="448" t="s">
        <v>271</v>
      </c>
      <c r="E745" s="457" t="s">
        <v>261</v>
      </c>
      <c r="F745" s="478" t="s">
        <v>1333</v>
      </c>
      <c r="G745" s="458" t="s">
        <v>333</v>
      </c>
    </row>
    <row r="746" spans="3:21" ht="22.5">
      <c r="D746" s="448" t="s">
        <v>272</v>
      </c>
      <c r="E746" s="457" t="s">
        <v>262</v>
      </c>
      <c r="F746" s="478" t="s">
        <v>390</v>
      </c>
      <c r="G746" s="480" t="s">
        <v>263</v>
      </c>
    </row>
    <row r="747" spans="3:21" ht="22.5">
      <c r="D747" s="448" t="s">
        <v>273</v>
      </c>
      <c r="E747" s="457" t="s">
        <v>264</v>
      </c>
      <c r="F747" s="479" t="s">
        <v>265</v>
      </c>
      <c r="G747" s="458"/>
    </row>
    <row r="748" spans="3:21">
      <c r="D748" s="456" t="str">
        <f>D747&amp;".1"</f>
        <v>4.1.1</v>
      </c>
      <c r="E748" s="459" t="s">
        <v>3</v>
      </c>
      <c r="F748" s="478" t="str">
        <f>IF(region_name="","",region_name)</f>
        <v>Орловская область</v>
      </c>
      <c r="G748" s="480" t="s">
        <v>266</v>
      </c>
    </row>
    <row r="749" spans="3:21" ht="22.5">
      <c r="D749" s="448" t="s">
        <v>274</v>
      </c>
      <c r="E749" s="460" t="s">
        <v>267</v>
      </c>
      <c r="F749" s="478" t="s">
        <v>763</v>
      </c>
      <c r="G749" s="481" t="s">
        <v>268</v>
      </c>
    </row>
    <row r="750" spans="3:21" ht="56.25">
      <c r="D750" s="448" t="s">
        <v>275</v>
      </c>
      <c r="E750" s="461" t="s">
        <v>269</v>
      </c>
      <c r="F750" s="478" t="s">
        <v>1460</v>
      </c>
      <c r="G750" s="468" t="s">
        <v>332</v>
      </c>
    </row>
    <row r="751" spans="3:21" s="351" customFormat="1">
      <c r="D751" s="473"/>
      <c r="E751" s="437"/>
      <c r="F751" s="437"/>
      <c r="G751" s="437"/>
      <c r="U751" s="419"/>
    </row>
    <row r="752" spans="3:21" s="345" customFormat="1">
      <c r="C752" s="352">
        <v>84</v>
      </c>
      <c r="D752" s="578" t="s">
        <v>244</v>
      </c>
      <c r="E752" s="579"/>
      <c r="F752" s="579"/>
      <c r="G752" s="580"/>
      <c r="U752" s="420"/>
    </row>
    <row r="753" spans="3:21" ht="11.25" customHeight="1">
      <c r="D753" s="575" t="s">
        <v>233</v>
      </c>
      <c r="E753" s="575"/>
      <c r="F753" s="575"/>
      <c r="G753" s="576" t="s">
        <v>234</v>
      </c>
    </row>
    <row r="754" spans="3:21" ht="11.25" customHeight="1">
      <c r="D754" s="450" t="s">
        <v>25</v>
      </c>
      <c r="E754" s="451" t="s">
        <v>257</v>
      </c>
      <c r="F754" s="452" t="s">
        <v>223</v>
      </c>
      <c r="G754" s="577"/>
    </row>
    <row r="755" spans="3:21" ht="12" customHeight="1">
      <c r="D755" s="469" t="s">
        <v>26</v>
      </c>
      <c r="E755" s="453">
        <v>2</v>
      </c>
      <c r="F755" s="454">
        <v>3</v>
      </c>
      <c r="G755" s="455">
        <v>4</v>
      </c>
    </row>
    <row r="756" spans="3:21">
      <c r="D756" s="448">
        <v>1</v>
      </c>
      <c r="E756" s="457" t="s">
        <v>259</v>
      </c>
      <c r="F756" s="478" t="str">
        <f>IF(form_up_date="","",form_up_date)</f>
        <v>20.10.2022</v>
      </c>
      <c r="G756" s="480" t="s">
        <v>260</v>
      </c>
    </row>
    <row r="757" spans="3:21" ht="45">
      <c r="D757" s="448" t="s">
        <v>271</v>
      </c>
      <c r="E757" s="457" t="s">
        <v>261</v>
      </c>
      <c r="F757" s="478" t="s">
        <v>1334</v>
      </c>
      <c r="G757" s="458" t="s">
        <v>333</v>
      </c>
    </row>
    <row r="758" spans="3:21" ht="22.5">
      <c r="D758" s="448" t="s">
        <v>272</v>
      </c>
      <c r="E758" s="457" t="s">
        <v>262</v>
      </c>
      <c r="F758" s="478" t="s">
        <v>390</v>
      </c>
      <c r="G758" s="480" t="s">
        <v>263</v>
      </c>
    </row>
    <row r="759" spans="3:21" ht="22.5">
      <c r="D759" s="448" t="s">
        <v>273</v>
      </c>
      <c r="E759" s="457" t="s">
        <v>264</v>
      </c>
      <c r="F759" s="479" t="s">
        <v>265</v>
      </c>
      <c r="G759" s="458"/>
    </row>
    <row r="760" spans="3:21">
      <c r="D760" s="456" t="str">
        <f>D759&amp;".1"</f>
        <v>4.1.1</v>
      </c>
      <c r="E760" s="459" t="s">
        <v>3</v>
      </c>
      <c r="F760" s="478" t="str">
        <f>IF(region_name="","",region_name)</f>
        <v>Орловская область</v>
      </c>
      <c r="G760" s="480" t="s">
        <v>266</v>
      </c>
    </row>
    <row r="761" spans="3:21" ht="22.5">
      <c r="D761" s="448" t="s">
        <v>274</v>
      </c>
      <c r="E761" s="460" t="s">
        <v>267</v>
      </c>
      <c r="F761" s="478" t="s">
        <v>763</v>
      </c>
      <c r="G761" s="481" t="s">
        <v>268</v>
      </c>
    </row>
    <row r="762" spans="3:21" ht="56.25">
      <c r="D762" s="448" t="s">
        <v>275</v>
      </c>
      <c r="E762" s="461" t="s">
        <v>269</v>
      </c>
      <c r="F762" s="478" t="s">
        <v>1460</v>
      </c>
      <c r="G762" s="468" t="s">
        <v>332</v>
      </c>
    </row>
    <row r="763" spans="3:21" s="351" customFormat="1">
      <c r="D763" s="473"/>
      <c r="E763" s="437"/>
      <c r="F763" s="437"/>
      <c r="G763" s="437"/>
      <c r="U763" s="419"/>
    </row>
    <row r="764" spans="3:21" s="345" customFormat="1">
      <c r="C764" s="352">
        <v>85</v>
      </c>
      <c r="D764" s="578" t="s">
        <v>244</v>
      </c>
      <c r="E764" s="579"/>
      <c r="F764" s="579"/>
      <c r="G764" s="580"/>
      <c r="U764" s="420"/>
    </row>
    <row r="765" spans="3:21" ht="11.25" customHeight="1">
      <c r="D765" s="575" t="s">
        <v>233</v>
      </c>
      <c r="E765" s="575"/>
      <c r="F765" s="575"/>
      <c r="G765" s="576" t="s">
        <v>234</v>
      </c>
    </row>
    <row r="766" spans="3:21" ht="11.25" customHeight="1">
      <c r="D766" s="450" t="s">
        <v>25</v>
      </c>
      <c r="E766" s="451" t="s">
        <v>257</v>
      </c>
      <c r="F766" s="452" t="s">
        <v>223</v>
      </c>
      <c r="G766" s="577"/>
    </row>
    <row r="767" spans="3:21" ht="12" customHeight="1">
      <c r="D767" s="469" t="s">
        <v>26</v>
      </c>
      <c r="E767" s="453">
        <v>2</v>
      </c>
      <c r="F767" s="454">
        <v>3</v>
      </c>
      <c r="G767" s="455">
        <v>4</v>
      </c>
    </row>
    <row r="768" spans="3:21">
      <c r="D768" s="448">
        <v>1</v>
      </c>
      <c r="E768" s="457" t="s">
        <v>259</v>
      </c>
      <c r="F768" s="478" t="str">
        <f>IF(form_up_date="","",form_up_date)</f>
        <v>20.10.2022</v>
      </c>
      <c r="G768" s="480" t="s">
        <v>260</v>
      </c>
    </row>
    <row r="769" spans="3:21" ht="45">
      <c r="D769" s="448" t="s">
        <v>271</v>
      </c>
      <c r="E769" s="457" t="s">
        <v>261</v>
      </c>
      <c r="F769" s="478" t="s">
        <v>1335</v>
      </c>
      <c r="G769" s="458" t="s">
        <v>333</v>
      </c>
    </row>
    <row r="770" spans="3:21" ht="22.5">
      <c r="D770" s="448" t="s">
        <v>272</v>
      </c>
      <c r="E770" s="457" t="s">
        <v>262</v>
      </c>
      <c r="F770" s="478" t="s">
        <v>390</v>
      </c>
      <c r="G770" s="480" t="s">
        <v>263</v>
      </c>
    </row>
    <row r="771" spans="3:21" ht="22.5">
      <c r="D771" s="448" t="s">
        <v>273</v>
      </c>
      <c r="E771" s="457" t="s">
        <v>264</v>
      </c>
      <c r="F771" s="479" t="s">
        <v>265</v>
      </c>
      <c r="G771" s="458"/>
    </row>
    <row r="772" spans="3:21">
      <c r="D772" s="456" t="str">
        <f>D771&amp;".1"</f>
        <v>4.1.1</v>
      </c>
      <c r="E772" s="459" t="s">
        <v>3</v>
      </c>
      <c r="F772" s="478" t="str">
        <f>IF(region_name="","",region_name)</f>
        <v>Орловская область</v>
      </c>
      <c r="G772" s="480" t="s">
        <v>266</v>
      </c>
    </row>
    <row r="773" spans="3:21" ht="22.5">
      <c r="D773" s="448" t="s">
        <v>274</v>
      </c>
      <c r="E773" s="460" t="s">
        <v>267</v>
      </c>
      <c r="F773" s="478" t="s">
        <v>763</v>
      </c>
      <c r="G773" s="481" t="s">
        <v>268</v>
      </c>
    </row>
    <row r="774" spans="3:21" ht="56.25">
      <c r="D774" s="448" t="s">
        <v>275</v>
      </c>
      <c r="E774" s="461" t="s">
        <v>269</v>
      </c>
      <c r="F774" s="478" t="s">
        <v>1460</v>
      </c>
      <c r="G774" s="468" t="s">
        <v>332</v>
      </c>
    </row>
    <row r="775" spans="3:21" s="351" customFormat="1">
      <c r="D775" s="473"/>
      <c r="E775" s="437"/>
      <c r="F775" s="437"/>
      <c r="G775" s="437"/>
      <c r="U775" s="419"/>
    </row>
    <row r="776" spans="3:21" s="345" customFormat="1">
      <c r="C776" s="352">
        <v>86</v>
      </c>
      <c r="D776" s="578" t="s">
        <v>244</v>
      </c>
      <c r="E776" s="579"/>
      <c r="F776" s="579"/>
      <c r="G776" s="580"/>
      <c r="U776" s="420"/>
    </row>
    <row r="777" spans="3:21" ht="11.25" customHeight="1">
      <c r="D777" s="575" t="s">
        <v>233</v>
      </c>
      <c r="E777" s="575"/>
      <c r="F777" s="575"/>
      <c r="G777" s="576" t="s">
        <v>234</v>
      </c>
    </row>
    <row r="778" spans="3:21" ht="11.25" customHeight="1">
      <c r="D778" s="450" t="s">
        <v>25</v>
      </c>
      <c r="E778" s="451" t="s">
        <v>257</v>
      </c>
      <c r="F778" s="452" t="s">
        <v>223</v>
      </c>
      <c r="G778" s="577"/>
    </row>
    <row r="779" spans="3:21" ht="12" customHeight="1">
      <c r="D779" s="469" t="s">
        <v>26</v>
      </c>
      <c r="E779" s="453">
        <v>2</v>
      </c>
      <c r="F779" s="454">
        <v>3</v>
      </c>
      <c r="G779" s="455">
        <v>4</v>
      </c>
    </row>
    <row r="780" spans="3:21">
      <c r="D780" s="448">
        <v>1</v>
      </c>
      <c r="E780" s="457" t="s">
        <v>259</v>
      </c>
      <c r="F780" s="478" t="str">
        <f>IF(form_up_date="","",form_up_date)</f>
        <v>20.10.2022</v>
      </c>
      <c r="G780" s="480" t="s">
        <v>260</v>
      </c>
    </row>
    <row r="781" spans="3:21" ht="45">
      <c r="D781" s="448" t="s">
        <v>271</v>
      </c>
      <c r="E781" s="457" t="s">
        <v>261</v>
      </c>
      <c r="F781" s="478" t="s">
        <v>1336</v>
      </c>
      <c r="G781" s="458" t="s">
        <v>333</v>
      </c>
    </row>
    <row r="782" spans="3:21" ht="22.5">
      <c r="D782" s="448" t="s">
        <v>272</v>
      </c>
      <c r="E782" s="457" t="s">
        <v>262</v>
      </c>
      <c r="F782" s="478" t="s">
        <v>390</v>
      </c>
      <c r="G782" s="480" t="s">
        <v>263</v>
      </c>
    </row>
    <row r="783" spans="3:21" ht="22.5">
      <c r="D783" s="448" t="s">
        <v>273</v>
      </c>
      <c r="E783" s="457" t="s">
        <v>264</v>
      </c>
      <c r="F783" s="479" t="s">
        <v>265</v>
      </c>
      <c r="G783" s="458"/>
    </row>
    <row r="784" spans="3:21">
      <c r="D784" s="456" t="str">
        <f>D783&amp;".1"</f>
        <v>4.1.1</v>
      </c>
      <c r="E784" s="459" t="s">
        <v>3</v>
      </c>
      <c r="F784" s="478" t="str">
        <f>IF(region_name="","",region_name)</f>
        <v>Орловская область</v>
      </c>
      <c r="G784" s="480" t="s">
        <v>266</v>
      </c>
    </row>
    <row r="785" spans="3:21" ht="22.5">
      <c r="D785" s="448" t="s">
        <v>274</v>
      </c>
      <c r="E785" s="460" t="s">
        <v>267</v>
      </c>
      <c r="F785" s="478" t="s">
        <v>763</v>
      </c>
      <c r="G785" s="481" t="s">
        <v>268</v>
      </c>
    </row>
    <row r="786" spans="3:21" ht="56.25">
      <c r="D786" s="448" t="s">
        <v>275</v>
      </c>
      <c r="E786" s="461" t="s">
        <v>269</v>
      </c>
      <c r="F786" s="478" t="s">
        <v>1460</v>
      </c>
      <c r="G786" s="468" t="s">
        <v>332</v>
      </c>
    </row>
    <row r="787" spans="3:21" s="351" customFormat="1">
      <c r="D787" s="473"/>
      <c r="E787" s="437"/>
      <c r="F787" s="437"/>
      <c r="G787" s="437"/>
      <c r="U787" s="419"/>
    </row>
    <row r="788" spans="3:21" s="345" customFormat="1">
      <c r="C788" s="352">
        <v>87</v>
      </c>
      <c r="D788" s="578" t="s">
        <v>244</v>
      </c>
      <c r="E788" s="579"/>
      <c r="F788" s="579"/>
      <c r="G788" s="580"/>
      <c r="U788" s="420"/>
    </row>
    <row r="789" spans="3:21" ht="11.25" customHeight="1">
      <c r="D789" s="575" t="s">
        <v>233</v>
      </c>
      <c r="E789" s="575"/>
      <c r="F789" s="575"/>
      <c r="G789" s="576" t="s">
        <v>234</v>
      </c>
    </row>
    <row r="790" spans="3:21" ht="11.25" customHeight="1">
      <c r="D790" s="450" t="s">
        <v>25</v>
      </c>
      <c r="E790" s="451" t="s">
        <v>257</v>
      </c>
      <c r="F790" s="452" t="s">
        <v>223</v>
      </c>
      <c r="G790" s="577"/>
    </row>
    <row r="791" spans="3:21" ht="12" customHeight="1">
      <c r="D791" s="469" t="s">
        <v>26</v>
      </c>
      <c r="E791" s="453">
        <v>2</v>
      </c>
      <c r="F791" s="454">
        <v>3</v>
      </c>
      <c r="G791" s="455">
        <v>4</v>
      </c>
    </row>
    <row r="792" spans="3:21">
      <c r="D792" s="448">
        <v>1</v>
      </c>
      <c r="E792" s="457" t="s">
        <v>259</v>
      </c>
      <c r="F792" s="478" t="str">
        <f>IF(form_up_date="","",form_up_date)</f>
        <v>20.10.2022</v>
      </c>
      <c r="G792" s="480" t="s">
        <v>260</v>
      </c>
    </row>
    <row r="793" spans="3:21" ht="45">
      <c r="D793" s="448" t="s">
        <v>271</v>
      </c>
      <c r="E793" s="457" t="s">
        <v>261</v>
      </c>
      <c r="F793" s="478" t="s">
        <v>1337</v>
      </c>
      <c r="G793" s="458" t="s">
        <v>333</v>
      </c>
    </row>
    <row r="794" spans="3:21" ht="22.5">
      <c r="D794" s="448" t="s">
        <v>272</v>
      </c>
      <c r="E794" s="457" t="s">
        <v>262</v>
      </c>
      <c r="F794" s="478" t="s">
        <v>390</v>
      </c>
      <c r="G794" s="480" t="s">
        <v>263</v>
      </c>
    </row>
    <row r="795" spans="3:21" ht="22.5">
      <c r="D795" s="448" t="s">
        <v>273</v>
      </c>
      <c r="E795" s="457" t="s">
        <v>264</v>
      </c>
      <c r="F795" s="479" t="s">
        <v>265</v>
      </c>
      <c r="G795" s="458"/>
    </row>
    <row r="796" spans="3:21">
      <c r="D796" s="456" t="str">
        <f>D795&amp;".1"</f>
        <v>4.1.1</v>
      </c>
      <c r="E796" s="459" t="s">
        <v>3</v>
      </c>
      <c r="F796" s="478" t="str">
        <f>IF(region_name="","",region_name)</f>
        <v>Орловская область</v>
      </c>
      <c r="G796" s="480" t="s">
        <v>266</v>
      </c>
    </row>
    <row r="797" spans="3:21" ht="22.5">
      <c r="D797" s="448" t="s">
        <v>274</v>
      </c>
      <c r="E797" s="460" t="s">
        <v>267</v>
      </c>
      <c r="F797" s="478" t="s">
        <v>763</v>
      </c>
      <c r="G797" s="481" t="s">
        <v>268</v>
      </c>
    </row>
    <row r="798" spans="3:21" ht="56.25">
      <c r="D798" s="448" t="s">
        <v>275</v>
      </c>
      <c r="E798" s="461" t="s">
        <v>269</v>
      </c>
      <c r="F798" s="478" t="s">
        <v>1460</v>
      </c>
      <c r="G798" s="468" t="s">
        <v>332</v>
      </c>
    </row>
    <row r="799" spans="3:21" s="351" customFormat="1">
      <c r="D799" s="473"/>
      <c r="E799" s="437"/>
      <c r="F799" s="437"/>
      <c r="G799" s="437"/>
      <c r="U799" s="419"/>
    </row>
    <row r="800" spans="3:21" s="345" customFormat="1">
      <c r="C800" s="352">
        <v>88</v>
      </c>
      <c r="D800" s="578" t="s">
        <v>244</v>
      </c>
      <c r="E800" s="579"/>
      <c r="F800" s="579"/>
      <c r="G800" s="580"/>
      <c r="U800" s="420"/>
    </row>
    <row r="801" spans="3:21" ht="11.25" customHeight="1">
      <c r="D801" s="575" t="s">
        <v>233</v>
      </c>
      <c r="E801" s="575"/>
      <c r="F801" s="575"/>
      <c r="G801" s="576" t="s">
        <v>234</v>
      </c>
    </row>
    <row r="802" spans="3:21" ht="11.25" customHeight="1">
      <c r="D802" s="450" t="s">
        <v>25</v>
      </c>
      <c r="E802" s="451" t="s">
        <v>257</v>
      </c>
      <c r="F802" s="452" t="s">
        <v>223</v>
      </c>
      <c r="G802" s="577"/>
    </row>
    <row r="803" spans="3:21" ht="12" customHeight="1">
      <c r="D803" s="469" t="s">
        <v>26</v>
      </c>
      <c r="E803" s="453">
        <v>2</v>
      </c>
      <c r="F803" s="454">
        <v>3</v>
      </c>
      <c r="G803" s="455">
        <v>4</v>
      </c>
    </row>
    <row r="804" spans="3:21">
      <c r="D804" s="448">
        <v>1</v>
      </c>
      <c r="E804" s="457" t="s">
        <v>259</v>
      </c>
      <c r="F804" s="478" t="str">
        <f>IF(form_up_date="","",form_up_date)</f>
        <v>20.10.2022</v>
      </c>
      <c r="G804" s="480" t="s">
        <v>260</v>
      </c>
    </row>
    <row r="805" spans="3:21" ht="45">
      <c r="D805" s="448" t="s">
        <v>271</v>
      </c>
      <c r="E805" s="457" t="s">
        <v>261</v>
      </c>
      <c r="F805" s="478" t="s">
        <v>1338</v>
      </c>
      <c r="G805" s="458" t="s">
        <v>333</v>
      </c>
    </row>
    <row r="806" spans="3:21" ht="22.5">
      <c r="D806" s="448" t="s">
        <v>272</v>
      </c>
      <c r="E806" s="457" t="s">
        <v>262</v>
      </c>
      <c r="F806" s="478" t="s">
        <v>390</v>
      </c>
      <c r="G806" s="480" t="s">
        <v>263</v>
      </c>
    </row>
    <row r="807" spans="3:21" ht="22.5">
      <c r="D807" s="448" t="s">
        <v>273</v>
      </c>
      <c r="E807" s="457" t="s">
        <v>264</v>
      </c>
      <c r="F807" s="479" t="s">
        <v>265</v>
      </c>
      <c r="G807" s="458"/>
    </row>
    <row r="808" spans="3:21">
      <c r="D808" s="456" t="str">
        <f>D807&amp;".1"</f>
        <v>4.1.1</v>
      </c>
      <c r="E808" s="459" t="s">
        <v>3</v>
      </c>
      <c r="F808" s="478" t="str">
        <f>IF(region_name="","",region_name)</f>
        <v>Орловская область</v>
      </c>
      <c r="G808" s="480" t="s">
        <v>266</v>
      </c>
    </row>
    <row r="809" spans="3:21" ht="22.5">
      <c r="D809" s="448" t="s">
        <v>274</v>
      </c>
      <c r="E809" s="460" t="s">
        <v>267</v>
      </c>
      <c r="F809" s="478" t="s">
        <v>763</v>
      </c>
      <c r="G809" s="481" t="s">
        <v>268</v>
      </c>
    </row>
    <row r="810" spans="3:21" ht="56.25">
      <c r="D810" s="448" t="s">
        <v>275</v>
      </c>
      <c r="E810" s="461" t="s">
        <v>269</v>
      </c>
      <c r="F810" s="478" t="s">
        <v>1460</v>
      </c>
      <c r="G810" s="468" t="s">
        <v>332</v>
      </c>
    </row>
    <row r="811" spans="3:21" s="351" customFormat="1">
      <c r="D811" s="473"/>
      <c r="E811" s="437"/>
      <c r="F811" s="437"/>
      <c r="G811" s="437"/>
      <c r="U811" s="419"/>
    </row>
    <row r="812" spans="3:21" s="345" customFormat="1">
      <c r="C812" s="352">
        <v>89</v>
      </c>
      <c r="D812" s="578" t="s">
        <v>244</v>
      </c>
      <c r="E812" s="579"/>
      <c r="F812" s="579"/>
      <c r="G812" s="580"/>
      <c r="U812" s="420"/>
    </row>
    <row r="813" spans="3:21" ht="11.25" customHeight="1">
      <c r="D813" s="575" t="s">
        <v>233</v>
      </c>
      <c r="E813" s="575"/>
      <c r="F813" s="575"/>
      <c r="G813" s="576" t="s">
        <v>234</v>
      </c>
    </row>
    <row r="814" spans="3:21" ht="11.25" customHeight="1">
      <c r="D814" s="450" t="s">
        <v>25</v>
      </c>
      <c r="E814" s="451" t="s">
        <v>257</v>
      </c>
      <c r="F814" s="452" t="s">
        <v>223</v>
      </c>
      <c r="G814" s="577"/>
    </row>
    <row r="815" spans="3:21" ht="12" customHeight="1">
      <c r="D815" s="469" t="s">
        <v>26</v>
      </c>
      <c r="E815" s="453">
        <v>2</v>
      </c>
      <c r="F815" s="454">
        <v>3</v>
      </c>
      <c r="G815" s="455">
        <v>4</v>
      </c>
    </row>
    <row r="816" spans="3:21">
      <c r="D816" s="448">
        <v>1</v>
      </c>
      <c r="E816" s="457" t="s">
        <v>259</v>
      </c>
      <c r="F816" s="478" t="str">
        <f>IF(form_up_date="","",form_up_date)</f>
        <v>20.10.2022</v>
      </c>
      <c r="G816" s="480" t="s">
        <v>260</v>
      </c>
    </row>
    <row r="817" spans="3:21" ht="45">
      <c r="D817" s="448" t="s">
        <v>271</v>
      </c>
      <c r="E817" s="457" t="s">
        <v>261</v>
      </c>
      <c r="F817" s="478" t="s">
        <v>1339</v>
      </c>
      <c r="G817" s="458" t="s">
        <v>333</v>
      </c>
    </row>
    <row r="818" spans="3:21" ht="22.5">
      <c r="D818" s="448" t="s">
        <v>272</v>
      </c>
      <c r="E818" s="457" t="s">
        <v>262</v>
      </c>
      <c r="F818" s="478" t="s">
        <v>390</v>
      </c>
      <c r="G818" s="480" t="s">
        <v>263</v>
      </c>
    </row>
    <row r="819" spans="3:21" ht="22.5">
      <c r="D819" s="448" t="s">
        <v>273</v>
      </c>
      <c r="E819" s="457" t="s">
        <v>264</v>
      </c>
      <c r="F819" s="479" t="s">
        <v>265</v>
      </c>
      <c r="G819" s="458"/>
    </row>
    <row r="820" spans="3:21">
      <c r="D820" s="456" t="str">
        <f>D819&amp;".1"</f>
        <v>4.1.1</v>
      </c>
      <c r="E820" s="459" t="s">
        <v>3</v>
      </c>
      <c r="F820" s="478" t="str">
        <f>IF(region_name="","",region_name)</f>
        <v>Орловская область</v>
      </c>
      <c r="G820" s="480" t="s">
        <v>266</v>
      </c>
    </row>
    <row r="821" spans="3:21" ht="22.5">
      <c r="D821" s="448" t="s">
        <v>274</v>
      </c>
      <c r="E821" s="460" t="s">
        <v>267</v>
      </c>
      <c r="F821" s="478" t="s">
        <v>763</v>
      </c>
      <c r="G821" s="481" t="s">
        <v>268</v>
      </c>
    </row>
    <row r="822" spans="3:21" ht="56.25">
      <c r="D822" s="448" t="s">
        <v>275</v>
      </c>
      <c r="E822" s="461" t="s">
        <v>269</v>
      </c>
      <c r="F822" s="478" t="s">
        <v>1460</v>
      </c>
      <c r="G822" s="468" t="s">
        <v>332</v>
      </c>
    </row>
    <row r="823" spans="3:21" s="351" customFormat="1">
      <c r="D823" s="473"/>
      <c r="E823" s="437"/>
      <c r="F823" s="437"/>
      <c r="G823" s="437"/>
      <c r="U823" s="419"/>
    </row>
    <row r="824" spans="3:21" s="345" customFormat="1">
      <c r="C824" s="352">
        <v>90</v>
      </c>
      <c r="D824" s="578" t="s">
        <v>244</v>
      </c>
      <c r="E824" s="579"/>
      <c r="F824" s="579"/>
      <c r="G824" s="580"/>
      <c r="U824" s="420"/>
    </row>
    <row r="825" spans="3:21" ht="11.25" customHeight="1">
      <c r="D825" s="575" t="s">
        <v>233</v>
      </c>
      <c r="E825" s="575"/>
      <c r="F825" s="575"/>
      <c r="G825" s="576" t="s">
        <v>234</v>
      </c>
    </row>
    <row r="826" spans="3:21" ht="11.25" customHeight="1">
      <c r="D826" s="450" t="s">
        <v>25</v>
      </c>
      <c r="E826" s="451" t="s">
        <v>257</v>
      </c>
      <c r="F826" s="452" t="s">
        <v>223</v>
      </c>
      <c r="G826" s="577"/>
    </row>
    <row r="827" spans="3:21" ht="12" customHeight="1">
      <c r="D827" s="469" t="s">
        <v>26</v>
      </c>
      <c r="E827" s="453">
        <v>2</v>
      </c>
      <c r="F827" s="454">
        <v>3</v>
      </c>
      <c r="G827" s="455">
        <v>4</v>
      </c>
    </row>
    <row r="828" spans="3:21">
      <c r="D828" s="448">
        <v>1</v>
      </c>
      <c r="E828" s="457" t="s">
        <v>259</v>
      </c>
      <c r="F828" s="478" t="str">
        <f>IF(form_up_date="","",form_up_date)</f>
        <v>20.10.2022</v>
      </c>
      <c r="G828" s="480" t="s">
        <v>260</v>
      </c>
    </row>
    <row r="829" spans="3:21" ht="45">
      <c r="D829" s="448" t="s">
        <v>271</v>
      </c>
      <c r="E829" s="457" t="s">
        <v>261</v>
      </c>
      <c r="F829" s="478" t="s">
        <v>1340</v>
      </c>
      <c r="G829" s="458" t="s">
        <v>333</v>
      </c>
    </row>
    <row r="830" spans="3:21" ht="22.5">
      <c r="D830" s="448" t="s">
        <v>272</v>
      </c>
      <c r="E830" s="457" t="s">
        <v>262</v>
      </c>
      <c r="F830" s="478" t="s">
        <v>390</v>
      </c>
      <c r="G830" s="480" t="s">
        <v>263</v>
      </c>
    </row>
    <row r="831" spans="3:21" ht="22.5">
      <c r="D831" s="448" t="s">
        <v>273</v>
      </c>
      <c r="E831" s="457" t="s">
        <v>264</v>
      </c>
      <c r="F831" s="479" t="s">
        <v>265</v>
      </c>
      <c r="G831" s="458"/>
    </row>
    <row r="832" spans="3:21">
      <c r="D832" s="456" t="str">
        <f>D831&amp;".1"</f>
        <v>4.1.1</v>
      </c>
      <c r="E832" s="459" t="s">
        <v>3</v>
      </c>
      <c r="F832" s="478" t="str">
        <f>IF(region_name="","",region_name)</f>
        <v>Орловская область</v>
      </c>
      <c r="G832" s="480" t="s">
        <v>266</v>
      </c>
    </row>
    <row r="833" spans="3:21" ht="22.5">
      <c r="D833" s="448" t="s">
        <v>274</v>
      </c>
      <c r="E833" s="460" t="s">
        <v>267</v>
      </c>
      <c r="F833" s="478" t="s">
        <v>763</v>
      </c>
      <c r="G833" s="481" t="s">
        <v>268</v>
      </c>
    </row>
    <row r="834" spans="3:21" ht="56.25">
      <c r="D834" s="448" t="s">
        <v>275</v>
      </c>
      <c r="E834" s="461" t="s">
        <v>269</v>
      </c>
      <c r="F834" s="478" t="s">
        <v>1460</v>
      </c>
      <c r="G834" s="468" t="s">
        <v>332</v>
      </c>
    </row>
    <row r="835" spans="3:21" s="351" customFormat="1">
      <c r="D835" s="473"/>
      <c r="E835" s="437"/>
      <c r="F835" s="437"/>
      <c r="G835" s="437"/>
      <c r="U835" s="419"/>
    </row>
    <row r="836" spans="3:21" s="345" customFormat="1">
      <c r="C836" s="352">
        <v>91</v>
      </c>
      <c r="D836" s="578" t="s">
        <v>244</v>
      </c>
      <c r="E836" s="579"/>
      <c r="F836" s="579"/>
      <c r="G836" s="580"/>
      <c r="U836" s="420"/>
    </row>
    <row r="837" spans="3:21" ht="11.25" customHeight="1">
      <c r="D837" s="575" t="s">
        <v>233</v>
      </c>
      <c r="E837" s="575"/>
      <c r="F837" s="575"/>
      <c r="G837" s="576" t="s">
        <v>234</v>
      </c>
    </row>
    <row r="838" spans="3:21" ht="11.25" customHeight="1">
      <c r="D838" s="450" t="s">
        <v>25</v>
      </c>
      <c r="E838" s="451" t="s">
        <v>257</v>
      </c>
      <c r="F838" s="452" t="s">
        <v>223</v>
      </c>
      <c r="G838" s="577"/>
    </row>
    <row r="839" spans="3:21" ht="12" customHeight="1">
      <c r="D839" s="469" t="s">
        <v>26</v>
      </c>
      <c r="E839" s="453">
        <v>2</v>
      </c>
      <c r="F839" s="454">
        <v>3</v>
      </c>
      <c r="G839" s="455">
        <v>4</v>
      </c>
    </row>
    <row r="840" spans="3:21">
      <c r="D840" s="448">
        <v>1</v>
      </c>
      <c r="E840" s="457" t="s">
        <v>259</v>
      </c>
      <c r="F840" s="478" t="str">
        <f>IF(form_up_date="","",form_up_date)</f>
        <v>20.10.2022</v>
      </c>
      <c r="G840" s="480" t="s">
        <v>260</v>
      </c>
    </row>
    <row r="841" spans="3:21" ht="45">
      <c r="D841" s="448" t="s">
        <v>271</v>
      </c>
      <c r="E841" s="457" t="s">
        <v>261</v>
      </c>
      <c r="F841" s="478" t="s">
        <v>1341</v>
      </c>
      <c r="G841" s="458" t="s">
        <v>333</v>
      </c>
    </row>
    <row r="842" spans="3:21" ht="22.5">
      <c r="D842" s="448" t="s">
        <v>272</v>
      </c>
      <c r="E842" s="457" t="s">
        <v>262</v>
      </c>
      <c r="F842" s="478" t="s">
        <v>390</v>
      </c>
      <c r="G842" s="480" t="s">
        <v>263</v>
      </c>
    </row>
    <row r="843" spans="3:21" ht="22.5">
      <c r="D843" s="448" t="s">
        <v>273</v>
      </c>
      <c r="E843" s="457" t="s">
        <v>264</v>
      </c>
      <c r="F843" s="479" t="s">
        <v>265</v>
      </c>
      <c r="G843" s="458"/>
    </row>
    <row r="844" spans="3:21">
      <c r="D844" s="456" t="str">
        <f>D843&amp;".1"</f>
        <v>4.1.1</v>
      </c>
      <c r="E844" s="459" t="s">
        <v>3</v>
      </c>
      <c r="F844" s="478" t="str">
        <f>IF(region_name="","",region_name)</f>
        <v>Орловская область</v>
      </c>
      <c r="G844" s="480" t="s">
        <v>266</v>
      </c>
    </row>
    <row r="845" spans="3:21" ht="22.5">
      <c r="D845" s="448" t="s">
        <v>274</v>
      </c>
      <c r="E845" s="460" t="s">
        <v>267</v>
      </c>
      <c r="F845" s="478" t="s">
        <v>763</v>
      </c>
      <c r="G845" s="481" t="s">
        <v>268</v>
      </c>
    </row>
    <row r="846" spans="3:21" ht="56.25">
      <c r="D846" s="448" t="s">
        <v>275</v>
      </c>
      <c r="E846" s="461" t="s">
        <v>269</v>
      </c>
      <c r="F846" s="478" t="s">
        <v>1460</v>
      </c>
      <c r="G846" s="468" t="s">
        <v>332</v>
      </c>
    </row>
    <row r="847" spans="3:21" s="351" customFormat="1">
      <c r="D847" s="473"/>
      <c r="E847" s="437"/>
      <c r="F847" s="437"/>
      <c r="G847" s="437"/>
      <c r="U847" s="419"/>
    </row>
    <row r="848" spans="3:21" s="345" customFormat="1">
      <c r="C848" s="352">
        <v>92</v>
      </c>
      <c r="D848" s="578" t="s">
        <v>244</v>
      </c>
      <c r="E848" s="579"/>
      <c r="F848" s="579"/>
      <c r="G848" s="580"/>
      <c r="U848" s="420"/>
    </row>
    <row r="849" spans="3:21" ht="11.25" customHeight="1">
      <c r="D849" s="575" t="s">
        <v>233</v>
      </c>
      <c r="E849" s="575"/>
      <c r="F849" s="575"/>
      <c r="G849" s="576" t="s">
        <v>234</v>
      </c>
    </row>
    <row r="850" spans="3:21" ht="11.25" customHeight="1">
      <c r="D850" s="450" t="s">
        <v>25</v>
      </c>
      <c r="E850" s="451" t="s">
        <v>257</v>
      </c>
      <c r="F850" s="452" t="s">
        <v>223</v>
      </c>
      <c r="G850" s="577"/>
    </row>
    <row r="851" spans="3:21" ht="12" customHeight="1">
      <c r="D851" s="469" t="s">
        <v>26</v>
      </c>
      <c r="E851" s="453">
        <v>2</v>
      </c>
      <c r="F851" s="454">
        <v>3</v>
      </c>
      <c r="G851" s="455">
        <v>4</v>
      </c>
    </row>
    <row r="852" spans="3:21">
      <c r="D852" s="448">
        <v>1</v>
      </c>
      <c r="E852" s="457" t="s">
        <v>259</v>
      </c>
      <c r="F852" s="478" t="str">
        <f>IF(form_up_date="","",form_up_date)</f>
        <v>20.10.2022</v>
      </c>
      <c r="G852" s="480" t="s">
        <v>260</v>
      </c>
    </row>
    <row r="853" spans="3:21" ht="45">
      <c r="D853" s="448" t="s">
        <v>271</v>
      </c>
      <c r="E853" s="457" t="s">
        <v>261</v>
      </c>
      <c r="F853" s="478" t="s">
        <v>1342</v>
      </c>
      <c r="G853" s="458" t="s">
        <v>333</v>
      </c>
    </row>
    <row r="854" spans="3:21" ht="22.5">
      <c r="D854" s="448" t="s">
        <v>272</v>
      </c>
      <c r="E854" s="457" t="s">
        <v>262</v>
      </c>
      <c r="F854" s="478" t="s">
        <v>390</v>
      </c>
      <c r="G854" s="480" t="s">
        <v>263</v>
      </c>
    </row>
    <row r="855" spans="3:21" ht="22.5">
      <c r="D855" s="448" t="s">
        <v>273</v>
      </c>
      <c r="E855" s="457" t="s">
        <v>264</v>
      </c>
      <c r="F855" s="479" t="s">
        <v>265</v>
      </c>
      <c r="G855" s="458"/>
    </row>
    <row r="856" spans="3:21">
      <c r="D856" s="456" t="str">
        <f>D855&amp;".1"</f>
        <v>4.1.1</v>
      </c>
      <c r="E856" s="459" t="s">
        <v>3</v>
      </c>
      <c r="F856" s="478" t="str">
        <f>IF(region_name="","",region_name)</f>
        <v>Орловская область</v>
      </c>
      <c r="G856" s="480" t="s">
        <v>266</v>
      </c>
    </row>
    <row r="857" spans="3:21" ht="22.5">
      <c r="D857" s="448" t="s">
        <v>274</v>
      </c>
      <c r="E857" s="460" t="s">
        <v>267</v>
      </c>
      <c r="F857" s="478" t="s">
        <v>763</v>
      </c>
      <c r="G857" s="481" t="s">
        <v>268</v>
      </c>
    </row>
    <row r="858" spans="3:21" ht="56.25">
      <c r="D858" s="448" t="s">
        <v>275</v>
      </c>
      <c r="E858" s="461" t="s">
        <v>269</v>
      </c>
      <c r="F858" s="478" t="s">
        <v>1460</v>
      </c>
      <c r="G858" s="468" t="s">
        <v>332</v>
      </c>
    </row>
    <row r="859" spans="3:21" s="351" customFormat="1">
      <c r="D859" s="473"/>
      <c r="E859" s="437"/>
      <c r="F859" s="437"/>
      <c r="G859" s="437"/>
      <c r="U859" s="419"/>
    </row>
    <row r="860" spans="3:21" s="345" customFormat="1">
      <c r="C860" s="352">
        <v>93</v>
      </c>
      <c r="D860" s="578" t="s">
        <v>244</v>
      </c>
      <c r="E860" s="579"/>
      <c r="F860" s="579"/>
      <c r="G860" s="580"/>
      <c r="U860" s="420"/>
    </row>
    <row r="861" spans="3:21" ht="11.25" customHeight="1">
      <c r="D861" s="575" t="s">
        <v>233</v>
      </c>
      <c r="E861" s="575"/>
      <c r="F861" s="575"/>
      <c r="G861" s="576" t="s">
        <v>234</v>
      </c>
    </row>
    <row r="862" spans="3:21" ht="11.25" customHeight="1">
      <c r="D862" s="450" t="s">
        <v>25</v>
      </c>
      <c r="E862" s="451" t="s">
        <v>257</v>
      </c>
      <c r="F862" s="452" t="s">
        <v>223</v>
      </c>
      <c r="G862" s="577"/>
    </row>
    <row r="863" spans="3:21" ht="12" customHeight="1">
      <c r="D863" s="469" t="s">
        <v>26</v>
      </c>
      <c r="E863" s="453">
        <v>2</v>
      </c>
      <c r="F863" s="454">
        <v>3</v>
      </c>
      <c r="G863" s="455">
        <v>4</v>
      </c>
    </row>
    <row r="864" spans="3:21">
      <c r="D864" s="448">
        <v>1</v>
      </c>
      <c r="E864" s="457" t="s">
        <v>259</v>
      </c>
      <c r="F864" s="478" t="str">
        <f>IF(form_up_date="","",form_up_date)</f>
        <v>20.10.2022</v>
      </c>
      <c r="G864" s="480" t="s">
        <v>260</v>
      </c>
    </row>
    <row r="865" spans="3:21" ht="45">
      <c r="D865" s="448" t="s">
        <v>271</v>
      </c>
      <c r="E865" s="457" t="s">
        <v>261</v>
      </c>
      <c r="F865" s="478" t="s">
        <v>1343</v>
      </c>
      <c r="G865" s="458" t="s">
        <v>333</v>
      </c>
    </row>
    <row r="866" spans="3:21" ht="22.5">
      <c r="D866" s="448" t="s">
        <v>272</v>
      </c>
      <c r="E866" s="457" t="s">
        <v>262</v>
      </c>
      <c r="F866" s="478" t="s">
        <v>390</v>
      </c>
      <c r="G866" s="480" t="s">
        <v>263</v>
      </c>
    </row>
    <row r="867" spans="3:21" ht="22.5">
      <c r="D867" s="448" t="s">
        <v>273</v>
      </c>
      <c r="E867" s="457" t="s">
        <v>264</v>
      </c>
      <c r="F867" s="479" t="s">
        <v>265</v>
      </c>
      <c r="G867" s="458"/>
    </row>
    <row r="868" spans="3:21">
      <c r="D868" s="456" t="str">
        <f>D867&amp;".1"</f>
        <v>4.1.1</v>
      </c>
      <c r="E868" s="459" t="s">
        <v>3</v>
      </c>
      <c r="F868" s="478" t="str">
        <f>IF(region_name="","",region_name)</f>
        <v>Орловская область</v>
      </c>
      <c r="G868" s="480" t="s">
        <v>266</v>
      </c>
    </row>
    <row r="869" spans="3:21" ht="22.5">
      <c r="D869" s="448" t="s">
        <v>274</v>
      </c>
      <c r="E869" s="460" t="s">
        <v>267</v>
      </c>
      <c r="F869" s="478" t="s">
        <v>763</v>
      </c>
      <c r="G869" s="481" t="s">
        <v>268</v>
      </c>
    </row>
    <row r="870" spans="3:21" ht="56.25">
      <c r="D870" s="448" t="s">
        <v>275</v>
      </c>
      <c r="E870" s="461" t="s">
        <v>269</v>
      </c>
      <c r="F870" s="478" t="s">
        <v>1460</v>
      </c>
      <c r="G870" s="468" t="s">
        <v>332</v>
      </c>
    </row>
    <row r="871" spans="3:21" s="351" customFormat="1">
      <c r="D871" s="473"/>
      <c r="E871" s="437"/>
      <c r="F871" s="437"/>
      <c r="G871" s="437"/>
      <c r="U871" s="419"/>
    </row>
    <row r="872" spans="3:21" s="345" customFormat="1">
      <c r="C872" s="352">
        <v>94</v>
      </c>
      <c r="D872" s="578" t="s">
        <v>244</v>
      </c>
      <c r="E872" s="579"/>
      <c r="F872" s="579"/>
      <c r="G872" s="580"/>
      <c r="U872" s="420"/>
    </row>
    <row r="873" spans="3:21" ht="11.25" customHeight="1">
      <c r="D873" s="575" t="s">
        <v>233</v>
      </c>
      <c r="E873" s="575"/>
      <c r="F873" s="575"/>
      <c r="G873" s="576" t="s">
        <v>234</v>
      </c>
    </row>
    <row r="874" spans="3:21" ht="11.25" customHeight="1">
      <c r="D874" s="450" t="s">
        <v>25</v>
      </c>
      <c r="E874" s="451" t="s">
        <v>257</v>
      </c>
      <c r="F874" s="452" t="s">
        <v>223</v>
      </c>
      <c r="G874" s="577"/>
    </row>
    <row r="875" spans="3:21" ht="12" customHeight="1">
      <c r="D875" s="469" t="s">
        <v>26</v>
      </c>
      <c r="E875" s="453">
        <v>2</v>
      </c>
      <c r="F875" s="454">
        <v>3</v>
      </c>
      <c r="G875" s="455">
        <v>4</v>
      </c>
    </row>
    <row r="876" spans="3:21">
      <c r="D876" s="448">
        <v>1</v>
      </c>
      <c r="E876" s="457" t="s">
        <v>259</v>
      </c>
      <c r="F876" s="478" t="str">
        <f>IF(form_up_date="","",form_up_date)</f>
        <v>20.10.2022</v>
      </c>
      <c r="G876" s="480" t="s">
        <v>260</v>
      </c>
    </row>
    <row r="877" spans="3:21" ht="45">
      <c r="D877" s="448" t="s">
        <v>271</v>
      </c>
      <c r="E877" s="457" t="s">
        <v>261</v>
      </c>
      <c r="F877" s="478" t="s">
        <v>1344</v>
      </c>
      <c r="G877" s="458" t="s">
        <v>333</v>
      </c>
    </row>
    <row r="878" spans="3:21" ht="22.5">
      <c r="D878" s="448" t="s">
        <v>272</v>
      </c>
      <c r="E878" s="457" t="s">
        <v>262</v>
      </c>
      <c r="F878" s="478" t="s">
        <v>390</v>
      </c>
      <c r="G878" s="480" t="s">
        <v>263</v>
      </c>
    </row>
    <row r="879" spans="3:21" ht="22.5">
      <c r="D879" s="448" t="s">
        <v>273</v>
      </c>
      <c r="E879" s="457" t="s">
        <v>264</v>
      </c>
      <c r="F879" s="479" t="s">
        <v>265</v>
      </c>
      <c r="G879" s="458"/>
    </row>
    <row r="880" spans="3:21">
      <c r="D880" s="456" t="str">
        <f>D879&amp;".1"</f>
        <v>4.1.1</v>
      </c>
      <c r="E880" s="459" t="s">
        <v>3</v>
      </c>
      <c r="F880" s="478" t="str">
        <f>IF(region_name="","",region_name)</f>
        <v>Орловская область</v>
      </c>
      <c r="G880" s="480" t="s">
        <v>266</v>
      </c>
    </row>
    <row r="881" spans="3:21" ht="22.5">
      <c r="D881" s="448" t="s">
        <v>274</v>
      </c>
      <c r="E881" s="460" t="s">
        <v>267</v>
      </c>
      <c r="F881" s="478" t="s">
        <v>763</v>
      </c>
      <c r="G881" s="481" t="s">
        <v>268</v>
      </c>
    </row>
    <row r="882" spans="3:21" ht="56.25">
      <c r="D882" s="448" t="s">
        <v>275</v>
      </c>
      <c r="E882" s="461" t="s">
        <v>269</v>
      </c>
      <c r="F882" s="478" t="s">
        <v>1460</v>
      </c>
      <c r="G882" s="468" t="s">
        <v>332</v>
      </c>
    </row>
    <row r="883" spans="3:21" s="351" customFormat="1">
      <c r="D883" s="473"/>
      <c r="E883" s="437"/>
      <c r="F883" s="437"/>
      <c r="G883" s="437"/>
      <c r="U883" s="419"/>
    </row>
    <row r="884" spans="3:21" s="345" customFormat="1">
      <c r="C884" s="352">
        <v>95</v>
      </c>
      <c r="D884" s="578" t="s">
        <v>244</v>
      </c>
      <c r="E884" s="579"/>
      <c r="F884" s="579"/>
      <c r="G884" s="580"/>
      <c r="U884" s="420"/>
    </row>
    <row r="885" spans="3:21" ht="11.25" customHeight="1">
      <c r="D885" s="575" t="s">
        <v>233</v>
      </c>
      <c r="E885" s="575"/>
      <c r="F885" s="575"/>
      <c r="G885" s="576" t="s">
        <v>234</v>
      </c>
    </row>
    <row r="886" spans="3:21" ht="11.25" customHeight="1">
      <c r="D886" s="450" t="s">
        <v>25</v>
      </c>
      <c r="E886" s="451" t="s">
        <v>257</v>
      </c>
      <c r="F886" s="452" t="s">
        <v>223</v>
      </c>
      <c r="G886" s="577"/>
    </row>
    <row r="887" spans="3:21" ht="12" customHeight="1">
      <c r="D887" s="469" t="s">
        <v>26</v>
      </c>
      <c r="E887" s="453">
        <v>2</v>
      </c>
      <c r="F887" s="454">
        <v>3</v>
      </c>
      <c r="G887" s="455">
        <v>4</v>
      </c>
    </row>
    <row r="888" spans="3:21">
      <c r="D888" s="448">
        <v>1</v>
      </c>
      <c r="E888" s="457" t="s">
        <v>259</v>
      </c>
      <c r="F888" s="478" t="str">
        <f>IF(form_up_date="","",form_up_date)</f>
        <v>20.10.2022</v>
      </c>
      <c r="G888" s="480" t="s">
        <v>260</v>
      </c>
    </row>
    <row r="889" spans="3:21" ht="45">
      <c r="D889" s="448" t="s">
        <v>271</v>
      </c>
      <c r="E889" s="457" t="s">
        <v>261</v>
      </c>
      <c r="F889" s="478" t="s">
        <v>1345</v>
      </c>
      <c r="G889" s="458" t="s">
        <v>333</v>
      </c>
    </row>
    <row r="890" spans="3:21" ht="22.5">
      <c r="D890" s="448" t="s">
        <v>272</v>
      </c>
      <c r="E890" s="457" t="s">
        <v>262</v>
      </c>
      <c r="F890" s="478" t="s">
        <v>390</v>
      </c>
      <c r="G890" s="480" t="s">
        <v>263</v>
      </c>
    </row>
    <row r="891" spans="3:21" ht="22.5">
      <c r="D891" s="448" t="s">
        <v>273</v>
      </c>
      <c r="E891" s="457" t="s">
        <v>264</v>
      </c>
      <c r="F891" s="479" t="s">
        <v>265</v>
      </c>
      <c r="G891" s="458"/>
    </row>
    <row r="892" spans="3:21">
      <c r="D892" s="456" t="str">
        <f>D891&amp;".1"</f>
        <v>4.1.1</v>
      </c>
      <c r="E892" s="459" t="s">
        <v>3</v>
      </c>
      <c r="F892" s="478" t="str">
        <f>IF(region_name="","",region_name)</f>
        <v>Орловская область</v>
      </c>
      <c r="G892" s="480" t="s">
        <v>266</v>
      </c>
    </row>
    <row r="893" spans="3:21" ht="22.5">
      <c r="D893" s="448" t="s">
        <v>274</v>
      </c>
      <c r="E893" s="460" t="s">
        <v>267</v>
      </c>
      <c r="F893" s="478" t="s">
        <v>763</v>
      </c>
      <c r="G893" s="481" t="s">
        <v>268</v>
      </c>
    </row>
    <row r="894" spans="3:21" ht="56.25">
      <c r="D894" s="448" t="s">
        <v>275</v>
      </c>
      <c r="E894" s="461" t="s">
        <v>269</v>
      </c>
      <c r="F894" s="478" t="s">
        <v>1460</v>
      </c>
      <c r="G894" s="468" t="s">
        <v>332</v>
      </c>
    </row>
    <row r="895" spans="3:21" s="351" customFormat="1">
      <c r="D895" s="473"/>
      <c r="E895" s="437"/>
      <c r="F895" s="437"/>
      <c r="G895" s="437"/>
      <c r="U895" s="419"/>
    </row>
    <row r="896" spans="3:21" s="345" customFormat="1">
      <c r="C896" s="352">
        <v>96</v>
      </c>
      <c r="D896" s="578" t="s">
        <v>244</v>
      </c>
      <c r="E896" s="579"/>
      <c r="F896" s="579"/>
      <c r="G896" s="580"/>
      <c r="U896" s="420"/>
    </row>
    <row r="897" spans="3:21" ht="11.25" customHeight="1">
      <c r="D897" s="575" t="s">
        <v>233</v>
      </c>
      <c r="E897" s="575"/>
      <c r="F897" s="575"/>
      <c r="G897" s="576" t="s">
        <v>234</v>
      </c>
    </row>
    <row r="898" spans="3:21" ht="11.25" customHeight="1">
      <c r="D898" s="450" t="s">
        <v>25</v>
      </c>
      <c r="E898" s="451" t="s">
        <v>257</v>
      </c>
      <c r="F898" s="452" t="s">
        <v>223</v>
      </c>
      <c r="G898" s="577"/>
    </row>
    <row r="899" spans="3:21" ht="12" customHeight="1">
      <c r="D899" s="469" t="s">
        <v>26</v>
      </c>
      <c r="E899" s="453">
        <v>2</v>
      </c>
      <c r="F899" s="454">
        <v>3</v>
      </c>
      <c r="G899" s="455">
        <v>4</v>
      </c>
    </row>
    <row r="900" spans="3:21">
      <c r="D900" s="448">
        <v>1</v>
      </c>
      <c r="E900" s="457" t="s">
        <v>259</v>
      </c>
      <c r="F900" s="478" t="str">
        <f>IF(form_up_date="","",form_up_date)</f>
        <v>20.10.2022</v>
      </c>
      <c r="G900" s="480" t="s">
        <v>260</v>
      </c>
    </row>
    <row r="901" spans="3:21" ht="45">
      <c r="D901" s="448" t="s">
        <v>271</v>
      </c>
      <c r="E901" s="457" t="s">
        <v>261</v>
      </c>
      <c r="F901" s="478" t="s">
        <v>1346</v>
      </c>
      <c r="G901" s="458" t="s">
        <v>333</v>
      </c>
    </row>
    <row r="902" spans="3:21" ht="22.5">
      <c r="D902" s="448" t="s">
        <v>272</v>
      </c>
      <c r="E902" s="457" t="s">
        <v>262</v>
      </c>
      <c r="F902" s="478" t="s">
        <v>390</v>
      </c>
      <c r="G902" s="480" t="s">
        <v>263</v>
      </c>
    </row>
    <row r="903" spans="3:21" ht="22.5">
      <c r="D903" s="448" t="s">
        <v>273</v>
      </c>
      <c r="E903" s="457" t="s">
        <v>264</v>
      </c>
      <c r="F903" s="479" t="s">
        <v>265</v>
      </c>
      <c r="G903" s="458"/>
    </row>
    <row r="904" spans="3:21">
      <c r="D904" s="456" t="str">
        <f>D903&amp;".1"</f>
        <v>4.1.1</v>
      </c>
      <c r="E904" s="459" t="s">
        <v>3</v>
      </c>
      <c r="F904" s="478" t="str">
        <f>IF(region_name="","",region_name)</f>
        <v>Орловская область</v>
      </c>
      <c r="G904" s="480" t="s">
        <v>266</v>
      </c>
    </row>
    <row r="905" spans="3:21" ht="22.5">
      <c r="D905" s="448" t="s">
        <v>274</v>
      </c>
      <c r="E905" s="460" t="s">
        <v>267</v>
      </c>
      <c r="F905" s="478" t="s">
        <v>763</v>
      </c>
      <c r="G905" s="481" t="s">
        <v>268</v>
      </c>
    </row>
    <row r="906" spans="3:21" ht="56.25">
      <c r="D906" s="448" t="s">
        <v>275</v>
      </c>
      <c r="E906" s="461" t="s">
        <v>269</v>
      </c>
      <c r="F906" s="478" t="s">
        <v>1460</v>
      </c>
      <c r="G906" s="468" t="s">
        <v>332</v>
      </c>
    </row>
    <row r="907" spans="3:21" s="351" customFormat="1">
      <c r="D907" s="473"/>
      <c r="E907" s="437"/>
      <c r="F907" s="437"/>
      <c r="G907" s="437"/>
      <c r="U907" s="419"/>
    </row>
    <row r="908" spans="3:21" s="345" customFormat="1">
      <c r="C908" s="352">
        <v>97</v>
      </c>
      <c r="D908" s="578" t="s">
        <v>244</v>
      </c>
      <c r="E908" s="579"/>
      <c r="F908" s="579"/>
      <c r="G908" s="580"/>
      <c r="U908" s="420"/>
    </row>
    <row r="909" spans="3:21" ht="11.25" customHeight="1">
      <c r="D909" s="575" t="s">
        <v>233</v>
      </c>
      <c r="E909" s="575"/>
      <c r="F909" s="575"/>
      <c r="G909" s="576" t="s">
        <v>234</v>
      </c>
    </row>
    <row r="910" spans="3:21" ht="11.25" customHeight="1">
      <c r="D910" s="450" t="s">
        <v>25</v>
      </c>
      <c r="E910" s="451" t="s">
        <v>257</v>
      </c>
      <c r="F910" s="452" t="s">
        <v>223</v>
      </c>
      <c r="G910" s="577"/>
    </row>
    <row r="911" spans="3:21" ht="12" customHeight="1">
      <c r="D911" s="469" t="s">
        <v>26</v>
      </c>
      <c r="E911" s="453">
        <v>2</v>
      </c>
      <c r="F911" s="454">
        <v>3</v>
      </c>
      <c r="G911" s="455">
        <v>4</v>
      </c>
    </row>
    <row r="912" spans="3:21">
      <c r="D912" s="448">
        <v>1</v>
      </c>
      <c r="E912" s="457" t="s">
        <v>259</v>
      </c>
      <c r="F912" s="478" t="str">
        <f>IF(form_up_date="","",form_up_date)</f>
        <v>20.10.2022</v>
      </c>
      <c r="G912" s="480" t="s">
        <v>260</v>
      </c>
    </row>
    <row r="913" spans="3:21" ht="45">
      <c r="D913" s="448" t="s">
        <v>271</v>
      </c>
      <c r="E913" s="457" t="s">
        <v>261</v>
      </c>
      <c r="F913" s="478" t="s">
        <v>1347</v>
      </c>
      <c r="G913" s="458" t="s">
        <v>333</v>
      </c>
    </row>
    <row r="914" spans="3:21" ht="22.5">
      <c r="D914" s="448" t="s">
        <v>272</v>
      </c>
      <c r="E914" s="457" t="s">
        <v>262</v>
      </c>
      <c r="F914" s="478" t="s">
        <v>390</v>
      </c>
      <c r="G914" s="480" t="s">
        <v>263</v>
      </c>
    </row>
    <row r="915" spans="3:21" ht="22.5">
      <c r="D915" s="448" t="s">
        <v>273</v>
      </c>
      <c r="E915" s="457" t="s">
        <v>264</v>
      </c>
      <c r="F915" s="479" t="s">
        <v>265</v>
      </c>
      <c r="G915" s="458"/>
    </row>
    <row r="916" spans="3:21">
      <c r="D916" s="456" t="str">
        <f>D915&amp;".1"</f>
        <v>4.1.1</v>
      </c>
      <c r="E916" s="459" t="s">
        <v>3</v>
      </c>
      <c r="F916" s="478" t="str">
        <f>IF(region_name="","",region_name)</f>
        <v>Орловская область</v>
      </c>
      <c r="G916" s="480" t="s">
        <v>266</v>
      </c>
    </row>
    <row r="917" spans="3:21" ht="22.5">
      <c r="D917" s="448" t="s">
        <v>274</v>
      </c>
      <c r="E917" s="460" t="s">
        <v>267</v>
      </c>
      <c r="F917" s="478" t="s">
        <v>763</v>
      </c>
      <c r="G917" s="481" t="s">
        <v>268</v>
      </c>
    </row>
    <row r="918" spans="3:21" ht="56.25">
      <c r="D918" s="448" t="s">
        <v>275</v>
      </c>
      <c r="E918" s="461" t="s">
        <v>269</v>
      </c>
      <c r="F918" s="478" t="s">
        <v>1460</v>
      </c>
      <c r="G918" s="468" t="s">
        <v>332</v>
      </c>
    </row>
    <row r="919" spans="3:21" s="351" customFormat="1">
      <c r="D919" s="473"/>
      <c r="E919" s="437"/>
      <c r="F919" s="437"/>
      <c r="G919" s="437"/>
      <c r="U919" s="419"/>
    </row>
    <row r="920" spans="3:21" s="345" customFormat="1">
      <c r="C920" s="352">
        <v>98</v>
      </c>
      <c r="D920" s="578" t="s">
        <v>244</v>
      </c>
      <c r="E920" s="579"/>
      <c r="F920" s="579"/>
      <c r="G920" s="580"/>
      <c r="U920" s="420"/>
    </row>
    <row r="921" spans="3:21" ht="11.25" customHeight="1">
      <c r="D921" s="575" t="s">
        <v>233</v>
      </c>
      <c r="E921" s="575"/>
      <c r="F921" s="575"/>
      <c r="G921" s="576" t="s">
        <v>234</v>
      </c>
    </row>
    <row r="922" spans="3:21" ht="11.25" customHeight="1">
      <c r="D922" s="450" t="s">
        <v>25</v>
      </c>
      <c r="E922" s="451" t="s">
        <v>257</v>
      </c>
      <c r="F922" s="452" t="s">
        <v>223</v>
      </c>
      <c r="G922" s="577"/>
    </row>
    <row r="923" spans="3:21" ht="12" customHeight="1">
      <c r="D923" s="469" t="s">
        <v>26</v>
      </c>
      <c r="E923" s="453">
        <v>2</v>
      </c>
      <c r="F923" s="454">
        <v>3</v>
      </c>
      <c r="G923" s="455">
        <v>4</v>
      </c>
    </row>
    <row r="924" spans="3:21">
      <c r="D924" s="448">
        <v>1</v>
      </c>
      <c r="E924" s="457" t="s">
        <v>259</v>
      </c>
      <c r="F924" s="478" t="str">
        <f>IF(form_up_date="","",form_up_date)</f>
        <v>20.10.2022</v>
      </c>
      <c r="G924" s="480" t="s">
        <v>260</v>
      </c>
    </row>
    <row r="925" spans="3:21" ht="45">
      <c r="D925" s="448" t="s">
        <v>271</v>
      </c>
      <c r="E925" s="457" t="s">
        <v>261</v>
      </c>
      <c r="F925" s="478" t="s">
        <v>1348</v>
      </c>
      <c r="G925" s="458" t="s">
        <v>333</v>
      </c>
    </row>
    <row r="926" spans="3:21" ht="22.5">
      <c r="D926" s="448" t="s">
        <v>272</v>
      </c>
      <c r="E926" s="457" t="s">
        <v>262</v>
      </c>
      <c r="F926" s="478" t="s">
        <v>390</v>
      </c>
      <c r="G926" s="480" t="s">
        <v>263</v>
      </c>
    </row>
    <row r="927" spans="3:21" ht="22.5">
      <c r="D927" s="448" t="s">
        <v>273</v>
      </c>
      <c r="E927" s="457" t="s">
        <v>264</v>
      </c>
      <c r="F927" s="479" t="s">
        <v>265</v>
      </c>
      <c r="G927" s="458"/>
    </row>
    <row r="928" spans="3:21">
      <c r="D928" s="456" t="str">
        <f>D927&amp;".1"</f>
        <v>4.1.1</v>
      </c>
      <c r="E928" s="459" t="s">
        <v>3</v>
      </c>
      <c r="F928" s="478" t="str">
        <f>IF(region_name="","",region_name)</f>
        <v>Орловская область</v>
      </c>
      <c r="G928" s="480" t="s">
        <v>266</v>
      </c>
    </row>
    <row r="929" spans="3:21" ht="22.5">
      <c r="D929" s="448" t="s">
        <v>274</v>
      </c>
      <c r="E929" s="460" t="s">
        <v>267</v>
      </c>
      <c r="F929" s="478" t="s">
        <v>763</v>
      </c>
      <c r="G929" s="481" t="s">
        <v>268</v>
      </c>
    </row>
    <row r="930" spans="3:21" ht="56.25">
      <c r="D930" s="448" t="s">
        <v>275</v>
      </c>
      <c r="E930" s="461" t="s">
        <v>269</v>
      </c>
      <c r="F930" s="478" t="s">
        <v>1460</v>
      </c>
      <c r="G930" s="468" t="s">
        <v>332</v>
      </c>
    </row>
    <row r="931" spans="3:21" s="351" customFormat="1">
      <c r="D931" s="473"/>
      <c r="E931" s="437"/>
      <c r="F931" s="437"/>
      <c r="G931" s="437"/>
      <c r="U931" s="419"/>
    </row>
    <row r="932" spans="3:21" s="345" customFormat="1">
      <c r="C932" s="352">
        <v>99</v>
      </c>
      <c r="D932" s="578" t="s">
        <v>244</v>
      </c>
      <c r="E932" s="579"/>
      <c r="F932" s="579"/>
      <c r="G932" s="580"/>
      <c r="U932" s="420"/>
    </row>
    <row r="933" spans="3:21" ht="11.25" customHeight="1">
      <c r="D933" s="575" t="s">
        <v>233</v>
      </c>
      <c r="E933" s="575"/>
      <c r="F933" s="575"/>
      <c r="G933" s="576" t="s">
        <v>234</v>
      </c>
    </row>
    <row r="934" spans="3:21" ht="11.25" customHeight="1">
      <c r="D934" s="450" t="s">
        <v>25</v>
      </c>
      <c r="E934" s="451" t="s">
        <v>257</v>
      </c>
      <c r="F934" s="452" t="s">
        <v>223</v>
      </c>
      <c r="G934" s="577"/>
    </row>
    <row r="935" spans="3:21" ht="12" customHeight="1">
      <c r="D935" s="469" t="s">
        <v>26</v>
      </c>
      <c r="E935" s="453">
        <v>2</v>
      </c>
      <c r="F935" s="454">
        <v>3</v>
      </c>
      <c r="G935" s="455">
        <v>4</v>
      </c>
    </row>
    <row r="936" spans="3:21">
      <c r="D936" s="448">
        <v>1</v>
      </c>
      <c r="E936" s="457" t="s">
        <v>259</v>
      </c>
      <c r="F936" s="478" t="str">
        <f>IF(form_up_date="","",form_up_date)</f>
        <v>20.10.2022</v>
      </c>
      <c r="G936" s="480" t="s">
        <v>260</v>
      </c>
    </row>
    <row r="937" spans="3:21" ht="45">
      <c r="D937" s="448" t="s">
        <v>271</v>
      </c>
      <c r="E937" s="457" t="s">
        <v>261</v>
      </c>
      <c r="F937" s="478" t="s">
        <v>1349</v>
      </c>
      <c r="G937" s="458" t="s">
        <v>333</v>
      </c>
    </row>
    <row r="938" spans="3:21" ht="22.5">
      <c r="D938" s="448" t="s">
        <v>272</v>
      </c>
      <c r="E938" s="457" t="s">
        <v>262</v>
      </c>
      <c r="F938" s="478" t="s">
        <v>390</v>
      </c>
      <c r="G938" s="480" t="s">
        <v>263</v>
      </c>
    </row>
    <row r="939" spans="3:21" ht="22.5">
      <c r="D939" s="448" t="s">
        <v>273</v>
      </c>
      <c r="E939" s="457" t="s">
        <v>264</v>
      </c>
      <c r="F939" s="479" t="s">
        <v>265</v>
      </c>
      <c r="G939" s="458"/>
    </row>
    <row r="940" spans="3:21">
      <c r="D940" s="456" t="str">
        <f>D939&amp;".1"</f>
        <v>4.1.1</v>
      </c>
      <c r="E940" s="459" t="s">
        <v>3</v>
      </c>
      <c r="F940" s="478" t="str">
        <f>IF(region_name="","",region_name)</f>
        <v>Орловская область</v>
      </c>
      <c r="G940" s="480" t="s">
        <v>266</v>
      </c>
    </row>
    <row r="941" spans="3:21" ht="22.5">
      <c r="D941" s="448" t="s">
        <v>274</v>
      </c>
      <c r="E941" s="460" t="s">
        <v>267</v>
      </c>
      <c r="F941" s="478" t="s">
        <v>763</v>
      </c>
      <c r="G941" s="481" t="s">
        <v>268</v>
      </c>
    </row>
    <row r="942" spans="3:21" ht="56.25">
      <c r="D942" s="448" t="s">
        <v>275</v>
      </c>
      <c r="E942" s="461" t="s">
        <v>269</v>
      </c>
      <c r="F942" s="478" t="s">
        <v>1460</v>
      </c>
      <c r="G942" s="468" t="s">
        <v>332</v>
      </c>
    </row>
    <row r="943" spans="3:21" s="351" customFormat="1">
      <c r="D943" s="473"/>
      <c r="E943" s="437"/>
      <c r="F943" s="437"/>
      <c r="G943" s="437"/>
      <c r="U943" s="419"/>
    </row>
    <row r="944" spans="3:21" s="345" customFormat="1">
      <c r="C944" s="352">
        <v>100</v>
      </c>
      <c r="D944" s="578" t="s">
        <v>244</v>
      </c>
      <c r="E944" s="579"/>
      <c r="F944" s="579"/>
      <c r="G944" s="580"/>
      <c r="U944" s="420"/>
    </row>
    <row r="945" spans="3:21" ht="11.25" customHeight="1">
      <c r="D945" s="575" t="s">
        <v>233</v>
      </c>
      <c r="E945" s="575"/>
      <c r="F945" s="575"/>
      <c r="G945" s="576" t="s">
        <v>234</v>
      </c>
    </row>
    <row r="946" spans="3:21" ht="11.25" customHeight="1">
      <c r="D946" s="450" t="s">
        <v>25</v>
      </c>
      <c r="E946" s="451" t="s">
        <v>257</v>
      </c>
      <c r="F946" s="452" t="s">
        <v>223</v>
      </c>
      <c r="G946" s="577"/>
    </row>
    <row r="947" spans="3:21" ht="12" customHeight="1">
      <c r="D947" s="469" t="s">
        <v>26</v>
      </c>
      <c r="E947" s="453">
        <v>2</v>
      </c>
      <c r="F947" s="454">
        <v>3</v>
      </c>
      <c r="G947" s="455">
        <v>4</v>
      </c>
    </row>
    <row r="948" spans="3:21">
      <c r="D948" s="448">
        <v>1</v>
      </c>
      <c r="E948" s="457" t="s">
        <v>259</v>
      </c>
      <c r="F948" s="478" t="str">
        <f>IF(form_up_date="","",form_up_date)</f>
        <v>20.10.2022</v>
      </c>
      <c r="G948" s="480" t="s">
        <v>260</v>
      </c>
    </row>
    <row r="949" spans="3:21" ht="45">
      <c r="D949" s="448" t="s">
        <v>271</v>
      </c>
      <c r="E949" s="457" t="s">
        <v>261</v>
      </c>
      <c r="F949" s="478" t="s">
        <v>1350</v>
      </c>
      <c r="G949" s="458" t="s">
        <v>333</v>
      </c>
    </row>
    <row r="950" spans="3:21" ht="22.5">
      <c r="D950" s="448" t="s">
        <v>272</v>
      </c>
      <c r="E950" s="457" t="s">
        <v>262</v>
      </c>
      <c r="F950" s="478" t="s">
        <v>390</v>
      </c>
      <c r="G950" s="480" t="s">
        <v>263</v>
      </c>
    </row>
    <row r="951" spans="3:21" ht="22.5">
      <c r="D951" s="448" t="s">
        <v>273</v>
      </c>
      <c r="E951" s="457" t="s">
        <v>264</v>
      </c>
      <c r="F951" s="479" t="s">
        <v>265</v>
      </c>
      <c r="G951" s="458"/>
    </row>
    <row r="952" spans="3:21">
      <c r="D952" s="456" t="str">
        <f>D951&amp;".1"</f>
        <v>4.1.1</v>
      </c>
      <c r="E952" s="459" t="s">
        <v>3</v>
      </c>
      <c r="F952" s="478" t="str">
        <f>IF(region_name="","",region_name)</f>
        <v>Орловская область</v>
      </c>
      <c r="G952" s="480" t="s">
        <v>266</v>
      </c>
    </row>
    <row r="953" spans="3:21" ht="22.5">
      <c r="D953" s="448" t="s">
        <v>274</v>
      </c>
      <c r="E953" s="460" t="s">
        <v>267</v>
      </c>
      <c r="F953" s="478" t="s">
        <v>763</v>
      </c>
      <c r="G953" s="481" t="s">
        <v>268</v>
      </c>
    </row>
    <row r="954" spans="3:21" ht="56.25">
      <c r="D954" s="448" t="s">
        <v>275</v>
      </c>
      <c r="E954" s="461" t="s">
        <v>269</v>
      </c>
      <c r="F954" s="478" t="s">
        <v>1460</v>
      </c>
      <c r="G954" s="468" t="s">
        <v>332</v>
      </c>
    </row>
    <row r="955" spans="3:21" s="351" customFormat="1">
      <c r="D955" s="473"/>
      <c r="E955" s="437"/>
      <c r="F955" s="437"/>
      <c r="G955" s="437"/>
      <c r="U955" s="419"/>
    </row>
    <row r="956" spans="3:21" s="345" customFormat="1">
      <c r="C956" s="352">
        <v>101</v>
      </c>
      <c r="D956" s="578" t="s">
        <v>244</v>
      </c>
      <c r="E956" s="579"/>
      <c r="F956" s="579"/>
      <c r="G956" s="580"/>
      <c r="U956" s="420"/>
    </row>
    <row r="957" spans="3:21" ht="11.25" customHeight="1">
      <c r="D957" s="575" t="s">
        <v>233</v>
      </c>
      <c r="E957" s="575"/>
      <c r="F957" s="575"/>
      <c r="G957" s="576" t="s">
        <v>234</v>
      </c>
    </row>
    <row r="958" spans="3:21" ht="11.25" customHeight="1">
      <c r="D958" s="450" t="s">
        <v>25</v>
      </c>
      <c r="E958" s="451" t="s">
        <v>257</v>
      </c>
      <c r="F958" s="452" t="s">
        <v>223</v>
      </c>
      <c r="G958" s="577"/>
    </row>
    <row r="959" spans="3:21" ht="12" customHeight="1">
      <c r="D959" s="469" t="s">
        <v>26</v>
      </c>
      <c r="E959" s="453">
        <v>2</v>
      </c>
      <c r="F959" s="454">
        <v>3</v>
      </c>
      <c r="G959" s="455">
        <v>4</v>
      </c>
    </row>
    <row r="960" spans="3:21">
      <c r="D960" s="448">
        <v>1</v>
      </c>
      <c r="E960" s="457" t="s">
        <v>259</v>
      </c>
      <c r="F960" s="478" t="str">
        <f>IF(form_up_date="","",form_up_date)</f>
        <v>20.10.2022</v>
      </c>
      <c r="G960" s="480" t="s">
        <v>260</v>
      </c>
    </row>
    <row r="961" spans="3:21" ht="45">
      <c r="D961" s="448" t="s">
        <v>271</v>
      </c>
      <c r="E961" s="457" t="s">
        <v>261</v>
      </c>
      <c r="F961" s="478" t="s">
        <v>1351</v>
      </c>
      <c r="G961" s="458" t="s">
        <v>333</v>
      </c>
    </row>
    <row r="962" spans="3:21" ht="22.5">
      <c r="D962" s="448" t="s">
        <v>272</v>
      </c>
      <c r="E962" s="457" t="s">
        <v>262</v>
      </c>
      <c r="F962" s="478" t="s">
        <v>390</v>
      </c>
      <c r="G962" s="480" t="s">
        <v>263</v>
      </c>
    </row>
    <row r="963" spans="3:21" ht="22.5">
      <c r="D963" s="448" t="s">
        <v>273</v>
      </c>
      <c r="E963" s="457" t="s">
        <v>264</v>
      </c>
      <c r="F963" s="479" t="s">
        <v>265</v>
      </c>
      <c r="G963" s="458"/>
    </row>
    <row r="964" spans="3:21">
      <c r="D964" s="456" t="str">
        <f>D963&amp;".1"</f>
        <v>4.1.1</v>
      </c>
      <c r="E964" s="459" t="s">
        <v>3</v>
      </c>
      <c r="F964" s="478" t="str">
        <f>IF(region_name="","",region_name)</f>
        <v>Орловская область</v>
      </c>
      <c r="G964" s="480" t="s">
        <v>266</v>
      </c>
    </row>
    <row r="965" spans="3:21" ht="22.5">
      <c r="D965" s="448" t="s">
        <v>274</v>
      </c>
      <c r="E965" s="460" t="s">
        <v>267</v>
      </c>
      <c r="F965" s="478" t="s">
        <v>763</v>
      </c>
      <c r="G965" s="481" t="s">
        <v>268</v>
      </c>
    </row>
    <row r="966" spans="3:21" ht="56.25">
      <c r="D966" s="448" t="s">
        <v>275</v>
      </c>
      <c r="E966" s="461" t="s">
        <v>269</v>
      </c>
      <c r="F966" s="478" t="s">
        <v>1460</v>
      </c>
      <c r="G966" s="468" t="s">
        <v>332</v>
      </c>
    </row>
    <row r="967" spans="3:21" s="351" customFormat="1">
      <c r="D967" s="473"/>
      <c r="E967" s="437"/>
      <c r="F967" s="437"/>
      <c r="G967" s="437"/>
      <c r="U967" s="419"/>
    </row>
    <row r="968" spans="3:21" s="345" customFormat="1">
      <c r="C968" s="352">
        <v>102</v>
      </c>
      <c r="D968" s="578" t="s">
        <v>244</v>
      </c>
      <c r="E968" s="579"/>
      <c r="F968" s="579"/>
      <c r="G968" s="580"/>
      <c r="U968" s="420"/>
    </row>
    <row r="969" spans="3:21" ht="11.25" customHeight="1">
      <c r="D969" s="575" t="s">
        <v>233</v>
      </c>
      <c r="E969" s="575"/>
      <c r="F969" s="575"/>
      <c r="G969" s="576" t="s">
        <v>234</v>
      </c>
    </row>
    <row r="970" spans="3:21" ht="11.25" customHeight="1">
      <c r="D970" s="450" t="s">
        <v>25</v>
      </c>
      <c r="E970" s="451" t="s">
        <v>257</v>
      </c>
      <c r="F970" s="452" t="s">
        <v>223</v>
      </c>
      <c r="G970" s="577"/>
    </row>
    <row r="971" spans="3:21" ht="12" customHeight="1">
      <c r="D971" s="469" t="s">
        <v>26</v>
      </c>
      <c r="E971" s="453">
        <v>2</v>
      </c>
      <c r="F971" s="454">
        <v>3</v>
      </c>
      <c r="G971" s="455">
        <v>4</v>
      </c>
    </row>
    <row r="972" spans="3:21">
      <c r="D972" s="448">
        <v>1</v>
      </c>
      <c r="E972" s="457" t="s">
        <v>259</v>
      </c>
      <c r="F972" s="478" t="str">
        <f>IF(form_up_date="","",form_up_date)</f>
        <v>20.10.2022</v>
      </c>
      <c r="G972" s="480" t="s">
        <v>260</v>
      </c>
    </row>
    <row r="973" spans="3:21" ht="45">
      <c r="D973" s="448" t="s">
        <v>271</v>
      </c>
      <c r="E973" s="457" t="s">
        <v>261</v>
      </c>
      <c r="F973" s="478" t="s">
        <v>1352</v>
      </c>
      <c r="G973" s="458" t="s">
        <v>333</v>
      </c>
    </row>
    <row r="974" spans="3:21" ht="22.5">
      <c r="D974" s="448" t="s">
        <v>272</v>
      </c>
      <c r="E974" s="457" t="s">
        <v>262</v>
      </c>
      <c r="F974" s="478" t="s">
        <v>390</v>
      </c>
      <c r="G974" s="480" t="s">
        <v>263</v>
      </c>
    </row>
    <row r="975" spans="3:21" ht="22.5">
      <c r="D975" s="448" t="s">
        <v>273</v>
      </c>
      <c r="E975" s="457" t="s">
        <v>264</v>
      </c>
      <c r="F975" s="479" t="s">
        <v>265</v>
      </c>
      <c r="G975" s="458"/>
    </row>
    <row r="976" spans="3:21">
      <c r="D976" s="456" t="str">
        <f>D975&amp;".1"</f>
        <v>4.1.1</v>
      </c>
      <c r="E976" s="459" t="s">
        <v>3</v>
      </c>
      <c r="F976" s="478" t="str">
        <f>IF(region_name="","",region_name)</f>
        <v>Орловская область</v>
      </c>
      <c r="G976" s="480" t="s">
        <v>266</v>
      </c>
    </row>
    <row r="977" spans="3:21" ht="22.5">
      <c r="D977" s="448" t="s">
        <v>274</v>
      </c>
      <c r="E977" s="460" t="s">
        <v>267</v>
      </c>
      <c r="F977" s="478" t="s">
        <v>763</v>
      </c>
      <c r="G977" s="481" t="s">
        <v>268</v>
      </c>
    </row>
    <row r="978" spans="3:21" ht="56.25">
      <c r="D978" s="448" t="s">
        <v>275</v>
      </c>
      <c r="E978" s="461" t="s">
        <v>269</v>
      </c>
      <c r="F978" s="478" t="s">
        <v>1460</v>
      </c>
      <c r="G978" s="468" t="s">
        <v>332</v>
      </c>
    </row>
    <row r="979" spans="3:21" s="351" customFormat="1">
      <c r="D979" s="473"/>
      <c r="E979" s="437"/>
      <c r="F979" s="437"/>
      <c r="G979" s="437"/>
      <c r="U979" s="419"/>
    </row>
    <row r="980" spans="3:21" s="345" customFormat="1">
      <c r="C980" s="352">
        <v>103</v>
      </c>
      <c r="D980" s="578" t="s">
        <v>244</v>
      </c>
      <c r="E980" s="579"/>
      <c r="F980" s="579"/>
      <c r="G980" s="580"/>
      <c r="U980" s="420"/>
    </row>
    <row r="981" spans="3:21" ht="11.25" customHeight="1">
      <c r="D981" s="575" t="s">
        <v>233</v>
      </c>
      <c r="E981" s="575"/>
      <c r="F981" s="575"/>
      <c r="G981" s="576" t="s">
        <v>234</v>
      </c>
    </row>
    <row r="982" spans="3:21" ht="11.25" customHeight="1">
      <c r="D982" s="450" t="s">
        <v>25</v>
      </c>
      <c r="E982" s="451" t="s">
        <v>257</v>
      </c>
      <c r="F982" s="452" t="s">
        <v>223</v>
      </c>
      <c r="G982" s="577"/>
    </row>
    <row r="983" spans="3:21" ht="12" customHeight="1">
      <c r="D983" s="469" t="s">
        <v>26</v>
      </c>
      <c r="E983" s="453">
        <v>2</v>
      </c>
      <c r="F983" s="454">
        <v>3</v>
      </c>
      <c r="G983" s="455">
        <v>4</v>
      </c>
    </row>
    <row r="984" spans="3:21">
      <c r="D984" s="448">
        <v>1</v>
      </c>
      <c r="E984" s="457" t="s">
        <v>259</v>
      </c>
      <c r="F984" s="478" t="str">
        <f>IF(form_up_date="","",form_up_date)</f>
        <v>20.10.2022</v>
      </c>
      <c r="G984" s="480" t="s">
        <v>260</v>
      </c>
    </row>
    <row r="985" spans="3:21" ht="45">
      <c r="D985" s="448" t="s">
        <v>271</v>
      </c>
      <c r="E985" s="457" t="s">
        <v>261</v>
      </c>
      <c r="F985" s="478" t="s">
        <v>1353</v>
      </c>
      <c r="G985" s="458" t="s">
        <v>333</v>
      </c>
    </row>
    <row r="986" spans="3:21" ht="22.5">
      <c r="D986" s="448" t="s">
        <v>272</v>
      </c>
      <c r="E986" s="457" t="s">
        <v>262</v>
      </c>
      <c r="F986" s="478" t="s">
        <v>390</v>
      </c>
      <c r="G986" s="480" t="s">
        <v>263</v>
      </c>
    </row>
    <row r="987" spans="3:21" ht="22.5">
      <c r="D987" s="448" t="s">
        <v>273</v>
      </c>
      <c r="E987" s="457" t="s">
        <v>264</v>
      </c>
      <c r="F987" s="479" t="s">
        <v>265</v>
      </c>
      <c r="G987" s="458"/>
    </row>
    <row r="988" spans="3:21">
      <c r="D988" s="456" t="str">
        <f>D987&amp;".1"</f>
        <v>4.1.1</v>
      </c>
      <c r="E988" s="459" t="s">
        <v>3</v>
      </c>
      <c r="F988" s="478" t="str">
        <f>IF(region_name="","",region_name)</f>
        <v>Орловская область</v>
      </c>
      <c r="G988" s="480" t="s">
        <v>266</v>
      </c>
    </row>
    <row r="989" spans="3:21" ht="22.5">
      <c r="D989" s="448" t="s">
        <v>274</v>
      </c>
      <c r="E989" s="460" t="s">
        <v>267</v>
      </c>
      <c r="F989" s="478" t="s">
        <v>763</v>
      </c>
      <c r="G989" s="481" t="s">
        <v>268</v>
      </c>
    </row>
    <row r="990" spans="3:21" ht="56.25">
      <c r="D990" s="448" t="s">
        <v>275</v>
      </c>
      <c r="E990" s="461" t="s">
        <v>269</v>
      </c>
      <c r="F990" s="478" t="s">
        <v>1460</v>
      </c>
      <c r="G990" s="468" t="s">
        <v>332</v>
      </c>
    </row>
    <row r="991" spans="3:21" s="351" customFormat="1">
      <c r="D991" s="473"/>
      <c r="E991" s="437"/>
      <c r="F991" s="437"/>
      <c r="G991" s="437"/>
      <c r="U991" s="419"/>
    </row>
    <row r="992" spans="3:21" s="345" customFormat="1">
      <c r="C992" s="352">
        <v>104</v>
      </c>
      <c r="D992" s="578" t="s">
        <v>244</v>
      </c>
      <c r="E992" s="579"/>
      <c r="F992" s="579"/>
      <c r="G992" s="580"/>
      <c r="U992" s="420"/>
    </row>
    <row r="993" spans="3:21" ht="11.25" customHeight="1">
      <c r="D993" s="575" t="s">
        <v>233</v>
      </c>
      <c r="E993" s="575"/>
      <c r="F993" s="575"/>
      <c r="G993" s="576" t="s">
        <v>234</v>
      </c>
    </row>
    <row r="994" spans="3:21" ht="11.25" customHeight="1">
      <c r="D994" s="450" t="s">
        <v>25</v>
      </c>
      <c r="E994" s="451" t="s">
        <v>257</v>
      </c>
      <c r="F994" s="452" t="s">
        <v>223</v>
      </c>
      <c r="G994" s="577"/>
    </row>
    <row r="995" spans="3:21" ht="12" customHeight="1">
      <c r="D995" s="469" t="s">
        <v>26</v>
      </c>
      <c r="E995" s="453">
        <v>2</v>
      </c>
      <c r="F995" s="454">
        <v>3</v>
      </c>
      <c r="G995" s="455">
        <v>4</v>
      </c>
    </row>
    <row r="996" spans="3:21">
      <c r="D996" s="448">
        <v>1</v>
      </c>
      <c r="E996" s="457" t="s">
        <v>259</v>
      </c>
      <c r="F996" s="478" t="str">
        <f>IF(form_up_date="","",form_up_date)</f>
        <v>20.10.2022</v>
      </c>
      <c r="G996" s="480" t="s">
        <v>260</v>
      </c>
    </row>
    <row r="997" spans="3:21" ht="45">
      <c r="D997" s="448" t="s">
        <v>271</v>
      </c>
      <c r="E997" s="457" t="s">
        <v>261</v>
      </c>
      <c r="F997" s="478" t="s">
        <v>1354</v>
      </c>
      <c r="G997" s="458" t="s">
        <v>333</v>
      </c>
    </row>
    <row r="998" spans="3:21" ht="22.5">
      <c r="D998" s="448" t="s">
        <v>272</v>
      </c>
      <c r="E998" s="457" t="s">
        <v>262</v>
      </c>
      <c r="F998" s="478" t="s">
        <v>390</v>
      </c>
      <c r="G998" s="480" t="s">
        <v>263</v>
      </c>
    </row>
    <row r="999" spans="3:21" ht="22.5">
      <c r="D999" s="448" t="s">
        <v>273</v>
      </c>
      <c r="E999" s="457" t="s">
        <v>264</v>
      </c>
      <c r="F999" s="479" t="s">
        <v>265</v>
      </c>
      <c r="G999" s="458"/>
    </row>
    <row r="1000" spans="3:21">
      <c r="D1000" s="456" t="str">
        <f>D999&amp;".1"</f>
        <v>4.1.1</v>
      </c>
      <c r="E1000" s="459" t="s">
        <v>3</v>
      </c>
      <c r="F1000" s="478" t="str">
        <f>IF(region_name="","",region_name)</f>
        <v>Орловская область</v>
      </c>
      <c r="G1000" s="480" t="s">
        <v>266</v>
      </c>
    </row>
    <row r="1001" spans="3:21" ht="22.5">
      <c r="D1001" s="448" t="s">
        <v>274</v>
      </c>
      <c r="E1001" s="460" t="s">
        <v>267</v>
      </c>
      <c r="F1001" s="478" t="s">
        <v>763</v>
      </c>
      <c r="G1001" s="481" t="s">
        <v>268</v>
      </c>
    </row>
    <row r="1002" spans="3:21" ht="56.25">
      <c r="D1002" s="448" t="s">
        <v>275</v>
      </c>
      <c r="E1002" s="461" t="s">
        <v>269</v>
      </c>
      <c r="F1002" s="478" t="s">
        <v>1460</v>
      </c>
      <c r="G1002" s="468" t="s">
        <v>332</v>
      </c>
    </row>
    <row r="1003" spans="3:21" s="351" customFormat="1">
      <c r="D1003" s="473"/>
      <c r="E1003" s="437"/>
      <c r="F1003" s="437"/>
      <c r="G1003" s="437"/>
      <c r="U1003" s="419"/>
    </row>
    <row r="1004" spans="3:21" s="345" customFormat="1">
      <c r="C1004" s="352">
        <v>105</v>
      </c>
      <c r="D1004" s="578" t="s">
        <v>244</v>
      </c>
      <c r="E1004" s="579"/>
      <c r="F1004" s="579"/>
      <c r="G1004" s="580"/>
      <c r="U1004" s="420"/>
    </row>
    <row r="1005" spans="3:21" ht="11.25" customHeight="1">
      <c r="D1005" s="575" t="s">
        <v>233</v>
      </c>
      <c r="E1005" s="575"/>
      <c r="F1005" s="575"/>
      <c r="G1005" s="576" t="s">
        <v>234</v>
      </c>
    </row>
    <row r="1006" spans="3:21" ht="11.25" customHeight="1">
      <c r="D1006" s="450" t="s">
        <v>25</v>
      </c>
      <c r="E1006" s="451" t="s">
        <v>257</v>
      </c>
      <c r="F1006" s="452" t="s">
        <v>223</v>
      </c>
      <c r="G1006" s="577"/>
    </row>
    <row r="1007" spans="3:21" ht="12" customHeight="1">
      <c r="D1007" s="469" t="s">
        <v>26</v>
      </c>
      <c r="E1007" s="453">
        <v>2</v>
      </c>
      <c r="F1007" s="454">
        <v>3</v>
      </c>
      <c r="G1007" s="455">
        <v>4</v>
      </c>
    </row>
    <row r="1008" spans="3:21">
      <c r="D1008" s="448">
        <v>1</v>
      </c>
      <c r="E1008" s="457" t="s">
        <v>259</v>
      </c>
      <c r="F1008" s="478" t="str">
        <f>IF(form_up_date="","",form_up_date)</f>
        <v>20.10.2022</v>
      </c>
      <c r="G1008" s="480" t="s">
        <v>260</v>
      </c>
    </row>
    <row r="1009" spans="3:21" ht="45">
      <c r="D1009" s="448" t="s">
        <v>271</v>
      </c>
      <c r="E1009" s="457" t="s">
        <v>261</v>
      </c>
      <c r="F1009" s="478" t="s">
        <v>1355</v>
      </c>
      <c r="G1009" s="458" t="s">
        <v>333</v>
      </c>
    </row>
    <row r="1010" spans="3:21" ht="22.5">
      <c r="D1010" s="448" t="s">
        <v>272</v>
      </c>
      <c r="E1010" s="457" t="s">
        <v>262</v>
      </c>
      <c r="F1010" s="478" t="s">
        <v>390</v>
      </c>
      <c r="G1010" s="480" t="s">
        <v>263</v>
      </c>
    </row>
    <row r="1011" spans="3:21" ht="22.5">
      <c r="D1011" s="448" t="s">
        <v>273</v>
      </c>
      <c r="E1011" s="457" t="s">
        <v>264</v>
      </c>
      <c r="F1011" s="479" t="s">
        <v>265</v>
      </c>
      <c r="G1011" s="458"/>
    </row>
    <row r="1012" spans="3:21">
      <c r="D1012" s="456" t="str">
        <f>D1011&amp;".1"</f>
        <v>4.1.1</v>
      </c>
      <c r="E1012" s="459" t="s">
        <v>3</v>
      </c>
      <c r="F1012" s="478" t="str">
        <f>IF(region_name="","",region_name)</f>
        <v>Орловская область</v>
      </c>
      <c r="G1012" s="480" t="s">
        <v>266</v>
      </c>
    </row>
    <row r="1013" spans="3:21" ht="22.5">
      <c r="D1013" s="448" t="s">
        <v>274</v>
      </c>
      <c r="E1013" s="460" t="s">
        <v>267</v>
      </c>
      <c r="F1013" s="478" t="s">
        <v>763</v>
      </c>
      <c r="G1013" s="481" t="s">
        <v>268</v>
      </c>
    </row>
    <row r="1014" spans="3:21" ht="56.25">
      <c r="D1014" s="448" t="s">
        <v>275</v>
      </c>
      <c r="E1014" s="461" t="s">
        <v>269</v>
      </c>
      <c r="F1014" s="478" t="s">
        <v>1460</v>
      </c>
      <c r="G1014" s="468" t="s">
        <v>332</v>
      </c>
    </row>
    <row r="1015" spans="3:21" s="351" customFormat="1">
      <c r="D1015" s="473"/>
      <c r="E1015" s="437"/>
      <c r="F1015" s="437"/>
      <c r="G1015" s="437"/>
      <c r="U1015" s="419"/>
    </row>
    <row r="1016" spans="3:21" s="345" customFormat="1">
      <c r="C1016" s="352">
        <v>106</v>
      </c>
      <c r="D1016" s="578" t="s">
        <v>244</v>
      </c>
      <c r="E1016" s="579"/>
      <c r="F1016" s="579"/>
      <c r="G1016" s="580"/>
      <c r="U1016" s="420"/>
    </row>
    <row r="1017" spans="3:21" ht="11.25" customHeight="1">
      <c r="D1017" s="575" t="s">
        <v>233</v>
      </c>
      <c r="E1017" s="575"/>
      <c r="F1017" s="575"/>
      <c r="G1017" s="576" t="s">
        <v>234</v>
      </c>
    </row>
    <row r="1018" spans="3:21" ht="11.25" customHeight="1">
      <c r="D1018" s="450" t="s">
        <v>25</v>
      </c>
      <c r="E1018" s="451" t="s">
        <v>257</v>
      </c>
      <c r="F1018" s="452" t="s">
        <v>223</v>
      </c>
      <c r="G1018" s="577"/>
    </row>
    <row r="1019" spans="3:21" ht="12" customHeight="1">
      <c r="D1019" s="469" t="s">
        <v>26</v>
      </c>
      <c r="E1019" s="453">
        <v>2</v>
      </c>
      <c r="F1019" s="454">
        <v>3</v>
      </c>
      <c r="G1019" s="455">
        <v>4</v>
      </c>
    </row>
    <row r="1020" spans="3:21">
      <c r="D1020" s="448">
        <v>1</v>
      </c>
      <c r="E1020" s="457" t="s">
        <v>259</v>
      </c>
      <c r="F1020" s="478" t="str">
        <f>IF(form_up_date="","",form_up_date)</f>
        <v>20.10.2022</v>
      </c>
      <c r="G1020" s="480" t="s">
        <v>260</v>
      </c>
    </row>
    <row r="1021" spans="3:21" ht="45">
      <c r="D1021" s="448" t="s">
        <v>271</v>
      </c>
      <c r="E1021" s="457" t="s">
        <v>261</v>
      </c>
      <c r="F1021" s="478" t="s">
        <v>1356</v>
      </c>
      <c r="G1021" s="458" t="s">
        <v>333</v>
      </c>
    </row>
    <row r="1022" spans="3:21" ht="22.5">
      <c r="D1022" s="448" t="s">
        <v>272</v>
      </c>
      <c r="E1022" s="457" t="s">
        <v>262</v>
      </c>
      <c r="F1022" s="478" t="s">
        <v>390</v>
      </c>
      <c r="G1022" s="480" t="s">
        <v>263</v>
      </c>
    </row>
    <row r="1023" spans="3:21" ht="22.5">
      <c r="D1023" s="448" t="s">
        <v>273</v>
      </c>
      <c r="E1023" s="457" t="s">
        <v>264</v>
      </c>
      <c r="F1023" s="479" t="s">
        <v>265</v>
      </c>
      <c r="G1023" s="458"/>
    </row>
    <row r="1024" spans="3:21">
      <c r="D1024" s="456" t="str">
        <f>D1023&amp;".1"</f>
        <v>4.1.1</v>
      </c>
      <c r="E1024" s="459" t="s">
        <v>3</v>
      </c>
      <c r="F1024" s="478" t="str">
        <f>IF(region_name="","",region_name)</f>
        <v>Орловская область</v>
      </c>
      <c r="G1024" s="480" t="s">
        <v>266</v>
      </c>
    </row>
    <row r="1025" spans="3:21" ht="22.5">
      <c r="D1025" s="448" t="s">
        <v>274</v>
      </c>
      <c r="E1025" s="460" t="s">
        <v>267</v>
      </c>
      <c r="F1025" s="478" t="s">
        <v>763</v>
      </c>
      <c r="G1025" s="481" t="s">
        <v>268</v>
      </c>
    </row>
    <row r="1026" spans="3:21" ht="56.25">
      <c r="D1026" s="448" t="s">
        <v>275</v>
      </c>
      <c r="E1026" s="461" t="s">
        <v>269</v>
      </c>
      <c r="F1026" s="478" t="s">
        <v>1460</v>
      </c>
      <c r="G1026" s="468" t="s">
        <v>332</v>
      </c>
    </row>
    <row r="1027" spans="3:21" s="351" customFormat="1">
      <c r="D1027" s="473"/>
      <c r="E1027" s="437"/>
      <c r="F1027" s="437"/>
      <c r="G1027" s="437"/>
      <c r="U1027" s="419"/>
    </row>
    <row r="1028" spans="3:21" s="345" customFormat="1">
      <c r="C1028" s="352">
        <v>107</v>
      </c>
      <c r="D1028" s="578" t="s">
        <v>244</v>
      </c>
      <c r="E1028" s="579"/>
      <c r="F1028" s="579"/>
      <c r="G1028" s="580"/>
      <c r="U1028" s="420"/>
    </row>
    <row r="1029" spans="3:21" ht="11.25" customHeight="1">
      <c r="D1029" s="575" t="s">
        <v>233</v>
      </c>
      <c r="E1029" s="575"/>
      <c r="F1029" s="575"/>
      <c r="G1029" s="576" t="s">
        <v>234</v>
      </c>
    </row>
    <row r="1030" spans="3:21" ht="11.25" customHeight="1">
      <c r="D1030" s="450" t="s">
        <v>25</v>
      </c>
      <c r="E1030" s="451" t="s">
        <v>257</v>
      </c>
      <c r="F1030" s="452" t="s">
        <v>223</v>
      </c>
      <c r="G1030" s="577"/>
    </row>
    <row r="1031" spans="3:21" ht="12" customHeight="1">
      <c r="D1031" s="469" t="s">
        <v>26</v>
      </c>
      <c r="E1031" s="453">
        <v>2</v>
      </c>
      <c r="F1031" s="454">
        <v>3</v>
      </c>
      <c r="G1031" s="455">
        <v>4</v>
      </c>
    </row>
    <row r="1032" spans="3:21">
      <c r="D1032" s="448">
        <v>1</v>
      </c>
      <c r="E1032" s="457" t="s">
        <v>259</v>
      </c>
      <c r="F1032" s="478" t="str">
        <f>IF(form_up_date="","",form_up_date)</f>
        <v>20.10.2022</v>
      </c>
      <c r="G1032" s="480" t="s">
        <v>260</v>
      </c>
    </row>
    <row r="1033" spans="3:21" ht="45">
      <c r="D1033" s="448" t="s">
        <v>271</v>
      </c>
      <c r="E1033" s="457" t="s">
        <v>261</v>
      </c>
      <c r="F1033" s="478" t="s">
        <v>1357</v>
      </c>
      <c r="G1033" s="458" t="s">
        <v>333</v>
      </c>
    </row>
    <row r="1034" spans="3:21" ht="22.5">
      <c r="D1034" s="448" t="s">
        <v>272</v>
      </c>
      <c r="E1034" s="457" t="s">
        <v>262</v>
      </c>
      <c r="F1034" s="478" t="s">
        <v>390</v>
      </c>
      <c r="G1034" s="480" t="s">
        <v>263</v>
      </c>
    </row>
    <row r="1035" spans="3:21" ht="22.5">
      <c r="D1035" s="448" t="s">
        <v>273</v>
      </c>
      <c r="E1035" s="457" t="s">
        <v>264</v>
      </c>
      <c r="F1035" s="479" t="s">
        <v>265</v>
      </c>
      <c r="G1035" s="458"/>
    </row>
    <row r="1036" spans="3:21">
      <c r="D1036" s="456" t="str">
        <f>D1035&amp;".1"</f>
        <v>4.1.1</v>
      </c>
      <c r="E1036" s="459" t="s">
        <v>3</v>
      </c>
      <c r="F1036" s="478" t="str">
        <f>IF(region_name="","",region_name)</f>
        <v>Орловская область</v>
      </c>
      <c r="G1036" s="480" t="s">
        <v>266</v>
      </c>
    </row>
    <row r="1037" spans="3:21" ht="22.5">
      <c r="D1037" s="448" t="s">
        <v>274</v>
      </c>
      <c r="E1037" s="460" t="s">
        <v>267</v>
      </c>
      <c r="F1037" s="478" t="s">
        <v>763</v>
      </c>
      <c r="G1037" s="481" t="s">
        <v>268</v>
      </c>
    </row>
    <row r="1038" spans="3:21" ht="56.25">
      <c r="D1038" s="448" t="s">
        <v>275</v>
      </c>
      <c r="E1038" s="461" t="s">
        <v>269</v>
      </c>
      <c r="F1038" s="478" t="s">
        <v>1460</v>
      </c>
      <c r="G1038" s="468" t="s">
        <v>332</v>
      </c>
    </row>
    <row r="1039" spans="3:21" s="351" customFormat="1">
      <c r="D1039" s="473"/>
      <c r="E1039" s="437"/>
      <c r="F1039" s="437"/>
      <c r="G1039" s="437"/>
      <c r="U1039" s="419"/>
    </row>
    <row r="1040" spans="3:21" s="345" customFormat="1">
      <c r="C1040" s="352">
        <v>108</v>
      </c>
      <c r="D1040" s="578" t="s">
        <v>244</v>
      </c>
      <c r="E1040" s="579"/>
      <c r="F1040" s="579"/>
      <c r="G1040" s="580"/>
      <c r="U1040" s="420"/>
    </row>
    <row r="1041" spans="3:21" ht="11.25" customHeight="1">
      <c r="D1041" s="575" t="s">
        <v>233</v>
      </c>
      <c r="E1041" s="575"/>
      <c r="F1041" s="575"/>
      <c r="G1041" s="576" t="s">
        <v>234</v>
      </c>
    </row>
    <row r="1042" spans="3:21" ht="11.25" customHeight="1">
      <c r="D1042" s="450" t="s">
        <v>25</v>
      </c>
      <c r="E1042" s="451" t="s">
        <v>257</v>
      </c>
      <c r="F1042" s="452" t="s">
        <v>223</v>
      </c>
      <c r="G1042" s="577"/>
    </row>
    <row r="1043" spans="3:21" ht="12" customHeight="1">
      <c r="D1043" s="469" t="s">
        <v>26</v>
      </c>
      <c r="E1043" s="453">
        <v>2</v>
      </c>
      <c r="F1043" s="454">
        <v>3</v>
      </c>
      <c r="G1043" s="455">
        <v>4</v>
      </c>
    </row>
    <row r="1044" spans="3:21">
      <c r="D1044" s="448">
        <v>1</v>
      </c>
      <c r="E1044" s="457" t="s">
        <v>259</v>
      </c>
      <c r="F1044" s="478" t="str">
        <f>IF(form_up_date="","",form_up_date)</f>
        <v>20.10.2022</v>
      </c>
      <c r="G1044" s="480" t="s">
        <v>260</v>
      </c>
    </row>
    <row r="1045" spans="3:21" ht="45">
      <c r="D1045" s="448" t="s">
        <v>271</v>
      </c>
      <c r="E1045" s="457" t="s">
        <v>261</v>
      </c>
      <c r="F1045" s="478" t="s">
        <v>1358</v>
      </c>
      <c r="G1045" s="458" t="s">
        <v>333</v>
      </c>
    </row>
    <row r="1046" spans="3:21" ht="22.5">
      <c r="D1046" s="448" t="s">
        <v>272</v>
      </c>
      <c r="E1046" s="457" t="s">
        <v>262</v>
      </c>
      <c r="F1046" s="478" t="s">
        <v>390</v>
      </c>
      <c r="G1046" s="480" t="s">
        <v>263</v>
      </c>
    </row>
    <row r="1047" spans="3:21" ht="22.5">
      <c r="D1047" s="448" t="s">
        <v>273</v>
      </c>
      <c r="E1047" s="457" t="s">
        <v>264</v>
      </c>
      <c r="F1047" s="479" t="s">
        <v>265</v>
      </c>
      <c r="G1047" s="458"/>
    </row>
    <row r="1048" spans="3:21">
      <c r="D1048" s="456" t="str">
        <f>D1047&amp;".1"</f>
        <v>4.1.1</v>
      </c>
      <c r="E1048" s="459" t="s">
        <v>3</v>
      </c>
      <c r="F1048" s="478" t="str">
        <f>IF(region_name="","",region_name)</f>
        <v>Орловская область</v>
      </c>
      <c r="G1048" s="480" t="s">
        <v>266</v>
      </c>
    </row>
    <row r="1049" spans="3:21" ht="22.5">
      <c r="D1049" s="448" t="s">
        <v>274</v>
      </c>
      <c r="E1049" s="460" t="s">
        <v>267</v>
      </c>
      <c r="F1049" s="478" t="s">
        <v>763</v>
      </c>
      <c r="G1049" s="481" t="s">
        <v>268</v>
      </c>
    </row>
    <row r="1050" spans="3:21" ht="56.25">
      <c r="D1050" s="448" t="s">
        <v>275</v>
      </c>
      <c r="E1050" s="461" t="s">
        <v>269</v>
      </c>
      <c r="F1050" s="478" t="s">
        <v>1460</v>
      </c>
      <c r="G1050" s="468" t="s">
        <v>332</v>
      </c>
    </row>
    <row r="1051" spans="3:21" s="351" customFormat="1">
      <c r="D1051" s="473"/>
      <c r="E1051" s="437"/>
      <c r="F1051" s="437"/>
      <c r="G1051" s="437"/>
      <c r="U1051" s="419"/>
    </row>
    <row r="1052" spans="3:21" s="345" customFormat="1">
      <c r="C1052" s="352">
        <v>109</v>
      </c>
      <c r="D1052" s="578" t="s">
        <v>244</v>
      </c>
      <c r="E1052" s="579"/>
      <c r="F1052" s="579"/>
      <c r="G1052" s="580"/>
      <c r="U1052" s="420"/>
    </row>
    <row r="1053" spans="3:21" ht="11.25" customHeight="1">
      <c r="D1053" s="575" t="s">
        <v>233</v>
      </c>
      <c r="E1053" s="575"/>
      <c r="F1053" s="575"/>
      <c r="G1053" s="576" t="s">
        <v>234</v>
      </c>
    </row>
    <row r="1054" spans="3:21" ht="11.25" customHeight="1">
      <c r="D1054" s="450" t="s">
        <v>25</v>
      </c>
      <c r="E1054" s="451" t="s">
        <v>257</v>
      </c>
      <c r="F1054" s="452" t="s">
        <v>223</v>
      </c>
      <c r="G1054" s="577"/>
    </row>
    <row r="1055" spans="3:21" ht="12" customHeight="1">
      <c r="D1055" s="469" t="s">
        <v>26</v>
      </c>
      <c r="E1055" s="453">
        <v>2</v>
      </c>
      <c r="F1055" s="454">
        <v>3</v>
      </c>
      <c r="G1055" s="455">
        <v>4</v>
      </c>
    </row>
    <row r="1056" spans="3:21">
      <c r="D1056" s="448">
        <v>1</v>
      </c>
      <c r="E1056" s="457" t="s">
        <v>259</v>
      </c>
      <c r="F1056" s="478" t="str">
        <f>IF(form_up_date="","",form_up_date)</f>
        <v>20.10.2022</v>
      </c>
      <c r="G1056" s="480" t="s">
        <v>260</v>
      </c>
    </row>
    <row r="1057" spans="3:21" ht="45">
      <c r="D1057" s="448" t="s">
        <v>271</v>
      </c>
      <c r="E1057" s="457" t="s">
        <v>261</v>
      </c>
      <c r="F1057" s="478" t="s">
        <v>1359</v>
      </c>
      <c r="G1057" s="458" t="s">
        <v>333</v>
      </c>
    </row>
    <row r="1058" spans="3:21" ht="22.5">
      <c r="D1058" s="448" t="s">
        <v>272</v>
      </c>
      <c r="E1058" s="457" t="s">
        <v>262</v>
      </c>
      <c r="F1058" s="478" t="s">
        <v>390</v>
      </c>
      <c r="G1058" s="480" t="s">
        <v>263</v>
      </c>
    </row>
    <row r="1059" spans="3:21" ht="22.5">
      <c r="D1059" s="448" t="s">
        <v>273</v>
      </c>
      <c r="E1059" s="457" t="s">
        <v>264</v>
      </c>
      <c r="F1059" s="479" t="s">
        <v>265</v>
      </c>
      <c r="G1059" s="458"/>
    </row>
    <row r="1060" spans="3:21">
      <c r="D1060" s="456" t="str">
        <f>D1059&amp;".1"</f>
        <v>4.1.1</v>
      </c>
      <c r="E1060" s="459" t="s">
        <v>3</v>
      </c>
      <c r="F1060" s="478" t="str">
        <f>IF(region_name="","",region_name)</f>
        <v>Орловская область</v>
      </c>
      <c r="G1060" s="480" t="s">
        <v>266</v>
      </c>
    </row>
    <row r="1061" spans="3:21" ht="22.5">
      <c r="D1061" s="448" t="s">
        <v>274</v>
      </c>
      <c r="E1061" s="460" t="s">
        <v>267</v>
      </c>
      <c r="F1061" s="478" t="s">
        <v>763</v>
      </c>
      <c r="G1061" s="481" t="s">
        <v>268</v>
      </c>
    </row>
    <row r="1062" spans="3:21" ht="56.25">
      <c r="D1062" s="448" t="s">
        <v>275</v>
      </c>
      <c r="E1062" s="461" t="s">
        <v>269</v>
      </c>
      <c r="F1062" s="478" t="s">
        <v>1460</v>
      </c>
      <c r="G1062" s="468" t="s">
        <v>332</v>
      </c>
    </row>
    <row r="1063" spans="3:21" s="351" customFormat="1">
      <c r="D1063" s="473"/>
      <c r="E1063" s="437"/>
      <c r="F1063" s="437"/>
      <c r="G1063" s="437"/>
      <c r="U1063" s="419"/>
    </row>
    <row r="1064" spans="3:21" s="345" customFormat="1">
      <c r="C1064" s="352">
        <v>110</v>
      </c>
      <c r="D1064" s="578" t="s">
        <v>244</v>
      </c>
      <c r="E1064" s="579"/>
      <c r="F1064" s="579"/>
      <c r="G1064" s="580"/>
      <c r="U1064" s="420"/>
    </row>
    <row r="1065" spans="3:21" ht="11.25" customHeight="1">
      <c r="D1065" s="575" t="s">
        <v>233</v>
      </c>
      <c r="E1065" s="575"/>
      <c r="F1065" s="575"/>
      <c r="G1065" s="576" t="s">
        <v>234</v>
      </c>
    </row>
    <row r="1066" spans="3:21" ht="11.25" customHeight="1">
      <c r="D1066" s="450" t="s">
        <v>25</v>
      </c>
      <c r="E1066" s="451" t="s">
        <v>257</v>
      </c>
      <c r="F1066" s="452" t="s">
        <v>223</v>
      </c>
      <c r="G1066" s="577"/>
    </row>
    <row r="1067" spans="3:21" ht="12" customHeight="1">
      <c r="D1067" s="469" t="s">
        <v>26</v>
      </c>
      <c r="E1067" s="453">
        <v>2</v>
      </c>
      <c r="F1067" s="454">
        <v>3</v>
      </c>
      <c r="G1067" s="455">
        <v>4</v>
      </c>
    </row>
    <row r="1068" spans="3:21">
      <c r="D1068" s="448">
        <v>1</v>
      </c>
      <c r="E1068" s="457" t="s">
        <v>259</v>
      </c>
      <c r="F1068" s="478" t="str">
        <f>IF(form_up_date="","",form_up_date)</f>
        <v>20.10.2022</v>
      </c>
      <c r="G1068" s="480" t="s">
        <v>260</v>
      </c>
    </row>
    <row r="1069" spans="3:21" ht="45">
      <c r="D1069" s="448" t="s">
        <v>271</v>
      </c>
      <c r="E1069" s="457" t="s">
        <v>261</v>
      </c>
      <c r="F1069" s="478" t="s">
        <v>1360</v>
      </c>
      <c r="G1069" s="458" t="s">
        <v>333</v>
      </c>
    </row>
    <row r="1070" spans="3:21" ht="22.5">
      <c r="D1070" s="448" t="s">
        <v>272</v>
      </c>
      <c r="E1070" s="457" t="s">
        <v>262</v>
      </c>
      <c r="F1070" s="478" t="s">
        <v>390</v>
      </c>
      <c r="G1070" s="480" t="s">
        <v>263</v>
      </c>
    </row>
    <row r="1071" spans="3:21" ht="22.5">
      <c r="D1071" s="448" t="s">
        <v>273</v>
      </c>
      <c r="E1071" s="457" t="s">
        <v>264</v>
      </c>
      <c r="F1071" s="479" t="s">
        <v>265</v>
      </c>
      <c r="G1071" s="458"/>
    </row>
    <row r="1072" spans="3:21">
      <c r="D1072" s="456" t="str">
        <f>D1071&amp;".1"</f>
        <v>4.1.1</v>
      </c>
      <c r="E1072" s="459" t="s">
        <v>3</v>
      </c>
      <c r="F1072" s="478" t="str">
        <f>IF(region_name="","",region_name)</f>
        <v>Орловская область</v>
      </c>
      <c r="G1072" s="480" t="s">
        <v>266</v>
      </c>
    </row>
    <row r="1073" spans="3:21" ht="22.5">
      <c r="D1073" s="448" t="s">
        <v>274</v>
      </c>
      <c r="E1073" s="460" t="s">
        <v>267</v>
      </c>
      <c r="F1073" s="478" t="s">
        <v>763</v>
      </c>
      <c r="G1073" s="481" t="s">
        <v>268</v>
      </c>
    </row>
    <row r="1074" spans="3:21" ht="56.25">
      <c r="D1074" s="448" t="s">
        <v>275</v>
      </c>
      <c r="E1074" s="461" t="s">
        <v>269</v>
      </c>
      <c r="F1074" s="478" t="s">
        <v>1460</v>
      </c>
      <c r="G1074" s="468" t="s">
        <v>332</v>
      </c>
    </row>
    <row r="1075" spans="3:21" s="351" customFormat="1">
      <c r="D1075" s="473"/>
      <c r="E1075" s="437"/>
      <c r="F1075" s="437"/>
      <c r="G1075" s="437"/>
      <c r="U1075" s="419"/>
    </row>
    <row r="1076" spans="3:21" s="345" customFormat="1">
      <c r="C1076" s="352">
        <v>111</v>
      </c>
      <c r="D1076" s="578" t="s">
        <v>244</v>
      </c>
      <c r="E1076" s="579"/>
      <c r="F1076" s="579"/>
      <c r="G1076" s="580"/>
      <c r="U1076" s="420"/>
    </row>
    <row r="1077" spans="3:21" ht="11.25" customHeight="1">
      <c r="D1077" s="575" t="s">
        <v>233</v>
      </c>
      <c r="E1077" s="575"/>
      <c r="F1077" s="575"/>
      <c r="G1077" s="576" t="s">
        <v>234</v>
      </c>
    </row>
    <row r="1078" spans="3:21" ht="11.25" customHeight="1">
      <c r="D1078" s="450" t="s">
        <v>25</v>
      </c>
      <c r="E1078" s="451" t="s">
        <v>257</v>
      </c>
      <c r="F1078" s="452" t="s">
        <v>223</v>
      </c>
      <c r="G1078" s="577"/>
    </row>
    <row r="1079" spans="3:21" ht="12" customHeight="1">
      <c r="D1079" s="469" t="s">
        <v>26</v>
      </c>
      <c r="E1079" s="453">
        <v>2</v>
      </c>
      <c r="F1079" s="454">
        <v>3</v>
      </c>
      <c r="G1079" s="455">
        <v>4</v>
      </c>
    </row>
    <row r="1080" spans="3:21">
      <c r="D1080" s="448">
        <v>1</v>
      </c>
      <c r="E1080" s="457" t="s">
        <v>259</v>
      </c>
      <c r="F1080" s="478" t="str">
        <f>IF(form_up_date="","",form_up_date)</f>
        <v>20.10.2022</v>
      </c>
      <c r="G1080" s="480" t="s">
        <v>260</v>
      </c>
    </row>
    <row r="1081" spans="3:21" ht="45">
      <c r="D1081" s="448" t="s">
        <v>271</v>
      </c>
      <c r="E1081" s="457" t="s">
        <v>261</v>
      </c>
      <c r="F1081" s="478" t="s">
        <v>1361</v>
      </c>
      <c r="G1081" s="458" t="s">
        <v>333</v>
      </c>
    </row>
    <row r="1082" spans="3:21" ht="22.5">
      <c r="D1082" s="448" t="s">
        <v>272</v>
      </c>
      <c r="E1082" s="457" t="s">
        <v>262</v>
      </c>
      <c r="F1082" s="478" t="s">
        <v>390</v>
      </c>
      <c r="G1082" s="480" t="s">
        <v>263</v>
      </c>
    </row>
    <row r="1083" spans="3:21" ht="22.5">
      <c r="D1083" s="448" t="s">
        <v>273</v>
      </c>
      <c r="E1083" s="457" t="s">
        <v>264</v>
      </c>
      <c r="F1083" s="479" t="s">
        <v>265</v>
      </c>
      <c r="G1083" s="458"/>
    </row>
    <row r="1084" spans="3:21">
      <c r="D1084" s="456" t="str">
        <f>D1083&amp;".1"</f>
        <v>4.1.1</v>
      </c>
      <c r="E1084" s="459" t="s">
        <v>3</v>
      </c>
      <c r="F1084" s="478" t="str">
        <f>IF(region_name="","",region_name)</f>
        <v>Орловская область</v>
      </c>
      <c r="G1084" s="480" t="s">
        <v>266</v>
      </c>
    </row>
    <row r="1085" spans="3:21" ht="22.5">
      <c r="D1085" s="448" t="s">
        <v>274</v>
      </c>
      <c r="E1085" s="460" t="s">
        <v>267</v>
      </c>
      <c r="F1085" s="478" t="s">
        <v>763</v>
      </c>
      <c r="G1085" s="481" t="s">
        <v>268</v>
      </c>
    </row>
    <row r="1086" spans="3:21" ht="56.25">
      <c r="D1086" s="448" t="s">
        <v>275</v>
      </c>
      <c r="E1086" s="461" t="s">
        <v>269</v>
      </c>
      <c r="F1086" s="478" t="s">
        <v>1460</v>
      </c>
      <c r="G1086" s="468" t="s">
        <v>332</v>
      </c>
    </row>
    <row r="1087" spans="3:21" s="351" customFormat="1">
      <c r="D1087" s="473"/>
      <c r="E1087" s="437"/>
      <c r="F1087" s="437"/>
      <c r="G1087" s="437"/>
      <c r="U1087" s="419"/>
    </row>
    <row r="1088" spans="3:21" s="345" customFormat="1">
      <c r="C1088" s="352">
        <v>112</v>
      </c>
      <c r="D1088" s="578" t="s">
        <v>244</v>
      </c>
      <c r="E1088" s="579"/>
      <c r="F1088" s="579"/>
      <c r="G1088" s="580"/>
      <c r="U1088" s="420"/>
    </row>
    <row r="1089" spans="3:21" ht="11.25" customHeight="1">
      <c r="D1089" s="575" t="s">
        <v>233</v>
      </c>
      <c r="E1089" s="575"/>
      <c r="F1089" s="575"/>
      <c r="G1089" s="576" t="s">
        <v>234</v>
      </c>
    </row>
    <row r="1090" spans="3:21" ht="11.25" customHeight="1">
      <c r="D1090" s="450" t="s">
        <v>25</v>
      </c>
      <c r="E1090" s="451" t="s">
        <v>257</v>
      </c>
      <c r="F1090" s="452" t="s">
        <v>223</v>
      </c>
      <c r="G1090" s="577"/>
    </row>
    <row r="1091" spans="3:21" ht="12" customHeight="1">
      <c r="D1091" s="469" t="s">
        <v>26</v>
      </c>
      <c r="E1091" s="453">
        <v>2</v>
      </c>
      <c r="F1091" s="454">
        <v>3</v>
      </c>
      <c r="G1091" s="455">
        <v>4</v>
      </c>
    </row>
    <row r="1092" spans="3:21">
      <c r="D1092" s="448">
        <v>1</v>
      </c>
      <c r="E1092" s="457" t="s">
        <v>259</v>
      </c>
      <c r="F1092" s="478" t="str">
        <f>IF(form_up_date="","",form_up_date)</f>
        <v>20.10.2022</v>
      </c>
      <c r="G1092" s="480" t="s">
        <v>260</v>
      </c>
    </row>
    <row r="1093" spans="3:21" ht="45">
      <c r="D1093" s="448" t="s">
        <v>271</v>
      </c>
      <c r="E1093" s="457" t="s">
        <v>261</v>
      </c>
      <c r="F1093" s="478" t="s">
        <v>1362</v>
      </c>
      <c r="G1093" s="458" t="s">
        <v>333</v>
      </c>
    </row>
    <row r="1094" spans="3:21" ht="22.5">
      <c r="D1094" s="448" t="s">
        <v>272</v>
      </c>
      <c r="E1094" s="457" t="s">
        <v>262</v>
      </c>
      <c r="F1094" s="478" t="s">
        <v>390</v>
      </c>
      <c r="G1094" s="480" t="s">
        <v>263</v>
      </c>
    </row>
    <row r="1095" spans="3:21" ht="22.5">
      <c r="D1095" s="448" t="s">
        <v>273</v>
      </c>
      <c r="E1095" s="457" t="s">
        <v>264</v>
      </c>
      <c r="F1095" s="479" t="s">
        <v>265</v>
      </c>
      <c r="G1095" s="458"/>
    </row>
    <row r="1096" spans="3:21">
      <c r="D1096" s="456" t="str">
        <f>D1095&amp;".1"</f>
        <v>4.1.1</v>
      </c>
      <c r="E1096" s="459" t="s">
        <v>3</v>
      </c>
      <c r="F1096" s="478" t="str">
        <f>IF(region_name="","",region_name)</f>
        <v>Орловская область</v>
      </c>
      <c r="G1096" s="480" t="s">
        <v>266</v>
      </c>
    </row>
    <row r="1097" spans="3:21" ht="22.5">
      <c r="D1097" s="448" t="s">
        <v>274</v>
      </c>
      <c r="E1097" s="460" t="s">
        <v>267</v>
      </c>
      <c r="F1097" s="478" t="s">
        <v>763</v>
      </c>
      <c r="G1097" s="481" t="s">
        <v>268</v>
      </c>
    </row>
    <row r="1098" spans="3:21" ht="56.25">
      <c r="D1098" s="448" t="s">
        <v>275</v>
      </c>
      <c r="E1098" s="461" t="s">
        <v>269</v>
      </c>
      <c r="F1098" s="478" t="s">
        <v>1460</v>
      </c>
      <c r="G1098" s="468" t="s">
        <v>332</v>
      </c>
    </row>
    <row r="1099" spans="3:21" s="351" customFormat="1">
      <c r="D1099" s="473"/>
      <c r="E1099" s="437"/>
      <c r="F1099" s="437"/>
      <c r="G1099" s="437"/>
      <c r="U1099" s="419"/>
    </row>
    <row r="1100" spans="3:21" s="345" customFormat="1">
      <c r="C1100" s="352">
        <v>113</v>
      </c>
      <c r="D1100" s="578" t="s">
        <v>244</v>
      </c>
      <c r="E1100" s="579"/>
      <c r="F1100" s="579"/>
      <c r="G1100" s="580"/>
      <c r="U1100" s="420"/>
    </row>
    <row r="1101" spans="3:21" ht="11.25" customHeight="1">
      <c r="D1101" s="575" t="s">
        <v>233</v>
      </c>
      <c r="E1101" s="575"/>
      <c r="F1101" s="575"/>
      <c r="G1101" s="576" t="s">
        <v>234</v>
      </c>
    </row>
    <row r="1102" spans="3:21" ht="11.25" customHeight="1">
      <c r="D1102" s="450" t="s">
        <v>25</v>
      </c>
      <c r="E1102" s="451" t="s">
        <v>257</v>
      </c>
      <c r="F1102" s="452" t="s">
        <v>223</v>
      </c>
      <c r="G1102" s="577"/>
    </row>
    <row r="1103" spans="3:21" ht="12" customHeight="1">
      <c r="D1103" s="469" t="s">
        <v>26</v>
      </c>
      <c r="E1103" s="453">
        <v>2</v>
      </c>
      <c r="F1103" s="454">
        <v>3</v>
      </c>
      <c r="G1103" s="455">
        <v>4</v>
      </c>
    </row>
    <row r="1104" spans="3:21">
      <c r="D1104" s="448">
        <v>1</v>
      </c>
      <c r="E1104" s="457" t="s">
        <v>259</v>
      </c>
      <c r="F1104" s="478" t="str">
        <f>IF(form_up_date="","",form_up_date)</f>
        <v>20.10.2022</v>
      </c>
      <c r="G1104" s="480" t="s">
        <v>260</v>
      </c>
    </row>
    <row r="1105" spans="3:21" ht="45">
      <c r="D1105" s="448" t="s">
        <v>271</v>
      </c>
      <c r="E1105" s="457" t="s">
        <v>261</v>
      </c>
      <c r="F1105" s="478" t="s">
        <v>1363</v>
      </c>
      <c r="G1105" s="458" t="s">
        <v>333</v>
      </c>
    </row>
    <row r="1106" spans="3:21" ht="22.5">
      <c r="D1106" s="448" t="s">
        <v>272</v>
      </c>
      <c r="E1106" s="457" t="s">
        <v>262</v>
      </c>
      <c r="F1106" s="478" t="s">
        <v>390</v>
      </c>
      <c r="G1106" s="480" t="s">
        <v>263</v>
      </c>
    </row>
    <row r="1107" spans="3:21" ht="22.5">
      <c r="D1107" s="448" t="s">
        <v>273</v>
      </c>
      <c r="E1107" s="457" t="s">
        <v>264</v>
      </c>
      <c r="F1107" s="479" t="s">
        <v>265</v>
      </c>
      <c r="G1107" s="458"/>
    </row>
    <row r="1108" spans="3:21">
      <c r="D1108" s="456" t="str">
        <f>D1107&amp;".1"</f>
        <v>4.1.1</v>
      </c>
      <c r="E1108" s="459" t="s">
        <v>3</v>
      </c>
      <c r="F1108" s="478" t="str">
        <f>IF(region_name="","",region_name)</f>
        <v>Орловская область</v>
      </c>
      <c r="G1108" s="480" t="s">
        <v>266</v>
      </c>
    </row>
    <row r="1109" spans="3:21" ht="22.5">
      <c r="D1109" s="448" t="s">
        <v>274</v>
      </c>
      <c r="E1109" s="460" t="s">
        <v>267</v>
      </c>
      <c r="F1109" s="478" t="s">
        <v>763</v>
      </c>
      <c r="G1109" s="481" t="s">
        <v>268</v>
      </c>
    </row>
    <row r="1110" spans="3:21" ht="56.25">
      <c r="D1110" s="448" t="s">
        <v>275</v>
      </c>
      <c r="E1110" s="461" t="s">
        <v>269</v>
      </c>
      <c r="F1110" s="478" t="s">
        <v>1460</v>
      </c>
      <c r="G1110" s="468" t="s">
        <v>332</v>
      </c>
    </row>
    <row r="1111" spans="3:21" s="351" customFormat="1">
      <c r="D1111" s="473"/>
      <c r="E1111" s="437"/>
      <c r="F1111" s="437"/>
      <c r="G1111" s="437"/>
      <c r="U1111" s="419"/>
    </row>
    <row r="1112" spans="3:21" s="345" customFormat="1">
      <c r="C1112" s="352">
        <v>114</v>
      </c>
      <c r="D1112" s="578" t="s">
        <v>244</v>
      </c>
      <c r="E1112" s="579"/>
      <c r="F1112" s="579"/>
      <c r="G1112" s="580"/>
      <c r="U1112" s="420"/>
    </row>
    <row r="1113" spans="3:21" ht="11.25" customHeight="1">
      <c r="D1113" s="575" t="s">
        <v>233</v>
      </c>
      <c r="E1113" s="575"/>
      <c r="F1113" s="575"/>
      <c r="G1113" s="576" t="s">
        <v>234</v>
      </c>
    </row>
    <row r="1114" spans="3:21" ht="11.25" customHeight="1">
      <c r="D1114" s="450" t="s">
        <v>25</v>
      </c>
      <c r="E1114" s="451" t="s">
        <v>257</v>
      </c>
      <c r="F1114" s="452" t="s">
        <v>223</v>
      </c>
      <c r="G1114" s="577"/>
    </row>
    <row r="1115" spans="3:21" ht="12" customHeight="1">
      <c r="D1115" s="469" t="s">
        <v>26</v>
      </c>
      <c r="E1115" s="453">
        <v>2</v>
      </c>
      <c r="F1115" s="454">
        <v>3</v>
      </c>
      <c r="G1115" s="455">
        <v>4</v>
      </c>
    </row>
    <row r="1116" spans="3:21">
      <c r="D1116" s="448">
        <v>1</v>
      </c>
      <c r="E1116" s="457" t="s">
        <v>259</v>
      </c>
      <c r="F1116" s="478" t="str">
        <f>IF(form_up_date="","",form_up_date)</f>
        <v>20.10.2022</v>
      </c>
      <c r="G1116" s="480" t="s">
        <v>260</v>
      </c>
    </row>
    <row r="1117" spans="3:21" ht="45">
      <c r="D1117" s="448" t="s">
        <v>271</v>
      </c>
      <c r="E1117" s="457" t="s">
        <v>261</v>
      </c>
      <c r="F1117" s="478" t="s">
        <v>1364</v>
      </c>
      <c r="G1117" s="458" t="s">
        <v>333</v>
      </c>
    </row>
    <row r="1118" spans="3:21" ht="22.5">
      <c r="D1118" s="448" t="s">
        <v>272</v>
      </c>
      <c r="E1118" s="457" t="s">
        <v>262</v>
      </c>
      <c r="F1118" s="478" t="s">
        <v>390</v>
      </c>
      <c r="G1118" s="480" t="s">
        <v>263</v>
      </c>
    </row>
    <row r="1119" spans="3:21" ht="22.5">
      <c r="D1119" s="448" t="s">
        <v>273</v>
      </c>
      <c r="E1119" s="457" t="s">
        <v>264</v>
      </c>
      <c r="F1119" s="479" t="s">
        <v>265</v>
      </c>
      <c r="G1119" s="458"/>
    </row>
    <row r="1120" spans="3:21">
      <c r="D1120" s="456" t="str">
        <f>D1119&amp;".1"</f>
        <v>4.1.1</v>
      </c>
      <c r="E1120" s="459" t="s">
        <v>3</v>
      </c>
      <c r="F1120" s="478" t="str">
        <f>IF(region_name="","",region_name)</f>
        <v>Орловская область</v>
      </c>
      <c r="G1120" s="480" t="s">
        <v>266</v>
      </c>
    </row>
    <row r="1121" spans="1:21" ht="22.5">
      <c r="D1121" s="448" t="s">
        <v>274</v>
      </c>
      <c r="E1121" s="460" t="s">
        <v>267</v>
      </c>
      <c r="F1121" s="478" t="s">
        <v>763</v>
      </c>
      <c r="G1121" s="481" t="s">
        <v>268</v>
      </c>
    </row>
    <row r="1122" spans="1:21" ht="56.25">
      <c r="D1122" s="448" t="s">
        <v>275</v>
      </c>
      <c r="E1122" s="461" t="s">
        <v>269</v>
      </c>
      <c r="F1122" s="478" t="s">
        <v>1460</v>
      </c>
      <c r="G1122" s="468" t="s">
        <v>332</v>
      </c>
    </row>
    <row r="1123" spans="1:21" s="351" customFormat="1">
      <c r="D1123" s="473"/>
      <c r="E1123" s="437"/>
      <c r="F1123" s="437"/>
      <c r="G1123" s="437"/>
      <c r="U1123" s="419"/>
    </row>
    <row r="1124" spans="1:21" s="345" customFormat="1">
      <c r="C1124" s="352">
        <v>115</v>
      </c>
      <c r="D1124" s="578" t="s">
        <v>244</v>
      </c>
      <c r="E1124" s="579"/>
      <c r="F1124" s="579"/>
      <c r="G1124" s="580"/>
      <c r="U1124" s="420"/>
    </row>
    <row r="1125" spans="1:21" ht="11.25" customHeight="1">
      <c r="D1125" s="575" t="s">
        <v>233</v>
      </c>
      <c r="E1125" s="575"/>
      <c r="F1125" s="575"/>
      <c r="G1125" s="576" t="s">
        <v>234</v>
      </c>
    </row>
    <row r="1126" spans="1:21" ht="11.25" customHeight="1">
      <c r="D1126" s="450" t="s">
        <v>25</v>
      </c>
      <c r="E1126" s="451" t="s">
        <v>257</v>
      </c>
      <c r="F1126" s="452" t="s">
        <v>223</v>
      </c>
      <c r="G1126" s="577"/>
    </row>
    <row r="1127" spans="1:21" ht="12" customHeight="1">
      <c r="D1127" s="469" t="s">
        <v>26</v>
      </c>
      <c r="E1127" s="453">
        <v>2</v>
      </c>
      <c r="F1127" s="454">
        <v>3</v>
      </c>
      <c r="G1127" s="455">
        <v>4</v>
      </c>
    </row>
    <row r="1128" spans="1:21">
      <c r="D1128" s="448">
        <v>1</v>
      </c>
      <c r="E1128" s="457" t="s">
        <v>259</v>
      </c>
      <c r="F1128" s="478" t="str">
        <f>IF(form_up_date="","",form_up_date)</f>
        <v>20.10.2022</v>
      </c>
      <c r="G1128" s="480" t="s">
        <v>260</v>
      </c>
    </row>
    <row r="1129" spans="1:21" ht="45">
      <c r="D1129" s="448" t="s">
        <v>271</v>
      </c>
      <c r="E1129" s="457" t="s">
        <v>261</v>
      </c>
      <c r="F1129" s="478" t="s">
        <v>1365</v>
      </c>
      <c r="G1129" s="458" t="s">
        <v>333</v>
      </c>
    </row>
    <row r="1130" spans="1:21" ht="22.5">
      <c r="D1130" s="448" t="s">
        <v>272</v>
      </c>
      <c r="E1130" s="457" t="s">
        <v>262</v>
      </c>
      <c r="F1130" s="478" t="s">
        <v>390</v>
      </c>
      <c r="G1130" s="480" t="s">
        <v>263</v>
      </c>
    </row>
    <row r="1131" spans="1:21" ht="22.5">
      <c r="D1131" s="448" t="s">
        <v>273</v>
      </c>
      <c r="E1131" s="457" t="s">
        <v>264</v>
      </c>
      <c r="F1131" s="479" t="s">
        <v>265</v>
      </c>
      <c r="G1131" s="458"/>
    </row>
    <row r="1132" spans="1:21">
      <c r="D1132" s="456" t="str">
        <f>D1131&amp;".1"</f>
        <v>4.1.1</v>
      </c>
      <c r="E1132" s="459" t="s">
        <v>3</v>
      </c>
      <c r="F1132" s="478" t="str">
        <f>IF(region_name="","",region_name)</f>
        <v>Орловская область</v>
      </c>
      <c r="G1132" s="480" t="s">
        <v>266</v>
      </c>
    </row>
    <row r="1133" spans="1:21" ht="22.5">
      <c r="D1133" s="448" t="s">
        <v>274</v>
      </c>
      <c r="E1133" s="460" t="s">
        <v>267</v>
      </c>
      <c r="F1133" s="478" t="s">
        <v>763</v>
      </c>
      <c r="G1133" s="481" t="s">
        <v>268</v>
      </c>
    </row>
    <row r="1134" spans="1:21" ht="56.25">
      <c r="D1134" s="448" t="s">
        <v>275</v>
      </c>
      <c r="E1134" s="461" t="s">
        <v>269</v>
      </c>
      <c r="F1134" s="478" t="s">
        <v>1460</v>
      </c>
      <c r="G1134" s="468" t="s">
        <v>332</v>
      </c>
    </row>
    <row r="1135" spans="1:21">
      <c r="A1135" s="337"/>
      <c r="D1135" s="462"/>
      <c r="E1135" s="463"/>
      <c r="F1135" s="464"/>
      <c r="G1135" s="465"/>
    </row>
    <row r="1136" spans="1:21">
      <c r="A1136" s="337"/>
      <c r="D1136" s="466"/>
      <c r="E1136" s="583" t="s">
        <v>270</v>
      </c>
      <c r="F1136" s="583"/>
      <c r="G1136" s="467"/>
    </row>
  </sheetData>
  <sheetProtection algorithmName="SHA-512" hashValue="Ee39R7zIhvcgegcuFNDZePV8gIKyBbp6HnkLmhBb6g7QyJnSJp+JWw56h8kmFldscQq0hbB6vvjIkRibYRjYFA==" saltValue="w8pNARsoSIGw8inTsKO6yw==" spinCount="100000" sheet="1" objects="1" scenarios="1" formatColumns="0" formatRows="0"/>
  <mergeCells count="285">
    <mergeCell ref="D1125:F1125"/>
    <mergeCell ref="G1125:G1126"/>
    <mergeCell ref="E1136:F1136"/>
    <mergeCell ref="D1101:F1101"/>
    <mergeCell ref="G1101:G1102"/>
    <mergeCell ref="D1112:G1112"/>
    <mergeCell ref="D1113:F1113"/>
    <mergeCell ref="G1113:G1114"/>
    <mergeCell ref="D1124:G1124"/>
    <mergeCell ref="D1077:F1077"/>
    <mergeCell ref="G1077:G1078"/>
    <mergeCell ref="D1088:G1088"/>
    <mergeCell ref="D1089:F1089"/>
    <mergeCell ref="G1089:G1090"/>
    <mergeCell ref="D1100:G1100"/>
    <mergeCell ref="D1053:F1053"/>
    <mergeCell ref="G1053:G1054"/>
    <mergeCell ref="D1064:G1064"/>
    <mergeCell ref="D1065:F1065"/>
    <mergeCell ref="G1065:G1066"/>
    <mergeCell ref="D1076:G1076"/>
    <mergeCell ref="D1029:F1029"/>
    <mergeCell ref="G1029:G1030"/>
    <mergeCell ref="D1040:G1040"/>
    <mergeCell ref="D1041:F1041"/>
    <mergeCell ref="G1041:G1042"/>
    <mergeCell ref="D1052:G1052"/>
    <mergeCell ref="D1005:F1005"/>
    <mergeCell ref="G1005:G1006"/>
    <mergeCell ref="D1016:G1016"/>
    <mergeCell ref="D1017:F1017"/>
    <mergeCell ref="G1017:G1018"/>
    <mergeCell ref="D1028:G1028"/>
    <mergeCell ref="D981:F981"/>
    <mergeCell ref="G981:G982"/>
    <mergeCell ref="D992:G992"/>
    <mergeCell ref="D993:F993"/>
    <mergeCell ref="G993:G994"/>
    <mergeCell ref="D1004:G1004"/>
    <mergeCell ref="D957:F957"/>
    <mergeCell ref="G957:G958"/>
    <mergeCell ref="D968:G968"/>
    <mergeCell ref="D969:F969"/>
    <mergeCell ref="G969:G970"/>
    <mergeCell ref="D980:G980"/>
    <mergeCell ref="D933:F933"/>
    <mergeCell ref="G933:G934"/>
    <mergeCell ref="D944:G944"/>
    <mergeCell ref="D945:F945"/>
    <mergeCell ref="G945:G946"/>
    <mergeCell ref="D956:G956"/>
    <mergeCell ref="D909:F909"/>
    <mergeCell ref="G909:G910"/>
    <mergeCell ref="D920:G920"/>
    <mergeCell ref="D921:F921"/>
    <mergeCell ref="G921:G922"/>
    <mergeCell ref="D932:G932"/>
    <mergeCell ref="D885:F885"/>
    <mergeCell ref="G885:G886"/>
    <mergeCell ref="D896:G896"/>
    <mergeCell ref="D897:F897"/>
    <mergeCell ref="G897:G898"/>
    <mergeCell ref="D908:G908"/>
    <mergeCell ref="D861:F861"/>
    <mergeCell ref="G861:G862"/>
    <mergeCell ref="D872:G872"/>
    <mergeCell ref="D873:F873"/>
    <mergeCell ref="G873:G874"/>
    <mergeCell ref="D884:G884"/>
    <mergeCell ref="D837:F837"/>
    <mergeCell ref="G837:G838"/>
    <mergeCell ref="D848:G848"/>
    <mergeCell ref="D849:F849"/>
    <mergeCell ref="G849:G850"/>
    <mergeCell ref="D860:G860"/>
    <mergeCell ref="D813:F813"/>
    <mergeCell ref="G813:G814"/>
    <mergeCell ref="D824:G824"/>
    <mergeCell ref="D825:F825"/>
    <mergeCell ref="G825:G826"/>
    <mergeCell ref="D836:G836"/>
    <mergeCell ref="D789:F789"/>
    <mergeCell ref="G789:G790"/>
    <mergeCell ref="D800:G800"/>
    <mergeCell ref="D801:F801"/>
    <mergeCell ref="G801:G802"/>
    <mergeCell ref="D812:G812"/>
    <mergeCell ref="D765:F765"/>
    <mergeCell ref="G765:G766"/>
    <mergeCell ref="D776:G776"/>
    <mergeCell ref="D777:F777"/>
    <mergeCell ref="G777:G778"/>
    <mergeCell ref="D788:G788"/>
    <mergeCell ref="D741:F741"/>
    <mergeCell ref="G741:G742"/>
    <mergeCell ref="D752:G752"/>
    <mergeCell ref="D753:F753"/>
    <mergeCell ref="G753:G754"/>
    <mergeCell ref="D764:G764"/>
    <mergeCell ref="D717:F717"/>
    <mergeCell ref="G717:G718"/>
    <mergeCell ref="D728:G728"/>
    <mergeCell ref="D729:F729"/>
    <mergeCell ref="G729:G730"/>
    <mergeCell ref="D740:G740"/>
    <mergeCell ref="D693:F693"/>
    <mergeCell ref="G693:G694"/>
    <mergeCell ref="D704:G704"/>
    <mergeCell ref="D705:F705"/>
    <mergeCell ref="G705:G706"/>
    <mergeCell ref="D716:G716"/>
    <mergeCell ref="D669:F669"/>
    <mergeCell ref="G669:G670"/>
    <mergeCell ref="D680:G680"/>
    <mergeCell ref="D681:F681"/>
    <mergeCell ref="G681:G682"/>
    <mergeCell ref="D692:G692"/>
    <mergeCell ref="D645:F645"/>
    <mergeCell ref="G645:G646"/>
    <mergeCell ref="D656:G656"/>
    <mergeCell ref="D657:F657"/>
    <mergeCell ref="G657:G658"/>
    <mergeCell ref="D668:G668"/>
    <mergeCell ref="D621:F621"/>
    <mergeCell ref="G621:G622"/>
    <mergeCell ref="D632:G632"/>
    <mergeCell ref="D633:F633"/>
    <mergeCell ref="G633:G634"/>
    <mergeCell ref="D644:G644"/>
    <mergeCell ref="D597:F597"/>
    <mergeCell ref="G597:G598"/>
    <mergeCell ref="D608:G608"/>
    <mergeCell ref="D609:F609"/>
    <mergeCell ref="G609:G610"/>
    <mergeCell ref="D620:G620"/>
    <mergeCell ref="D573:F573"/>
    <mergeCell ref="G573:G574"/>
    <mergeCell ref="D584:G584"/>
    <mergeCell ref="D585:F585"/>
    <mergeCell ref="G585:G586"/>
    <mergeCell ref="D596:G596"/>
    <mergeCell ref="D549:F549"/>
    <mergeCell ref="G549:G550"/>
    <mergeCell ref="D560:G560"/>
    <mergeCell ref="D561:F561"/>
    <mergeCell ref="G561:G562"/>
    <mergeCell ref="D572:G572"/>
    <mergeCell ref="D525:F525"/>
    <mergeCell ref="G525:G526"/>
    <mergeCell ref="D536:G536"/>
    <mergeCell ref="D537:F537"/>
    <mergeCell ref="G537:G538"/>
    <mergeCell ref="D548:G548"/>
    <mergeCell ref="D501:F501"/>
    <mergeCell ref="G501:G502"/>
    <mergeCell ref="D512:G512"/>
    <mergeCell ref="D513:F513"/>
    <mergeCell ref="G513:G514"/>
    <mergeCell ref="D524:G524"/>
    <mergeCell ref="D477:F477"/>
    <mergeCell ref="G477:G478"/>
    <mergeCell ref="D488:G488"/>
    <mergeCell ref="D489:F489"/>
    <mergeCell ref="G489:G490"/>
    <mergeCell ref="D500:G500"/>
    <mergeCell ref="D453:F453"/>
    <mergeCell ref="G453:G454"/>
    <mergeCell ref="D464:G464"/>
    <mergeCell ref="D465:F465"/>
    <mergeCell ref="G465:G466"/>
    <mergeCell ref="D476:G476"/>
    <mergeCell ref="D429:F429"/>
    <mergeCell ref="G429:G430"/>
    <mergeCell ref="D440:G440"/>
    <mergeCell ref="D441:F441"/>
    <mergeCell ref="G441:G442"/>
    <mergeCell ref="D452:G452"/>
    <mergeCell ref="D405:F405"/>
    <mergeCell ref="G405:G406"/>
    <mergeCell ref="D416:G416"/>
    <mergeCell ref="D417:F417"/>
    <mergeCell ref="G417:G418"/>
    <mergeCell ref="D428:G428"/>
    <mergeCell ref="D381:F381"/>
    <mergeCell ref="G381:G382"/>
    <mergeCell ref="D392:G392"/>
    <mergeCell ref="D393:F393"/>
    <mergeCell ref="G393:G394"/>
    <mergeCell ref="D404:G404"/>
    <mergeCell ref="D357:F357"/>
    <mergeCell ref="G357:G358"/>
    <mergeCell ref="D368:G368"/>
    <mergeCell ref="D369:F369"/>
    <mergeCell ref="G369:G370"/>
    <mergeCell ref="D380:G380"/>
    <mergeCell ref="D333:F333"/>
    <mergeCell ref="G333:G334"/>
    <mergeCell ref="D344:G344"/>
    <mergeCell ref="D345:F345"/>
    <mergeCell ref="G345:G346"/>
    <mergeCell ref="D356:G356"/>
    <mergeCell ref="D309:F309"/>
    <mergeCell ref="G309:G310"/>
    <mergeCell ref="D320:G320"/>
    <mergeCell ref="D321:F321"/>
    <mergeCell ref="G321:G322"/>
    <mergeCell ref="D332:G332"/>
    <mergeCell ref="D285:F285"/>
    <mergeCell ref="G285:G286"/>
    <mergeCell ref="D296:G296"/>
    <mergeCell ref="D297:F297"/>
    <mergeCell ref="G297:G298"/>
    <mergeCell ref="D308:G308"/>
    <mergeCell ref="D261:F261"/>
    <mergeCell ref="G261:G262"/>
    <mergeCell ref="D272:G272"/>
    <mergeCell ref="D273:F273"/>
    <mergeCell ref="G273:G274"/>
    <mergeCell ref="D284:G284"/>
    <mergeCell ref="D237:F237"/>
    <mergeCell ref="G237:G238"/>
    <mergeCell ref="D248:G248"/>
    <mergeCell ref="D249:F249"/>
    <mergeCell ref="G249:G250"/>
    <mergeCell ref="D260:G260"/>
    <mergeCell ref="D213:F213"/>
    <mergeCell ref="G213:G214"/>
    <mergeCell ref="D224:G224"/>
    <mergeCell ref="D225:F225"/>
    <mergeCell ref="G225:G226"/>
    <mergeCell ref="D236:G236"/>
    <mergeCell ref="D189:F189"/>
    <mergeCell ref="G189:G190"/>
    <mergeCell ref="D200:G200"/>
    <mergeCell ref="D201:F201"/>
    <mergeCell ref="G201:G202"/>
    <mergeCell ref="D212:G212"/>
    <mergeCell ref="D165:F165"/>
    <mergeCell ref="G165:G166"/>
    <mergeCell ref="D176:G176"/>
    <mergeCell ref="D177:F177"/>
    <mergeCell ref="G177:G178"/>
    <mergeCell ref="D188:G188"/>
    <mergeCell ref="D141:F141"/>
    <mergeCell ref="G141:G142"/>
    <mergeCell ref="D152:G152"/>
    <mergeCell ref="D153:F153"/>
    <mergeCell ref="G153:G154"/>
    <mergeCell ref="D164:G164"/>
    <mergeCell ref="D117:F117"/>
    <mergeCell ref="G117:G118"/>
    <mergeCell ref="D128:G128"/>
    <mergeCell ref="D129:F129"/>
    <mergeCell ref="G129:G130"/>
    <mergeCell ref="D140:G140"/>
    <mergeCell ref="D93:F93"/>
    <mergeCell ref="G93:G94"/>
    <mergeCell ref="D104:G104"/>
    <mergeCell ref="D105:F105"/>
    <mergeCell ref="G105:G106"/>
    <mergeCell ref="D116:G116"/>
    <mergeCell ref="D69:F69"/>
    <mergeCell ref="G69:G70"/>
    <mergeCell ref="D80:G80"/>
    <mergeCell ref="D81:F81"/>
    <mergeCell ref="G81:G82"/>
    <mergeCell ref="D92:G92"/>
    <mergeCell ref="D45:F45"/>
    <mergeCell ref="G45:G46"/>
    <mergeCell ref="D56:G56"/>
    <mergeCell ref="D57:F57"/>
    <mergeCell ref="G57:G58"/>
    <mergeCell ref="D68:G68"/>
    <mergeCell ref="D21:F21"/>
    <mergeCell ref="G21:G22"/>
    <mergeCell ref="D32:G32"/>
    <mergeCell ref="D33:F33"/>
    <mergeCell ref="G33:G34"/>
    <mergeCell ref="D44:G44"/>
    <mergeCell ref="D5:G5"/>
    <mergeCell ref="D6:G6"/>
    <mergeCell ref="D8:G8"/>
    <mergeCell ref="D9:F9"/>
    <mergeCell ref="G9:G10"/>
    <mergeCell ref="D20:G20"/>
  </mergeCells>
  <dataValidations count="1">
    <dataValidation type="textLength" operator="lessThanOrEqual" allowBlank="1" showInputMessage="1" showErrorMessage="1" errorTitle="Ошибка" error="Допускается ввод не более 900 символов!" sqref="G1135:G1136" xr:uid="{64DBC877-6644-408F-94FF-1F296B647F9C}">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5"/>
  <dimension ref="A1:GW19"/>
  <sheetViews>
    <sheetView showGridLines="0" topLeftCell="C4" zoomScaleNormal="100" workbookViewId="0">
      <selection activeCell="GK8" sqref="GK8:GL8"/>
    </sheetView>
  </sheetViews>
  <sheetFormatPr defaultColWidth="10.5703125" defaultRowHeight="15"/>
  <cols>
    <col min="1" max="1" width="9.140625" style="30" hidden="1" customWidth="1"/>
    <col min="2" max="2" width="9.140625" style="18" hidden="1" customWidth="1"/>
    <col min="3" max="3" width="4.7109375" style="35" customWidth="1"/>
    <col min="4" max="4" width="6.28515625" style="18" customWidth="1"/>
    <col min="5" max="5" width="47.85546875" style="18" customWidth="1"/>
    <col min="6" max="6" width="9.5703125" style="18" customWidth="1"/>
    <col min="7" max="8" width="40.7109375" style="18" customWidth="1"/>
    <col min="9" max="194" width="40.7109375" style="337" customWidth="1"/>
    <col min="195" max="195" width="50.85546875" style="161" customWidth="1"/>
    <col min="196" max="204" width="10.5703125" style="18"/>
    <col min="205" max="205" width="10.5703125" style="207"/>
    <col min="206" max="16384" width="10.5703125" style="18"/>
  </cols>
  <sheetData>
    <row r="1" spans="1:205" s="161" customFormat="1" ht="15" hidden="1" customHeight="1">
      <c r="C1" s="195"/>
      <c r="G1" s="161">
        <v>4</v>
      </c>
      <c r="I1" s="374">
        <v>5</v>
      </c>
      <c r="J1" s="374"/>
      <c r="K1" s="374">
        <v>6</v>
      </c>
      <c r="L1" s="374"/>
      <c r="M1" s="374">
        <v>7</v>
      </c>
      <c r="N1" s="374"/>
      <c r="O1" s="374">
        <v>8</v>
      </c>
      <c r="P1" s="374"/>
      <c r="Q1" s="374">
        <v>9</v>
      </c>
      <c r="R1" s="374"/>
      <c r="S1" s="374">
        <v>10</v>
      </c>
      <c r="T1" s="374"/>
      <c r="U1" s="374">
        <v>11</v>
      </c>
      <c r="V1" s="374"/>
      <c r="W1" s="374">
        <v>12</v>
      </c>
      <c r="X1" s="374"/>
      <c r="Y1" s="374">
        <v>13</v>
      </c>
      <c r="Z1" s="374"/>
      <c r="AA1" s="374">
        <v>14</v>
      </c>
      <c r="AB1" s="374"/>
      <c r="AC1" s="374">
        <v>15</v>
      </c>
      <c r="AD1" s="374"/>
      <c r="AE1" s="374">
        <v>16</v>
      </c>
      <c r="AF1" s="374"/>
      <c r="AG1" s="374">
        <v>17</v>
      </c>
      <c r="AH1" s="374"/>
      <c r="AI1" s="374">
        <v>18</v>
      </c>
      <c r="AJ1" s="374"/>
      <c r="AK1" s="374">
        <v>19</v>
      </c>
      <c r="AL1" s="374"/>
      <c r="AM1" s="374">
        <v>20</v>
      </c>
      <c r="AN1" s="374"/>
      <c r="AO1" s="374">
        <v>21</v>
      </c>
      <c r="AP1" s="374"/>
      <c r="AQ1" s="374">
        <v>22</v>
      </c>
      <c r="AR1" s="374"/>
      <c r="AS1" s="374">
        <v>23</v>
      </c>
      <c r="AT1" s="374"/>
      <c r="AU1" s="374">
        <v>24</v>
      </c>
      <c r="AV1" s="374"/>
      <c r="AW1" s="374">
        <v>25</v>
      </c>
      <c r="AX1" s="374"/>
      <c r="AY1" s="374">
        <v>26</v>
      </c>
      <c r="AZ1" s="374"/>
      <c r="BA1" s="374">
        <v>27</v>
      </c>
      <c r="BB1" s="374"/>
      <c r="BC1" s="374">
        <v>28</v>
      </c>
      <c r="BD1" s="374"/>
      <c r="BE1" s="374">
        <v>29</v>
      </c>
      <c r="BF1" s="374"/>
      <c r="BG1" s="374">
        <v>30</v>
      </c>
      <c r="BH1" s="374"/>
      <c r="BI1" s="374">
        <v>31</v>
      </c>
      <c r="BJ1" s="374"/>
      <c r="BK1" s="374">
        <v>32</v>
      </c>
      <c r="BL1" s="374"/>
      <c r="BM1" s="374">
        <v>33</v>
      </c>
      <c r="BN1" s="374"/>
      <c r="BO1" s="374">
        <v>34</v>
      </c>
      <c r="BP1" s="374"/>
      <c r="BQ1" s="374">
        <v>35</v>
      </c>
      <c r="BR1" s="374"/>
      <c r="BS1" s="374">
        <v>36</v>
      </c>
      <c r="BT1" s="374"/>
      <c r="BU1" s="374">
        <v>37</v>
      </c>
      <c r="BV1" s="374"/>
      <c r="BW1" s="374">
        <v>38</v>
      </c>
      <c r="BX1" s="374"/>
      <c r="BY1" s="374">
        <v>39</v>
      </c>
      <c r="BZ1" s="374"/>
      <c r="CA1" s="374">
        <v>40</v>
      </c>
      <c r="CB1" s="374"/>
      <c r="CC1" s="374">
        <v>41</v>
      </c>
      <c r="CD1" s="374"/>
      <c r="CE1" s="374">
        <v>42</v>
      </c>
      <c r="CF1" s="374"/>
      <c r="CG1" s="374">
        <v>43</v>
      </c>
      <c r="CH1" s="374"/>
      <c r="CI1" s="374">
        <v>44</v>
      </c>
      <c r="CJ1" s="374"/>
      <c r="CK1" s="374">
        <v>45</v>
      </c>
      <c r="CL1" s="374"/>
      <c r="CM1" s="374">
        <v>46</v>
      </c>
      <c r="CN1" s="374"/>
      <c r="CO1" s="374">
        <v>47</v>
      </c>
      <c r="CP1" s="374"/>
      <c r="CQ1" s="374">
        <v>48</v>
      </c>
      <c r="CR1" s="374"/>
      <c r="CS1" s="374">
        <v>49</v>
      </c>
      <c r="CT1" s="374"/>
      <c r="CU1" s="374">
        <v>50</v>
      </c>
      <c r="CV1" s="374"/>
      <c r="CW1" s="374">
        <v>51</v>
      </c>
      <c r="CX1" s="374"/>
      <c r="CY1" s="374">
        <v>52</v>
      </c>
      <c r="CZ1" s="374"/>
      <c r="DA1" s="374">
        <v>53</v>
      </c>
      <c r="DB1" s="374"/>
      <c r="DC1" s="374">
        <v>54</v>
      </c>
      <c r="DD1" s="374"/>
      <c r="DE1" s="374">
        <v>55</v>
      </c>
      <c r="DF1" s="374"/>
      <c r="DG1" s="374">
        <v>56</v>
      </c>
      <c r="DH1" s="374"/>
      <c r="DI1" s="374">
        <v>57</v>
      </c>
      <c r="DJ1" s="374"/>
      <c r="DK1" s="374">
        <v>58</v>
      </c>
      <c r="DL1" s="374"/>
      <c r="DM1" s="374">
        <v>59</v>
      </c>
      <c r="DN1" s="374"/>
      <c r="DO1" s="374">
        <v>60</v>
      </c>
      <c r="DP1" s="374"/>
      <c r="DQ1" s="374">
        <v>61</v>
      </c>
      <c r="DR1" s="374"/>
      <c r="DS1" s="374">
        <v>62</v>
      </c>
      <c r="DT1" s="374"/>
      <c r="DU1" s="374">
        <v>63</v>
      </c>
      <c r="DV1" s="374"/>
      <c r="DW1" s="374">
        <v>64</v>
      </c>
      <c r="DX1" s="374"/>
      <c r="DY1" s="374">
        <v>65</v>
      </c>
      <c r="DZ1" s="374"/>
      <c r="EA1" s="374">
        <v>66</v>
      </c>
      <c r="EB1" s="374"/>
      <c r="EC1" s="374">
        <v>67</v>
      </c>
      <c r="ED1" s="374"/>
      <c r="EE1" s="374">
        <v>68</v>
      </c>
      <c r="EF1" s="374"/>
      <c r="EG1" s="374">
        <v>69</v>
      </c>
      <c r="EH1" s="374"/>
      <c r="EI1" s="374">
        <v>70</v>
      </c>
      <c r="EJ1" s="374"/>
      <c r="EK1" s="374">
        <v>71</v>
      </c>
      <c r="EL1" s="374"/>
      <c r="EM1" s="374">
        <v>72</v>
      </c>
      <c r="EN1" s="374"/>
      <c r="EO1" s="374">
        <v>73</v>
      </c>
      <c r="EP1" s="374"/>
      <c r="EQ1" s="374">
        <v>74</v>
      </c>
      <c r="ER1" s="374"/>
      <c r="ES1" s="374">
        <v>75</v>
      </c>
      <c r="ET1" s="374"/>
      <c r="EU1" s="374">
        <v>76</v>
      </c>
      <c r="EV1" s="374"/>
      <c r="EW1" s="374">
        <v>77</v>
      </c>
      <c r="EX1" s="374"/>
      <c r="EY1" s="374">
        <v>78</v>
      </c>
      <c r="EZ1" s="374"/>
      <c r="FA1" s="374">
        <v>79</v>
      </c>
      <c r="FB1" s="374"/>
      <c r="FC1" s="374">
        <v>80</v>
      </c>
      <c r="FD1" s="374"/>
      <c r="FE1" s="374">
        <v>81</v>
      </c>
      <c r="FF1" s="374"/>
      <c r="FG1" s="374">
        <v>82</v>
      </c>
      <c r="FH1" s="374"/>
      <c r="FI1" s="374">
        <v>83</v>
      </c>
      <c r="FJ1" s="374"/>
      <c r="FK1" s="374">
        <v>84</v>
      </c>
      <c r="FL1" s="374"/>
      <c r="FM1" s="374">
        <v>85</v>
      </c>
      <c r="FN1" s="374"/>
      <c r="FO1" s="374">
        <v>86</v>
      </c>
      <c r="FP1" s="374"/>
      <c r="FQ1" s="374">
        <v>87</v>
      </c>
      <c r="FR1" s="374"/>
      <c r="FS1" s="374">
        <v>88</v>
      </c>
      <c r="FT1" s="374"/>
      <c r="FU1" s="374">
        <v>89</v>
      </c>
      <c r="FV1" s="374"/>
      <c r="FW1" s="374">
        <v>90</v>
      </c>
      <c r="FX1" s="374"/>
      <c r="FY1" s="374">
        <v>91</v>
      </c>
      <c r="FZ1" s="374"/>
      <c r="GA1" s="374">
        <v>92</v>
      </c>
      <c r="GB1" s="374"/>
      <c r="GC1" s="374">
        <v>93</v>
      </c>
      <c r="GD1" s="374"/>
      <c r="GE1" s="374">
        <v>94</v>
      </c>
      <c r="GF1" s="374"/>
      <c r="GG1" s="374">
        <v>95</v>
      </c>
      <c r="GH1" s="374"/>
      <c r="GI1" s="374">
        <v>96</v>
      </c>
      <c r="GJ1" s="374"/>
      <c r="GK1" s="374">
        <v>97</v>
      </c>
      <c r="GL1" s="374"/>
      <c r="GW1" s="208"/>
    </row>
    <row r="2" spans="1:205" s="69" customFormat="1" hidden="1">
      <c r="A2" s="326"/>
      <c r="C2" s="68"/>
      <c r="D2" s="296"/>
      <c r="E2" s="327"/>
      <c r="F2" s="317"/>
      <c r="G2" s="328"/>
      <c r="H2" s="328"/>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W2" s="329"/>
    </row>
    <row r="3" spans="1:205" s="161" customFormat="1" ht="15" hidden="1" customHeight="1">
      <c r="C3" s="195"/>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c r="AV3" s="374"/>
      <c r="AW3" s="374"/>
      <c r="AX3" s="374"/>
      <c r="AY3" s="374"/>
      <c r="AZ3" s="374"/>
      <c r="BA3" s="374"/>
      <c r="BB3" s="374"/>
      <c r="BC3" s="374"/>
      <c r="BD3" s="374"/>
      <c r="BE3" s="374"/>
      <c r="BF3" s="374"/>
      <c r="BG3" s="374"/>
      <c r="BH3" s="374"/>
      <c r="BI3" s="374"/>
      <c r="BJ3" s="374"/>
      <c r="BK3" s="374"/>
      <c r="BL3" s="374"/>
      <c r="BM3" s="374"/>
      <c r="BN3" s="374"/>
      <c r="BO3" s="374"/>
      <c r="BP3" s="374"/>
      <c r="BQ3" s="374"/>
      <c r="BR3" s="374"/>
      <c r="BS3" s="374"/>
      <c r="BT3" s="374"/>
      <c r="BU3" s="374"/>
      <c r="BV3" s="374"/>
      <c r="BW3" s="374"/>
      <c r="BX3" s="374"/>
      <c r="BY3" s="374"/>
      <c r="BZ3" s="374"/>
      <c r="CA3" s="374"/>
      <c r="CB3" s="374"/>
      <c r="CC3" s="374"/>
      <c r="CD3" s="374"/>
      <c r="CE3" s="374"/>
      <c r="CF3" s="374"/>
      <c r="CG3" s="374"/>
      <c r="CH3" s="374"/>
      <c r="CI3" s="374"/>
      <c r="CJ3" s="374"/>
      <c r="CK3" s="374"/>
      <c r="CL3" s="374"/>
      <c r="CM3" s="374"/>
      <c r="CN3" s="374"/>
      <c r="CO3" s="374"/>
      <c r="CP3" s="374"/>
      <c r="CQ3" s="374"/>
      <c r="CR3" s="374"/>
      <c r="CS3" s="374"/>
      <c r="CT3" s="374"/>
      <c r="CU3" s="374"/>
      <c r="CV3" s="374"/>
      <c r="CW3" s="374"/>
      <c r="CX3" s="374"/>
      <c r="CY3" s="374"/>
      <c r="CZ3" s="374"/>
      <c r="DA3" s="374"/>
      <c r="DB3" s="374"/>
      <c r="DC3" s="374"/>
      <c r="DD3" s="374"/>
      <c r="DE3" s="374"/>
      <c r="DF3" s="374"/>
      <c r="DG3" s="374"/>
      <c r="DH3" s="374"/>
      <c r="DI3" s="374"/>
      <c r="DJ3" s="374"/>
      <c r="DK3" s="374"/>
      <c r="DL3" s="374"/>
      <c r="DM3" s="374"/>
      <c r="DN3" s="374"/>
      <c r="DO3" s="374"/>
      <c r="DP3" s="374"/>
      <c r="DQ3" s="374"/>
      <c r="DR3" s="374"/>
      <c r="DS3" s="374"/>
      <c r="DT3" s="374"/>
      <c r="DU3" s="374"/>
      <c r="DV3" s="374"/>
      <c r="DW3" s="374"/>
      <c r="DX3" s="374"/>
      <c r="DY3" s="374"/>
      <c r="DZ3" s="374"/>
      <c r="EA3" s="374"/>
      <c r="EB3" s="374"/>
      <c r="EC3" s="374"/>
      <c r="ED3" s="374"/>
      <c r="EE3" s="374"/>
      <c r="EF3" s="374"/>
      <c r="EG3" s="374"/>
      <c r="EH3" s="374"/>
      <c r="EI3" s="374"/>
      <c r="EJ3" s="374"/>
      <c r="EK3" s="374"/>
      <c r="EL3" s="374"/>
      <c r="EM3" s="374"/>
      <c r="EN3" s="374"/>
      <c r="EO3" s="374"/>
      <c r="EP3" s="374"/>
      <c r="EQ3" s="374"/>
      <c r="ER3" s="374"/>
      <c r="ES3" s="374"/>
      <c r="ET3" s="374"/>
      <c r="EU3" s="374"/>
      <c r="EV3" s="374"/>
      <c r="EW3" s="374"/>
      <c r="EX3" s="374"/>
      <c r="EY3" s="374"/>
      <c r="EZ3" s="374"/>
      <c r="FA3" s="374"/>
      <c r="FB3" s="374"/>
      <c r="FC3" s="374"/>
      <c r="FD3" s="374"/>
      <c r="FE3" s="374"/>
      <c r="FF3" s="374"/>
      <c r="FG3" s="374"/>
      <c r="FH3" s="374"/>
      <c r="FI3" s="374"/>
      <c r="FJ3" s="374"/>
      <c r="FK3" s="374"/>
      <c r="FL3" s="374"/>
      <c r="FM3" s="374"/>
      <c r="FN3" s="374"/>
      <c r="FO3" s="374"/>
      <c r="FP3" s="374"/>
      <c r="FQ3" s="374"/>
      <c r="FR3" s="374"/>
      <c r="FS3" s="374"/>
      <c r="FT3" s="374"/>
      <c r="FU3" s="374"/>
      <c r="FV3" s="374"/>
      <c r="FW3" s="374"/>
      <c r="FX3" s="374"/>
      <c r="FY3" s="374"/>
      <c r="FZ3" s="374"/>
      <c r="GA3" s="374"/>
      <c r="GB3" s="374"/>
      <c r="GC3" s="374"/>
      <c r="GD3" s="374"/>
      <c r="GE3" s="374"/>
      <c r="GF3" s="374"/>
      <c r="GG3" s="374"/>
      <c r="GH3" s="374"/>
      <c r="GI3" s="374"/>
      <c r="GJ3" s="374"/>
      <c r="GK3" s="374"/>
      <c r="GL3" s="374"/>
      <c r="GW3" s="208"/>
    </row>
    <row r="4" spans="1:205" ht="11.25" customHeight="1">
      <c r="C4" s="68"/>
      <c r="D4" s="69"/>
      <c r="E4" s="69"/>
      <c r="F4" s="69"/>
      <c r="G4" s="69"/>
      <c r="H4" s="69"/>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K4" s="348"/>
      <c r="DL4" s="348"/>
      <c r="DM4" s="348"/>
      <c r="DN4" s="348"/>
      <c r="DO4" s="348"/>
      <c r="DP4" s="348"/>
      <c r="DQ4" s="348"/>
      <c r="DR4" s="348"/>
      <c r="DS4" s="348"/>
      <c r="DT4" s="348"/>
      <c r="DU4" s="348"/>
      <c r="DV4" s="348"/>
      <c r="DW4" s="348"/>
      <c r="DX4" s="348"/>
      <c r="DY4" s="348"/>
      <c r="DZ4" s="348"/>
      <c r="EA4" s="348"/>
      <c r="EB4" s="348"/>
      <c r="EC4" s="348"/>
      <c r="ED4" s="348"/>
      <c r="EE4" s="348"/>
      <c r="EF4" s="348"/>
      <c r="EG4" s="348"/>
      <c r="EH4" s="348"/>
      <c r="EI4" s="348"/>
      <c r="EJ4" s="348"/>
      <c r="EK4" s="348"/>
      <c r="EL4" s="348"/>
      <c r="EM4" s="348"/>
      <c r="EN4" s="348"/>
      <c r="EO4" s="348"/>
      <c r="EP4" s="348"/>
      <c r="EQ4" s="348"/>
      <c r="ER4" s="348"/>
      <c r="ES4" s="348"/>
      <c r="ET4" s="348"/>
      <c r="EU4" s="348"/>
      <c r="EV4" s="348"/>
      <c r="EW4" s="348"/>
      <c r="EX4" s="348"/>
      <c r="EY4" s="348"/>
      <c r="EZ4" s="348"/>
      <c r="FA4" s="348"/>
      <c r="FB4" s="348"/>
      <c r="FC4" s="348"/>
      <c r="FD4" s="348"/>
      <c r="FE4" s="348"/>
      <c r="FF4" s="348"/>
      <c r="FG4" s="348"/>
      <c r="FH4" s="348"/>
      <c r="FI4" s="348"/>
      <c r="FJ4" s="348"/>
      <c r="FK4" s="348"/>
      <c r="FL4" s="348"/>
      <c r="FM4" s="348"/>
      <c r="FN4" s="348"/>
      <c r="FO4" s="348"/>
      <c r="FP4" s="348"/>
      <c r="FQ4" s="348"/>
      <c r="FR4" s="348"/>
      <c r="FS4" s="348"/>
      <c r="FT4" s="348"/>
      <c r="FU4" s="348"/>
      <c r="FV4" s="348"/>
      <c r="FW4" s="348"/>
      <c r="FX4" s="348"/>
      <c r="FY4" s="348"/>
      <c r="FZ4" s="348"/>
      <c r="GA4" s="348"/>
      <c r="GB4" s="348"/>
      <c r="GC4" s="348"/>
      <c r="GD4" s="348"/>
      <c r="GE4" s="348"/>
      <c r="GF4" s="348"/>
      <c r="GG4" s="348"/>
      <c r="GH4" s="348"/>
      <c r="GI4" s="348"/>
      <c r="GJ4" s="348"/>
      <c r="GK4" s="348"/>
      <c r="GL4" s="348"/>
    </row>
    <row r="5" spans="1:205" ht="36.75" customHeight="1">
      <c r="C5" s="68"/>
      <c r="D5" s="581" t="s">
        <v>357</v>
      </c>
      <c r="E5" s="581"/>
      <c r="F5" s="581"/>
      <c r="G5" s="581"/>
      <c r="H5" s="321"/>
      <c r="I5" s="483"/>
      <c r="J5" s="483"/>
      <c r="K5" s="483"/>
      <c r="L5" s="483"/>
      <c r="M5" s="483"/>
      <c r="N5" s="483"/>
      <c r="O5" s="483"/>
      <c r="P5" s="483"/>
      <c r="Q5" s="483"/>
      <c r="R5" s="483"/>
      <c r="S5" s="483"/>
      <c r="T5" s="483"/>
      <c r="U5" s="483"/>
      <c r="V5" s="483"/>
      <c r="W5" s="483"/>
      <c r="X5" s="483"/>
      <c r="Y5" s="483"/>
      <c r="Z5" s="483"/>
      <c r="AA5" s="483"/>
      <c r="AB5" s="483"/>
      <c r="AC5" s="483"/>
      <c r="AD5" s="483"/>
      <c r="AE5" s="483"/>
      <c r="AF5" s="483"/>
      <c r="AG5" s="483"/>
      <c r="AH5" s="483"/>
      <c r="AI5" s="483"/>
      <c r="AJ5" s="483"/>
      <c r="AK5" s="483"/>
      <c r="AL5" s="483"/>
      <c r="AM5" s="483"/>
      <c r="AN5" s="483"/>
      <c r="AO5" s="483"/>
      <c r="AP5" s="483"/>
      <c r="AQ5" s="483"/>
      <c r="AR5" s="483"/>
      <c r="AS5" s="483"/>
      <c r="AT5" s="483"/>
      <c r="AU5" s="483"/>
      <c r="AV5" s="483"/>
      <c r="AW5" s="483"/>
      <c r="AX5" s="483"/>
      <c r="AY5" s="483"/>
      <c r="AZ5" s="483"/>
      <c r="BA5" s="483"/>
      <c r="BB5" s="483"/>
      <c r="BC5" s="483"/>
      <c r="BD5" s="483"/>
      <c r="BE5" s="483"/>
      <c r="BF5" s="483"/>
      <c r="BG5" s="483"/>
      <c r="BH5" s="483"/>
      <c r="BI5" s="483"/>
      <c r="BJ5" s="483"/>
      <c r="BK5" s="483"/>
      <c r="BL5" s="483"/>
      <c r="BM5" s="483"/>
      <c r="BN5" s="483"/>
      <c r="BO5" s="483"/>
      <c r="BP5" s="483"/>
      <c r="BQ5" s="483"/>
      <c r="BR5" s="483"/>
      <c r="BS5" s="483"/>
      <c r="BT5" s="483"/>
      <c r="BU5" s="483"/>
      <c r="BV5" s="483"/>
      <c r="BW5" s="483"/>
      <c r="BX5" s="483"/>
      <c r="BY5" s="483"/>
      <c r="BZ5" s="483"/>
      <c r="CA5" s="483"/>
      <c r="CB5" s="483"/>
      <c r="CC5" s="483"/>
      <c r="CD5" s="483"/>
      <c r="CE5" s="483"/>
      <c r="CF5" s="483"/>
      <c r="CG5" s="483"/>
      <c r="CH5" s="483"/>
      <c r="CI5" s="483"/>
      <c r="CJ5" s="483"/>
      <c r="CK5" s="483"/>
      <c r="CL5" s="483"/>
      <c r="CM5" s="483"/>
      <c r="CN5" s="483"/>
      <c r="CO5" s="483"/>
      <c r="CP5" s="483"/>
      <c r="CQ5" s="483"/>
      <c r="CR5" s="483"/>
      <c r="CS5" s="483"/>
      <c r="CT5" s="483"/>
      <c r="CU5" s="483"/>
      <c r="CV5" s="483"/>
      <c r="CW5" s="483"/>
      <c r="CX5" s="483"/>
      <c r="CY5" s="483"/>
      <c r="CZ5" s="483"/>
      <c r="DA5" s="483"/>
      <c r="DB5" s="483"/>
      <c r="DC5" s="483"/>
      <c r="DD5" s="483"/>
      <c r="DE5" s="483"/>
      <c r="DF5" s="483"/>
      <c r="DG5" s="483"/>
      <c r="DH5" s="483"/>
      <c r="DI5" s="483"/>
      <c r="DJ5" s="483"/>
      <c r="DK5" s="483"/>
      <c r="DL5" s="483"/>
      <c r="DM5" s="483"/>
      <c r="DN5" s="483"/>
      <c r="DO5" s="483"/>
      <c r="DP5" s="483"/>
      <c r="DQ5" s="483"/>
      <c r="DR5" s="483"/>
      <c r="DS5" s="483"/>
      <c r="DT5" s="483"/>
      <c r="DU5" s="483"/>
      <c r="DV5" s="483"/>
      <c r="DW5" s="483"/>
      <c r="DX5" s="483"/>
      <c r="DY5" s="483"/>
      <c r="DZ5" s="483"/>
      <c r="EA5" s="483"/>
      <c r="EB5" s="483"/>
      <c r="EC5" s="483"/>
      <c r="ED5" s="483"/>
      <c r="EE5" s="483"/>
      <c r="EF5" s="483"/>
      <c r="EG5" s="483"/>
      <c r="EH5" s="483"/>
      <c r="EI5" s="483"/>
      <c r="EJ5" s="483"/>
      <c r="EK5" s="483"/>
      <c r="EL5" s="483"/>
      <c r="EM5" s="483"/>
      <c r="EN5" s="483"/>
      <c r="EO5" s="483"/>
      <c r="EP5" s="483"/>
      <c r="EQ5" s="483"/>
      <c r="ER5" s="483"/>
      <c r="ES5" s="483"/>
      <c r="ET5" s="483"/>
      <c r="EU5" s="483"/>
      <c r="EV5" s="483"/>
      <c r="EW5" s="483"/>
      <c r="EX5" s="483"/>
      <c r="EY5" s="483"/>
      <c r="EZ5" s="483"/>
      <c r="FA5" s="483"/>
      <c r="FB5" s="483"/>
      <c r="FC5" s="483"/>
      <c r="FD5" s="483"/>
      <c r="FE5" s="483"/>
      <c r="FF5" s="483"/>
      <c r="FG5" s="483"/>
      <c r="FH5" s="483"/>
      <c r="FI5" s="483"/>
      <c r="FJ5" s="483"/>
      <c r="FK5" s="483"/>
      <c r="FL5" s="483"/>
      <c r="FM5" s="483"/>
      <c r="FN5" s="483"/>
      <c r="FO5" s="483"/>
      <c r="FP5" s="483"/>
      <c r="FQ5" s="483"/>
      <c r="FR5" s="483"/>
      <c r="FS5" s="483"/>
      <c r="FT5" s="483"/>
      <c r="FU5" s="483"/>
      <c r="FV5" s="483"/>
      <c r="FW5" s="483"/>
      <c r="FX5" s="483"/>
      <c r="FY5" s="483"/>
      <c r="FZ5" s="483"/>
      <c r="GA5" s="483"/>
      <c r="GB5" s="483"/>
      <c r="GC5" s="483"/>
      <c r="GD5" s="483"/>
      <c r="GE5" s="483"/>
      <c r="GF5" s="483"/>
      <c r="GG5" s="483"/>
      <c r="GH5" s="483"/>
      <c r="GI5" s="483"/>
      <c r="GJ5" s="483"/>
      <c r="GK5" s="483"/>
      <c r="GL5" s="483"/>
      <c r="GM5" s="197"/>
    </row>
    <row r="6" spans="1:205" ht="15" customHeight="1">
      <c r="C6" s="68"/>
      <c r="D6" s="582" t="str">
        <f>IF(org=0,"Не определено",org)</f>
        <v>АО "Орелгортеплоэнерго"</v>
      </c>
      <c r="E6" s="582"/>
      <c r="F6" s="582"/>
      <c r="G6" s="582"/>
      <c r="H6" s="321"/>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c r="AR6" s="483"/>
      <c r="AS6" s="483"/>
      <c r="AT6" s="483"/>
      <c r="AU6" s="483"/>
      <c r="AV6" s="483"/>
      <c r="AW6" s="483"/>
      <c r="AX6" s="483"/>
      <c r="AY6" s="483"/>
      <c r="AZ6" s="483"/>
      <c r="BA6" s="483"/>
      <c r="BB6" s="483"/>
      <c r="BC6" s="483"/>
      <c r="BD6" s="483"/>
      <c r="BE6" s="483"/>
      <c r="BF6" s="483"/>
      <c r="BG6" s="483"/>
      <c r="BH6" s="483"/>
      <c r="BI6" s="483"/>
      <c r="BJ6" s="483"/>
      <c r="BK6" s="483"/>
      <c r="BL6" s="483"/>
      <c r="BM6" s="483"/>
      <c r="BN6" s="483"/>
      <c r="BO6" s="483"/>
      <c r="BP6" s="483"/>
      <c r="BQ6" s="483"/>
      <c r="BR6" s="483"/>
      <c r="BS6" s="483"/>
      <c r="BT6" s="483"/>
      <c r="BU6" s="483"/>
      <c r="BV6" s="483"/>
      <c r="BW6" s="483"/>
      <c r="BX6" s="483"/>
      <c r="BY6" s="483"/>
      <c r="BZ6" s="483"/>
      <c r="CA6" s="483"/>
      <c r="CB6" s="483"/>
      <c r="CC6" s="483"/>
      <c r="CD6" s="483"/>
      <c r="CE6" s="483"/>
      <c r="CF6" s="483"/>
      <c r="CG6" s="483"/>
      <c r="CH6" s="483"/>
      <c r="CI6" s="483"/>
      <c r="CJ6" s="483"/>
      <c r="CK6" s="483"/>
      <c r="CL6" s="483"/>
      <c r="CM6" s="483"/>
      <c r="CN6" s="483"/>
      <c r="CO6" s="483"/>
      <c r="CP6" s="483"/>
      <c r="CQ6" s="483"/>
      <c r="CR6" s="483"/>
      <c r="CS6" s="483"/>
      <c r="CT6" s="483"/>
      <c r="CU6" s="483"/>
      <c r="CV6" s="483"/>
      <c r="CW6" s="483"/>
      <c r="CX6" s="483"/>
      <c r="CY6" s="483"/>
      <c r="CZ6" s="483"/>
      <c r="DA6" s="483"/>
      <c r="DB6" s="483"/>
      <c r="DC6" s="483"/>
      <c r="DD6" s="483"/>
      <c r="DE6" s="483"/>
      <c r="DF6" s="483"/>
      <c r="DG6" s="483"/>
      <c r="DH6" s="483"/>
      <c r="DI6" s="483"/>
      <c r="DJ6" s="483"/>
      <c r="DK6" s="483"/>
      <c r="DL6" s="483"/>
      <c r="DM6" s="483"/>
      <c r="DN6" s="483"/>
      <c r="DO6" s="483"/>
      <c r="DP6" s="483"/>
      <c r="DQ6" s="483"/>
      <c r="DR6" s="483"/>
      <c r="DS6" s="483"/>
      <c r="DT6" s="483"/>
      <c r="DU6" s="483"/>
      <c r="DV6" s="483"/>
      <c r="DW6" s="483"/>
      <c r="DX6" s="483"/>
      <c r="DY6" s="483"/>
      <c r="DZ6" s="483"/>
      <c r="EA6" s="483"/>
      <c r="EB6" s="483"/>
      <c r="EC6" s="483"/>
      <c r="ED6" s="483"/>
      <c r="EE6" s="483"/>
      <c r="EF6" s="483"/>
      <c r="EG6" s="483"/>
      <c r="EH6" s="483"/>
      <c r="EI6" s="483"/>
      <c r="EJ6" s="483"/>
      <c r="EK6" s="483"/>
      <c r="EL6" s="483"/>
      <c r="EM6" s="483"/>
      <c r="EN6" s="483"/>
      <c r="EO6" s="483"/>
      <c r="EP6" s="483"/>
      <c r="EQ6" s="483"/>
      <c r="ER6" s="483"/>
      <c r="ES6" s="483"/>
      <c r="ET6" s="483"/>
      <c r="EU6" s="483"/>
      <c r="EV6" s="483"/>
      <c r="EW6" s="483"/>
      <c r="EX6" s="483"/>
      <c r="EY6" s="483"/>
      <c r="EZ6" s="483"/>
      <c r="FA6" s="483"/>
      <c r="FB6" s="483"/>
      <c r="FC6" s="483"/>
      <c r="FD6" s="483"/>
      <c r="FE6" s="483"/>
      <c r="FF6" s="483"/>
      <c r="FG6" s="483"/>
      <c r="FH6" s="483"/>
      <c r="FI6" s="483"/>
      <c r="FJ6" s="483"/>
      <c r="FK6" s="483"/>
      <c r="FL6" s="483"/>
      <c r="FM6" s="483"/>
      <c r="FN6" s="483"/>
      <c r="FO6" s="483"/>
      <c r="FP6" s="483"/>
      <c r="FQ6" s="483"/>
      <c r="FR6" s="483"/>
      <c r="FS6" s="483"/>
      <c r="FT6" s="483"/>
      <c r="FU6" s="483"/>
      <c r="FV6" s="483"/>
      <c r="FW6" s="483"/>
      <c r="FX6" s="483"/>
      <c r="FY6" s="483"/>
      <c r="FZ6" s="483"/>
      <c r="GA6" s="483"/>
      <c r="GB6" s="483"/>
      <c r="GC6" s="483"/>
      <c r="GD6" s="483"/>
      <c r="GE6" s="483"/>
      <c r="GF6" s="483"/>
      <c r="GG6" s="483"/>
      <c r="GH6" s="483"/>
      <c r="GI6" s="483"/>
      <c r="GJ6" s="483"/>
      <c r="GK6" s="483"/>
      <c r="GL6" s="483"/>
      <c r="GM6" s="197"/>
    </row>
    <row r="7" spans="1:205" ht="11.25" customHeight="1">
      <c r="C7" s="68"/>
      <c r="D7" s="69"/>
      <c r="E7" s="69"/>
      <c r="F7" s="69"/>
      <c r="G7" s="197">
        <v>22</v>
      </c>
      <c r="H7" s="197"/>
      <c r="I7" s="412">
        <v>23</v>
      </c>
      <c r="J7" s="412"/>
      <c r="K7" s="412">
        <v>24</v>
      </c>
      <c r="L7" s="412"/>
      <c r="M7" s="412">
        <v>25</v>
      </c>
      <c r="N7" s="412"/>
      <c r="O7" s="412">
        <v>26</v>
      </c>
      <c r="P7" s="412"/>
      <c r="Q7" s="412">
        <v>27</v>
      </c>
      <c r="R7" s="412"/>
      <c r="S7" s="412">
        <v>28</v>
      </c>
      <c r="T7" s="412"/>
      <c r="U7" s="412">
        <v>29</v>
      </c>
      <c r="V7" s="412"/>
      <c r="W7" s="412">
        <v>30</v>
      </c>
      <c r="X7" s="412"/>
      <c r="Y7" s="412">
        <v>31</v>
      </c>
      <c r="Z7" s="412"/>
      <c r="AA7" s="412">
        <v>32</v>
      </c>
      <c r="AB7" s="412"/>
      <c r="AC7" s="412">
        <v>33</v>
      </c>
      <c r="AD7" s="412"/>
      <c r="AE7" s="412">
        <v>34</v>
      </c>
      <c r="AF7" s="412"/>
      <c r="AG7" s="412">
        <v>35</v>
      </c>
      <c r="AH7" s="412"/>
      <c r="AI7" s="412">
        <v>36</v>
      </c>
      <c r="AJ7" s="412"/>
      <c r="AK7" s="412">
        <v>37</v>
      </c>
      <c r="AL7" s="412"/>
      <c r="AM7" s="412">
        <v>38</v>
      </c>
      <c r="AN7" s="412"/>
      <c r="AO7" s="412">
        <v>39</v>
      </c>
      <c r="AP7" s="412"/>
      <c r="AQ7" s="412">
        <v>40</v>
      </c>
      <c r="AR7" s="412"/>
      <c r="AS7" s="412">
        <v>41</v>
      </c>
      <c r="AT7" s="412"/>
      <c r="AU7" s="412">
        <v>42</v>
      </c>
      <c r="AV7" s="412"/>
      <c r="AW7" s="412">
        <v>43</v>
      </c>
      <c r="AX7" s="412"/>
      <c r="AY7" s="412">
        <v>44</v>
      </c>
      <c r="AZ7" s="412"/>
      <c r="BA7" s="412">
        <v>45</v>
      </c>
      <c r="BB7" s="412"/>
      <c r="BC7" s="412">
        <v>46</v>
      </c>
      <c r="BD7" s="412"/>
      <c r="BE7" s="412">
        <v>47</v>
      </c>
      <c r="BF7" s="412"/>
      <c r="BG7" s="412">
        <v>48</v>
      </c>
      <c r="BH7" s="412"/>
      <c r="BI7" s="412">
        <v>49</v>
      </c>
      <c r="BJ7" s="412"/>
      <c r="BK7" s="412">
        <v>50</v>
      </c>
      <c r="BL7" s="412"/>
      <c r="BM7" s="412">
        <v>51</v>
      </c>
      <c r="BN7" s="412"/>
      <c r="BO7" s="412">
        <v>52</v>
      </c>
      <c r="BP7" s="412"/>
      <c r="BQ7" s="412">
        <v>53</v>
      </c>
      <c r="BR7" s="412"/>
      <c r="BS7" s="412">
        <v>54</v>
      </c>
      <c r="BT7" s="412"/>
      <c r="BU7" s="412">
        <v>55</v>
      </c>
      <c r="BV7" s="412"/>
      <c r="BW7" s="412">
        <v>56</v>
      </c>
      <c r="BX7" s="412"/>
      <c r="BY7" s="412">
        <v>57</v>
      </c>
      <c r="BZ7" s="412"/>
      <c r="CA7" s="412">
        <v>58</v>
      </c>
      <c r="CB7" s="412"/>
      <c r="CC7" s="412">
        <v>59</v>
      </c>
      <c r="CD7" s="412"/>
      <c r="CE7" s="412">
        <v>60</v>
      </c>
      <c r="CF7" s="412"/>
      <c r="CG7" s="412">
        <v>61</v>
      </c>
      <c r="CH7" s="412"/>
      <c r="CI7" s="412">
        <v>62</v>
      </c>
      <c r="CJ7" s="412"/>
      <c r="CK7" s="412">
        <v>63</v>
      </c>
      <c r="CL7" s="412"/>
      <c r="CM7" s="412">
        <v>64</v>
      </c>
      <c r="CN7" s="412"/>
      <c r="CO7" s="412">
        <v>65</v>
      </c>
      <c r="CP7" s="412"/>
      <c r="CQ7" s="412">
        <v>66</v>
      </c>
      <c r="CR7" s="412"/>
      <c r="CS7" s="412">
        <v>67</v>
      </c>
      <c r="CT7" s="412"/>
      <c r="CU7" s="412">
        <v>68</v>
      </c>
      <c r="CV7" s="412"/>
      <c r="CW7" s="412">
        <v>69</v>
      </c>
      <c r="CX7" s="412"/>
      <c r="CY7" s="412">
        <v>70</v>
      </c>
      <c r="CZ7" s="412"/>
      <c r="DA7" s="412">
        <v>71</v>
      </c>
      <c r="DB7" s="412"/>
      <c r="DC7" s="412">
        <v>72</v>
      </c>
      <c r="DD7" s="412"/>
      <c r="DE7" s="412">
        <v>73</v>
      </c>
      <c r="DF7" s="412"/>
      <c r="DG7" s="412">
        <v>74</v>
      </c>
      <c r="DH7" s="412"/>
      <c r="DI7" s="412">
        <v>75</v>
      </c>
      <c r="DJ7" s="412"/>
      <c r="DK7" s="412">
        <v>76</v>
      </c>
      <c r="DL7" s="412"/>
      <c r="DM7" s="412">
        <v>77</v>
      </c>
      <c r="DN7" s="412"/>
      <c r="DO7" s="412">
        <v>78</v>
      </c>
      <c r="DP7" s="412"/>
      <c r="DQ7" s="412">
        <v>79</v>
      </c>
      <c r="DR7" s="412"/>
      <c r="DS7" s="412">
        <v>80</v>
      </c>
      <c r="DT7" s="412"/>
      <c r="DU7" s="412">
        <v>81</v>
      </c>
      <c r="DV7" s="412"/>
      <c r="DW7" s="412">
        <v>82</v>
      </c>
      <c r="DX7" s="412"/>
      <c r="DY7" s="412">
        <v>83</v>
      </c>
      <c r="DZ7" s="412"/>
      <c r="EA7" s="412">
        <v>84</v>
      </c>
      <c r="EB7" s="412"/>
      <c r="EC7" s="412">
        <v>85</v>
      </c>
      <c r="ED7" s="412"/>
      <c r="EE7" s="412">
        <v>86</v>
      </c>
      <c r="EF7" s="412"/>
      <c r="EG7" s="412">
        <v>87</v>
      </c>
      <c r="EH7" s="412"/>
      <c r="EI7" s="412">
        <v>88</v>
      </c>
      <c r="EJ7" s="412"/>
      <c r="EK7" s="412">
        <v>89</v>
      </c>
      <c r="EL7" s="412"/>
      <c r="EM7" s="412">
        <v>90</v>
      </c>
      <c r="EN7" s="412"/>
      <c r="EO7" s="412">
        <v>91</v>
      </c>
      <c r="EP7" s="412"/>
      <c r="EQ7" s="412">
        <v>92</v>
      </c>
      <c r="ER7" s="412"/>
      <c r="ES7" s="412">
        <v>93</v>
      </c>
      <c r="ET7" s="412"/>
      <c r="EU7" s="412">
        <v>94</v>
      </c>
      <c r="EV7" s="412"/>
      <c r="EW7" s="412">
        <v>95</v>
      </c>
      <c r="EX7" s="412"/>
      <c r="EY7" s="412">
        <v>96</v>
      </c>
      <c r="EZ7" s="412"/>
      <c r="FA7" s="412">
        <v>97</v>
      </c>
      <c r="FB7" s="412"/>
      <c r="FC7" s="412">
        <v>98</v>
      </c>
      <c r="FD7" s="412"/>
      <c r="FE7" s="412">
        <v>99</v>
      </c>
      <c r="FF7" s="412"/>
      <c r="FG7" s="412">
        <v>100</v>
      </c>
      <c r="FH7" s="412"/>
      <c r="FI7" s="412">
        <v>101</v>
      </c>
      <c r="FJ7" s="412"/>
      <c r="FK7" s="412">
        <v>102</v>
      </c>
      <c r="FL7" s="412"/>
      <c r="FM7" s="412">
        <v>103</v>
      </c>
      <c r="FN7" s="412"/>
      <c r="FO7" s="412">
        <v>104</v>
      </c>
      <c r="FP7" s="412"/>
      <c r="FQ7" s="412">
        <v>105</v>
      </c>
      <c r="FR7" s="412"/>
      <c r="FS7" s="412">
        <v>106</v>
      </c>
      <c r="FT7" s="412"/>
      <c r="FU7" s="412">
        <v>107</v>
      </c>
      <c r="FV7" s="412"/>
      <c r="FW7" s="412">
        <v>108</v>
      </c>
      <c r="FX7" s="412"/>
      <c r="FY7" s="412">
        <v>109</v>
      </c>
      <c r="FZ7" s="412"/>
      <c r="GA7" s="412">
        <v>110</v>
      </c>
      <c r="GB7" s="412"/>
      <c r="GC7" s="412">
        <v>111</v>
      </c>
      <c r="GD7" s="412"/>
      <c r="GE7" s="412">
        <v>112</v>
      </c>
      <c r="GF7" s="412"/>
      <c r="GG7" s="412">
        <v>113</v>
      </c>
      <c r="GH7" s="412"/>
      <c r="GI7" s="412">
        <v>114</v>
      </c>
      <c r="GJ7" s="412"/>
      <c r="GK7" s="412">
        <v>115</v>
      </c>
      <c r="GL7" s="412"/>
    </row>
    <row r="8" spans="1:205" ht="112.5" customHeight="1">
      <c r="C8" s="68"/>
      <c r="D8" s="536" t="s">
        <v>25</v>
      </c>
      <c r="E8" s="587" t="s">
        <v>257</v>
      </c>
      <c r="F8" s="588" t="s">
        <v>159</v>
      </c>
      <c r="G8" s="585" t="s">
        <v>1366</v>
      </c>
      <c r="H8" s="586"/>
      <c r="I8" s="585" t="s">
        <v>1367</v>
      </c>
      <c r="J8" s="586"/>
      <c r="K8" s="585" t="s">
        <v>1368</v>
      </c>
      <c r="L8" s="586"/>
      <c r="M8" s="585" t="s">
        <v>1369</v>
      </c>
      <c r="N8" s="586"/>
      <c r="O8" s="585" t="s">
        <v>1370</v>
      </c>
      <c r="P8" s="586"/>
      <c r="Q8" s="585" t="s">
        <v>1371</v>
      </c>
      <c r="R8" s="586"/>
      <c r="S8" s="585" t="s">
        <v>1372</v>
      </c>
      <c r="T8" s="586"/>
      <c r="U8" s="585" t="s">
        <v>1373</v>
      </c>
      <c r="V8" s="586"/>
      <c r="W8" s="585" t="s">
        <v>1374</v>
      </c>
      <c r="X8" s="586"/>
      <c r="Y8" s="585" t="s">
        <v>1375</v>
      </c>
      <c r="Z8" s="586"/>
      <c r="AA8" s="585" t="s">
        <v>1376</v>
      </c>
      <c r="AB8" s="586"/>
      <c r="AC8" s="585" t="s">
        <v>1377</v>
      </c>
      <c r="AD8" s="586"/>
      <c r="AE8" s="585" t="s">
        <v>1378</v>
      </c>
      <c r="AF8" s="586"/>
      <c r="AG8" s="585" t="s">
        <v>1379</v>
      </c>
      <c r="AH8" s="586"/>
      <c r="AI8" s="585" t="s">
        <v>1380</v>
      </c>
      <c r="AJ8" s="586"/>
      <c r="AK8" s="585" t="s">
        <v>1381</v>
      </c>
      <c r="AL8" s="586"/>
      <c r="AM8" s="585" t="s">
        <v>1382</v>
      </c>
      <c r="AN8" s="586"/>
      <c r="AO8" s="585" t="s">
        <v>1383</v>
      </c>
      <c r="AP8" s="586"/>
      <c r="AQ8" s="585" t="s">
        <v>1384</v>
      </c>
      <c r="AR8" s="586"/>
      <c r="AS8" s="585" t="s">
        <v>1385</v>
      </c>
      <c r="AT8" s="586"/>
      <c r="AU8" s="585" t="s">
        <v>1386</v>
      </c>
      <c r="AV8" s="586"/>
      <c r="AW8" s="585" t="s">
        <v>1387</v>
      </c>
      <c r="AX8" s="586"/>
      <c r="AY8" s="585" t="s">
        <v>1388</v>
      </c>
      <c r="AZ8" s="586"/>
      <c r="BA8" s="585" t="s">
        <v>1389</v>
      </c>
      <c r="BB8" s="586"/>
      <c r="BC8" s="585" t="s">
        <v>1390</v>
      </c>
      <c r="BD8" s="586"/>
      <c r="BE8" s="585" t="s">
        <v>1391</v>
      </c>
      <c r="BF8" s="586"/>
      <c r="BG8" s="585" t="s">
        <v>1392</v>
      </c>
      <c r="BH8" s="586"/>
      <c r="BI8" s="585" t="s">
        <v>1393</v>
      </c>
      <c r="BJ8" s="586"/>
      <c r="BK8" s="585" t="s">
        <v>1394</v>
      </c>
      <c r="BL8" s="586"/>
      <c r="BM8" s="585" t="s">
        <v>1395</v>
      </c>
      <c r="BN8" s="586"/>
      <c r="BO8" s="585" t="s">
        <v>1396</v>
      </c>
      <c r="BP8" s="586"/>
      <c r="BQ8" s="585" t="s">
        <v>1397</v>
      </c>
      <c r="BR8" s="586"/>
      <c r="BS8" s="585" t="s">
        <v>1398</v>
      </c>
      <c r="BT8" s="586"/>
      <c r="BU8" s="585" t="s">
        <v>1399</v>
      </c>
      <c r="BV8" s="586"/>
      <c r="BW8" s="585" t="s">
        <v>1400</v>
      </c>
      <c r="BX8" s="586"/>
      <c r="BY8" s="585" t="s">
        <v>1401</v>
      </c>
      <c r="BZ8" s="586"/>
      <c r="CA8" s="585" t="s">
        <v>1402</v>
      </c>
      <c r="CB8" s="586"/>
      <c r="CC8" s="585" t="s">
        <v>1403</v>
      </c>
      <c r="CD8" s="586"/>
      <c r="CE8" s="585" t="s">
        <v>1404</v>
      </c>
      <c r="CF8" s="586"/>
      <c r="CG8" s="585" t="s">
        <v>1405</v>
      </c>
      <c r="CH8" s="586"/>
      <c r="CI8" s="585" t="s">
        <v>1406</v>
      </c>
      <c r="CJ8" s="586"/>
      <c r="CK8" s="585" t="s">
        <v>1407</v>
      </c>
      <c r="CL8" s="586"/>
      <c r="CM8" s="585" t="s">
        <v>1408</v>
      </c>
      <c r="CN8" s="586"/>
      <c r="CO8" s="585" t="s">
        <v>1409</v>
      </c>
      <c r="CP8" s="586"/>
      <c r="CQ8" s="585" t="s">
        <v>1410</v>
      </c>
      <c r="CR8" s="586"/>
      <c r="CS8" s="585" t="s">
        <v>1411</v>
      </c>
      <c r="CT8" s="586"/>
      <c r="CU8" s="585" t="s">
        <v>1412</v>
      </c>
      <c r="CV8" s="586"/>
      <c r="CW8" s="585" t="s">
        <v>1413</v>
      </c>
      <c r="CX8" s="586"/>
      <c r="CY8" s="585" t="s">
        <v>1414</v>
      </c>
      <c r="CZ8" s="586"/>
      <c r="DA8" s="585" t="s">
        <v>1415</v>
      </c>
      <c r="DB8" s="586"/>
      <c r="DC8" s="585" t="s">
        <v>1416</v>
      </c>
      <c r="DD8" s="586"/>
      <c r="DE8" s="585" t="s">
        <v>1417</v>
      </c>
      <c r="DF8" s="586"/>
      <c r="DG8" s="585" t="s">
        <v>1418</v>
      </c>
      <c r="DH8" s="586"/>
      <c r="DI8" s="585" t="s">
        <v>1419</v>
      </c>
      <c r="DJ8" s="586"/>
      <c r="DK8" s="585" t="s">
        <v>1420</v>
      </c>
      <c r="DL8" s="586"/>
      <c r="DM8" s="585" t="s">
        <v>1421</v>
      </c>
      <c r="DN8" s="586"/>
      <c r="DO8" s="585" t="s">
        <v>1422</v>
      </c>
      <c r="DP8" s="586"/>
      <c r="DQ8" s="585" t="s">
        <v>1423</v>
      </c>
      <c r="DR8" s="586"/>
      <c r="DS8" s="585" t="s">
        <v>1424</v>
      </c>
      <c r="DT8" s="586"/>
      <c r="DU8" s="585" t="s">
        <v>1425</v>
      </c>
      <c r="DV8" s="586"/>
      <c r="DW8" s="585" t="s">
        <v>1426</v>
      </c>
      <c r="DX8" s="586"/>
      <c r="DY8" s="585" t="s">
        <v>1427</v>
      </c>
      <c r="DZ8" s="586"/>
      <c r="EA8" s="585" t="s">
        <v>1428</v>
      </c>
      <c r="EB8" s="586"/>
      <c r="EC8" s="585" t="s">
        <v>1429</v>
      </c>
      <c r="ED8" s="586"/>
      <c r="EE8" s="585" t="s">
        <v>1430</v>
      </c>
      <c r="EF8" s="586"/>
      <c r="EG8" s="585" t="s">
        <v>1431</v>
      </c>
      <c r="EH8" s="586"/>
      <c r="EI8" s="585" t="s">
        <v>1432</v>
      </c>
      <c r="EJ8" s="586"/>
      <c r="EK8" s="585" t="s">
        <v>1433</v>
      </c>
      <c r="EL8" s="586"/>
      <c r="EM8" s="585" t="s">
        <v>1434</v>
      </c>
      <c r="EN8" s="586"/>
      <c r="EO8" s="585" t="s">
        <v>1435</v>
      </c>
      <c r="EP8" s="586"/>
      <c r="EQ8" s="585" t="s">
        <v>1436</v>
      </c>
      <c r="ER8" s="586"/>
      <c r="ES8" s="585" t="s">
        <v>1437</v>
      </c>
      <c r="ET8" s="586"/>
      <c r="EU8" s="585" t="s">
        <v>1438</v>
      </c>
      <c r="EV8" s="586"/>
      <c r="EW8" s="585" t="s">
        <v>1439</v>
      </c>
      <c r="EX8" s="586"/>
      <c r="EY8" s="585" t="s">
        <v>1440</v>
      </c>
      <c r="EZ8" s="586"/>
      <c r="FA8" s="585" t="s">
        <v>1441</v>
      </c>
      <c r="FB8" s="586"/>
      <c r="FC8" s="585" t="s">
        <v>1442</v>
      </c>
      <c r="FD8" s="586"/>
      <c r="FE8" s="585" t="s">
        <v>1443</v>
      </c>
      <c r="FF8" s="586"/>
      <c r="FG8" s="585" t="s">
        <v>1444</v>
      </c>
      <c r="FH8" s="586"/>
      <c r="FI8" s="585" t="s">
        <v>1445</v>
      </c>
      <c r="FJ8" s="586"/>
      <c r="FK8" s="585" t="s">
        <v>1446</v>
      </c>
      <c r="FL8" s="586"/>
      <c r="FM8" s="585" t="s">
        <v>1447</v>
      </c>
      <c r="FN8" s="586"/>
      <c r="FO8" s="585" t="s">
        <v>1448</v>
      </c>
      <c r="FP8" s="586"/>
      <c r="FQ8" s="585" t="s">
        <v>1449</v>
      </c>
      <c r="FR8" s="586"/>
      <c r="FS8" s="585" t="s">
        <v>1450</v>
      </c>
      <c r="FT8" s="586"/>
      <c r="FU8" s="585" t="s">
        <v>1451</v>
      </c>
      <c r="FV8" s="586"/>
      <c r="FW8" s="585" t="s">
        <v>1452</v>
      </c>
      <c r="FX8" s="586"/>
      <c r="FY8" s="585" t="s">
        <v>1453</v>
      </c>
      <c r="FZ8" s="586"/>
      <c r="GA8" s="585" t="s">
        <v>1454</v>
      </c>
      <c r="GB8" s="586"/>
      <c r="GC8" s="585" t="s">
        <v>1455</v>
      </c>
      <c r="GD8" s="586"/>
      <c r="GE8" s="585" t="s">
        <v>1456</v>
      </c>
      <c r="GF8" s="586"/>
      <c r="GG8" s="585" t="s">
        <v>1457</v>
      </c>
      <c r="GH8" s="586"/>
      <c r="GI8" s="585" t="s">
        <v>1458</v>
      </c>
      <c r="GJ8" s="586"/>
      <c r="GK8" s="585" t="s">
        <v>1459</v>
      </c>
      <c r="GL8" s="586"/>
      <c r="GM8" s="584" t="s">
        <v>234</v>
      </c>
    </row>
    <row r="9" spans="1:205" ht="21" customHeight="1">
      <c r="C9" s="68"/>
      <c r="D9" s="536"/>
      <c r="E9" s="587"/>
      <c r="F9" s="588"/>
      <c r="G9" s="319" t="s">
        <v>223</v>
      </c>
      <c r="H9" s="319" t="s">
        <v>239</v>
      </c>
      <c r="I9" s="482" t="s">
        <v>223</v>
      </c>
      <c r="J9" s="482" t="s">
        <v>239</v>
      </c>
      <c r="K9" s="482" t="s">
        <v>223</v>
      </c>
      <c r="L9" s="482" t="s">
        <v>239</v>
      </c>
      <c r="M9" s="482" t="s">
        <v>223</v>
      </c>
      <c r="N9" s="482" t="s">
        <v>239</v>
      </c>
      <c r="O9" s="482" t="s">
        <v>223</v>
      </c>
      <c r="P9" s="482" t="s">
        <v>239</v>
      </c>
      <c r="Q9" s="482" t="s">
        <v>223</v>
      </c>
      <c r="R9" s="482" t="s">
        <v>239</v>
      </c>
      <c r="S9" s="482" t="s">
        <v>223</v>
      </c>
      <c r="T9" s="482" t="s">
        <v>239</v>
      </c>
      <c r="U9" s="482" t="s">
        <v>223</v>
      </c>
      <c r="V9" s="482" t="s">
        <v>239</v>
      </c>
      <c r="W9" s="482" t="s">
        <v>223</v>
      </c>
      <c r="X9" s="482" t="s">
        <v>239</v>
      </c>
      <c r="Y9" s="482" t="s">
        <v>223</v>
      </c>
      <c r="Z9" s="482" t="s">
        <v>239</v>
      </c>
      <c r="AA9" s="482" t="s">
        <v>223</v>
      </c>
      <c r="AB9" s="482" t="s">
        <v>239</v>
      </c>
      <c r="AC9" s="482" t="s">
        <v>223</v>
      </c>
      <c r="AD9" s="482" t="s">
        <v>239</v>
      </c>
      <c r="AE9" s="482" t="s">
        <v>223</v>
      </c>
      <c r="AF9" s="482" t="s">
        <v>239</v>
      </c>
      <c r="AG9" s="482" t="s">
        <v>223</v>
      </c>
      <c r="AH9" s="482" t="s">
        <v>239</v>
      </c>
      <c r="AI9" s="482" t="s">
        <v>223</v>
      </c>
      <c r="AJ9" s="482" t="s">
        <v>239</v>
      </c>
      <c r="AK9" s="482" t="s">
        <v>223</v>
      </c>
      <c r="AL9" s="482" t="s">
        <v>239</v>
      </c>
      <c r="AM9" s="482" t="s">
        <v>223</v>
      </c>
      <c r="AN9" s="482" t="s">
        <v>239</v>
      </c>
      <c r="AO9" s="482" t="s">
        <v>223</v>
      </c>
      <c r="AP9" s="482" t="s">
        <v>239</v>
      </c>
      <c r="AQ9" s="482" t="s">
        <v>223</v>
      </c>
      <c r="AR9" s="482" t="s">
        <v>239</v>
      </c>
      <c r="AS9" s="482" t="s">
        <v>223</v>
      </c>
      <c r="AT9" s="482" t="s">
        <v>239</v>
      </c>
      <c r="AU9" s="482" t="s">
        <v>223</v>
      </c>
      <c r="AV9" s="482" t="s">
        <v>239</v>
      </c>
      <c r="AW9" s="482" t="s">
        <v>223</v>
      </c>
      <c r="AX9" s="482" t="s">
        <v>239</v>
      </c>
      <c r="AY9" s="482" t="s">
        <v>223</v>
      </c>
      <c r="AZ9" s="482" t="s">
        <v>239</v>
      </c>
      <c r="BA9" s="482" t="s">
        <v>223</v>
      </c>
      <c r="BB9" s="482" t="s">
        <v>239</v>
      </c>
      <c r="BC9" s="482" t="s">
        <v>223</v>
      </c>
      <c r="BD9" s="482" t="s">
        <v>239</v>
      </c>
      <c r="BE9" s="482" t="s">
        <v>223</v>
      </c>
      <c r="BF9" s="482" t="s">
        <v>239</v>
      </c>
      <c r="BG9" s="482" t="s">
        <v>223</v>
      </c>
      <c r="BH9" s="482" t="s">
        <v>239</v>
      </c>
      <c r="BI9" s="482" t="s">
        <v>223</v>
      </c>
      <c r="BJ9" s="482" t="s">
        <v>239</v>
      </c>
      <c r="BK9" s="482" t="s">
        <v>223</v>
      </c>
      <c r="BL9" s="482" t="s">
        <v>239</v>
      </c>
      <c r="BM9" s="482" t="s">
        <v>223</v>
      </c>
      <c r="BN9" s="482" t="s">
        <v>239</v>
      </c>
      <c r="BO9" s="482" t="s">
        <v>223</v>
      </c>
      <c r="BP9" s="482" t="s">
        <v>239</v>
      </c>
      <c r="BQ9" s="482" t="s">
        <v>223</v>
      </c>
      <c r="BR9" s="482" t="s">
        <v>239</v>
      </c>
      <c r="BS9" s="482" t="s">
        <v>223</v>
      </c>
      <c r="BT9" s="482" t="s">
        <v>239</v>
      </c>
      <c r="BU9" s="482" t="s">
        <v>223</v>
      </c>
      <c r="BV9" s="482" t="s">
        <v>239</v>
      </c>
      <c r="BW9" s="482" t="s">
        <v>223</v>
      </c>
      <c r="BX9" s="482" t="s">
        <v>239</v>
      </c>
      <c r="BY9" s="482" t="s">
        <v>223</v>
      </c>
      <c r="BZ9" s="482" t="s">
        <v>239</v>
      </c>
      <c r="CA9" s="482" t="s">
        <v>223</v>
      </c>
      <c r="CB9" s="482" t="s">
        <v>239</v>
      </c>
      <c r="CC9" s="482" t="s">
        <v>223</v>
      </c>
      <c r="CD9" s="482" t="s">
        <v>239</v>
      </c>
      <c r="CE9" s="482" t="s">
        <v>223</v>
      </c>
      <c r="CF9" s="482" t="s">
        <v>239</v>
      </c>
      <c r="CG9" s="482" t="s">
        <v>223</v>
      </c>
      <c r="CH9" s="482" t="s">
        <v>239</v>
      </c>
      <c r="CI9" s="482" t="s">
        <v>223</v>
      </c>
      <c r="CJ9" s="482" t="s">
        <v>239</v>
      </c>
      <c r="CK9" s="482" t="s">
        <v>223</v>
      </c>
      <c r="CL9" s="482" t="s">
        <v>239</v>
      </c>
      <c r="CM9" s="482" t="s">
        <v>223</v>
      </c>
      <c r="CN9" s="482" t="s">
        <v>239</v>
      </c>
      <c r="CO9" s="482" t="s">
        <v>223</v>
      </c>
      <c r="CP9" s="482" t="s">
        <v>239</v>
      </c>
      <c r="CQ9" s="482" t="s">
        <v>223</v>
      </c>
      <c r="CR9" s="482" t="s">
        <v>239</v>
      </c>
      <c r="CS9" s="482" t="s">
        <v>223</v>
      </c>
      <c r="CT9" s="482" t="s">
        <v>239</v>
      </c>
      <c r="CU9" s="482" t="s">
        <v>223</v>
      </c>
      <c r="CV9" s="482" t="s">
        <v>239</v>
      </c>
      <c r="CW9" s="482" t="s">
        <v>223</v>
      </c>
      <c r="CX9" s="482" t="s">
        <v>239</v>
      </c>
      <c r="CY9" s="482" t="s">
        <v>223</v>
      </c>
      <c r="CZ9" s="482" t="s">
        <v>239</v>
      </c>
      <c r="DA9" s="482" t="s">
        <v>223</v>
      </c>
      <c r="DB9" s="482" t="s">
        <v>239</v>
      </c>
      <c r="DC9" s="482" t="s">
        <v>223</v>
      </c>
      <c r="DD9" s="482" t="s">
        <v>239</v>
      </c>
      <c r="DE9" s="482" t="s">
        <v>223</v>
      </c>
      <c r="DF9" s="482" t="s">
        <v>239</v>
      </c>
      <c r="DG9" s="482" t="s">
        <v>223</v>
      </c>
      <c r="DH9" s="482" t="s">
        <v>239</v>
      </c>
      <c r="DI9" s="482" t="s">
        <v>223</v>
      </c>
      <c r="DJ9" s="482" t="s">
        <v>239</v>
      </c>
      <c r="DK9" s="482" t="s">
        <v>223</v>
      </c>
      <c r="DL9" s="482" t="s">
        <v>239</v>
      </c>
      <c r="DM9" s="482" t="s">
        <v>223</v>
      </c>
      <c r="DN9" s="482" t="s">
        <v>239</v>
      </c>
      <c r="DO9" s="482" t="s">
        <v>223</v>
      </c>
      <c r="DP9" s="482" t="s">
        <v>239</v>
      </c>
      <c r="DQ9" s="482" t="s">
        <v>223</v>
      </c>
      <c r="DR9" s="482" t="s">
        <v>239</v>
      </c>
      <c r="DS9" s="482" t="s">
        <v>223</v>
      </c>
      <c r="DT9" s="482" t="s">
        <v>239</v>
      </c>
      <c r="DU9" s="482" t="s">
        <v>223</v>
      </c>
      <c r="DV9" s="482" t="s">
        <v>239</v>
      </c>
      <c r="DW9" s="482" t="s">
        <v>223</v>
      </c>
      <c r="DX9" s="482" t="s">
        <v>239</v>
      </c>
      <c r="DY9" s="482" t="s">
        <v>223</v>
      </c>
      <c r="DZ9" s="482" t="s">
        <v>239</v>
      </c>
      <c r="EA9" s="482" t="s">
        <v>223</v>
      </c>
      <c r="EB9" s="482" t="s">
        <v>239</v>
      </c>
      <c r="EC9" s="482" t="s">
        <v>223</v>
      </c>
      <c r="ED9" s="482" t="s">
        <v>239</v>
      </c>
      <c r="EE9" s="482" t="s">
        <v>223</v>
      </c>
      <c r="EF9" s="482" t="s">
        <v>239</v>
      </c>
      <c r="EG9" s="482" t="s">
        <v>223</v>
      </c>
      <c r="EH9" s="482" t="s">
        <v>239</v>
      </c>
      <c r="EI9" s="482" t="s">
        <v>223</v>
      </c>
      <c r="EJ9" s="482" t="s">
        <v>239</v>
      </c>
      <c r="EK9" s="482" t="s">
        <v>223</v>
      </c>
      <c r="EL9" s="482" t="s">
        <v>239</v>
      </c>
      <c r="EM9" s="482" t="s">
        <v>223</v>
      </c>
      <c r="EN9" s="482" t="s">
        <v>239</v>
      </c>
      <c r="EO9" s="482" t="s">
        <v>223</v>
      </c>
      <c r="EP9" s="482" t="s">
        <v>239</v>
      </c>
      <c r="EQ9" s="482" t="s">
        <v>223</v>
      </c>
      <c r="ER9" s="482" t="s">
        <v>239</v>
      </c>
      <c r="ES9" s="482" t="s">
        <v>223</v>
      </c>
      <c r="ET9" s="482" t="s">
        <v>239</v>
      </c>
      <c r="EU9" s="482" t="s">
        <v>223</v>
      </c>
      <c r="EV9" s="482" t="s">
        <v>239</v>
      </c>
      <c r="EW9" s="482" t="s">
        <v>223</v>
      </c>
      <c r="EX9" s="482" t="s">
        <v>239</v>
      </c>
      <c r="EY9" s="482" t="s">
        <v>223</v>
      </c>
      <c r="EZ9" s="482" t="s">
        <v>239</v>
      </c>
      <c r="FA9" s="482" t="s">
        <v>223</v>
      </c>
      <c r="FB9" s="482" t="s">
        <v>239</v>
      </c>
      <c r="FC9" s="482" t="s">
        <v>223</v>
      </c>
      <c r="FD9" s="482" t="s">
        <v>239</v>
      </c>
      <c r="FE9" s="482" t="s">
        <v>223</v>
      </c>
      <c r="FF9" s="482" t="s">
        <v>239</v>
      </c>
      <c r="FG9" s="482" t="s">
        <v>223</v>
      </c>
      <c r="FH9" s="482" t="s">
        <v>239</v>
      </c>
      <c r="FI9" s="482" t="s">
        <v>223</v>
      </c>
      <c r="FJ9" s="482" t="s">
        <v>239</v>
      </c>
      <c r="FK9" s="482" t="s">
        <v>223</v>
      </c>
      <c r="FL9" s="482" t="s">
        <v>239</v>
      </c>
      <c r="FM9" s="482" t="s">
        <v>223</v>
      </c>
      <c r="FN9" s="482" t="s">
        <v>239</v>
      </c>
      <c r="FO9" s="482" t="s">
        <v>223</v>
      </c>
      <c r="FP9" s="482" t="s">
        <v>239</v>
      </c>
      <c r="FQ9" s="482" t="s">
        <v>223</v>
      </c>
      <c r="FR9" s="482" t="s">
        <v>239</v>
      </c>
      <c r="FS9" s="482" t="s">
        <v>223</v>
      </c>
      <c r="FT9" s="482" t="s">
        <v>239</v>
      </c>
      <c r="FU9" s="482" t="s">
        <v>223</v>
      </c>
      <c r="FV9" s="482" t="s">
        <v>239</v>
      </c>
      <c r="FW9" s="482" t="s">
        <v>223</v>
      </c>
      <c r="FX9" s="482" t="s">
        <v>239</v>
      </c>
      <c r="FY9" s="482" t="s">
        <v>223</v>
      </c>
      <c r="FZ9" s="482" t="s">
        <v>239</v>
      </c>
      <c r="GA9" s="482" t="s">
        <v>223</v>
      </c>
      <c r="GB9" s="482" t="s">
        <v>239</v>
      </c>
      <c r="GC9" s="482" t="s">
        <v>223</v>
      </c>
      <c r="GD9" s="482" t="s">
        <v>239</v>
      </c>
      <c r="GE9" s="482" t="s">
        <v>223</v>
      </c>
      <c r="GF9" s="482" t="s">
        <v>239</v>
      </c>
      <c r="GG9" s="482" t="s">
        <v>223</v>
      </c>
      <c r="GH9" s="482" t="s">
        <v>239</v>
      </c>
      <c r="GI9" s="482" t="s">
        <v>223</v>
      </c>
      <c r="GJ9" s="482" t="s">
        <v>239</v>
      </c>
      <c r="GK9" s="482" t="s">
        <v>223</v>
      </c>
      <c r="GL9" s="482" t="s">
        <v>239</v>
      </c>
      <c r="GM9" s="575"/>
    </row>
    <row r="10" spans="1:205" ht="11.25" hidden="1" customHeight="1">
      <c r="C10" s="68"/>
      <c r="D10" s="70" t="s">
        <v>26</v>
      </c>
      <c r="E10" s="70" t="s">
        <v>0</v>
      </c>
      <c r="F10" s="70" t="s">
        <v>1</v>
      </c>
      <c r="G10" s="196" t="str">
        <f>G1&amp;".1"</f>
        <v>4.1</v>
      </c>
      <c r="H10" s="196"/>
      <c r="I10" s="411" t="str">
        <f>I1&amp;".1"</f>
        <v>5.1</v>
      </c>
      <c r="J10" s="411"/>
      <c r="K10" s="411" t="str">
        <f>K1&amp;".1"</f>
        <v>6.1</v>
      </c>
      <c r="L10" s="411"/>
      <c r="M10" s="411" t="str">
        <f>M1&amp;".1"</f>
        <v>7.1</v>
      </c>
      <c r="N10" s="411"/>
      <c r="O10" s="411" t="str">
        <f>O1&amp;".1"</f>
        <v>8.1</v>
      </c>
      <c r="P10" s="411"/>
      <c r="Q10" s="411" t="str">
        <f>Q1&amp;".1"</f>
        <v>9.1</v>
      </c>
      <c r="R10" s="411"/>
      <c r="S10" s="411" t="str">
        <f>S1&amp;".1"</f>
        <v>10.1</v>
      </c>
      <c r="T10" s="411"/>
      <c r="U10" s="411" t="str">
        <f>U1&amp;".1"</f>
        <v>11.1</v>
      </c>
      <c r="V10" s="411"/>
      <c r="W10" s="411" t="str">
        <f>W1&amp;".1"</f>
        <v>12.1</v>
      </c>
      <c r="X10" s="411"/>
      <c r="Y10" s="411" t="str">
        <f>Y1&amp;".1"</f>
        <v>13.1</v>
      </c>
      <c r="Z10" s="411"/>
      <c r="AA10" s="411" t="str">
        <f>AA1&amp;".1"</f>
        <v>14.1</v>
      </c>
      <c r="AB10" s="411"/>
      <c r="AC10" s="411" t="str">
        <f>AC1&amp;".1"</f>
        <v>15.1</v>
      </c>
      <c r="AD10" s="411"/>
      <c r="AE10" s="411" t="str">
        <f>AE1&amp;".1"</f>
        <v>16.1</v>
      </c>
      <c r="AF10" s="411"/>
      <c r="AG10" s="411" t="str">
        <f>AG1&amp;".1"</f>
        <v>17.1</v>
      </c>
      <c r="AH10" s="411"/>
      <c r="AI10" s="411" t="str">
        <f>AI1&amp;".1"</f>
        <v>18.1</v>
      </c>
      <c r="AJ10" s="411"/>
      <c r="AK10" s="411" t="str">
        <f>AK1&amp;".1"</f>
        <v>19.1</v>
      </c>
      <c r="AL10" s="411"/>
      <c r="AM10" s="411" t="str">
        <f>AM1&amp;".1"</f>
        <v>20.1</v>
      </c>
      <c r="AN10" s="411"/>
      <c r="AO10" s="411" t="str">
        <f>AO1&amp;".1"</f>
        <v>21.1</v>
      </c>
      <c r="AP10" s="411"/>
      <c r="AQ10" s="411" t="str">
        <f>AQ1&amp;".1"</f>
        <v>22.1</v>
      </c>
      <c r="AR10" s="411"/>
      <c r="AS10" s="411" t="str">
        <f>AS1&amp;".1"</f>
        <v>23.1</v>
      </c>
      <c r="AT10" s="411"/>
      <c r="AU10" s="411" t="str">
        <f>AU1&amp;".1"</f>
        <v>24.1</v>
      </c>
      <c r="AV10" s="411"/>
      <c r="AW10" s="411" t="str">
        <f>AW1&amp;".1"</f>
        <v>25.1</v>
      </c>
      <c r="AX10" s="411"/>
      <c r="AY10" s="411" t="str">
        <f>AY1&amp;".1"</f>
        <v>26.1</v>
      </c>
      <c r="AZ10" s="411"/>
      <c r="BA10" s="411" t="str">
        <f>BA1&amp;".1"</f>
        <v>27.1</v>
      </c>
      <c r="BB10" s="411"/>
      <c r="BC10" s="411" t="str">
        <f>BC1&amp;".1"</f>
        <v>28.1</v>
      </c>
      <c r="BD10" s="411"/>
      <c r="BE10" s="411" t="str">
        <f>BE1&amp;".1"</f>
        <v>29.1</v>
      </c>
      <c r="BF10" s="411"/>
      <c r="BG10" s="411" t="str">
        <f>BG1&amp;".1"</f>
        <v>30.1</v>
      </c>
      <c r="BH10" s="411"/>
      <c r="BI10" s="411" t="str">
        <f>BI1&amp;".1"</f>
        <v>31.1</v>
      </c>
      <c r="BJ10" s="411"/>
      <c r="BK10" s="411" t="str">
        <f>BK1&amp;".1"</f>
        <v>32.1</v>
      </c>
      <c r="BL10" s="411"/>
      <c r="BM10" s="411" t="str">
        <f>BM1&amp;".1"</f>
        <v>33.1</v>
      </c>
      <c r="BN10" s="411"/>
      <c r="BO10" s="411" t="str">
        <f>BO1&amp;".1"</f>
        <v>34.1</v>
      </c>
      <c r="BP10" s="411"/>
      <c r="BQ10" s="411" t="str">
        <f>BQ1&amp;".1"</f>
        <v>35.1</v>
      </c>
      <c r="BR10" s="411"/>
      <c r="BS10" s="411" t="str">
        <f>BS1&amp;".1"</f>
        <v>36.1</v>
      </c>
      <c r="BT10" s="411"/>
      <c r="BU10" s="411" t="str">
        <f>BU1&amp;".1"</f>
        <v>37.1</v>
      </c>
      <c r="BV10" s="411"/>
      <c r="BW10" s="411" t="str">
        <f>BW1&amp;".1"</f>
        <v>38.1</v>
      </c>
      <c r="BX10" s="411"/>
      <c r="BY10" s="411" t="str">
        <f>BY1&amp;".1"</f>
        <v>39.1</v>
      </c>
      <c r="BZ10" s="411"/>
      <c r="CA10" s="411" t="str">
        <f>CA1&amp;".1"</f>
        <v>40.1</v>
      </c>
      <c r="CB10" s="411"/>
      <c r="CC10" s="411" t="str">
        <f>CC1&amp;".1"</f>
        <v>41.1</v>
      </c>
      <c r="CD10" s="411"/>
      <c r="CE10" s="411" t="str">
        <f>CE1&amp;".1"</f>
        <v>42.1</v>
      </c>
      <c r="CF10" s="411"/>
      <c r="CG10" s="411" t="str">
        <f>CG1&amp;".1"</f>
        <v>43.1</v>
      </c>
      <c r="CH10" s="411"/>
      <c r="CI10" s="411" t="str">
        <f>CI1&amp;".1"</f>
        <v>44.1</v>
      </c>
      <c r="CJ10" s="411"/>
      <c r="CK10" s="411" t="str">
        <f>CK1&amp;".1"</f>
        <v>45.1</v>
      </c>
      <c r="CL10" s="411"/>
      <c r="CM10" s="411" t="str">
        <f>CM1&amp;".1"</f>
        <v>46.1</v>
      </c>
      <c r="CN10" s="411"/>
      <c r="CO10" s="411" t="str">
        <f>CO1&amp;".1"</f>
        <v>47.1</v>
      </c>
      <c r="CP10" s="411"/>
      <c r="CQ10" s="411" t="str">
        <f>CQ1&amp;".1"</f>
        <v>48.1</v>
      </c>
      <c r="CR10" s="411"/>
      <c r="CS10" s="411" t="str">
        <f>CS1&amp;".1"</f>
        <v>49.1</v>
      </c>
      <c r="CT10" s="411"/>
      <c r="CU10" s="411" t="str">
        <f>CU1&amp;".1"</f>
        <v>50.1</v>
      </c>
      <c r="CV10" s="411"/>
      <c r="CW10" s="411" t="str">
        <f>CW1&amp;".1"</f>
        <v>51.1</v>
      </c>
      <c r="CX10" s="411"/>
      <c r="CY10" s="411" t="str">
        <f>CY1&amp;".1"</f>
        <v>52.1</v>
      </c>
      <c r="CZ10" s="411"/>
      <c r="DA10" s="411" t="str">
        <f>DA1&amp;".1"</f>
        <v>53.1</v>
      </c>
      <c r="DB10" s="411"/>
      <c r="DC10" s="411" t="str">
        <f>DC1&amp;".1"</f>
        <v>54.1</v>
      </c>
      <c r="DD10" s="411"/>
      <c r="DE10" s="411" t="str">
        <f>DE1&amp;".1"</f>
        <v>55.1</v>
      </c>
      <c r="DF10" s="411"/>
      <c r="DG10" s="411" t="str">
        <f>DG1&amp;".1"</f>
        <v>56.1</v>
      </c>
      <c r="DH10" s="411"/>
      <c r="DI10" s="411" t="str">
        <f>DI1&amp;".1"</f>
        <v>57.1</v>
      </c>
      <c r="DJ10" s="411"/>
      <c r="DK10" s="411" t="str">
        <f>DK1&amp;".1"</f>
        <v>58.1</v>
      </c>
      <c r="DL10" s="411"/>
      <c r="DM10" s="411" t="str">
        <f>DM1&amp;".1"</f>
        <v>59.1</v>
      </c>
      <c r="DN10" s="411"/>
      <c r="DO10" s="411" t="str">
        <f>DO1&amp;".1"</f>
        <v>60.1</v>
      </c>
      <c r="DP10" s="411"/>
      <c r="DQ10" s="411" t="str">
        <f>DQ1&amp;".1"</f>
        <v>61.1</v>
      </c>
      <c r="DR10" s="411"/>
      <c r="DS10" s="411" t="str">
        <f>DS1&amp;".1"</f>
        <v>62.1</v>
      </c>
      <c r="DT10" s="411"/>
      <c r="DU10" s="411" t="str">
        <f>DU1&amp;".1"</f>
        <v>63.1</v>
      </c>
      <c r="DV10" s="411"/>
      <c r="DW10" s="411" t="str">
        <f>DW1&amp;".1"</f>
        <v>64.1</v>
      </c>
      <c r="DX10" s="411"/>
      <c r="DY10" s="411" t="str">
        <f>DY1&amp;".1"</f>
        <v>65.1</v>
      </c>
      <c r="DZ10" s="411"/>
      <c r="EA10" s="411" t="str">
        <f>EA1&amp;".1"</f>
        <v>66.1</v>
      </c>
      <c r="EB10" s="411"/>
      <c r="EC10" s="411" t="str">
        <f>EC1&amp;".1"</f>
        <v>67.1</v>
      </c>
      <c r="ED10" s="411"/>
      <c r="EE10" s="411" t="str">
        <f>EE1&amp;".1"</f>
        <v>68.1</v>
      </c>
      <c r="EF10" s="411"/>
      <c r="EG10" s="411" t="str">
        <f>EG1&amp;".1"</f>
        <v>69.1</v>
      </c>
      <c r="EH10" s="411"/>
      <c r="EI10" s="411" t="str">
        <f>EI1&amp;".1"</f>
        <v>70.1</v>
      </c>
      <c r="EJ10" s="411"/>
      <c r="EK10" s="411" t="str">
        <f>EK1&amp;".1"</f>
        <v>71.1</v>
      </c>
      <c r="EL10" s="411"/>
      <c r="EM10" s="411" t="str">
        <f>EM1&amp;".1"</f>
        <v>72.1</v>
      </c>
      <c r="EN10" s="411"/>
      <c r="EO10" s="411" t="str">
        <f>EO1&amp;".1"</f>
        <v>73.1</v>
      </c>
      <c r="EP10" s="411"/>
      <c r="EQ10" s="411" t="str">
        <f>EQ1&amp;".1"</f>
        <v>74.1</v>
      </c>
      <c r="ER10" s="411"/>
      <c r="ES10" s="411" t="str">
        <f>ES1&amp;".1"</f>
        <v>75.1</v>
      </c>
      <c r="ET10" s="411"/>
      <c r="EU10" s="411" t="str">
        <f>EU1&amp;".1"</f>
        <v>76.1</v>
      </c>
      <c r="EV10" s="411"/>
      <c r="EW10" s="411" t="str">
        <f>EW1&amp;".1"</f>
        <v>77.1</v>
      </c>
      <c r="EX10" s="411"/>
      <c r="EY10" s="411" t="str">
        <f>EY1&amp;".1"</f>
        <v>78.1</v>
      </c>
      <c r="EZ10" s="411"/>
      <c r="FA10" s="411" t="str">
        <f>FA1&amp;".1"</f>
        <v>79.1</v>
      </c>
      <c r="FB10" s="411"/>
      <c r="FC10" s="411" t="str">
        <f>FC1&amp;".1"</f>
        <v>80.1</v>
      </c>
      <c r="FD10" s="411"/>
      <c r="FE10" s="411" t="str">
        <f>FE1&amp;".1"</f>
        <v>81.1</v>
      </c>
      <c r="FF10" s="411"/>
      <c r="FG10" s="411" t="str">
        <f>FG1&amp;".1"</f>
        <v>82.1</v>
      </c>
      <c r="FH10" s="411"/>
      <c r="FI10" s="411" t="str">
        <f>FI1&amp;".1"</f>
        <v>83.1</v>
      </c>
      <c r="FJ10" s="411"/>
      <c r="FK10" s="411" t="str">
        <f>FK1&amp;".1"</f>
        <v>84.1</v>
      </c>
      <c r="FL10" s="411"/>
      <c r="FM10" s="411" t="str">
        <f>FM1&amp;".1"</f>
        <v>85.1</v>
      </c>
      <c r="FN10" s="411"/>
      <c r="FO10" s="411" t="str">
        <f>FO1&amp;".1"</f>
        <v>86.1</v>
      </c>
      <c r="FP10" s="411"/>
      <c r="FQ10" s="411" t="str">
        <f>FQ1&amp;".1"</f>
        <v>87.1</v>
      </c>
      <c r="FR10" s="411"/>
      <c r="FS10" s="411" t="str">
        <f>FS1&amp;".1"</f>
        <v>88.1</v>
      </c>
      <c r="FT10" s="411"/>
      <c r="FU10" s="411" t="str">
        <f>FU1&amp;".1"</f>
        <v>89.1</v>
      </c>
      <c r="FV10" s="411"/>
      <c r="FW10" s="411" t="str">
        <f>FW1&amp;".1"</f>
        <v>90.1</v>
      </c>
      <c r="FX10" s="411"/>
      <c r="FY10" s="411" t="str">
        <f>FY1&amp;".1"</f>
        <v>91.1</v>
      </c>
      <c r="FZ10" s="411"/>
      <c r="GA10" s="411" t="str">
        <f>GA1&amp;".1"</f>
        <v>92.1</v>
      </c>
      <c r="GB10" s="411"/>
      <c r="GC10" s="411" t="str">
        <f>GC1&amp;".1"</f>
        <v>93.1</v>
      </c>
      <c r="GD10" s="411"/>
      <c r="GE10" s="411" t="str">
        <f>GE1&amp;".1"</f>
        <v>94.1</v>
      </c>
      <c r="GF10" s="411"/>
      <c r="GG10" s="411" t="str">
        <f>GG1&amp;".1"</f>
        <v>95.1</v>
      </c>
      <c r="GH10" s="411"/>
      <c r="GI10" s="411" t="str">
        <f>GI1&amp;".1"</f>
        <v>96.1</v>
      </c>
      <c r="GJ10" s="411"/>
      <c r="GK10" s="411" t="str">
        <f>GK1&amp;".1"</f>
        <v>97.1</v>
      </c>
      <c r="GL10" s="411"/>
      <c r="GM10" s="271"/>
    </row>
    <row r="11" spans="1:205" ht="22.5" hidden="1">
      <c r="A11" s="18"/>
      <c r="C11" s="37"/>
      <c r="D11" s="318">
        <v>1</v>
      </c>
      <c r="E11" s="193" t="s">
        <v>358</v>
      </c>
      <c r="F11" s="318" t="s">
        <v>359</v>
      </c>
      <c r="G11" s="323"/>
      <c r="H11" s="323"/>
      <c r="I11" s="484"/>
      <c r="J11" s="484"/>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c r="BF11" s="484"/>
      <c r="BG11" s="484"/>
      <c r="BH11" s="484"/>
      <c r="BI11" s="484"/>
      <c r="BJ11" s="484"/>
      <c r="BK11" s="484"/>
      <c r="BL11" s="484"/>
      <c r="BM11" s="484"/>
      <c r="BN11" s="484"/>
      <c r="BO11" s="484"/>
      <c r="BP11" s="484"/>
      <c r="BQ11" s="484"/>
      <c r="BR11" s="484"/>
      <c r="BS11" s="484"/>
      <c r="BT11" s="484"/>
      <c r="BU11" s="484"/>
      <c r="BV11" s="484"/>
      <c r="BW11" s="484"/>
      <c r="BX11" s="484"/>
      <c r="BY11" s="484"/>
      <c r="BZ11" s="484"/>
      <c r="CA11" s="484"/>
      <c r="CB11" s="484"/>
      <c r="CC11" s="484"/>
      <c r="CD11" s="484"/>
      <c r="CE11" s="484"/>
      <c r="CF11" s="484"/>
      <c r="CG11" s="484"/>
      <c r="CH11" s="484"/>
      <c r="CI11" s="484"/>
      <c r="CJ11" s="484"/>
      <c r="CK11" s="484"/>
      <c r="CL11" s="484"/>
      <c r="CM11" s="484"/>
      <c r="CN11" s="484"/>
      <c r="CO11" s="484"/>
      <c r="CP11" s="484"/>
      <c r="CQ11" s="484"/>
      <c r="CR11" s="484"/>
      <c r="CS11" s="484"/>
      <c r="CT11" s="484"/>
      <c r="CU11" s="484"/>
      <c r="CV11" s="484"/>
      <c r="CW11" s="484"/>
      <c r="CX11" s="484"/>
      <c r="CY11" s="484"/>
      <c r="CZ11" s="484"/>
      <c r="DA11" s="484"/>
      <c r="DB11" s="484"/>
      <c r="DC11" s="484"/>
      <c r="DD11" s="484"/>
      <c r="DE11" s="484"/>
      <c r="DF11" s="484"/>
      <c r="DG11" s="484"/>
      <c r="DH11" s="484"/>
      <c r="DI11" s="484"/>
      <c r="DJ11" s="484"/>
      <c r="DK11" s="484"/>
      <c r="DL11" s="484"/>
      <c r="DM11" s="484"/>
      <c r="DN11" s="484"/>
      <c r="DO11" s="484"/>
      <c r="DP11" s="484"/>
      <c r="DQ11" s="484"/>
      <c r="DR11" s="484"/>
      <c r="DS11" s="484"/>
      <c r="DT11" s="484"/>
      <c r="DU11" s="484"/>
      <c r="DV11" s="484"/>
      <c r="DW11" s="484"/>
      <c r="DX11" s="484"/>
      <c r="DY11" s="484"/>
      <c r="DZ11" s="484"/>
      <c r="EA11" s="484"/>
      <c r="EB11" s="484"/>
      <c r="EC11" s="484"/>
      <c r="ED11" s="484"/>
      <c r="EE11" s="484"/>
      <c r="EF11" s="484"/>
      <c r="EG11" s="484"/>
      <c r="EH11" s="484"/>
      <c r="EI11" s="484"/>
      <c r="EJ11" s="484"/>
      <c r="EK11" s="484"/>
      <c r="EL11" s="484"/>
      <c r="EM11" s="484"/>
      <c r="EN11" s="484"/>
      <c r="EO11" s="484"/>
      <c r="EP11" s="484"/>
      <c r="EQ11" s="484"/>
      <c r="ER11" s="484"/>
      <c r="ES11" s="484"/>
      <c r="ET11" s="484"/>
      <c r="EU11" s="484"/>
      <c r="EV11" s="484"/>
      <c r="EW11" s="484"/>
      <c r="EX11" s="484"/>
      <c r="EY11" s="484"/>
      <c r="EZ11" s="484"/>
      <c r="FA11" s="484"/>
      <c r="FB11" s="484"/>
      <c r="FC11" s="484"/>
      <c r="FD11" s="484"/>
      <c r="FE11" s="484"/>
      <c r="FF11" s="484"/>
      <c r="FG11" s="484"/>
      <c r="FH11" s="484"/>
      <c r="FI11" s="484"/>
      <c r="FJ11" s="484"/>
      <c r="FK11" s="484"/>
      <c r="FL11" s="484"/>
      <c r="FM11" s="484"/>
      <c r="FN11" s="484"/>
      <c r="FO11" s="484"/>
      <c r="FP11" s="484"/>
      <c r="FQ11" s="484"/>
      <c r="FR11" s="484"/>
      <c r="FS11" s="484"/>
      <c r="FT11" s="484"/>
      <c r="FU11" s="484"/>
      <c r="FV11" s="484"/>
      <c r="FW11" s="484"/>
      <c r="FX11" s="484"/>
      <c r="FY11" s="484"/>
      <c r="FZ11" s="484"/>
      <c r="GA11" s="484"/>
      <c r="GB11" s="484"/>
      <c r="GC11" s="484"/>
      <c r="GD11" s="484"/>
      <c r="GE11" s="484"/>
      <c r="GF11" s="484"/>
      <c r="GG11" s="484"/>
      <c r="GH11" s="484"/>
      <c r="GI11" s="484"/>
      <c r="GJ11" s="484"/>
      <c r="GK11" s="484"/>
      <c r="GL11" s="484"/>
      <c r="GM11" s="271" t="s">
        <v>362</v>
      </c>
    </row>
    <row r="12" spans="1:205" ht="22.5" hidden="1">
      <c r="A12" s="18"/>
      <c r="C12" s="37"/>
      <c r="D12" s="318">
        <v>2</v>
      </c>
      <c r="E12" s="225" t="s">
        <v>360</v>
      </c>
      <c r="F12" s="318" t="s">
        <v>361</v>
      </c>
      <c r="G12" s="323"/>
      <c r="H12" s="323"/>
      <c r="I12" s="484"/>
      <c r="J12" s="484"/>
      <c r="K12" s="484"/>
      <c r="L12" s="484"/>
      <c r="M12" s="484"/>
      <c r="N12" s="484"/>
      <c r="O12" s="484"/>
      <c r="P12" s="484"/>
      <c r="Q12" s="484"/>
      <c r="R12" s="484"/>
      <c r="S12" s="484"/>
      <c r="T12" s="484"/>
      <c r="U12" s="484"/>
      <c r="V12" s="484"/>
      <c r="W12" s="484"/>
      <c r="X12" s="484"/>
      <c r="Y12" s="484"/>
      <c r="Z12" s="484"/>
      <c r="AA12" s="484"/>
      <c r="AB12" s="484"/>
      <c r="AC12" s="484"/>
      <c r="AD12" s="484"/>
      <c r="AE12" s="484"/>
      <c r="AF12" s="484"/>
      <c r="AG12" s="484"/>
      <c r="AH12" s="484"/>
      <c r="AI12" s="484"/>
      <c r="AJ12" s="484"/>
      <c r="AK12" s="484"/>
      <c r="AL12" s="484"/>
      <c r="AM12" s="484"/>
      <c r="AN12" s="484"/>
      <c r="AO12" s="484"/>
      <c r="AP12" s="484"/>
      <c r="AQ12" s="484"/>
      <c r="AR12" s="484"/>
      <c r="AS12" s="484"/>
      <c r="AT12" s="484"/>
      <c r="AU12" s="484"/>
      <c r="AV12" s="484"/>
      <c r="AW12" s="484"/>
      <c r="AX12" s="484"/>
      <c r="AY12" s="484"/>
      <c r="AZ12" s="484"/>
      <c r="BA12" s="484"/>
      <c r="BB12" s="484"/>
      <c r="BC12" s="484"/>
      <c r="BD12" s="484"/>
      <c r="BE12" s="484"/>
      <c r="BF12" s="484"/>
      <c r="BG12" s="484"/>
      <c r="BH12" s="484"/>
      <c r="BI12" s="484"/>
      <c r="BJ12" s="484"/>
      <c r="BK12" s="484"/>
      <c r="BL12" s="484"/>
      <c r="BM12" s="484"/>
      <c r="BN12" s="484"/>
      <c r="BO12" s="484"/>
      <c r="BP12" s="484"/>
      <c r="BQ12" s="484"/>
      <c r="BR12" s="484"/>
      <c r="BS12" s="484"/>
      <c r="BT12" s="484"/>
      <c r="BU12" s="484"/>
      <c r="BV12" s="484"/>
      <c r="BW12" s="484"/>
      <c r="BX12" s="484"/>
      <c r="BY12" s="484"/>
      <c r="BZ12" s="484"/>
      <c r="CA12" s="484"/>
      <c r="CB12" s="484"/>
      <c r="CC12" s="484"/>
      <c r="CD12" s="484"/>
      <c r="CE12" s="484"/>
      <c r="CF12" s="484"/>
      <c r="CG12" s="484"/>
      <c r="CH12" s="484"/>
      <c r="CI12" s="484"/>
      <c r="CJ12" s="484"/>
      <c r="CK12" s="484"/>
      <c r="CL12" s="484"/>
      <c r="CM12" s="484"/>
      <c r="CN12" s="484"/>
      <c r="CO12" s="484"/>
      <c r="CP12" s="484"/>
      <c r="CQ12" s="484"/>
      <c r="CR12" s="484"/>
      <c r="CS12" s="484"/>
      <c r="CT12" s="484"/>
      <c r="CU12" s="484"/>
      <c r="CV12" s="484"/>
      <c r="CW12" s="484"/>
      <c r="CX12" s="484"/>
      <c r="CY12" s="484"/>
      <c r="CZ12" s="484"/>
      <c r="DA12" s="484"/>
      <c r="DB12" s="484"/>
      <c r="DC12" s="484"/>
      <c r="DD12" s="484"/>
      <c r="DE12" s="484"/>
      <c r="DF12" s="484"/>
      <c r="DG12" s="484"/>
      <c r="DH12" s="484"/>
      <c r="DI12" s="484"/>
      <c r="DJ12" s="484"/>
      <c r="DK12" s="484"/>
      <c r="DL12" s="484"/>
      <c r="DM12" s="484"/>
      <c r="DN12" s="484"/>
      <c r="DO12" s="484"/>
      <c r="DP12" s="484"/>
      <c r="DQ12" s="484"/>
      <c r="DR12" s="484"/>
      <c r="DS12" s="484"/>
      <c r="DT12" s="484"/>
      <c r="DU12" s="484"/>
      <c r="DV12" s="484"/>
      <c r="DW12" s="484"/>
      <c r="DX12" s="484"/>
      <c r="DY12" s="484"/>
      <c r="DZ12" s="484"/>
      <c r="EA12" s="484"/>
      <c r="EB12" s="484"/>
      <c r="EC12" s="484"/>
      <c r="ED12" s="484"/>
      <c r="EE12" s="484"/>
      <c r="EF12" s="484"/>
      <c r="EG12" s="484"/>
      <c r="EH12" s="484"/>
      <c r="EI12" s="484"/>
      <c r="EJ12" s="484"/>
      <c r="EK12" s="484"/>
      <c r="EL12" s="484"/>
      <c r="EM12" s="484"/>
      <c r="EN12" s="484"/>
      <c r="EO12" s="484"/>
      <c r="EP12" s="484"/>
      <c r="EQ12" s="484"/>
      <c r="ER12" s="484"/>
      <c r="ES12" s="484"/>
      <c r="ET12" s="484"/>
      <c r="EU12" s="484"/>
      <c r="EV12" s="484"/>
      <c r="EW12" s="484"/>
      <c r="EX12" s="484"/>
      <c r="EY12" s="484"/>
      <c r="EZ12" s="484"/>
      <c r="FA12" s="484"/>
      <c r="FB12" s="484"/>
      <c r="FC12" s="484"/>
      <c r="FD12" s="484"/>
      <c r="FE12" s="484"/>
      <c r="FF12" s="484"/>
      <c r="FG12" s="484"/>
      <c r="FH12" s="484"/>
      <c r="FI12" s="484"/>
      <c r="FJ12" s="484"/>
      <c r="FK12" s="484"/>
      <c r="FL12" s="484"/>
      <c r="FM12" s="484"/>
      <c r="FN12" s="484"/>
      <c r="FO12" s="484"/>
      <c r="FP12" s="484"/>
      <c r="FQ12" s="484"/>
      <c r="FR12" s="484"/>
      <c r="FS12" s="484"/>
      <c r="FT12" s="484"/>
      <c r="FU12" s="484"/>
      <c r="FV12" s="484"/>
      <c r="FW12" s="484"/>
      <c r="FX12" s="484"/>
      <c r="FY12" s="484"/>
      <c r="FZ12" s="484"/>
      <c r="GA12" s="484"/>
      <c r="GB12" s="484"/>
      <c r="GC12" s="484"/>
      <c r="GD12" s="484"/>
      <c r="GE12" s="484"/>
      <c r="GF12" s="484"/>
      <c r="GG12" s="484"/>
      <c r="GH12" s="484"/>
      <c r="GI12" s="484"/>
      <c r="GJ12" s="484"/>
      <c r="GK12" s="484"/>
      <c r="GL12" s="484"/>
      <c r="GM12" s="271" t="s">
        <v>363</v>
      </c>
    </row>
    <row r="13" spans="1:205" ht="123.75" hidden="1">
      <c r="A13" s="18"/>
      <c r="C13" s="37"/>
      <c r="D13" s="318">
        <v>3</v>
      </c>
      <c r="E13" s="225" t="s">
        <v>364</v>
      </c>
      <c r="F13" s="318" t="s">
        <v>265</v>
      </c>
      <c r="G13" s="323"/>
      <c r="H13" s="323"/>
      <c r="I13" s="484"/>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4"/>
      <c r="AY13" s="484"/>
      <c r="AZ13" s="484"/>
      <c r="BA13" s="484"/>
      <c r="BB13" s="484"/>
      <c r="BC13" s="484"/>
      <c r="BD13" s="484"/>
      <c r="BE13" s="484"/>
      <c r="BF13" s="484"/>
      <c r="BG13" s="484"/>
      <c r="BH13" s="484"/>
      <c r="BI13" s="484"/>
      <c r="BJ13" s="484"/>
      <c r="BK13" s="484"/>
      <c r="BL13" s="484"/>
      <c r="BM13" s="484"/>
      <c r="BN13" s="484"/>
      <c r="BO13" s="484"/>
      <c r="BP13" s="484"/>
      <c r="BQ13" s="484"/>
      <c r="BR13" s="484"/>
      <c r="BS13" s="484"/>
      <c r="BT13" s="484"/>
      <c r="BU13" s="484"/>
      <c r="BV13" s="484"/>
      <c r="BW13" s="484"/>
      <c r="BX13" s="484"/>
      <c r="BY13" s="484"/>
      <c r="BZ13" s="484"/>
      <c r="CA13" s="484"/>
      <c r="CB13" s="484"/>
      <c r="CC13" s="484"/>
      <c r="CD13" s="484"/>
      <c r="CE13" s="484"/>
      <c r="CF13" s="484"/>
      <c r="CG13" s="484"/>
      <c r="CH13" s="484"/>
      <c r="CI13" s="484"/>
      <c r="CJ13" s="484"/>
      <c r="CK13" s="484"/>
      <c r="CL13" s="484"/>
      <c r="CM13" s="484"/>
      <c r="CN13" s="484"/>
      <c r="CO13" s="484"/>
      <c r="CP13" s="484"/>
      <c r="CQ13" s="484"/>
      <c r="CR13" s="484"/>
      <c r="CS13" s="484"/>
      <c r="CT13" s="484"/>
      <c r="CU13" s="484"/>
      <c r="CV13" s="484"/>
      <c r="CW13" s="484"/>
      <c r="CX13" s="484"/>
      <c r="CY13" s="484"/>
      <c r="CZ13" s="484"/>
      <c r="DA13" s="484"/>
      <c r="DB13" s="484"/>
      <c r="DC13" s="484"/>
      <c r="DD13" s="484"/>
      <c r="DE13" s="484"/>
      <c r="DF13" s="484"/>
      <c r="DG13" s="484"/>
      <c r="DH13" s="484"/>
      <c r="DI13" s="484"/>
      <c r="DJ13" s="484"/>
      <c r="DK13" s="484"/>
      <c r="DL13" s="484"/>
      <c r="DM13" s="484"/>
      <c r="DN13" s="484"/>
      <c r="DO13" s="484"/>
      <c r="DP13" s="484"/>
      <c r="DQ13" s="484"/>
      <c r="DR13" s="484"/>
      <c r="DS13" s="484"/>
      <c r="DT13" s="484"/>
      <c r="DU13" s="484"/>
      <c r="DV13" s="484"/>
      <c r="DW13" s="484"/>
      <c r="DX13" s="484"/>
      <c r="DY13" s="484"/>
      <c r="DZ13" s="484"/>
      <c r="EA13" s="484"/>
      <c r="EB13" s="484"/>
      <c r="EC13" s="484"/>
      <c r="ED13" s="484"/>
      <c r="EE13" s="484"/>
      <c r="EF13" s="484"/>
      <c r="EG13" s="484"/>
      <c r="EH13" s="484"/>
      <c r="EI13" s="484"/>
      <c r="EJ13" s="484"/>
      <c r="EK13" s="484"/>
      <c r="EL13" s="484"/>
      <c r="EM13" s="484"/>
      <c r="EN13" s="484"/>
      <c r="EO13" s="484"/>
      <c r="EP13" s="484"/>
      <c r="EQ13" s="484"/>
      <c r="ER13" s="484"/>
      <c r="ES13" s="484"/>
      <c r="ET13" s="484"/>
      <c r="EU13" s="484"/>
      <c r="EV13" s="484"/>
      <c r="EW13" s="484"/>
      <c r="EX13" s="484"/>
      <c r="EY13" s="484"/>
      <c r="EZ13" s="484"/>
      <c r="FA13" s="484"/>
      <c r="FB13" s="484"/>
      <c r="FC13" s="484"/>
      <c r="FD13" s="484"/>
      <c r="FE13" s="484"/>
      <c r="FF13" s="484"/>
      <c r="FG13" s="484"/>
      <c r="FH13" s="484"/>
      <c r="FI13" s="484"/>
      <c r="FJ13" s="484"/>
      <c r="FK13" s="484"/>
      <c r="FL13" s="484"/>
      <c r="FM13" s="484"/>
      <c r="FN13" s="484"/>
      <c r="FO13" s="484"/>
      <c r="FP13" s="484"/>
      <c r="FQ13" s="484"/>
      <c r="FR13" s="484"/>
      <c r="FS13" s="484"/>
      <c r="FT13" s="484"/>
      <c r="FU13" s="484"/>
      <c r="FV13" s="484"/>
      <c r="FW13" s="484"/>
      <c r="FX13" s="484"/>
      <c r="FY13" s="484"/>
      <c r="FZ13" s="484"/>
      <c r="GA13" s="484"/>
      <c r="GB13" s="484"/>
      <c r="GC13" s="484"/>
      <c r="GD13" s="484"/>
      <c r="GE13" s="484"/>
      <c r="GF13" s="484"/>
      <c r="GG13" s="484"/>
      <c r="GH13" s="484"/>
      <c r="GI13" s="484"/>
      <c r="GJ13" s="484"/>
      <c r="GK13" s="484"/>
      <c r="GL13" s="484"/>
      <c r="GM13" s="271" t="s">
        <v>365</v>
      </c>
    </row>
    <row r="14" spans="1:205" ht="33.75">
      <c r="A14" s="18"/>
      <c r="C14" s="37"/>
      <c r="D14" s="318">
        <v>4</v>
      </c>
      <c r="E14" s="225" t="s">
        <v>367</v>
      </c>
      <c r="F14" s="318" t="s">
        <v>265</v>
      </c>
      <c r="G14" s="318" t="s">
        <v>265</v>
      </c>
      <c r="H14" s="330" t="s">
        <v>265</v>
      </c>
      <c r="I14" s="368" t="s">
        <v>265</v>
      </c>
      <c r="J14" s="488" t="s">
        <v>265</v>
      </c>
      <c r="K14" s="368" t="s">
        <v>265</v>
      </c>
      <c r="L14" s="488" t="s">
        <v>265</v>
      </c>
      <c r="M14" s="368" t="s">
        <v>265</v>
      </c>
      <c r="N14" s="488" t="s">
        <v>265</v>
      </c>
      <c r="O14" s="368" t="s">
        <v>265</v>
      </c>
      <c r="P14" s="488" t="s">
        <v>265</v>
      </c>
      <c r="Q14" s="368" t="s">
        <v>265</v>
      </c>
      <c r="R14" s="488" t="s">
        <v>265</v>
      </c>
      <c r="S14" s="368" t="s">
        <v>265</v>
      </c>
      <c r="T14" s="488" t="s">
        <v>265</v>
      </c>
      <c r="U14" s="368" t="s">
        <v>265</v>
      </c>
      <c r="V14" s="488" t="s">
        <v>265</v>
      </c>
      <c r="W14" s="368" t="s">
        <v>265</v>
      </c>
      <c r="X14" s="488" t="s">
        <v>265</v>
      </c>
      <c r="Y14" s="368" t="s">
        <v>265</v>
      </c>
      <c r="Z14" s="488" t="s">
        <v>265</v>
      </c>
      <c r="AA14" s="368" t="s">
        <v>265</v>
      </c>
      <c r="AB14" s="488" t="s">
        <v>265</v>
      </c>
      <c r="AC14" s="368" t="s">
        <v>265</v>
      </c>
      <c r="AD14" s="488" t="s">
        <v>265</v>
      </c>
      <c r="AE14" s="368" t="s">
        <v>265</v>
      </c>
      <c r="AF14" s="488" t="s">
        <v>265</v>
      </c>
      <c r="AG14" s="368" t="s">
        <v>265</v>
      </c>
      <c r="AH14" s="488" t="s">
        <v>265</v>
      </c>
      <c r="AI14" s="368" t="s">
        <v>265</v>
      </c>
      <c r="AJ14" s="488" t="s">
        <v>265</v>
      </c>
      <c r="AK14" s="368" t="s">
        <v>265</v>
      </c>
      <c r="AL14" s="488" t="s">
        <v>265</v>
      </c>
      <c r="AM14" s="368" t="s">
        <v>265</v>
      </c>
      <c r="AN14" s="488" t="s">
        <v>265</v>
      </c>
      <c r="AO14" s="368" t="s">
        <v>265</v>
      </c>
      <c r="AP14" s="488" t="s">
        <v>265</v>
      </c>
      <c r="AQ14" s="368" t="s">
        <v>265</v>
      </c>
      <c r="AR14" s="488" t="s">
        <v>265</v>
      </c>
      <c r="AS14" s="368" t="s">
        <v>265</v>
      </c>
      <c r="AT14" s="488" t="s">
        <v>265</v>
      </c>
      <c r="AU14" s="368" t="s">
        <v>265</v>
      </c>
      <c r="AV14" s="488" t="s">
        <v>265</v>
      </c>
      <c r="AW14" s="368" t="s">
        <v>265</v>
      </c>
      <c r="AX14" s="488" t="s">
        <v>265</v>
      </c>
      <c r="AY14" s="368" t="s">
        <v>265</v>
      </c>
      <c r="AZ14" s="488" t="s">
        <v>265</v>
      </c>
      <c r="BA14" s="368" t="s">
        <v>265</v>
      </c>
      <c r="BB14" s="488" t="s">
        <v>265</v>
      </c>
      <c r="BC14" s="368" t="s">
        <v>265</v>
      </c>
      <c r="BD14" s="488" t="s">
        <v>265</v>
      </c>
      <c r="BE14" s="368" t="s">
        <v>265</v>
      </c>
      <c r="BF14" s="488" t="s">
        <v>265</v>
      </c>
      <c r="BG14" s="368" t="s">
        <v>265</v>
      </c>
      <c r="BH14" s="488" t="s">
        <v>265</v>
      </c>
      <c r="BI14" s="368" t="s">
        <v>265</v>
      </c>
      <c r="BJ14" s="488" t="s">
        <v>265</v>
      </c>
      <c r="BK14" s="368" t="s">
        <v>265</v>
      </c>
      <c r="BL14" s="488" t="s">
        <v>265</v>
      </c>
      <c r="BM14" s="368" t="s">
        <v>265</v>
      </c>
      <c r="BN14" s="488" t="s">
        <v>265</v>
      </c>
      <c r="BO14" s="368" t="s">
        <v>265</v>
      </c>
      <c r="BP14" s="488" t="s">
        <v>265</v>
      </c>
      <c r="BQ14" s="368" t="s">
        <v>265</v>
      </c>
      <c r="BR14" s="488" t="s">
        <v>265</v>
      </c>
      <c r="BS14" s="368" t="s">
        <v>265</v>
      </c>
      <c r="BT14" s="488" t="s">
        <v>265</v>
      </c>
      <c r="BU14" s="368" t="s">
        <v>265</v>
      </c>
      <c r="BV14" s="488" t="s">
        <v>265</v>
      </c>
      <c r="BW14" s="368" t="s">
        <v>265</v>
      </c>
      <c r="BX14" s="488" t="s">
        <v>265</v>
      </c>
      <c r="BY14" s="368" t="s">
        <v>265</v>
      </c>
      <c r="BZ14" s="488" t="s">
        <v>265</v>
      </c>
      <c r="CA14" s="368" t="s">
        <v>265</v>
      </c>
      <c r="CB14" s="488" t="s">
        <v>265</v>
      </c>
      <c r="CC14" s="368" t="s">
        <v>265</v>
      </c>
      <c r="CD14" s="488" t="s">
        <v>265</v>
      </c>
      <c r="CE14" s="368" t="s">
        <v>265</v>
      </c>
      <c r="CF14" s="488" t="s">
        <v>265</v>
      </c>
      <c r="CG14" s="368" t="s">
        <v>265</v>
      </c>
      <c r="CH14" s="488" t="s">
        <v>265</v>
      </c>
      <c r="CI14" s="368" t="s">
        <v>265</v>
      </c>
      <c r="CJ14" s="488" t="s">
        <v>265</v>
      </c>
      <c r="CK14" s="368" t="s">
        <v>265</v>
      </c>
      <c r="CL14" s="488" t="s">
        <v>265</v>
      </c>
      <c r="CM14" s="368" t="s">
        <v>265</v>
      </c>
      <c r="CN14" s="488" t="s">
        <v>265</v>
      </c>
      <c r="CO14" s="368" t="s">
        <v>265</v>
      </c>
      <c r="CP14" s="488" t="s">
        <v>265</v>
      </c>
      <c r="CQ14" s="368" t="s">
        <v>265</v>
      </c>
      <c r="CR14" s="488" t="s">
        <v>265</v>
      </c>
      <c r="CS14" s="368" t="s">
        <v>265</v>
      </c>
      <c r="CT14" s="488" t="s">
        <v>265</v>
      </c>
      <c r="CU14" s="368" t="s">
        <v>265</v>
      </c>
      <c r="CV14" s="488" t="s">
        <v>265</v>
      </c>
      <c r="CW14" s="368" t="s">
        <v>265</v>
      </c>
      <c r="CX14" s="488" t="s">
        <v>265</v>
      </c>
      <c r="CY14" s="368" t="s">
        <v>265</v>
      </c>
      <c r="CZ14" s="488" t="s">
        <v>265</v>
      </c>
      <c r="DA14" s="368" t="s">
        <v>265</v>
      </c>
      <c r="DB14" s="488" t="s">
        <v>265</v>
      </c>
      <c r="DC14" s="368" t="s">
        <v>265</v>
      </c>
      <c r="DD14" s="488" t="s">
        <v>265</v>
      </c>
      <c r="DE14" s="368" t="s">
        <v>265</v>
      </c>
      <c r="DF14" s="488" t="s">
        <v>265</v>
      </c>
      <c r="DG14" s="368" t="s">
        <v>265</v>
      </c>
      <c r="DH14" s="488" t="s">
        <v>265</v>
      </c>
      <c r="DI14" s="368" t="s">
        <v>265</v>
      </c>
      <c r="DJ14" s="488" t="s">
        <v>265</v>
      </c>
      <c r="DK14" s="368" t="s">
        <v>265</v>
      </c>
      <c r="DL14" s="488" t="s">
        <v>265</v>
      </c>
      <c r="DM14" s="368" t="s">
        <v>265</v>
      </c>
      <c r="DN14" s="488" t="s">
        <v>265</v>
      </c>
      <c r="DO14" s="368" t="s">
        <v>265</v>
      </c>
      <c r="DP14" s="488" t="s">
        <v>265</v>
      </c>
      <c r="DQ14" s="368" t="s">
        <v>265</v>
      </c>
      <c r="DR14" s="488" t="s">
        <v>265</v>
      </c>
      <c r="DS14" s="368" t="s">
        <v>265</v>
      </c>
      <c r="DT14" s="488" t="s">
        <v>265</v>
      </c>
      <c r="DU14" s="368" t="s">
        <v>265</v>
      </c>
      <c r="DV14" s="488" t="s">
        <v>265</v>
      </c>
      <c r="DW14" s="368" t="s">
        <v>265</v>
      </c>
      <c r="DX14" s="488" t="s">
        <v>265</v>
      </c>
      <c r="DY14" s="368" t="s">
        <v>265</v>
      </c>
      <c r="DZ14" s="488" t="s">
        <v>265</v>
      </c>
      <c r="EA14" s="368" t="s">
        <v>265</v>
      </c>
      <c r="EB14" s="488" t="s">
        <v>265</v>
      </c>
      <c r="EC14" s="368" t="s">
        <v>265</v>
      </c>
      <c r="ED14" s="488" t="s">
        <v>265</v>
      </c>
      <c r="EE14" s="368" t="s">
        <v>265</v>
      </c>
      <c r="EF14" s="488" t="s">
        <v>265</v>
      </c>
      <c r="EG14" s="368" t="s">
        <v>265</v>
      </c>
      <c r="EH14" s="488" t="s">
        <v>265</v>
      </c>
      <c r="EI14" s="368" t="s">
        <v>265</v>
      </c>
      <c r="EJ14" s="488" t="s">
        <v>265</v>
      </c>
      <c r="EK14" s="368" t="s">
        <v>265</v>
      </c>
      <c r="EL14" s="488" t="s">
        <v>265</v>
      </c>
      <c r="EM14" s="368" t="s">
        <v>265</v>
      </c>
      <c r="EN14" s="488" t="s">
        <v>265</v>
      </c>
      <c r="EO14" s="368" t="s">
        <v>265</v>
      </c>
      <c r="EP14" s="488" t="s">
        <v>265</v>
      </c>
      <c r="EQ14" s="368" t="s">
        <v>265</v>
      </c>
      <c r="ER14" s="488" t="s">
        <v>265</v>
      </c>
      <c r="ES14" s="368" t="s">
        <v>265</v>
      </c>
      <c r="ET14" s="488" t="s">
        <v>265</v>
      </c>
      <c r="EU14" s="368" t="s">
        <v>265</v>
      </c>
      <c r="EV14" s="488" t="s">
        <v>265</v>
      </c>
      <c r="EW14" s="368" t="s">
        <v>265</v>
      </c>
      <c r="EX14" s="488" t="s">
        <v>265</v>
      </c>
      <c r="EY14" s="368" t="s">
        <v>265</v>
      </c>
      <c r="EZ14" s="488" t="s">
        <v>265</v>
      </c>
      <c r="FA14" s="368" t="s">
        <v>265</v>
      </c>
      <c r="FB14" s="488" t="s">
        <v>265</v>
      </c>
      <c r="FC14" s="368" t="s">
        <v>265</v>
      </c>
      <c r="FD14" s="488" t="s">
        <v>265</v>
      </c>
      <c r="FE14" s="368" t="s">
        <v>265</v>
      </c>
      <c r="FF14" s="488" t="s">
        <v>265</v>
      </c>
      <c r="FG14" s="368" t="s">
        <v>265</v>
      </c>
      <c r="FH14" s="488" t="s">
        <v>265</v>
      </c>
      <c r="FI14" s="368" t="s">
        <v>265</v>
      </c>
      <c r="FJ14" s="488" t="s">
        <v>265</v>
      </c>
      <c r="FK14" s="368" t="s">
        <v>265</v>
      </c>
      <c r="FL14" s="488" t="s">
        <v>265</v>
      </c>
      <c r="FM14" s="368" t="s">
        <v>265</v>
      </c>
      <c r="FN14" s="488" t="s">
        <v>265</v>
      </c>
      <c r="FO14" s="368" t="s">
        <v>265</v>
      </c>
      <c r="FP14" s="488" t="s">
        <v>265</v>
      </c>
      <c r="FQ14" s="368" t="s">
        <v>265</v>
      </c>
      <c r="FR14" s="488" t="s">
        <v>265</v>
      </c>
      <c r="FS14" s="368" t="s">
        <v>265</v>
      </c>
      <c r="FT14" s="488" t="s">
        <v>265</v>
      </c>
      <c r="FU14" s="368" t="s">
        <v>265</v>
      </c>
      <c r="FV14" s="488" t="s">
        <v>265</v>
      </c>
      <c r="FW14" s="368" t="s">
        <v>265</v>
      </c>
      <c r="FX14" s="488" t="s">
        <v>265</v>
      </c>
      <c r="FY14" s="368" t="s">
        <v>265</v>
      </c>
      <c r="FZ14" s="488" t="s">
        <v>265</v>
      </c>
      <c r="GA14" s="368" t="s">
        <v>265</v>
      </c>
      <c r="GB14" s="488" t="s">
        <v>265</v>
      </c>
      <c r="GC14" s="368" t="s">
        <v>265</v>
      </c>
      <c r="GD14" s="488" t="s">
        <v>265</v>
      </c>
      <c r="GE14" s="368" t="s">
        <v>265</v>
      </c>
      <c r="GF14" s="488" t="s">
        <v>265</v>
      </c>
      <c r="GG14" s="368" t="s">
        <v>265</v>
      </c>
      <c r="GH14" s="488" t="s">
        <v>265</v>
      </c>
      <c r="GI14" s="368" t="s">
        <v>265</v>
      </c>
      <c r="GJ14" s="488" t="s">
        <v>265</v>
      </c>
      <c r="GK14" s="368" t="s">
        <v>265</v>
      </c>
      <c r="GL14" s="488" t="s">
        <v>265</v>
      </c>
      <c r="GM14" s="271" t="s">
        <v>366</v>
      </c>
    </row>
    <row r="15" spans="1:205" ht="33.75">
      <c r="A15" s="18"/>
      <c r="C15" s="37"/>
      <c r="D15" s="278" t="s">
        <v>273</v>
      </c>
      <c r="E15" s="322" t="s">
        <v>368</v>
      </c>
      <c r="F15" s="318" t="s">
        <v>373</v>
      </c>
      <c r="G15" s="324"/>
      <c r="H15" s="333"/>
      <c r="I15" s="485"/>
      <c r="J15" s="490"/>
      <c r="K15" s="485"/>
      <c r="L15" s="490"/>
      <c r="M15" s="485"/>
      <c r="N15" s="490"/>
      <c r="O15" s="485"/>
      <c r="P15" s="490"/>
      <c r="Q15" s="485"/>
      <c r="R15" s="490"/>
      <c r="S15" s="485"/>
      <c r="T15" s="490"/>
      <c r="U15" s="485"/>
      <c r="V15" s="490"/>
      <c r="W15" s="485"/>
      <c r="X15" s="490"/>
      <c r="Y15" s="485"/>
      <c r="Z15" s="490"/>
      <c r="AA15" s="485"/>
      <c r="AB15" s="490"/>
      <c r="AC15" s="485"/>
      <c r="AD15" s="490"/>
      <c r="AE15" s="485"/>
      <c r="AF15" s="490"/>
      <c r="AG15" s="485"/>
      <c r="AH15" s="490"/>
      <c r="AI15" s="485"/>
      <c r="AJ15" s="490"/>
      <c r="AK15" s="485"/>
      <c r="AL15" s="490"/>
      <c r="AM15" s="485"/>
      <c r="AN15" s="490"/>
      <c r="AO15" s="485"/>
      <c r="AP15" s="490"/>
      <c r="AQ15" s="485"/>
      <c r="AR15" s="490"/>
      <c r="AS15" s="485"/>
      <c r="AT15" s="490"/>
      <c r="AU15" s="485"/>
      <c r="AV15" s="490"/>
      <c r="AW15" s="485"/>
      <c r="AX15" s="490"/>
      <c r="AY15" s="485"/>
      <c r="AZ15" s="490"/>
      <c r="BA15" s="485"/>
      <c r="BB15" s="490"/>
      <c r="BC15" s="485"/>
      <c r="BD15" s="490"/>
      <c r="BE15" s="485"/>
      <c r="BF15" s="490"/>
      <c r="BG15" s="485"/>
      <c r="BH15" s="490"/>
      <c r="BI15" s="485"/>
      <c r="BJ15" s="490"/>
      <c r="BK15" s="485"/>
      <c r="BL15" s="490"/>
      <c r="BM15" s="485"/>
      <c r="BN15" s="490"/>
      <c r="BO15" s="485"/>
      <c r="BP15" s="490"/>
      <c r="BQ15" s="485"/>
      <c r="BR15" s="490"/>
      <c r="BS15" s="485"/>
      <c r="BT15" s="490"/>
      <c r="BU15" s="485"/>
      <c r="BV15" s="490"/>
      <c r="BW15" s="485"/>
      <c r="BX15" s="490"/>
      <c r="BY15" s="485"/>
      <c r="BZ15" s="490"/>
      <c r="CA15" s="485"/>
      <c r="CB15" s="490"/>
      <c r="CC15" s="485"/>
      <c r="CD15" s="490"/>
      <c r="CE15" s="485"/>
      <c r="CF15" s="490"/>
      <c r="CG15" s="485"/>
      <c r="CH15" s="490"/>
      <c r="CI15" s="485"/>
      <c r="CJ15" s="490"/>
      <c r="CK15" s="485"/>
      <c r="CL15" s="490"/>
      <c r="CM15" s="485"/>
      <c r="CN15" s="490"/>
      <c r="CO15" s="485"/>
      <c r="CP15" s="490"/>
      <c r="CQ15" s="485"/>
      <c r="CR15" s="490"/>
      <c r="CS15" s="485"/>
      <c r="CT15" s="490"/>
      <c r="CU15" s="485"/>
      <c r="CV15" s="490"/>
      <c r="CW15" s="485"/>
      <c r="CX15" s="490"/>
      <c r="CY15" s="485"/>
      <c r="CZ15" s="490"/>
      <c r="DA15" s="485"/>
      <c r="DB15" s="490"/>
      <c r="DC15" s="485"/>
      <c r="DD15" s="490"/>
      <c r="DE15" s="485"/>
      <c r="DF15" s="490"/>
      <c r="DG15" s="485"/>
      <c r="DH15" s="490"/>
      <c r="DI15" s="485"/>
      <c r="DJ15" s="490"/>
      <c r="DK15" s="485"/>
      <c r="DL15" s="490"/>
      <c r="DM15" s="485"/>
      <c r="DN15" s="490"/>
      <c r="DO15" s="485"/>
      <c r="DP15" s="490"/>
      <c r="DQ15" s="485"/>
      <c r="DR15" s="490"/>
      <c r="DS15" s="485"/>
      <c r="DT15" s="490"/>
      <c r="DU15" s="485"/>
      <c r="DV15" s="490"/>
      <c r="DW15" s="485"/>
      <c r="DX15" s="490"/>
      <c r="DY15" s="485"/>
      <c r="DZ15" s="490"/>
      <c r="EA15" s="485"/>
      <c r="EB15" s="490"/>
      <c r="EC15" s="485"/>
      <c r="ED15" s="490"/>
      <c r="EE15" s="485"/>
      <c r="EF15" s="490"/>
      <c r="EG15" s="485"/>
      <c r="EH15" s="490"/>
      <c r="EI15" s="485"/>
      <c r="EJ15" s="490"/>
      <c r="EK15" s="485"/>
      <c r="EL15" s="490"/>
      <c r="EM15" s="485"/>
      <c r="EN15" s="490"/>
      <c r="EO15" s="485"/>
      <c r="EP15" s="490"/>
      <c r="EQ15" s="485"/>
      <c r="ER15" s="490"/>
      <c r="ES15" s="485"/>
      <c r="ET15" s="490"/>
      <c r="EU15" s="485"/>
      <c r="EV15" s="490"/>
      <c r="EW15" s="485"/>
      <c r="EX15" s="490"/>
      <c r="EY15" s="485"/>
      <c r="EZ15" s="490"/>
      <c r="FA15" s="485"/>
      <c r="FB15" s="490"/>
      <c r="FC15" s="485"/>
      <c r="FD15" s="490"/>
      <c r="FE15" s="485"/>
      <c r="FF15" s="490"/>
      <c r="FG15" s="485"/>
      <c r="FH15" s="490"/>
      <c r="FI15" s="485"/>
      <c r="FJ15" s="490"/>
      <c r="FK15" s="485"/>
      <c r="FL15" s="490"/>
      <c r="FM15" s="485"/>
      <c r="FN15" s="490"/>
      <c r="FO15" s="485"/>
      <c r="FP15" s="490"/>
      <c r="FQ15" s="485"/>
      <c r="FR15" s="490"/>
      <c r="FS15" s="485"/>
      <c r="FT15" s="490"/>
      <c r="FU15" s="485"/>
      <c r="FV15" s="490"/>
      <c r="FW15" s="485"/>
      <c r="FX15" s="490"/>
      <c r="FY15" s="485"/>
      <c r="FZ15" s="490"/>
      <c r="GA15" s="485"/>
      <c r="GB15" s="490"/>
      <c r="GC15" s="485"/>
      <c r="GD15" s="490"/>
      <c r="GE15" s="485"/>
      <c r="GF15" s="490"/>
      <c r="GG15" s="485"/>
      <c r="GH15" s="490"/>
      <c r="GI15" s="485"/>
      <c r="GJ15" s="490"/>
      <c r="GK15" s="485"/>
      <c r="GL15" s="490"/>
      <c r="GM15" s="331"/>
    </row>
    <row r="16" spans="1:205" ht="33.75">
      <c r="A16" s="18"/>
      <c r="C16" s="37"/>
      <c r="D16" s="278" t="s">
        <v>371</v>
      </c>
      <c r="E16" s="322" t="s">
        <v>369</v>
      </c>
      <c r="F16" s="318" t="s">
        <v>374</v>
      </c>
      <c r="G16" s="324"/>
      <c r="H16" s="333"/>
      <c r="I16" s="485"/>
      <c r="J16" s="490"/>
      <c r="K16" s="485"/>
      <c r="L16" s="490"/>
      <c r="M16" s="485"/>
      <c r="N16" s="490"/>
      <c r="O16" s="485"/>
      <c r="P16" s="490"/>
      <c r="Q16" s="485"/>
      <c r="R16" s="490"/>
      <c r="S16" s="485"/>
      <c r="T16" s="490"/>
      <c r="U16" s="485"/>
      <c r="V16" s="490"/>
      <c r="W16" s="485"/>
      <c r="X16" s="490"/>
      <c r="Y16" s="485"/>
      <c r="Z16" s="490"/>
      <c r="AA16" s="485"/>
      <c r="AB16" s="490"/>
      <c r="AC16" s="485"/>
      <c r="AD16" s="490"/>
      <c r="AE16" s="485"/>
      <c r="AF16" s="490"/>
      <c r="AG16" s="485"/>
      <c r="AH16" s="490"/>
      <c r="AI16" s="485"/>
      <c r="AJ16" s="490"/>
      <c r="AK16" s="485"/>
      <c r="AL16" s="490"/>
      <c r="AM16" s="485"/>
      <c r="AN16" s="490"/>
      <c r="AO16" s="485"/>
      <c r="AP16" s="490"/>
      <c r="AQ16" s="485"/>
      <c r="AR16" s="490"/>
      <c r="AS16" s="485"/>
      <c r="AT16" s="490"/>
      <c r="AU16" s="485"/>
      <c r="AV16" s="490"/>
      <c r="AW16" s="485"/>
      <c r="AX16" s="490"/>
      <c r="AY16" s="485"/>
      <c r="AZ16" s="490"/>
      <c r="BA16" s="485"/>
      <c r="BB16" s="490"/>
      <c r="BC16" s="485"/>
      <c r="BD16" s="490"/>
      <c r="BE16" s="485"/>
      <c r="BF16" s="490"/>
      <c r="BG16" s="485"/>
      <c r="BH16" s="490"/>
      <c r="BI16" s="485"/>
      <c r="BJ16" s="490"/>
      <c r="BK16" s="485"/>
      <c r="BL16" s="490"/>
      <c r="BM16" s="485"/>
      <c r="BN16" s="490"/>
      <c r="BO16" s="485"/>
      <c r="BP16" s="490"/>
      <c r="BQ16" s="485"/>
      <c r="BR16" s="490"/>
      <c r="BS16" s="485"/>
      <c r="BT16" s="490"/>
      <c r="BU16" s="485"/>
      <c r="BV16" s="490"/>
      <c r="BW16" s="485"/>
      <c r="BX16" s="490"/>
      <c r="BY16" s="485"/>
      <c r="BZ16" s="490"/>
      <c r="CA16" s="485"/>
      <c r="CB16" s="490"/>
      <c r="CC16" s="485"/>
      <c r="CD16" s="490"/>
      <c r="CE16" s="485"/>
      <c r="CF16" s="490"/>
      <c r="CG16" s="485"/>
      <c r="CH16" s="490"/>
      <c r="CI16" s="485"/>
      <c r="CJ16" s="490"/>
      <c r="CK16" s="485"/>
      <c r="CL16" s="490"/>
      <c r="CM16" s="485"/>
      <c r="CN16" s="490"/>
      <c r="CO16" s="485"/>
      <c r="CP16" s="490"/>
      <c r="CQ16" s="485"/>
      <c r="CR16" s="490"/>
      <c r="CS16" s="485"/>
      <c r="CT16" s="490"/>
      <c r="CU16" s="485"/>
      <c r="CV16" s="490"/>
      <c r="CW16" s="485"/>
      <c r="CX16" s="490"/>
      <c r="CY16" s="485"/>
      <c r="CZ16" s="490"/>
      <c r="DA16" s="485"/>
      <c r="DB16" s="490"/>
      <c r="DC16" s="485"/>
      <c r="DD16" s="490"/>
      <c r="DE16" s="485"/>
      <c r="DF16" s="490"/>
      <c r="DG16" s="485"/>
      <c r="DH16" s="490"/>
      <c r="DI16" s="485"/>
      <c r="DJ16" s="490"/>
      <c r="DK16" s="485"/>
      <c r="DL16" s="490"/>
      <c r="DM16" s="485"/>
      <c r="DN16" s="490"/>
      <c r="DO16" s="485"/>
      <c r="DP16" s="490"/>
      <c r="DQ16" s="485"/>
      <c r="DR16" s="490"/>
      <c r="DS16" s="485"/>
      <c r="DT16" s="490"/>
      <c r="DU16" s="485"/>
      <c r="DV16" s="490"/>
      <c r="DW16" s="485"/>
      <c r="DX16" s="490"/>
      <c r="DY16" s="485"/>
      <c r="DZ16" s="490"/>
      <c r="EA16" s="485"/>
      <c r="EB16" s="490"/>
      <c r="EC16" s="485"/>
      <c r="ED16" s="490"/>
      <c r="EE16" s="485"/>
      <c r="EF16" s="490"/>
      <c r="EG16" s="485"/>
      <c r="EH16" s="490"/>
      <c r="EI16" s="485"/>
      <c r="EJ16" s="490"/>
      <c r="EK16" s="485"/>
      <c r="EL16" s="490"/>
      <c r="EM16" s="485"/>
      <c r="EN16" s="490"/>
      <c r="EO16" s="485"/>
      <c r="EP16" s="490"/>
      <c r="EQ16" s="485"/>
      <c r="ER16" s="490"/>
      <c r="ES16" s="485"/>
      <c r="ET16" s="490"/>
      <c r="EU16" s="485"/>
      <c r="EV16" s="490"/>
      <c r="EW16" s="485"/>
      <c r="EX16" s="490"/>
      <c r="EY16" s="485"/>
      <c r="EZ16" s="490"/>
      <c r="FA16" s="485"/>
      <c r="FB16" s="490"/>
      <c r="FC16" s="485"/>
      <c r="FD16" s="490"/>
      <c r="FE16" s="485"/>
      <c r="FF16" s="490"/>
      <c r="FG16" s="485"/>
      <c r="FH16" s="490"/>
      <c r="FI16" s="485"/>
      <c r="FJ16" s="490"/>
      <c r="FK16" s="485"/>
      <c r="FL16" s="490"/>
      <c r="FM16" s="485"/>
      <c r="FN16" s="490"/>
      <c r="FO16" s="485"/>
      <c r="FP16" s="490"/>
      <c r="FQ16" s="485"/>
      <c r="FR16" s="490"/>
      <c r="FS16" s="485"/>
      <c r="FT16" s="490"/>
      <c r="FU16" s="485"/>
      <c r="FV16" s="490"/>
      <c r="FW16" s="485"/>
      <c r="FX16" s="490"/>
      <c r="FY16" s="485"/>
      <c r="FZ16" s="490"/>
      <c r="GA16" s="485"/>
      <c r="GB16" s="490"/>
      <c r="GC16" s="485"/>
      <c r="GD16" s="490"/>
      <c r="GE16" s="485"/>
      <c r="GF16" s="490"/>
      <c r="GG16" s="485"/>
      <c r="GH16" s="490"/>
      <c r="GI16" s="485"/>
      <c r="GJ16" s="490"/>
      <c r="GK16" s="485"/>
      <c r="GL16" s="490"/>
      <c r="GM16" s="331"/>
    </row>
    <row r="17" spans="1:195" ht="45">
      <c r="A17" s="18"/>
      <c r="C17" s="37"/>
      <c r="D17" s="278" t="s">
        <v>372</v>
      </c>
      <c r="E17" s="322" t="s">
        <v>370</v>
      </c>
      <c r="F17" s="318" t="s">
        <v>375</v>
      </c>
      <c r="G17" s="279"/>
      <c r="H17" s="333"/>
      <c r="I17" s="449"/>
      <c r="J17" s="490"/>
      <c r="K17" s="449"/>
      <c r="L17" s="490"/>
      <c r="M17" s="449"/>
      <c r="N17" s="490"/>
      <c r="O17" s="449"/>
      <c r="P17" s="490"/>
      <c r="Q17" s="449"/>
      <c r="R17" s="490"/>
      <c r="S17" s="449"/>
      <c r="T17" s="490"/>
      <c r="U17" s="449"/>
      <c r="V17" s="490"/>
      <c r="W17" s="449"/>
      <c r="X17" s="490"/>
      <c r="Y17" s="449"/>
      <c r="Z17" s="490"/>
      <c r="AA17" s="449"/>
      <c r="AB17" s="490"/>
      <c r="AC17" s="449"/>
      <c r="AD17" s="490"/>
      <c r="AE17" s="449"/>
      <c r="AF17" s="490"/>
      <c r="AG17" s="449"/>
      <c r="AH17" s="490"/>
      <c r="AI17" s="449"/>
      <c r="AJ17" s="490"/>
      <c r="AK17" s="449"/>
      <c r="AL17" s="490"/>
      <c r="AM17" s="449"/>
      <c r="AN17" s="490"/>
      <c r="AO17" s="449"/>
      <c r="AP17" s="490"/>
      <c r="AQ17" s="449"/>
      <c r="AR17" s="490"/>
      <c r="AS17" s="449"/>
      <c r="AT17" s="490"/>
      <c r="AU17" s="449"/>
      <c r="AV17" s="490"/>
      <c r="AW17" s="449"/>
      <c r="AX17" s="490"/>
      <c r="AY17" s="449"/>
      <c r="AZ17" s="490"/>
      <c r="BA17" s="449"/>
      <c r="BB17" s="490"/>
      <c r="BC17" s="449"/>
      <c r="BD17" s="490"/>
      <c r="BE17" s="449"/>
      <c r="BF17" s="490"/>
      <c r="BG17" s="449"/>
      <c r="BH17" s="490"/>
      <c r="BI17" s="449"/>
      <c r="BJ17" s="490"/>
      <c r="BK17" s="449"/>
      <c r="BL17" s="490"/>
      <c r="BM17" s="449"/>
      <c r="BN17" s="490"/>
      <c r="BO17" s="449"/>
      <c r="BP17" s="490"/>
      <c r="BQ17" s="449"/>
      <c r="BR17" s="490"/>
      <c r="BS17" s="449"/>
      <c r="BT17" s="490"/>
      <c r="BU17" s="449"/>
      <c r="BV17" s="490"/>
      <c r="BW17" s="449"/>
      <c r="BX17" s="490"/>
      <c r="BY17" s="449"/>
      <c r="BZ17" s="490"/>
      <c r="CA17" s="449"/>
      <c r="CB17" s="490"/>
      <c r="CC17" s="449"/>
      <c r="CD17" s="490"/>
      <c r="CE17" s="449"/>
      <c r="CF17" s="490"/>
      <c r="CG17" s="449"/>
      <c r="CH17" s="490"/>
      <c r="CI17" s="449"/>
      <c r="CJ17" s="490"/>
      <c r="CK17" s="449"/>
      <c r="CL17" s="490"/>
      <c r="CM17" s="449"/>
      <c r="CN17" s="490"/>
      <c r="CO17" s="449"/>
      <c r="CP17" s="490"/>
      <c r="CQ17" s="449"/>
      <c r="CR17" s="490"/>
      <c r="CS17" s="449"/>
      <c r="CT17" s="490"/>
      <c r="CU17" s="449"/>
      <c r="CV17" s="490"/>
      <c r="CW17" s="449"/>
      <c r="CX17" s="490"/>
      <c r="CY17" s="449"/>
      <c r="CZ17" s="490"/>
      <c r="DA17" s="449"/>
      <c r="DB17" s="490"/>
      <c r="DC17" s="449"/>
      <c r="DD17" s="490"/>
      <c r="DE17" s="449"/>
      <c r="DF17" s="490"/>
      <c r="DG17" s="449"/>
      <c r="DH17" s="490"/>
      <c r="DI17" s="449"/>
      <c r="DJ17" s="490"/>
      <c r="DK17" s="449"/>
      <c r="DL17" s="490"/>
      <c r="DM17" s="449"/>
      <c r="DN17" s="490"/>
      <c r="DO17" s="449"/>
      <c r="DP17" s="490"/>
      <c r="DQ17" s="449"/>
      <c r="DR17" s="490"/>
      <c r="DS17" s="449"/>
      <c r="DT17" s="490"/>
      <c r="DU17" s="449"/>
      <c r="DV17" s="490"/>
      <c r="DW17" s="449"/>
      <c r="DX17" s="490"/>
      <c r="DY17" s="449"/>
      <c r="DZ17" s="490"/>
      <c r="EA17" s="449"/>
      <c r="EB17" s="490"/>
      <c r="EC17" s="449"/>
      <c r="ED17" s="490"/>
      <c r="EE17" s="449"/>
      <c r="EF17" s="490"/>
      <c r="EG17" s="449"/>
      <c r="EH17" s="490"/>
      <c r="EI17" s="449"/>
      <c r="EJ17" s="490"/>
      <c r="EK17" s="449"/>
      <c r="EL17" s="490"/>
      <c r="EM17" s="449"/>
      <c r="EN17" s="490"/>
      <c r="EO17" s="449"/>
      <c r="EP17" s="490"/>
      <c r="EQ17" s="449"/>
      <c r="ER17" s="490"/>
      <c r="ES17" s="449"/>
      <c r="ET17" s="490"/>
      <c r="EU17" s="449"/>
      <c r="EV17" s="490"/>
      <c r="EW17" s="449"/>
      <c r="EX17" s="490"/>
      <c r="EY17" s="449"/>
      <c r="EZ17" s="490"/>
      <c r="FA17" s="449"/>
      <c r="FB17" s="490"/>
      <c r="FC17" s="449"/>
      <c r="FD17" s="490"/>
      <c r="FE17" s="449"/>
      <c r="FF17" s="490"/>
      <c r="FG17" s="449"/>
      <c r="FH17" s="490"/>
      <c r="FI17" s="449"/>
      <c r="FJ17" s="490"/>
      <c r="FK17" s="449"/>
      <c r="FL17" s="490"/>
      <c r="FM17" s="449"/>
      <c r="FN17" s="490"/>
      <c r="FO17" s="449"/>
      <c r="FP17" s="490"/>
      <c r="FQ17" s="449"/>
      <c r="FR17" s="490"/>
      <c r="FS17" s="449"/>
      <c r="FT17" s="490"/>
      <c r="FU17" s="449"/>
      <c r="FV17" s="490"/>
      <c r="FW17" s="449"/>
      <c r="FX17" s="490"/>
      <c r="FY17" s="449"/>
      <c r="FZ17" s="490"/>
      <c r="GA17" s="449"/>
      <c r="GB17" s="490"/>
      <c r="GC17" s="449"/>
      <c r="GD17" s="490"/>
      <c r="GE17" s="449"/>
      <c r="GF17" s="490"/>
      <c r="GG17" s="449"/>
      <c r="GH17" s="490"/>
      <c r="GI17" s="449"/>
      <c r="GJ17" s="490"/>
      <c r="GK17" s="449"/>
      <c r="GL17" s="490"/>
      <c r="GM17" s="331"/>
    </row>
    <row r="18" spans="1:195" ht="67.5" hidden="1">
      <c r="A18" s="18"/>
      <c r="C18" s="37"/>
      <c r="D18" s="318">
        <v>5</v>
      </c>
      <c r="E18" s="225" t="s">
        <v>376</v>
      </c>
      <c r="F18" s="318" t="s">
        <v>378</v>
      </c>
      <c r="G18" s="325"/>
      <c r="H18" s="332"/>
      <c r="I18" s="486"/>
      <c r="J18" s="489"/>
      <c r="K18" s="486"/>
      <c r="L18" s="489"/>
      <c r="M18" s="486"/>
      <c r="N18" s="489"/>
      <c r="O18" s="486"/>
      <c r="P18" s="489"/>
      <c r="Q18" s="486"/>
      <c r="R18" s="489"/>
      <c r="S18" s="486"/>
      <c r="T18" s="489"/>
      <c r="U18" s="486"/>
      <c r="V18" s="489"/>
      <c r="W18" s="486"/>
      <c r="X18" s="489"/>
      <c r="Y18" s="486"/>
      <c r="Z18" s="489"/>
      <c r="AA18" s="486"/>
      <c r="AB18" s="489"/>
      <c r="AC18" s="486"/>
      <c r="AD18" s="489"/>
      <c r="AE18" s="486"/>
      <c r="AF18" s="489"/>
      <c r="AG18" s="486"/>
      <c r="AH18" s="489"/>
      <c r="AI18" s="486"/>
      <c r="AJ18" s="489"/>
      <c r="AK18" s="486"/>
      <c r="AL18" s="489"/>
      <c r="AM18" s="486"/>
      <c r="AN18" s="489"/>
      <c r="AO18" s="486"/>
      <c r="AP18" s="489"/>
      <c r="AQ18" s="486"/>
      <c r="AR18" s="489"/>
      <c r="AS18" s="486"/>
      <c r="AT18" s="489"/>
      <c r="AU18" s="486"/>
      <c r="AV18" s="489"/>
      <c r="AW18" s="486"/>
      <c r="AX18" s="489"/>
      <c r="AY18" s="486"/>
      <c r="AZ18" s="489"/>
      <c r="BA18" s="486"/>
      <c r="BB18" s="489"/>
      <c r="BC18" s="486"/>
      <c r="BD18" s="489"/>
      <c r="BE18" s="486"/>
      <c r="BF18" s="489"/>
      <c r="BG18" s="486"/>
      <c r="BH18" s="489"/>
      <c r="BI18" s="486"/>
      <c r="BJ18" s="489"/>
      <c r="BK18" s="486"/>
      <c r="BL18" s="489"/>
      <c r="BM18" s="486"/>
      <c r="BN18" s="489"/>
      <c r="BO18" s="486"/>
      <c r="BP18" s="489"/>
      <c r="BQ18" s="486"/>
      <c r="BR18" s="489"/>
      <c r="BS18" s="486"/>
      <c r="BT18" s="489"/>
      <c r="BU18" s="486"/>
      <c r="BV18" s="489"/>
      <c r="BW18" s="486"/>
      <c r="BX18" s="489"/>
      <c r="BY18" s="486"/>
      <c r="BZ18" s="489"/>
      <c r="CA18" s="486"/>
      <c r="CB18" s="489"/>
      <c r="CC18" s="486"/>
      <c r="CD18" s="489"/>
      <c r="CE18" s="486"/>
      <c r="CF18" s="489"/>
      <c r="CG18" s="486"/>
      <c r="CH18" s="489"/>
      <c r="CI18" s="486"/>
      <c r="CJ18" s="489"/>
      <c r="CK18" s="486"/>
      <c r="CL18" s="489"/>
      <c r="CM18" s="486"/>
      <c r="CN18" s="489"/>
      <c r="CO18" s="486"/>
      <c r="CP18" s="489"/>
      <c r="CQ18" s="486"/>
      <c r="CR18" s="489"/>
      <c r="CS18" s="486"/>
      <c r="CT18" s="489"/>
      <c r="CU18" s="486"/>
      <c r="CV18" s="489"/>
      <c r="CW18" s="486"/>
      <c r="CX18" s="489"/>
      <c r="CY18" s="486"/>
      <c r="CZ18" s="489"/>
      <c r="DA18" s="486"/>
      <c r="DB18" s="489"/>
      <c r="DC18" s="486"/>
      <c r="DD18" s="489"/>
      <c r="DE18" s="486"/>
      <c r="DF18" s="489"/>
      <c r="DG18" s="486"/>
      <c r="DH18" s="489"/>
      <c r="DI18" s="486"/>
      <c r="DJ18" s="489"/>
      <c r="DK18" s="486"/>
      <c r="DL18" s="489"/>
      <c r="DM18" s="486"/>
      <c r="DN18" s="489"/>
      <c r="DO18" s="486"/>
      <c r="DP18" s="489"/>
      <c r="DQ18" s="486"/>
      <c r="DR18" s="489"/>
      <c r="DS18" s="486"/>
      <c r="DT18" s="489"/>
      <c r="DU18" s="486"/>
      <c r="DV18" s="489"/>
      <c r="DW18" s="486"/>
      <c r="DX18" s="489"/>
      <c r="DY18" s="486"/>
      <c r="DZ18" s="489"/>
      <c r="EA18" s="486"/>
      <c r="EB18" s="489"/>
      <c r="EC18" s="486"/>
      <c r="ED18" s="489"/>
      <c r="EE18" s="486"/>
      <c r="EF18" s="489"/>
      <c r="EG18" s="486"/>
      <c r="EH18" s="489"/>
      <c r="EI18" s="486"/>
      <c r="EJ18" s="489"/>
      <c r="EK18" s="486"/>
      <c r="EL18" s="489"/>
      <c r="EM18" s="486"/>
      <c r="EN18" s="489"/>
      <c r="EO18" s="486"/>
      <c r="EP18" s="489"/>
      <c r="EQ18" s="486"/>
      <c r="ER18" s="489"/>
      <c r="ES18" s="486"/>
      <c r="ET18" s="489"/>
      <c r="EU18" s="486"/>
      <c r="EV18" s="489"/>
      <c r="EW18" s="486"/>
      <c r="EX18" s="489"/>
      <c r="EY18" s="486"/>
      <c r="EZ18" s="489"/>
      <c r="FA18" s="486"/>
      <c r="FB18" s="489"/>
      <c r="FC18" s="486"/>
      <c r="FD18" s="489"/>
      <c r="FE18" s="486"/>
      <c r="FF18" s="489"/>
      <c r="FG18" s="486"/>
      <c r="FH18" s="489"/>
      <c r="FI18" s="486"/>
      <c r="FJ18" s="489"/>
      <c r="FK18" s="486"/>
      <c r="FL18" s="489"/>
      <c r="FM18" s="486"/>
      <c r="FN18" s="489"/>
      <c r="FO18" s="486"/>
      <c r="FP18" s="489"/>
      <c r="FQ18" s="486"/>
      <c r="FR18" s="489"/>
      <c r="FS18" s="486"/>
      <c r="FT18" s="489"/>
      <c r="FU18" s="486"/>
      <c r="FV18" s="489"/>
      <c r="FW18" s="486"/>
      <c r="FX18" s="489"/>
      <c r="FY18" s="486"/>
      <c r="FZ18" s="489"/>
      <c r="GA18" s="486"/>
      <c r="GB18" s="489"/>
      <c r="GC18" s="486"/>
      <c r="GD18" s="489"/>
      <c r="GE18" s="486"/>
      <c r="GF18" s="489"/>
      <c r="GG18" s="486"/>
      <c r="GH18" s="489"/>
      <c r="GI18" s="486"/>
      <c r="GJ18" s="489"/>
      <c r="GK18" s="486"/>
      <c r="GL18" s="489"/>
      <c r="GM18" s="271" t="s">
        <v>379</v>
      </c>
    </row>
    <row r="19" spans="1:195" ht="33.75" hidden="1">
      <c r="C19" s="150"/>
      <c r="D19" s="318">
        <v>6</v>
      </c>
      <c r="E19" s="225" t="s">
        <v>377</v>
      </c>
      <c r="F19" s="318" t="s">
        <v>71</v>
      </c>
      <c r="G19" s="325"/>
      <c r="H19" s="325"/>
      <c r="I19" s="486"/>
      <c r="J19" s="486"/>
      <c r="K19" s="486"/>
      <c r="L19" s="486"/>
      <c r="M19" s="486"/>
      <c r="N19" s="486"/>
      <c r="O19" s="486"/>
      <c r="P19" s="486"/>
      <c r="Q19" s="486"/>
      <c r="R19" s="486"/>
      <c r="S19" s="486"/>
      <c r="T19" s="486"/>
      <c r="U19" s="486"/>
      <c r="V19" s="486"/>
      <c r="W19" s="486"/>
      <c r="X19" s="486"/>
      <c r="Y19" s="486"/>
      <c r="Z19" s="486"/>
      <c r="AA19" s="486"/>
      <c r="AB19" s="486"/>
      <c r="AC19" s="486"/>
      <c r="AD19" s="486"/>
      <c r="AE19" s="486"/>
      <c r="AF19" s="486"/>
      <c r="AG19" s="486"/>
      <c r="AH19" s="486"/>
      <c r="AI19" s="486"/>
      <c r="AJ19" s="486"/>
      <c r="AK19" s="486"/>
      <c r="AL19" s="486"/>
      <c r="AM19" s="486"/>
      <c r="AN19" s="486"/>
      <c r="AO19" s="486"/>
      <c r="AP19" s="486"/>
      <c r="AQ19" s="486"/>
      <c r="AR19" s="486"/>
      <c r="AS19" s="486"/>
      <c r="AT19" s="486"/>
      <c r="AU19" s="486"/>
      <c r="AV19" s="486"/>
      <c r="AW19" s="486"/>
      <c r="AX19" s="486"/>
      <c r="AY19" s="486"/>
      <c r="AZ19" s="486"/>
      <c r="BA19" s="486"/>
      <c r="BB19" s="486"/>
      <c r="BC19" s="486"/>
      <c r="BD19" s="486"/>
      <c r="BE19" s="486"/>
      <c r="BF19" s="486"/>
      <c r="BG19" s="486"/>
      <c r="BH19" s="486"/>
      <c r="BI19" s="486"/>
      <c r="BJ19" s="486"/>
      <c r="BK19" s="486"/>
      <c r="BL19" s="486"/>
      <c r="BM19" s="486"/>
      <c r="BN19" s="486"/>
      <c r="BO19" s="486"/>
      <c r="BP19" s="486"/>
      <c r="BQ19" s="486"/>
      <c r="BR19" s="486"/>
      <c r="BS19" s="486"/>
      <c r="BT19" s="486"/>
      <c r="BU19" s="486"/>
      <c r="BV19" s="486"/>
      <c r="BW19" s="486"/>
      <c r="BX19" s="486"/>
      <c r="BY19" s="486"/>
      <c r="BZ19" s="486"/>
      <c r="CA19" s="486"/>
      <c r="CB19" s="486"/>
      <c r="CC19" s="486"/>
      <c r="CD19" s="486"/>
      <c r="CE19" s="486"/>
      <c r="CF19" s="486"/>
      <c r="CG19" s="486"/>
      <c r="CH19" s="486"/>
      <c r="CI19" s="486"/>
      <c r="CJ19" s="486"/>
      <c r="CK19" s="486"/>
      <c r="CL19" s="486"/>
      <c r="CM19" s="486"/>
      <c r="CN19" s="486"/>
      <c r="CO19" s="486"/>
      <c r="CP19" s="486"/>
      <c r="CQ19" s="486"/>
      <c r="CR19" s="486"/>
      <c r="CS19" s="486"/>
      <c r="CT19" s="486"/>
      <c r="CU19" s="486"/>
      <c r="CV19" s="486"/>
      <c r="CW19" s="486"/>
      <c r="CX19" s="486"/>
      <c r="CY19" s="486"/>
      <c r="CZ19" s="486"/>
      <c r="DA19" s="486"/>
      <c r="DB19" s="486"/>
      <c r="DC19" s="486"/>
      <c r="DD19" s="486"/>
      <c r="DE19" s="486"/>
      <c r="DF19" s="486"/>
      <c r="DG19" s="486"/>
      <c r="DH19" s="486"/>
      <c r="DI19" s="486"/>
      <c r="DJ19" s="486"/>
      <c r="DK19" s="486"/>
      <c r="DL19" s="486"/>
      <c r="DM19" s="486"/>
      <c r="DN19" s="486"/>
      <c r="DO19" s="486"/>
      <c r="DP19" s="486"/>
      <c r="DQ19" s="486"/>
      <c r="DR19" s="486"/>
      <c r="DS19" s="486"/>
      <c r="DT19" s="486"/>
      <c r="DU19" s="486"/>
      <c r="DV19" s="486"/>
      <c r="DW19" s="486"/>
      <c r="DX19" s="486"/>
      <c r="DY19" s="486"/>
      <c r="DZ19" s="486"/>
      <c r="EA19" s="486"/>
      <c r="EB19" s="486"/>
      <c r="EC19" s="486"/>
      <c r="ED19" s="486"/>
      <c r="EE19" s="486"/>
      <c r="EF19" s="486"/>
      <c r="EG19" s="486"/>
      <c r="EH19" s="486"/>
      <c r="EI19" s="486"/>
      <c r="EJ19" s="486"/>
      <c r="EK19" s="486"/>
      <c r="EL19" s="486"/>
      <c r="EM19" s="486"/>
      <c r="EN19" s="486"/>
      <c r="EO19" s="486"/>
      <c r="EP19" s="486"/>
      <c r="EQ19" s="486"/>
      <c r="ER19" s="486"/>
      <c r="ES19" s="486"/>
      <c r="ET19" s="486"/>
      <c r="EU19" s="486"/>
      <c r="EV19" s="486"/>
      <c r="EW19" s="486"/>
      <c r="EX19" s="486"/>
      <c r="EY19" s="486"/>
      <c r="EZ19" s="486"/>
      <c r="FA19" s="486"/>
      <c r="FB19" s="486"/>
      <c r="FC19" s="486"/>
      <c r="FD19" s="486"/>
      <c r="FE19" s="486"/>
      <c r="FF19" s="486"/>
      <c r="FG19" s="486"/>
      <c r="FH19" s="486"/>
      <c r="FI19" s="486"/>
      <c r="FJ19" s="486"/>
      <c r="FK19" s="486"/>
      <c r="FL19" s="486"/>
      <c r="FM19" s="486"/>
      <c r="FN19" s="486"/>
      <c r="FO19" s="486"/>
      <c r="FP19" s="486"/>
      <c r="FQ19" s="486"/>
      <c r="FR19" s="486"/>
      <c r="FS19" s="486"/>
      <c r="FT19" s="486"/>
      <c r="FU19" s="486"/>
      <c r="FV19" s="486"/>
      <c r="FW19" s="486"/>
      <c r="FX19" s="486"/>
      <c r="FY19" s="486"/>
      <c r="FZ19" s="486"/>
      <c r="GA19" s="486"/>
      <c r="GB19" s="486"/>
      <c r="GC19" s="486"/>
      <c r="GD19" s="486"/>
      <c r="GE19" s="486"/>
      <c r="GF19" s="486"/>
      <c r="GG19" s="486"/>
      <c r="GH19" s="486"/>
      <c r="GI19" s="486"/>
      <c r="GJ19" s="486"/>
      <c r="GK19" s="486"/>
      <c r="GL19" s="486"/>
      <c r="GM19" s="271" t="s">
        <v>380</v>
      </c>
    </row>
  </sheetData>
  <sheetProtection algorithmName="SHA-512" hashValue="5mBBiC05vpSb3+rvmltHmkVcihV3V5VOxmxkX/d9QuJrVBQAfxliM4/oILUbJy8IHGC9HhYavKSgFt2B4EXgsA==" saltValue="of04nYSc3dlaC3Rk5RdjuA==" spinCount="100000" sheet="1" objects="1" scenarios="1" formatColumns="0" formatRows="0"/>
  <mergeCells count="100">
    <mergeCell ref="GE8:GF8"/>
    <mergeCell ref="GG8:GH8"/>
    <mergeCell ref="GI8:GJ8"/>
    <mergeCell ref="GK8:GL8"/>
    <mergeCell ref="FU8:FV8"/>
    <mergeCell ref="FW8:FX8"/>
    <mergeCell ref="FY8:FZ8"/>
    <mergeCell ref="GA8:GB8"/>
    <mergeCell ref="GC8:GD8"/>
    <mergeCell ref="FK8:FL8"/>
    <mergeCell ref="FM8:FN8"/>
    <mergeCell ref="FO8:FP8"/>
    <mergeCell ref="FQ8:FR8"/>
    <mergeCell ref="FS8:FT8"/>
    <mergeCell ref="FA8:FB8"/>
    <mergeCell ref="FC8:FD8"/>
    <mergeCell ref="FE8:FF8"/>
    <mergeCell ref="FG8:FH8"/>
    <mergeCell ref="FI8:FJ8"/>
    <mergeCell ref="EQ8:ER8"/>
    <mergeCell ref="ES8:ET8"/>
    <mergeCell ref="EU8:EV8"/>
    <mergeCell ref="EW8:EX8"/>
    <mergeCell ref="EY8:EZ8"/>
    <mergeCell ref="EG8:EH8"/>
    <mergeCell ref="EI8:EJ8"/>
    <mergeCell ref="EK8:EL8"/>
    <mergeCell ref="EM8:EN8"/>
    <mergeCell ref="EO8:EP8"/>
    <mergeCell ref="DW8:DX8"/>
    <mergeCell ref="DY8:DZ8"/>
    <mergeCell ref="EA8:EB8"/>
    <mergeCell ref="EC8:ED8"/>
    <mergeCell ref="EE8:EF8"/>
    <mergeCell ref="DM8:DN8"/>
    <mergeCell ref="DO8:DP8"/>
    <mergeCell ref="DQ8:DR8"/>
    <mergeCell ref="DS8:DT8"/>
    <mergeCell ref="DU8:DV8"/>
    <mergeCell ref="DC8:DD8"/>
    <mergeCell ref="DE8:DF8"/>
    <mergeCell ref="DG8:DH8"/>
    <mergeCell ref="DI8:DJ8"/>
    <mergeCell ref="DK8:DL8"/>
    <mergeCell ref="CS8:CT8"/>
    <mergeCell ref="CU8:CV8"/>
    <mergeCell ref="CW8:CX8"/>
    <mergeCell ref="CY8:CZ8"/>
    <mergeCell ref="DA8:DB8"/>
    <mergeCell ref="CI8:CJ8"/>
    <mergeCell ref="CK8:CL8"/>
    <mergeCell ref="CM8:CN8"/>
    <mergeCell ref="CO8:CP8"/>
    <mergeCell ref="CQ8:CR8"/>
    <mergeCell ref="BY8:BZ8"/>
    <mergeCell ref="CA8:CB8"/>
    <mergeCell ref="CC8:CD8"/>
    <mergeCell ref="CE8:CF8"/>
    <mergeCell ref="CG8:CH8"/>
    <mergeCell ref="BO8:BP8"/>
    <mergeCell ref="BQ8:BR8"/>
    <mergeCell ref="BS8:BT8"/>
    <mergeCell ref="BU8:BV8"/>
    <mergeCell ref="BW8:BX8"/>
    <mergeCell ref="BE8:BF8"/>
    <mergeCell ref="BG8:BH8"/>
    <mergeCell ref="BI8:BJ8"/>
    <mergeCell ref="BK8:BL8"/>
    <mergeCell ref="BM8:BN8"/>
    <mergeCell ref="AU8:AV8"/>
    <mergeCell ref="AW8:AX8"/>
    <mergeCell ref="AY8:AZ8"/>
    <mergeCell ref="BA8:BB8"/>
    <mergeCell ref="BC8:BD8"/>
    <mergeCell ref="AK8:AL8"/>
    <mergeCell ref="AM8:AN8"/>
    <mergeCell ref="AO8:AP8"/>
    <mergeCell ref="AQ8:AR8"/>
    <mergeCell ref="AS8:AT8"/>
    <mergeCell ref="AA8:AB8"/>
    <mergeCell ref="AC8:AD8"/>
    <mergeCell ref="AE8:AF8"/>
    <mergeCell ref="AG8:AH8"/>
    <mergeCell ref="AI8:AJ8"/>
    <mergeCell ref="GM8:GM9"/>
    <mergeCell ref="G8:H8"/>
    <mergeCell ref="D5:G5"/>
    <mergeCell ref="D6:G6"/>
    <mergeCell ref="D8:D9"/>
    <mergeCell ref="E8:E9"/>
    <mergeCell ref="F8:F9"/>
    <mergeCell ref="I8:J8"/>
    <mergeCell ref="K8:L8"/>
    <mergeCell ref="M8:N8"/>
    <mergeCell ref="O8:P8"/>
    <mergeCell ref="Q8:R8"/>
    <mergeCell ref="S8:T8"/>
    <mergeCell ref="U8:V8"/>
    <mergeCell ref="W8:X8"/>
    <mergeCell ref="Y8:Z8"/>
  </mergeCells>
  <dataValidations count="4">
    <dataValidation type="decimal" allowBlank="1" showErrorMessage="1" errorTitle="Ошибка" error="Допускается ввод только неотрицательных чисел!" sqref="G17 I17 K17 M17 O17 Q17 S17 U17 W17 Y17 AA17 AC17 AE17 AG17 AI17 AK17 AM17 AO17 AQ17 AS17 AU17 AW17 AY17 BA17 BC17 BE17 BG17 BI17 BK17 BM17 BO17 BQ17 BS17 BU17 BW17 BY17 CA17 CC17 CE17 CG17 CI17 CK17 CM17 CO17 CQ17 CS17 CU17 CW17 CY17 DA17 DC17 DE17 DG17 DI17 DK17 DM17 DO17 DQ17 DS17 DU17 DW17 DY17 EA17 EC17 EE17 EG17 EI17 EK17 EM17 EO17 EQ17 ES17 EU17 EW17 EY17 FA17 FC17 FE17 FG17 FI17 FK17 FM17 FO17 FQ17 FS17 FU17 FW17 FY17 GA17 GC17 GE17 GG17 GI17 GK17" xr:uid="{00000000-0002-0000-05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500-000001000000}"/>
    <dataValidation type="whole" allowBlank="1" showErrorMessage="1" errorTitle="Ошибка" error="Допускается ввод только неотрицательных целых чисел!" sqref="G15:G16 I15:I16 K15:K16 M15:M16 O15:O16 Q15:Q16 S15:S16 U15:U16 W15:W16 Y15:Y16 AA15:AA16 AC15:AC16 AE15:AE16 AG15:AG16 AI15:AI16 AK15:AK16 AM15:AM16 AO15:AO16 AQ15:AQ16 AS15:AS16 AU15:AU16 AW15:AW16 AY15:AY16 BA15:BA16 BC15:BC16 BE15:BE16 BG15:BG16 BI15:BI16 BK15:BK16 BM15:BM16 BO15:BO16 BQ15:BQ16 BS15:BS16 BU15:BU16 BW15:BW16 BY15:BY16 CA15:CA16 CC15:CC16 CE15:CE16 CG15:CG16 CI15:CI16 CK15:CK16 CM15:CM16 CO15:CO16 CQ15:CQ16 CS15:CS16 CU15:CU16 CW15:CW16 CY15:CY16 DA15:DA16 DC15:DC16 DE15:DE16 DG15:DG16 DI15:DI16 DK15:DK16 DM15:DM16 DO15:DO16 DQ15:DQ16 DS15:DS16 DU15:DU16 DW15:DW16 DY15:DY16 EA15:EA16 EC15:EC16 EE15:EE16 EG15:EG16 EI15:EI16 EK15:EK16 EM15:EM16 EO15:EO16 EQ15:EQ16 ES15:ES16 EU15:EU16 EW15:EW16 EY15:EY16 FA15:FA16 FC15:FC16 FE15:FE16 FG15:FG16 FI15:FI16 FK15:FK16 FM15:FM16 FO15:FO16 FQ15:FQ16 FS15:FS16 FU15:FU16 FW15:FW16 FY15:FY16 GA15:GA16 GC15:GC16 GE15:GE16 GG15:GG16 GI15:GI16 GK15:GK16" xr:uid="{00000000-0002-0000-05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5:H17 J15:J17 L15:L17 N15:N17 P15:P17 R15:R17 T15:T17 V15:V17 X15:X17 Z15:Z17 AB15:AB17 AD15:AD17 AF15:AF17 AH15:AH17 AJ15:AJ17 AL15:AL17 AN15:AN17 AP15:AP17 AR15:AR17 AT15:AT17 AV15:AV17 AX15:AX17 AZ15:AZ17 BB15:BB17 BD15:BD17 BF15:BF17 BH15:BH17 BJ15:BJ17 BL15:BL17 BN15:BN17 BP15:BP17 BR15:BR17 BT15:BT17 BV15:BV17 BX15:BX17 BZ15:BZ17 CB15:CB17 CD15:CD17 CF15:CF17 CH15:CH17 CJ15:CJ17 CL15:CL17 CN15:CN17 CP15:CP17 CR15:CR17 CT15:CT17 CV15:CV17 CX15:CX17 CZ15:CZ17 DB15:DB17 DD15:DD17 DF15:DF17 DH15:DH17 DJ15:DJ17 DL15:DL17 DN15:DN17 DP15:DP17 DR15:DR17 DT15:DT17 DV15:DV17 DX15:DX17 DZ15:DZ17 EB15:EB17 ED15:ED17 EF15:EF17 EH15:EH17 EJ15:EJ17 EL15:EL17 EN15:EN17 EP15:EP17 ER15:ER17 ET15:ET17 EV15:EV17 EX15:EX17 EZ15:EZ17 FB15:FB17 FD15:FD17 FF15:FF17 FH15:FH17 FJ15:FJ17 FL15:FL17 FN15:FN17 FP15:FP17 FR15:FR17 FT15:FT17 FV15:FV17 FX15:FX17 FZ15:FZ17 GB15:GB17 GD15:GD17 GF15:GF17 GH15:GH17 GJ15:GJ17 GL15:GL17" xr:uid="{00000000-0002-0000-0500-000004000000}">
      <formula1>900</formula1>
    </dataValidation>
  </dataValidation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36"/>
  <sheetViews>
    <sheetView showGridLines="0" topLeftCell="C4" zoomScaleNormal="100" workbookViewId="0"/>
  </sheetViews>
  <sheetFormatPr defaultColWidth="10.5703125" defaultRowHeight="15"/>
  <cols>
    <col min="1" max="1" width="9.140625" style="30" hidden="1" customWidth="1"/>
    <col min="2" max="2" width="9.140625" style="18" hidden="1" customWidth="1"/>
    <col min="3" max="3" width="3.7109375" style="35" customWidth="1"/>
    <col min="4" max="4" width="9.7109375" style="18" customWidth="1"/>
    <col min="5" max="5" width="37.7109375" style="18" customWidth="1"/>
    <col min="6" max="6" width="66.85546875" style="18" customWidth="1"/>
    <col min="7" max="7" width="116" style="18" customWidth="1"/>
    <col min="8" max="8" width="93.42578125" style="161" customWidth="1"/>
    <col min="9" max="17" width="10.5703125" style="18"/>
    <col min="18" max="18" width="10.5703125" style="207"/>
    <col min="19" max="16384" width="10.5703125" style="18"/>
  </cols>
  <sheetData>
    <row r="1" spans="1:21" s="161" customFormat="1" ht="15" hidden="1" customHeight="1">
      <c r="C1" s="195"/>
      <c r="G1" s="161">
        <v>4</v>
      </c>
      <c r="R1" s="208"/>
    </row>
    <row r="2" spans="1:21" s="161" customFormat="1" ht="15" hidden="1" customHeight="1">
      <c r="C2" s="195"/>
      <c r="R2" s="208"/>
    </row>
    <row r="3" spans="1:21" s="161" customFormat="1" ht="15" hidden="1" customHeight="1">
      <c r="C3" s="195"/>
      <c r="R3" s="208"/>
    </row>
    <row r="4" spans="1:21" ht="11.25" customHeight="1">
      <c r="A4" s="18"/>
      <c r="C4" s="68"/>
      <c r="D4" s="69"/>
      <c r="E4" s="69"/>
      <c r="F4" s="69"/>
      <c r="G4" s="69"/>
    </row>
    <row r="5" spans="1:21">
      <c r="A5" s="18"/>
      <c r="C5" s="68"/>
      <c r="D5" s="581" t="s">
        <v>258</v>
      </c>
      <c r="E5" s="581"/>
      <c r="F5" s="581"/>
      <c r="G5" s="581"/>
      <c r="H5" s="197"/>
    </row>
    <row r="6" spans="1:21" ht="15" customHeight="1">
      <c r="A6" s="18"/>
      <c r="C6" s="68"/>
      <c r="D6" s="582" t="str">
        <f>IF(org=0,"Не определено",org)</f>
        <v>АО "Орелгортеплоэнерго"</v>
      </c>
      <c r="E6" s="582"/>
      <c r="F6" s="582"/>
      <c r="G6" s="582"/>
      <c r="H6" s="197"/>
    </row>
    <row r="7" spans="1:21" s="351" customFormat="1">
      <c r="D7" s="473"/>
      <c r="E7" s="437"/>
      <c r="F7" s="437"/>
      <c r="G7" s="437"/>
      <c r="U7" s="419"/>
    </row>
    <row r="8" spans="1:21" s="345" customFormat="1">
      <c r="C8" s="352">
        <v>22</v>
      </c>
      <c r="D8" s="578" t="s">
        <v>244</v>
      </c>
      <c r="E8" s="579"/>
      <c r="F8" s="579"/>
      <c r="G8" s="580"/>
      <c r="U8" s="420"/>
    </row>
    <row r="9" spans="1:21" s="337" customFormat="1" ht="11.25" customHeight="1">
      <c r="A9" s="340"/>
      <c r="C9" s="342"/>
      <c r="D9" s="575" t="s">
        <v>233</v>
      </c>
      <c r="E9" s="575"/>
      <c r="F9" s="575"/>
      <c r="G9" s="576" t="s">
        <v>234</v>
      </c>
      <c r="H9" s="374"/>
      <c r="R9" s="413"/>
    </row>
    <row r="10" spans="1:21" s="337" customFormat="1" ht="11.25" customHeight="1">
      <c r="A10" s="340"/>
      <c r="C10" s="342"/>
      <c r="D10" s="450" t="s">
        <v>25</v>
      </c>
      <c r="E10" s="451" t="s">
        <v>257</v>
      </c>
      <c r="F10" s="452" t="s">
        <v>223</v>
      </c>
      <c r="G10" s="577"/>
      <c r="H10" s="374"/>
      <c r="R10" s="413"/>
    </row>
    <row r="11" spans="1:21" s="337" customFormat="1" ht="12" customHeight="1">
      <c r="A11" s="340"/>
      <c r="C11" s="342"/>
      <c r="D11" s="469" t="s">
        <v>26</v>
      </c>
      <c r="E11" s="453">
        <v>2</v>
      </c>
      <c r="F11" s="454">
        <v>3</v>
      </c>
      <c r="G11" s="455">
        <v>4</v>
      </c>
      <c r="H11" s="374"/>
      <c r="R11" s="413"/>
    </row>
    <row r="12" spans="1:21" s="337" customFormat="1">
      <c r="A12" s="340"/>
      <c r="C12" s="342"/>
      <c r="D12" s="448">
        <v>1</v>
      </c>
      <c r="E12" s="457" t="s">
        <v>259</v>
      </c>
      <c r="F12" s="478" t="str">
        <f>IF(form_up_date="","",form_up_date)</f>
        <v>20.10.2022</v>
      </c>
      <c r="G12" s="480" t="s">
        <v>260</v>
      </c>
      <c r="H12" s="374"/>
      <c r="R12" s="413"/>
    </row>
    <row r="13" spans="1:21" s="337" customFormat="1" ht="45">
      <c r="A13" s="340"/>
      <c r="C13" s="342"/>
      <c r="D13" s="448" t="s">
        <v>271</v>
      </c>
      <c r="E13" s="457" t="s">
        <v>261</v>
      </c>
      <c r="F13" s="478" t="s">
        <v>1272</v>
      </c>
      <c r="G13" s="458" t="s">
        <v>333</v>
      </c>
      <c r="H13" s="374"/>
      <c r="R13" s="413"/>
    </row>
    <row r="14" spans="1:21" s="337" customFormat="1" ht="22.5">
      <c r="A14" s="340"/>
      <c r="C14" s="342"/>
      <c r="D14" s="448" t="s">
        <v>272</v>
      </c>
      <c r="E14" s="457" t="s">
        <v>262</v>
      </c>
      <c r="F14" s="478" t="s">
        <v>390</v>
      </c>
      <c r="G14" s="480" t="s">
        <v>263</v>
      </c>
      <c r="H14" s="374"/>
      <c r="R14" s="413"/>
    </row>
    <row r="15" spans="1:21" s="337" customFormat="1" ht="22.5">
      <c r="A15" s="340"/>
      <c r="C15" s="342"/>
      <c r="D15" s="448" t="s">
        <v>273</v>
      </c>
      <c r="E15" s="457" t="s">
        <v>264</v>
      </c>
      <c r="F15" s="479" t="s">
        <v>265</v>
      </c>
      <c r="G15" s="458"/>
      <c r="H15" s="374"/>
      <c r="R15" s="413"/>
    </row>
    <row r="16" spans="1:21" s="337" customFormat="1">
      <c r="A16" s="340"/>
      <c r="C16" s="342"/>
      <c r="D16" s="456" t="str">
        <f>D15&amp;".1"</f>
        <v>4.1.1</v>
      </c>
      <c r="E16" s="459" t="s">
        <v>3</v>
      </c>
      <c r="F16" s="478" t="str">
        <f>IF(region_name="","",region_name)</f>
        <v>Орловская область</v>
      </c>
      <c r="G16" s="480" t="s">
        <v>266</v>
      </c>
      <c r="H16" s="374"/>
      <c r="R16" s="413"/>
    </row>
    <row r="17" spans="1:21" s="337" customFormat="1" ht="22.5">
      <c r="A17" s="340"/>
      <c r="C17" s="342"/>
      <c r="D17" s="448" t="s">
        <v>274</v>
      </c>
      <c r="E17" s="460" t="s">
        <v>267</v>
      </c>
      <c r="F17" s="478" t="s">
        <v>763</v>
      </c>
      <c r="G17" s="481" t="s">
        <v>268</v>
      </c>
      <c r="H17" s="374"/>
      <c r="R17" s="413"/>
    </row>
    <row r="18" spans="1:21" s="337" customFormat="1" ht="56.25">
      <c r="A18" s="340"/>
      <c r="C18" s="342"/>
      <c r="D18" s="448" t="s">
        <v>275</v>
      </c>
      <c r="E18" s="461" t="s">
        <v>269</v>
      </c>
      <c r="F18" s="478" t="s">
        <v>1460</v>
      </c>
      <c r="G18" s="468" t="s">
        <v>332</v>
      </c>
      <c r="H18" s="374"/>
      <c r="R18" s="413"/>
    </row>
    <row r="19" spans="1:21" s="351" customFormat="1">
      <c r="D19" s="473"/>
      <c r="E19" s="437"/>
      <c r="F19" s="437"/>
      <c r="G19" s="437"/>
      <c r="U19" s="419"/>
    </row>
    <row r="20" spans="1:21" s="345" customFormat="1">
      <c r="C20" s="352">
        <v>23</v>
      </c>
      <c r="D20" s="578" t="s">
        <v>244</v>
      </c>
      <c r="E20" s="579"/>
      <c r="F20" s="579"/>
      <c r="G20" s="580"/>
      <c r="U20" s="420"/>
    </row>
    <row r="21" spans="1:21" s="337" customFormat="1" ht="11.25" customHeight="1">
      <c r="A21" s="340"/>
      <c r="C21" s="342"/>
      <c r="D21" s="575" t="s">
        <v>233</v>
      </c>
      <c r="E21" s="575"/>
      <c r="F21" s="575"/>
      <c r="G21" s="576" t="s">
        <v>234</v>
      </c>
      <c r="H21" s="374"/>
      <c r="R21" s="413"/>
    </row>
    <row r="22" spans="1:21" s="337" customFormat="1" ht="11.25" customHeight="1">
      <c r="A22" s="340"/>
      <c r="C22" s="342"/>
      <c r="D22" s="450" t="s">
        <v>25</v>
      </c>
      <c r="E22" s="451" t="s">
        <v>257</v>
      </c>
      <c r="F22" s="452" t="s">
        <v>223</v>
      </c>
      <c r="G22" s="577"/>
      <c r="H22" s="374"/>
      <c r="R22" s="413"/>
    </row>
    <row r="23" spans="1:21" s="337" customFormat="1" ht="12" customHeight="1">
      <c r="A23" s="340"/>
      <c r="C23" s="342"/>
      <c r="D23" s="469" t="s">
        <v>26</v>
      </c>
      <c r="E23" s="453">
        <v>2</v>
      </c>
      <c r="F23" s="454">
        <v>3</v>
      </c>
      <c r="G23" s="455">
        <v>4</v>
      </c>
      <c r="H23" s="374"/>
      <c r="R23" s="413"/>
    </row>
    <row r="24" spans="1:21" s="337" customFormat="1">
      <c r="A24" s="340"/>
      <c r="C24" s="342"/>
      <c r="D24" s="448">
        <v>1</v>
      </c>
      <c r="E24" s="457" t="s">
        <v>259</v>
      </c>
      <c r="F24" s="478" t="str">
        <f>IF(form_up_date="","",form_up_date)</f>
        <v>20.10.2022</v>
      </c>
      <c r="G24" s="480" t="s">
        <v>260</v>
      </c>
      <c r="H24" s="374"/>
      <c r="R24" s="413"/>
    </row>
    <row r="25" spans="1:21" s="337" customFormat="1" ht="45">
      <c r="A25" s="340"/>
      <c r="C25" s="342"/>
      <c r="D25" s="448" t="s">
        <v>271</v>
      </c>
      <c r="E25" s="457" t="s">
        <v>261</v>
      </c>
      <c r="F25" s="478" t="s">
        <v>1273</v>
      </c>
      <c r="G25" s="458" t="s">
        <v>333</v>
      </c>
      <c r="H25" s="374"/>
      <c r="R25" s="413"/>
    </row>
    <row r="26" spans="1:21" s="337" customFormat="1" ht="22.5">
      <c r="A26" s="340"/>
      <c r="C26" s="342"/>
      <c r="D26" s="448" t="s">
        <v>272</v>
      </c>
      <c r="E26" s="457" t="s">
        <v>262</v>
      </c>
      <c r="F26" s="478" t="s">
        <v>390</v>
      </c>
      <c r="G26" s="480" t="s">
        <v>263</v>
      </c>
      <c r="H26" s="374"/>
      <c r="R26" s="413"/>
    </row>
    <row r="27" spans="1:21" s="337" customFormat="1" ht="22.5">
      <c r="A27" s="340"/>
      <c r="C27" s="342"/>
      <c r="D27" s="448" t="s">
        <v>273</v>
      </c>
      <c r="E27" s="457" t="s">
        <v>264</v>
      </c>
      <c r="F27" s="479" t="s">
        <v>265</v>
      </c>
      <c r="G27" s="458"/>
      <c r="H27" s="374"/>
      <c r="R27" s="413"/>
    </row>
    <row r="28" spans="1:21" s="337" customFormat="1">
      <c r="A28" s="340"/>
      <c r="C28" s="342"/>
      <c r="D28" s="456" t="str">
        <f>D27&amp;".1"</f>
        <v>4.1.1</v>
      </c>
      <c r="E28" s="459" t="s">
        <v>3</v>
      </c>
      <c r="F28" s="478" t="str">
        <f>IF(region_name="","",region_name)</f>
        <v>Орловская область</v>
      </c>
      <c r="G28" s="480" t="s">
        <v>266</v>
      </c>
      <c r="H28" s="374"/>
      <c r="R28" s="413"/>
    </row>
    <row r="29" spans="1:21" s="337" customFormat="1" ht="22.5">
      <c r="A29" s="340"/>
      <c r="C29" s="342"/>
      <c r="D29" s="448" t="s">
        <v>274</v>
      </c>
      <c r="E29" s="460" t="s">
        <v>267</v>
      </c>
      <c r="F29" s="478" t="s">
        <v>763</v>
      </c>
      <c r="G29" s="481" t="s">
        <v>268</v>
      </c>
      <c r="H29" s="374"/>
      <c r="R29" s="413"/>
    </row>
    <row r="30" spans="1:21" s="337" customFormat="1" ht="56.25">
      <c r="A30" s="340"/>
      <c r="C30" s="342"/>
      <c r="D30" s="448" t="s">
        <v>275</v>
      </c>
      <c r="E30" s="461" t="s">
        <v>269</v>
      </c>
      <c r="F30" s="478" t="s">
        <v>1460</v>
      </c>
      <c r="G30" s="468" t="s">
        <v>332</v>
      </c>
      <c r="H30" s="374"/>
      <c r="R30" s="413"/>
    </row>
    <row r="31" spans="1:21" s="351" customFormat="1">
      <c r="D31" s="473"/>
      <c r="E31" s="437"/>
      <c r="F31" s="437"/>
      <c r="G31" s="437"/>
      <c r="U31" s="419"/>
    </row>
    <row r="32" spans="1:21" s="345" customFormat="1">
      <c r="C32" s="352">
        <v>24</v>
      </c>
      <c r="D32" s="578" t="s">
        <v>244</v>
      </c>
      <c r="E32" s="579"/>
      <c r="F32" s="579"/>
      <c r="G32" s="580"/>
      <c r="U32" s="420"/>
    </row>
    <row r="33" spans="1:21" s="337" customFormat="1" ht="11.25" customHeight="1">
      <c r="A33" s="340"/>
      <c r="C33" s="342"/>
      <c r="D33" s="575" t="s">
        <v>233</v>
      </c>
      <c r="E33" s="575"/>
      <c r="F33" s="575"/>
      <c r="G33" s="576" t="s">
        <v>234</v>
      </c>
      <c r="H33" s="374"/>
      <c r="R33" s="413"/>
    </row>
    <row r="34" spans="1:21" s="337" customFormat="1" ht="11.25" customHeight="1">
      <c r="A34" s="340"/>
      <c r="C34" s="342"/>
      <c r="D34" s="450" t="s">
        <v>25</v>
      </c>
      <c r="E34" s="451" t="s">
        <v>257</v>
      </c>
      <c r="F34" s="452" t="s">
        <v>223</v>
      </c>
      <c r="G34" s="577"/>
      <c r="H34" s="374"/>
      <c r="R34" s="413"/>
    </row>
    <row r="35" spans="1:21" s="337" customFormat="1" ht="12" customHeight="1">
      <c r="A35" s="340"/>
      <c r="C35" s="342"/>
      <c r="D35" s="469" t="s">
        <v>26</v>
      </c>
      <c r="E35" s="453">
        <v>2</v>
      </c>
      <c r="F35" s="454">
        <v>3</v>
      </c>
      <c r="G35" s="455">
        <v>4</v>
      </c>
      <c r="H35" s="374"/>
      <c r="R35" s="413"/>
    </row>
    <row r="36" spans="1:21" s="337" customFormat="1">
      <c r="A36" s="340"/>
      <c r="C36" s="342"/>
      <c r="D36" s="448">
        <v>1</v>
      </c>
      <c r="E36" s="457" t="s">
        <v>259</v>
      </c>
      <c r="F36" s="478" t="str">
        <f>IF(form_up_date="","",form_up_date)</f>
        <v>20.10.2022</v>
      </c>
      <c r="G36" s="480" t="s">
        <v>260</v>
      </c>
      <c r="H36" s="374"/>
      <c r="R36" s="413"/>
    </row>
    <row r="37" spans="1:21" s="337" customFormat="1" ht="45">
      <c r="A37" s="340"/>
      <c r="C37" s="342"/>
      <c r="D37" s="448" t="s">
        <v>271</v>
      </c>
      <c r="E37" s="457" t="s">
        <v>261</v>
      </c>
      <c r="F37" s="478" t="s">
        <v>1274</v>
      </c>
      <c r="G37" s="458" t="s">
        <v>333</v>
      </c>
      <c r="H37" s="374"/>
      <c r="R37" s="413"/>
    </row>
    <row r="38" spans="1:21" s="337" customFormat="1" ht="22.5">
      <c r="A38" s="340"/>
      <c r="C38" s="342"/>
      <c r="D38" s="448" t="s">
        <v>272</v>
      </c>
      <c r="E38" s="457" t="s">
        <v>262</v>
      </c>
      <c r="F38" s="478" t="s">
        <v>390</v>
      </c>
      <c r="G38" s="480" t="s">
        <v>263</v>
      </c>
      <c r="H38" s="374"/>
      <c r="R38" s="413"/>
    </row>
    <row r="39" spans="1:21" s="337" customFormat="1" ht="22.5">
      <c r="A39" s="340"/>
      <c r="C39" s="342"/>
      <c r="D39" s="448" t="s">
        <v>273</v>
      </c>
      <c r="E39" s="457" t="s">
        <v>264</v>
      </c>
      <c r="F39" s="479" t="s">
        <v>265</v>
      </c>
      <c r="G39" s="458"/>
      <c r="H39" s="374"/>
      <c r="R39" s="413"/>
    </row>
    <row r="40" spans="1:21" s="337" customFormat="1">
      <c r="A40" s="340"/>
      <c r="C40" s="342"/>
      <c r="D40" s="456" t="str">
        <f>D39&amp;".1"</f>
        <v>4.1.1</v>
      </c>
      <c r="E40" s="459" t="s">
        <v>3</v>
      </c>
      <c r="F40" s="478" t="str">
        <f>IF(region_name="","",region_name)</f>
        <v>Орловская область</v>
      </c>
      <c r="G40" s="480" t="s">
        <v>266</v>
      </c>
      <c r="H40" s="374"/>
      <c r="R40" s="413"/>
    </row>
    <row r="41" spans="1:21" s="337" customFormat="1" ht="22.5">
      <c r="A41" s="340"/>
      <c r="C41" s="342"/>
      <c r="D41" s="448" t="s">
        <v>274</v>
      </c>
      <c r="E41" s="460" t="s">
        <v>267</v>
      </c>
      <c r="F41" s="478" t="s">
        <v>763</v>
      </c>
      <c r="G41" s="481" t="s">
        <v>268</v>
      </c>
      <c r="H41" s="374"/>
      <c r="R41" s="413"/>
    </row>
    <row r="42" spans="1:21" s="337" customFormat="1" ht="56.25">
      <c r="A42" s="340"/>
      <c r="C42" s="342"/>
      <c r="D42" s="448" t="s">
        <v>275</v>
      </c>
      <c r="E42" s="461" t="s">
        <v>269</v>
      </c>
      <c r="F42" s="478" t="s">
        <v>1460</v>
      </c>
      <c r="G42" s="468" t="s">
        <v>332</v>
      </c>
      <c r="H42" s="374"/>
      <c r="R42" s="413"/>
    </row>
    <row r="43" spans="1:21" s="351" customFormat="1">
      <c r="D43" s="473"/>
      <c r="E43" s="437"/>
      <c r="F43" s="437"/>
      <c r="G43" s="437"/>
      <c r="U43" s="419"/>
    </row>
    <row r="44" spans="1:21" s="345" customFormat="1">
      <c r="C44" s="352">
        <v>25</v>
      </c>
      <c r="D44" s="578" t="s">
        <v>244</v>
      </c>
      <c r="E44" s="579"/>
      <c r="F44" s="579"/>
      <c r="G44" s="580"/>
      <c r="U44" s="420"/>
    </row>
    <row r="45" spans="1:21" s="337" customFormat="1" ht="11.25" customHeight="1">
      <c r="A45" s="340"/>
      <c r="C45" s="342"/>
      <c r="D45" s="575" t="s">
        <v>233</v>
      </c>
      <c r="E45" s="575"/>
      <c r="F45" s="575"/>
      <c r="G45" s="576" t="s">
        <v>234</v>
      </c>
      <c r="H45" s="374"/>
      <c r="R45" s="413"/>
    </row>
    <row r="46" spans="1:21" s="337" customFormat="1" ht="11.25" customHeight="1">
      <c r="A46" s="340"/>
      <c r="C46" s="342"/>
      <c r="D46" s="450" t="s">
        <v>25</v>
      </c>
      <c r="E46" s="451" t="s">
        <v>257</v>
      </c>
      <c r="F46" s="452" t="s">
        <v>223</v>
      </c>
      <c r="G46" s="577"/>
      <c r="H46" s="374"/>
      <c r="R46" s="413"/>
    </row>
    <row r="47" spans="1:21" s="337" customFormat="1" ht="12" customHeight="1">
      <c r="A47" s="340"/>
      <c r="C47" s="342"/>
      <c r="D47" s="469" t="s">
        <v>26</v>
      </c>
      <c r="E47" s="453">
        <v>2</v>
      </c>
      <c r="F47" s="454">
        <v>3</v>
      </c>
      <c r="G47" s="455">
        <v>4</v>
      </c>
      <c r="H47" s="374"/>
      <c r="R47" s="413"/>
    </row>
    <row r="48" spans="1:21" s="337" customFormat="1">
      <c r="A48" s="340"/>
      <c r="C48" s="342"/>
      <c r="D48" s="448">
        <v>1</v>
      </c>
      <c r="E48" s="457" t="s">
        <v>259</v>
      </c>
      <c r="F48" s="478" t="str">
        <f>IF(form_up_date="","",form_up_date)</f>
        <v>20.10.2022</v>
      </c>
      <c r="G48" s="480" t="s">
        <v>260</v>
      </c>
      <c r="H48" s="374"/>
      <c r="R48" s="413"/>
    </row>
    <row r="49" spans="1:21" s="337" customFormat="1" ht="45">
      <c r="A49" s="340"/>
      <c r="C49" s="342"/>
      <c r="D49" s="448" t="s">
        <v>271</v>
      </c>
      <c r="E49" s="457" t="s">
        <v>261</v>
      </c>
      <c r="F49" s="478" t="s">
        <v>1275</v>
      </c>
      <c r="G49" s="458" t="s">
        <v>333</v>
      </c>
      <c r="H49" s="374"/>
      <c r="R49" s="413"/>
    </row>
    <row r="50" spans="1:21" s="337" customFormat="1" ht="22.5">
      <c r="A50" s="340"/>
      <c r="C50" s="342"/>
      <c r="D50" s="448" t="s">
        <v>272</v>
      </c>
      <c r="E50" s="457" t="s">
        <v>262</v>
      </c>
      <c r="F50" s="478" t="s">
        <v>390</v>
      </c>
      <c r="G50" s="480" t="s">
        <v>263</v>
      </c>
      <c r="H50" s="374"/>
      <c r="R50" s="413"/>
    </row>
    <row r="51" spans="1:21" s="337" customFormat="1" ht="22.5">
      <c r="A51" s="340"/>
      <c r="C51" s="342"/>
      <c r="D51" s="448" t="s">
        <v>273</v>
      </c>
      <c r="E51" s="457" t="s">
        <v>264</v>
      </c>
      <c r="F51" s="479" t="s">
        <v>265</v>
      </c>
      <c r="G51" s="458"/>
      <c r="H51" s="374"/>
      <c r="R51" s="413"/>
    </row>
    <row r="52" spans="1:21" s="337" customFormat="1">
      <c r="A52" s="340"/>
      <c r="C52" s="342"/>
      <c r="D52" s="456" t="str">
        <f>D51&amp;".1"</f>
        <v>4.1.1</v>
      </c>
      <c r="E52" s="459" t="s">
        <v>3</v>
      </c>
      <c r="F52" s="478" t="str">
        <f>IF(region_name="","",region_name)</f>
        <v>Орловская область</v>
      </c>
      <c r="G52" s="480" t="s">
        <v>266</v>
      </c>
      <c r="H52" s="374"/>
      <c r="R52" s="413"/>
    </row>
    <row r="53" spans="1:21" s="337" customFormat="1" ht="22.5">
      <c r="A53" s="340"/>
      <c r="C53" s="342"/>
      <c r="D53" s="448" t="s">
        <v>274</v>
      </c>
      <c r="E53" s="460" t="s">
        <v>267</v>
      </c>
      <c r="F53" s="478" t="s">
        <v>763</v>
      </c>
      <c r="G53" s="481" t="s">
        <v>268</v>
      </c>
      <c r="H53" s="374"/>
      <c r="R53" s="413"/>
    </row>
    <row r="54" spans="1:21" s="337" customFormat="1" ht="56.25">
      <c r="A54" s="340"/>
      <c r="C54" s="342"/>
      <c r="D54" s="448" t="s">
        <v>275</v>
      </c>
      <c r="E54" s="461" t="s">
        <v>269</v>
      </c>
      <c r="F54" s="478" t="s">
        <v>1460</v>
      </c>
      <c r="G54" s="468" t="s">
        <v>332</v>
      </c>
      <c r="H54" s="374"/>
      <c r="R54" s="413"/>
    </row>
    <row r="55" spans="1:21" s="351" customFormat="1">
      <c r="D55" s="473"/>
      <c r="E55" s="437"/>
      <c r="F55" s="437"/>
      <c r="G55" s="437"/>
      <c r="U55" s="419"/>
    </row>
    <row r="56" spans="1:21" s="345" customFormat="1">
      <c r="C56" s="352">
        <v>26</v>
      </c>
      <c r="D56" s="578" t="s">
        <v>244</v>
      </c>
      <c r="E56" s="579"/>
      <c r="F56" s="579"/>
      <c r="G56" s="580"/>
      <c r="U56" s="420"/>
    </row>
    <row r="57" spans="1:21" s="337" customFormat="1" ht="11.25" customHeight="1">
      <c r="A57" s="340"/>
      <c r="C57" s="342"/>
      <c r="D57" s="575" t="s">
        <v>233</v>
      </c>
      <c r="E57" s="575"/>
      <c r="F57" s="575"/>
      <c r="G57" s="576" t="s">
        <v>234</v>
      </c>
      <c r="H57" s="374"/>
      <c r="R57" s="413"/>
    </row>
    <row r="58" spans="1:21" s="337" customFormat="1" ht="11.25" customHeight="1">
      <c r="A58" s="340"/>
      <c r="C58" s="342"/>
      <c r="D58" s="450" t="s">
        <v>25</v>
      </c>
      <c r="E58" s="451" t="s">
        <v>257</v>
      </c>
      <c r="F58" s="452" t="s">
        <v>223</v>
      </c>
      <c r="G58" s="577"/>
      <c r="H58" s="374"/>
      <c r="R58" s="413"/>
    </row>
    <row r="59" spans="1:21" s="337" customFormat="1" ht="12" customHeight="1">
      <c r="A59" s="340"/>
      <c r="C59" s="342"/>
      <c r="D59" s="469" t="s">
        <v>26</v>
      </c>
      <c r="E59" s="453">
        <v>2</v>
      </c>
      <c r="F59" s="454">
        <v>3</v>
      </c>
      <c r="G59" s="455">
        <v>4</v>
      </c>
      <c r="H59" s="374"/>
      <c r="R59" s="413"/>
    </row>
    <row r="60" spans="1:21" s="337" customFormat="1">
      <c r="A60" s="340"/>
      <c r="C60" s="342"/>
      <c r="D60" s="448">
        <v>1</v>
      </c>
      <c r="E60" s="457" t="s">
        <v>259</v>
      </c>
      <c r="F60" s="478" t="str">
        <f>IF(form_up_date="","",form_up_date)</f>
        <v>20.10.2022</v>
      </c>
      <c r="G60" s="480" t="s">
        <v>260</v>
      </c>
      <c r="H60" s="374"/>
      <c r="R60" s="413"/>
    </row>
    <row r="61" spans="1:21" s="337" customFormat="1" ht="45">
      <c r="A61" s="340"/>
      <c r="C61" s="342"/>
      <c r="D61" s="448" t="s">
        <v>271</v>
      </c>
      <c r="E61" s="457" t="s">
        <v>261</v>
      </c>
      <c r="F61" s="478" t="s">
        <v>1276</v>
      </c>
      <c r="G61" s="458" t="s">
        <v>333</v>
      </c>
      <c r="H61" s="374"/>
      <c r="R61" s="413"/>
    </row>
    <row r="62" spans="1:21" s="337" customFormat="1" ht="22.5">
      <c r="A62" s="340"/>
      <c r="C62" s="342"/>
      <c r="D62" s="448" t="s">
        <v>272</v>
      </c>
      <c r="E62" s="457" t="s">
        <v>262</v>
      </c>
      <c r="F62" s="478" t="s">
        <v>390</v>
      </c>
      <c r="G62" s="480" t="s">
        <v>263</v>
      </c>
      <c r="H62" s="374"/>
      <c r="R62" s="413"/>
    </row>
    <row r="63" spans="1:21" s="337" customFormat="1" ht="22.5">
      <c r="A63" s="340"/>
      <c r="C63" s="342"/>
      <c r="D63" s="448" t="s">
        <v>273</v>
      </c>
      <c r="E63" s="457" t="s">
        <v>264</v>
      </c>
      <c r="F63" s="479" t="s">
        <v>265</v>
      </c>
      <c r="G63" s="458"/>
      <c r="H63" s="374"/>
      <c r="R63" s="413"/>
    </row>
    <row r="64" spans="1:21" s="337" customFormat="1">
      <c r="A64" s="340"/>
      <c r="C64" s="342"/>
      <c r="D64" s="456" t="str">
        <f>D63&amp;".1"</f>
        <v>4.1.1</v>
      </c>
      <c r="E64" s="459" t="s">
        <v>3</v>
      </c>
      <c r="F64" s="478" t="str">
        <f>IF(region_name="","",region_name)</f>
        <v>Орловская область</v>
      </c>
      <c r="G64" s="480" t="s">
        <v>266</v>
      </c>
      <c r="H64" s="374"/>
      <c r="R64" s="413"/>
    </row>
    <row r="65" spans="1:21" s="337" customFormat="1" ht="22.5">
      <c r="A65" s="340"/>
      <c r="C65" s="342"/>
      <c r="D65" s="448" t="s">
        <v>274</v>
      </c>
      <c r="E65" s="460" t="s">
        <v>267</v>
      </c>
      <c r="F65" s="478" t="s">
        <v>763</v>
      </c>
      <c r="G65" s="481" t="s">
        <v>268</v>
      </c>
      <c r="H65" s="374"/>
      <c r="R65" s="413"/>
    </row>
    <row r="66" spans="1:21" s="337" customFormat="1" ht="56.25">
      <c r="A66" s="340"/>
      <c r="C66" s="342"/>
      <c r="D66" s="448" t="s">
        <v>275</v>
      </c>
      <c r="E66" s="461" t="s">
        <v>269</v>
      </c>
      <c r="F66" s="478" t="s">
        <v>1460</v>
      </c>
      <c r="G66" s="468" t="s">
        <v>332</v>
      </c>
      <c r="H66" s="374"/>
      <c r="R66" s="413"/>
    </row>
    <row r="67" spans="1:21" s="351" customFormat="1">
      <c r="D67" s="473"/>
      <c r="E67" s="437"/>
      <c r="F67" s="437"/>
      <c r="G67" s="437"/>
      <c r="U67" s="419"/>
    </row>
    <row r="68" spans="1:21" s="345" customFormat="1">
      <c r="C68" s="352">
        <v>27</v>
      </c>
      <c r="D68" s="578" t="s">
        <v>244</v>
      </c>
      <c r="E68" s="579"/>
      <c r="F68" s="579"/>
      <c r="G68" s="580"/>
      <c r="U68" s="420"/>
    </row>
    <row r="69" spans="1:21" s="337" customFormat="1" ht="11.25" customHeight="1">
      <c r="A69" s="340"/>
      <c r="C69" s="342"/>
      <c r="D69" s="575" t="s">
        <v>233</v>
      </c>
      <c r="E69" s="575"/>
      <c r="F69" s="575"/>
      <c r="G69" s="576" t="s">
        <v>234</v>
      </c>
      <c r="H69" s="374"/>
      <c r="R69" s="413"/>
    </row>
    <row r="70" spans="1:21" s="337" customFormat="1" ht="11.25" customHeight="1">
      <c r="A70" s="340"/>
      <c r="C70" s="342"/>
      <c r="D70" s="450" t="s">
        <v>25</v>
      </c>
      <c r="E70" s="451" t="s">
        <v>257</v>
      </c>
      <c r="F70" s="452" t="s">
        <v>223</v>
      </c>
      <c r="G70" s="577"/>
      <c r="H70" s="374"/>
      <c r="R70" s="413"/>
    </row>
    <row r="71" spans="1:21" s="337" customFormat="1" ht="12" customHeight="1">
      <c r="A71" s="340"/>
      <c r="C71" s="342"/>
      <c r="D71" s="469" t="s">
        <v>26</v>
      </c>
      <c r="E71" s="453">
        <v>2</v>
      </c>
      <c r="F71" s="454">
        <v>3</v>
      </c>
      <c r="G71" s="455">
        <v>4</v>
      </c>
      <c r="H71" s="374"/>
      <c r="R71" s="413"/>
    </row>
    <row r="72" spans="1:21" s="337" customFormat="1">
      <c r="A72" s="340"/>
      <c r="C72" s="342"/>
      <c r="D72" s="448">
        <v>1</v>
      </c>
      <c r="E72" s="457" t="s">
        <v>259</v>
      </c>
      <c r="F72" s="478" t="str">
        <f>IF(form_up_date="","",form_up_date)</f>
        <v>20.10.2022</v>
      </c>
      <c r="G72" s="480" t="s">
        <v>260</v>
      </c>
      <c r="H72" s="374"/>
      <c r="R72" s="413"/>
    </row>
    <row r="73" spans="1:21" s="337" customFormat="1" ht="45">
      <c r="A73" s="340"/>
      <c r="C73" s="342"/>
      <c r="D73" s="448" t="s">
        <v>271</v>
      </c>
      <c r="E73" s="457" t="s">
        <v>261</v>
      </c>
      <c r="F73" s="478" t="s">
        <v>1277</v>
      </c>
      <c r="G73" s="458" t="s">
        <v>333</v>
      </c>
      <c r="H73" s="374"/>
      <c r="R73" s="413"/>
    </row>
    <row r="74" spans="1:21" s="337" customFormat="1" ht="22.5">
      <c r="A74" s="340"/>
      <c r="C74" s="342"/>
      <c r="D74" s="448" t="s">
        <v>272</v>
      </c>
      <c r="E74" s="457" t="s">
        <v>262</v>
      </c>
      <c r="F74" s="478" t="s">
        <v>390</v>
      </c>
      <c r="G74" s="480" t="s">
        <v>263</v>
      </c>
      <c r="H74" s="374"/>
      <c r="R74" s="413"/>
    </row>
    <row r="75" spans="1:21" s="337" customFormat="1" ht="22.5">
      <c r="A75" s="340"/>
      <c r="C75" s="342"/>
      <c r="D75" s="448" t="s">
        <v>273</v>
      </c>
      <c r="E75" s="457" t="s">
        <v>264</v>
      </c>
      <c r="F75" s="479" t="s">
        <v>265</v>
      </c>
      <c r="G75" s="458"/>
      <c r="H75" s="374"/>
      <c r="R75" s="413"/>
    </row>
    <row r="76" spans="1:21" s="337" customFormat="1">
      <c r="A76" s="340"/>
      <c r="C76" s="342"/>
      <c r="D76" s="456" t="str">
        <f>D75&amp;".1"</f>
        <v>4.1.1</v>
      </c>
      <c r="E76" s="459" t="s">
        <v>3</v>
      </c>
      <c r="F76" s="478" t="str">
        <f>IF(region_name="","",region_name)</f>
        <v>Орловская область</v>
      </c>
      <c r="G76" s="480" t="s">
        <v>266</v>
      </c>
      <c r="H76" s="374"/>
      <c r="R76" s="413"/>
    </row>
    <row r="77" spans="1:21" s="337" customFormat="1" ht="22.5">
      <c r="A77" s="340"/>
      <c r="C77" s="342"/>
      <c r="D77" s="448" t="s">
        <v>274</v>
      </c>
      <c r="E77" s="460" t="s">
        <v>267</v>
      </c>
      <c r="F77" s="478" t="s">
        <v>763</v>
      </c>
      <c r="G77" s="481" t="s">
        <v>268</v>
      </c>
      <c r="H77" s="374"/>
      <c r="R77" s="413"/>
    </row>
    <row r="78" spans="1:21" s="337" customFormat="1" ht="56.25">
      <c r="A78" s="340"/>
      <c r="C78" s="342"/>
      <c r="D78" s="448" t="s">
        <v>275</v>
      </c>
      <c r="E78" s="461" t="s">
        <v>269</v>
      </c>
      <c r="F78" s="478" t="s">
        <v>1460</v>
      </c>
      <c r="G78" s="468" t="s">
        <v>332</v>
      </c>
      <c r="H78" s="374"/>
      <c r="R78" s="413"/>
    </row>
    <row r="79" spans="1:21" s="351" customFormat="1">
      <c r="D79" s="473"/>
      <c r="E79" s="437"/>
      <c r="F79" s="437"/>
      <c r="G79" s="437"/>
      <c r="U79" s="419"/>
    </row>
    <row r="80" spans="1:21" s="345" customFormat="1">
      <c r="C80" s="352">
        <v>28</v>
      </c>
      <c r="D80" s="578" t="s">
        <v>244</v>
      </c>
      <c r="E80" s="579"/>
      <c r="F80" s="579"/>
      <c r="G80" s="580"/>
      <c r="U80" s="420"/>
    </row>
    <row r="81" spans="1:21" s="337" customFormat="1" ht="11.25" customHeight="1">
      <c r="A81" s="340"/>
      <c r="C81" s="342"/>
      <c r="D81" s="575" t="s">
        <v>233</v>
      </c>
      <c r="E81" s="575"/>
      <c r="F81" s="575"/>
      <c r="G81" s="576" t="s">
        <v>234</v>
      </c>
      <c r="H81" s="374"/>
      <c r="R81" s="413"/>
    </row>
    <row r="82" spans="1:21" s="337" customFormat="1" ht="11.25" customHeight="1">
      <c r="A82" s="340"/>
      <c r="C82" s="342"/>
      <c r="D82" s="450" t="s">
        <v>25</v>
      </c>
      <c r="E82" s="451" t="s">
        <v>257</v>
      </c>
      <c r="F82" s="452" t="s">
        <v>223</v>
      </c>
      <c r="G82" s="577"/>
      <c r="H82" s="374"/>
      <c r="R82" s="413"/>
    </row>
    <row r="83" spans="1:21" s="337" customFormat="1" ht="12" customHeight="1">
      <c r="A83" s="340"/>
      <c r="C83" s="342"/>
      <c r="D83" s="469" t="s">
        <v>26</v>
      </c>
      <c r="E83" s="453">
        <v>2</v>
      </c>
      <c r="F83" s="454">
        <v>3</v>
      </c>
      <c r="G83" s="455">
        <v>4</v>
      </c>
      <c r="H83" s="374"/>
      <c r="R83" s="413"/>
    </row>
    <row r="84" spans="1:21" s="337" customFormat="1">
      <c r="A84" s="340"/>
      <c r="C84" s="342"/>
      <c r="D84" s="448">
        <v>1</v>
      </c>
      <c r="E84" s="457" t="s">
        <v>259</v>
      </c>
      <c r="F84" s="478" t="str">
        <f>IF(form_up_date="","",form_up_date)</f>
        <v>20.10.2022</v>
      </c>
      <c r="G84" s="480" t="s">
        <v>260</v>
      </c>
      <c r="H84" s="374"/>
      <c r="R84" s="413"/>
    </row>
    <row r="85" spans="1:21" s="337" customFormat="1" ht="45">
      <c r="A85" s="340"/>
      <c r="C85" s="342"/>
      <c r="D85" s="448" t="s">
        <v>271</v>
      </c>
      <c r="E85" s="457" t="s">
        <v>261</v>
      </c>
      <c r="F85" s="478" t="s">
        <v>1278</v>
      </c>
      <c r="G85" s="458" t="s">
        <v>333</v>
      </c>
      <c r="H85" s="374"/>
      <c r="R85" s="413"/>
    </row>
    <row r="86" spans="1:21" s="337" customFormat="1" ht="22.5">
      <c r="A86" s="340"/>
      <c r="C86" s="342"/>
      <c r="D86" s="448" t="s">
        <v>272</v>
      </c>
      <c r="E86" s="457" t="s">
        <v>262</v>
      </c>
      <c r="F86" s="478" t="s">
        <v>390</v>
      </c>
      <c r="G86" s="480" t="s">
        <v>263</v>
      </c>
      <c r="H86" s="374"/>
      <c r="R86" s="413"/>
    </row>
    <row r="87" spans="1:21" s="337" customFormat="1" ht="22.5">
      <c r="A87" s="340"/>
      <c r="C87" s="342"/>
      <c r="D87" s="448" t="s">
        <v>273</v>
      </c>
      <c r="E87" s="457" t="s">
        <v>264</v>
      </c>
      <c r="F87" s="479" t="s">
        <v>265</v>
      </c>
      <c r="G87" s="458"/>
      <c r="H87" s="374"/>
      <c r="R87" s="413"/>
    </row>
    <row r="88" spans="1:21" s="337" customFormat="1">
      <c r="A88" s="340"/>
      <c r="C88" s="342"/>
      <c r="D88" s="456" t="str">
        <f>D87&amp;".1"</f>
        <v>4.1.1</v>
      </c>
      <c r="E88" s="459" t="s">
        <v>3</v>
      </c>
      <c r="F88" s="478" t="str">
        <f>IF(region_name="","",region_name)</f>
        <v>Орловская область</v>
      </c>
      <c r="G88" s="480" t="s">
        <v>266</v>
      </c>
      <c r="H88" s="374"/>
      <c r="R88" s="413"/>
    </row>
    <row r="89" spans="1:21" s="337" customFormat="1" ht="22.5">
      <c r="A89" s="340"/>
      <c r="C89" s="342"/>
      <c r="D89" s="448" t="s">
        <v>274</v>
      </c>
      <c r="E89" s="460" t="s">
        <v>267</v>
      </c>
      <c r="F89" s="478" t="s">
        <v>763</v>
      </c>
      <c r="G89" s="481" t="s">
        <v>268</v>
      </c>
      <c r="H89" s="374"/>
      <c r="R89" s="413"/>
    </row>
    <row r="90" spans="1:21" s="337" customFormat="1" ht="56.25">
      <c r="A90" s="340"/>
      <c r="C90" s="342"/>
      <c r="D90" s="448" t="s">
        <v>275</v>
      </c>
      <c r="E90" s="461" t="s">
        <v>269</v>
      </c>
      <c r="F90" s="478" t="s">
        <v>1460</v>
      </c>
      <c r="G90" s="468" t="s">
        <v>332</v>
      </c>
      <c r="H90" s="374"/>
      <c r="R90" s="413"/>
    </row>
    <row r="91" spans="1:21" s="351" customFormat="1">
      <c r="D91" s="473"/>
      <c r="E91" s="437"/>
      <c r="F91" s="437"/>
      <c r="G91" s="437"/>
      <c r="U91" s="419"/>
    </row>
    <row r="92" spans="1:21" s="345" customFormat="1">
      <c r="C92" s="352">
        <v>29</v>
      </c>
      <c r="D92" s="578" t="s">
        <v>244</v>
      </c>
      <c r="E92" s="579"/>
      <c r="F92" s="579"/>
      <c r="G92" s="580"/>
      <c r="U92" s="420"/>
    </row>
    <row r="93" spans="1:21" s="337" customFormat="1" ht="11.25" customHeight="1">
      <c r="A93" s="340"/>
      <c r="C93" s="342"/>
      <c r="D93" s="575" t="s">
        <v>233</v>
      </c>
      <c r="E93" s="575"/>
      <c r="F93" s="575"/>
      <c r="G93" s="576" t="s">
        <v>234</v>
      </c>
      <c r="H93" s="374"/>
      <c r="R93" s="413"/>
    </row>
    <row r="94" spans="1:21" s="337" customFormat="1" ht="11.25" customHeight="1">
      <c r="A94" s="340"/>
      <c r="C94" s="342"/>
      <c r="D94" s="450" t="s">
        <v>25</v>
      </c>
      <c r="E94" s="451" t="s">
        <v>257</v>
      </c>
      <c r="F94" s="452" t="s">
        <v>223</v>
      </c>
      <c r="G94" s="577"/>
      <c r="H94" s="374"/>
      <c r="R94" s="413"/>
    </row>
    <row r="95" spans="1:21" s="337" customFormat="1" ht="12" customHeight="1">
      <c r="A95" s="340"/>
      <c r="C95" s="342"/>
      <c r="D95" s="469" t="s">
        <v>26</v>
      </c>
      <c r="E95" s="453">
        <v>2</v>
      </c>
      <c r="F95" s="454">
        <v>3</v>
      </c>
      <c r="G95" s="455">
        <v>4</v>
      </c>
      <c r="H95" s="374"/>
      <c r="R95" s="413"/>
    </row>
    <row r="96" spans="1:21" s="337" customFormat="1">
      <c r="A96" s="340"/>
      <c r="C96" s="342"/>
      <c r="D96" s="448">
        <v>1</v>
      </c>
      <c r="E96" s="457" t="s">
        <v>259</v>
      </c>
      <c r="F96" s="478" t="str">
        <f>IF(form_up_date="","",form_up_date)</f>
        <v>20.10.2022</v>
      </c>
      <c r="G96" s="480" t="s">
        <v>260</v>
      </c>
      <c r="H96" s="374"/>
      <c r="R96" s="413"/>
    </row>
    <row r="97" spans="1:21" s="337" customFormat="1" ht="45">
      <c r="A97" s="340"/>
      <c r="C97" s="342"/>
      <c r="D97" s="448" t="s">
        <v>271</v>
      </c>
      <c r="E97" s="457" t="s">
        <v>261</v>
      </c>
      <c r="F97" s="478" t="s">
        <v>1279</v>
      </c>
      <c r="G97" s="458" t="s">
        <v>333</v>
      </c>
      <c r="H97" s="374"/>
      <c r="R97" s="413"/>
    </row>
    <row r="98" spans="1:21" s="337" customFormat="1" ht="22.5">
      <c r="A98" s="340"/>
      <c r="C98" s="342"/>
      <c r="D98" s="448" t="s">
        <v>272</v>
      </c>
      <c r="E98" s="457" t="s">
        <v>262</v>
      </c>
      <c r="F98" s="478" t="s">
        <v>390</v>
      </c>
      <c r="G98" s="480" t="s">
        <v>263</v>
      </c>
      <c r="H98" s="374"/>
      <c r="R98" s="413"/>
    </row>
    <row r="99" spans="1:21" s="337" customFormat="1" ht="22.5">
      <c r="A99" s="340"/>
      <c r="C99" s="342"/>
      <c r="D99" s="448" t="s">
        <v>273</v>
      </c>
      <c r="E99" s="457" t="s">
        <v>264</v>
      </c>
      <c r="F99" s="479" t="s">
        <v>265</v>
      </c>
      <c r="G99" s="458"/>
      <c r="H99" s="374"/>
      <c r="R99" s="413"/>
    </row>
    <row r="100" spans="1:21" s="337" customFormat="1">
      <c r="A100" s="340"/>
      <c r="C100" s="342"/>
      <c r="D100" s="456" t="str">
        <f>D99&amp;".1"</f>
        <v>4.1.1</v>
      </c>
      <c r="E100" s="459" t="s">
        <v>3</v>
      </c>
      <c r="F100" s="478" t="str">
        <f>IF(region_name="","",region_name)</f>
        <v>Орловская область</v>
      </c>
      <c r="G100" s="480" t="s">
        <v>266</v>
      </c>
      <c r="H100" s="374"/>
      <c r="R100" s="413"/>
    </row>
    <row r="101" spans="1:21" s="337" customFormat="1" ht="22.5">
      <c r="A101" s="340"/>
      <c r="C101" s="342"/>
      <c r="D101" s="448" t="s">
        <v>274</v>
      </c>
      <c r="E101" s="460" t="s">
        <v>267</v>
      </c>
      <c r="F101" s="478" t="s">
        <v>763</v>
      </c>
      <c r="G101" s="481" t="s">
        <v>268</v>
      </c>
      <c r="H101" s="374"/>
      <c r="R101" s="413"/>
    </row>
    <row r="102" spans="1:21" s="337" customFormat="1" ht="56.25">
      <c r="A102" s="340"/>
      <c r="C102" s="342"/>
      <c r="D102" s="448" t="s">
        <v>275</v>
      </c>
      <c r="E102" s="461" t="s">
        <v>269</v>
      </c>
      <c r="F102" s="478" t="s">
        <v>1460</v>
      </c>
      <c r="G102" s="468" t="s">
        <v>332</v>
      </c>
      <c r="H102" s="374"/>
      <c r="R102" s="413"/>
    </row>
    <row r="103" spans="1:21" s="351" customFormat="1">
      <c r="D103" s="473"/>
      <c r="E103" s="437"/>
      <c r="F103" s="437"/>
      <c r="G103" s="437"/>
      <c r="U103" s="419"/>
    </row>
    <row r="104" spans="1:21" s="345" customFormat="1">
      <c r="C104" s="352">
        <v>30</v>
      </c>
      <c r="D104" s="578" t="s">
        <v>244</v>
      </c>
      <c r="E104" s="579"/>
      <c r="F104" s="579"/>
      <c r="G104" s="580"/>
      <c r="U104" s="420"/>
    </row>
    <row r="105" spans="1:21" s="337" customFormat="1" ht="11.25" customHeight="1">
      <c r="A105" s="340"/>
      <c r="C105" s="342"/>
      <c r="D105" s="575" t="s">
        <v>233</v>
      </c>
      <c r="E105" s="575"/>
      <c r="F105" s="575"/>
      <c r="G105" s="576" t="s">
        <v>234</v>
      </c>
      <c r="H105" s="374"/>
      <c r="R105" s="413"/>
    </row>
    <row r="106" spans="1:21" s="337" customFormat="1" ht="11.25" customHeight="1">
      <c r="A106" s="340"/>
      <c r="C106" s="342"/>
      <c r="D106" s="450" t="s">
        <v>25</v>
      </c>
      <c r="E106" s="451" t="s">
        <v>257</v>
      </c>
      <c r="F106" s="452" t="s">
        <v>223</v>
      </c>
      <c r="G106" s="577"/>
      <c r="H106" s="374"/>
      <c r="R106" s="413"/>
    </row>
    <row r="107" spans="1:21" s="337" customFormat="1" ht="12" customHeight="1">
      <c r="A107" s="340"/>
      <c r="C107" s="342"/>
      <c r="D107" s="469" t="s">
        <v>26</v>
      </c>
      <c r="E107" s="453">
        <v>2</v>
      </c>
      <c r="F107" s="454">
        <v>3</v>
      </c>
      <c r="G107" s="455">
        <v>4</v>
      </c>
      <c r="H107" s="374"/>
      <c r="R107" s="413"/>
    </row>
    <row r="108" spans="1:21" s="337" customFormat="1">
      <c r="A108" s="340"/>
      <c r="C108" s="342"/>
      <c r="D108" s="448">
        <v>1</v>
      </c>
      <c r="E108" s="457" t="s">
        <v>259</v>
      </c>
      <c r="F108" s="478" t="str">
        <f>IF(form_up_date="","",form_up_date)</f>
        <v>20.10.2022</v>
      </c>
      <c r="G108" s="480" t="s">
        <v>260</v>
      </c>
      <c r="H108" s="374"/>
      <c r="R108" s="413"/>
    </row>
    <row r="109" spans="1:21" s="337" customFormat="1" ht="45">
      <c r="A109" s="340"/>
      <c r="C109" s="342"/>
      <c r="D109" s="448" t="s">
        <v>271</v>
      </c>
      <c r="E109" s="457" t="s">
        <v>261</v>
      </c>
      <c r="F109" s="478" t="s">
        <v>1280</v>
      </c>
      <c r="G109" s="458" t="s">
        <v>333</v>
      </c>
      <c r="H109" s="374"/>
      <c r="R109" s="413"/>
    </row>
    <row r="110" spans="1:21" s="337" customFormat="1" ht="22.5">
      <c r="A110" s="340"/>
      <c r="C110" s="342"/>
      <c r="D110" s="448" t="s">
        <v>272</v>
      </c>
      <c r="E110" s="457" t="s">
        <v>262</v>
      </c>
      <c r="F110" s="478" t="s">
        <v>390</v>
      </c>
      <c r="G110" s="480" t="s">
        <v>263</v>
      </c>
      <c r="H110" s="374"/>
      <c r="R110" s="413"/>
    </row>
    <row r="111" spans="1:21" s="337" customFormat="1" ht="22.5">
      <c r="A111" s="340"/>
      <c r="C111" s="342"/>
      <c r="D111" s="448" t="s">
        <v>273</v>
      </c>
      <c r="E111" s="457" t="s">
        <v>264</v>
      </c>
      <c r="F111" s="479" t="s">
        <v>265</v>
      </c>
      <c r="G111" s="458"/>
      <c r="H111" s="374"/>
      <c r="R111" s="413"/>
    </row>
    <row r="112" spans="1:21" s="337" customFormat="1">
      <c r="A112" s="340"/>
      <c r="C112" s="342"/>
      <c r="D112" s="456" t="str">
        <f>D111&amp;".1"</f>
        <v>4.1.1</v>
      </c>
      <c r="E112" s="459" t="s">
        <v>3</v>
      </c>
      <c r="F112" s="478" t="str">
        <f>IF(region_name="","",region_name)</f>
        <v>Орловская область</v>
      </c>
      <c r="G112" s="480" t="s">
        <v>266</v>
      </c>
      <c r="H112" s="374"/>
      <c r="R112" s="413"/>
    </row>
    <row r="113" spans="1:21" s="337" customFormat="1" ht="22.5">
      <c r="A113" s="340"/>
      <c r="C113" s="342"/>
      <c r="D113" s="448" t="s">
        <v>274</v>
      </c>
      <c r="E113" s="460" t="s">
        <v>267</v>
      </c>
      <c r="F113" s="478" t="s">
        <v>763</v>
      </c>
      <c r="G113" s="481" t="s">
        <v>268</v>
      </c>
      <c r="H113" s="374"/>
      <c r="R113" s="413"/>
    </row>
    <row r="114" spans="1:21" s="337" customFormat="1" ht="56.25">
      <c r="A114" s="340"/>
      <c r="C114" s="342"/>
      <c r="D114" s="448" t="s">
        <v>275</v>
      </c>
      <c r="E114" s="461" t="s">
        <v>269</v>
      </c>
      <c r="F114" s="478" t="s">
        <v>1460</v>
      </c>
      <c r="G114" s="468" t="s">
        <v>332</v>
      </c>
      <c r="H114" s="374"/>
      <c r="R114" s="413"/>
    </row>
    <row r="115" spans="1:21" s="351" customFormat="1">
      <c r="D115" s="473"/>
      <c r="E115" s="437"/>
      <c r="F115" s="437"/>
      <c r="G115" s="437"/>
      <c r="U115" s="419"/>
    </row>
    <row r="116" spans="1:21" s="345" customFormat="1">
      <c r="C116" s="352">
        <v>31</v>
      </c>
      <c r="D116" s="578" t="s">
        <v>244</v>
      </c>
      <c r="E116" s="579"/>
      <c r="F116" s="579"/>
      <c r="G116" s="580"/>
      <c r="U116" s="420"/>
    </row>
    <row r="117" spans="1:21" s="337" customFormat="1" ht="11.25" customHeight="1">
      <c r="A117" s="340"/>
      <c r="C117" s="342"/>
      <c r="D117" s="575" t="s">
        <v>233</v>
      </c>
      <c r="E117" s="575"/>
      <c r="F117" s="575"/>
      <c r="G117" s="576" t="s">
        <v>234</v>
      </c>
      <c r="H117" s="374"/>
      <c r="R117" s="413"/>
    </row>
    <row r="118" spans="1:21" s="337" customFormat="1" ht="11.25" customHeight="1">
      <c r="A118" s="340"/>
      <c r="C118" s="342"/>
      <c r="D118" s="450" t="s">
        <v>25</v>
      </c>
      <c r="E118" s="451" t="s">
        <v>257</v>
      </c>
      <c r="F118" s="452" t="s">
        <v>223</v>
      </c>
      <c r="G118" s="577"/>
      <c r="H118" s="374"/>
      <c r="R118" s="413"/>
    </row>
    <row r="119" spans="1:21" s="337" customFormat="1" ht="12" customHeight="1">
      <c r="A119" s="340"/>
      <c r="C119" s="342"/>
      <c r="D119" s="469" t="s">
        <v>26</v>
      </c>
      <c r="E119" s="453">
        <v>2</v>
      </c>
      <c r="F119" s="454">
        <v>3</v>
      </c>
      <c r="G119" s="455">
        <v>4</v>
      </c>
      <c r="H119" s="374"/>
      <c r="R119" s="413"/>
    </row>
    <row r="120" spans="1:21" s="337" customFormat="1">
      <c r="A120" s="340"/>
      <c r="C120" s="342"/>
      <c r="D120" s="448">
        <v>1</v>
      </c>
      <c r="E120" s="457" t="s">
        <v>259</v>
      </c>
      <c r="F120" s="478" t="str">
        <f>IF(form_up_date="","",form_up_date)</f>
        <v>20.10.2022</v>
      </c>
      <c r="G120" s="480" t="s">
        <v>260</v>
      </c>
      <c r="H120" s="374"/>
      <c r="R120" s="413"/>
    </row>
    <row r="121" spans="1:21" s="337" customFormat="1" ht="45">
      <c r="A121" s="340"/>
      <c r="C121" s="342"/>
      <c r="D121" s="448" t="s">
        <v>271</v>
      </c>
      <c r="E121" s="457" t="s">
        <v>261</v>
      </c>
      <c r="F121" s="478" t="s">
        <v>1281</v>
      </c>
      <c r="G121" s="458" t="s">
        <v>333</v>
      </c>
      <c r="H121" s="374"/>
      <c r="R121" s="413"/>
    </row>
    <row r="122" spans="1:21" s="337" customFormat="1" ht="22.5">
      <c r="A122" s="340"/>
      <c r="C122" s="342"/>
      <c r="D122" s="448" t="s">
        <v>272</v>
      </c>
      <c r="E122" s="457" t="s">
        <v>262</v>
      </c>
      <c r="F122" s="478" t="s">
        <v>390</v>
      </c>
      <c r="G122" s="480" t="s">
        <v>263</v>
      </c>
      <c r="H122" s="374"/>
      <c r="R122" s="413"/>
    </row>
    <row r="123" spans="1:21" s="337" customFormat="1" ht="22.5">
      <c r="A123" s="340"/>
      <c r="C123" s="342"/>
      <c r="D123" s="448" t="s">
        <v>273</v>
      </c>
      <c r="E123" s="457" t="s">
        <v>264</v>
      </c>
      <c r="F123" s="479" t="s">
        <v>265</v>
      </c>
      <c r="G123" s="458"/>
      <c r="H123" s="374"/>
      <c r="R123" s="413"/>
    </row>
    <row r="124" spans="1:21" s="337" customFormat="1">
      <c r="A124" s="340"/>
      <c r="C124" s="342"/>
      <c r="D124" s="456" t="str">
        <f>D123&amp;".1"</f>
        <v>4.1.1</v>
      </c>
      <c r="E124" s="459" t="s">
        <v>3</v>
      </c>
      <c r="F124" s="478" t="str">
        <f>IF(region_name="","",region_name)</f>
        <v>Орловская область</v>
      </c>
      <c r="G124" s="480" t="s">
        <v>266</v>
      </c>
      <c r="H124" s="374"/>
      <c r="R124" s="413"/>
    </row>
    <row r="125" spans="1:21" s="337" customFormat="1" ht="22.5">
      <c r="A125" s="340"/>
      <c r="C125" s="342"/>
      <c r="D125" s="448" t="s">
        <v>274</v>
      </c>
      <c r="E125" s="460" t="s">
        <v>267</v>
      </c>
      <c r="F125" s="478" t="s">
        <v>763</v>
      </c>
      <c r="G125" s="481" t="s">
        <v>268</v>
      </c>
      <c r="H125" s="374"/>
      <c r="R125" s="413"/>
    </row>
    <row r="126" spans="1:21" s="337" customFormat="1" ht="56.25">
      <c r="A126" s="340"/>
      <c r="C126" s="342"/>
      <c r="D126" s="448" t="s">
        <v>275</v>
      </c>
      <c r="E126" s="461" t="s">
        <v>269</v>
      </c>
      <c r="F126" s="478" t="s">
        <v>1460</v>
      </c>
      <c r="G126" s="468" t="s">
        <v>332</v>
      </c>
      <c r="H126" s="374"/>
      <c r="R126" s="413"/>
    </row>
    <row r="127" spans="1:21" s="351" customFormat="1">
      <c r="D127" s="473"/>
      <c r="E127" s="437"/>
      <c r="F127" s="437"/>
      <c r="G127" s="437"/>
      <c r="U127" s="419"/>
    </row>
    <row r="128" spans="1:21" s="345" customFormat="1">
      <c r="C128" s="352">
        <v>32</v>
      </c>
      <c r="D128" s="578" t="s">
        <v>244</v>
      </c>
      <c r="E128" s="579"/>
      <c r="F128" s="579"/>
      <c r="G128" s="580"/>
      <c r="U128" s="420"/>
    </row>
    <row r="129" spans="1:21" s="337" customFormat="1" ht="11.25" customHeight="1">
      <c r="A129" s="340"/>
      <c r="C129" s="342"/>
      <c r="D129" s="575" t="s">
        <v>233</v>
      </c>
      <c r="E129" s="575"/>
      <c r="F129" s="575"/>
      <c r="G129" s="576" t="s">
        <v>234</v>
      </c>
      <c r="H129" s="374"/>
      <c r="R129" s="413"/>
    </row>
    <row r="130" spans="1:21" s="337" customFormat="1" ht="11.25" customHeight="1">
      <c r="A130" s="340"/>
      <c r="C130" s="342"/>
      <c r="D130" s="450" t="s">
        <v>25</v>
      </c>
      <c r="E130" s="451" t="s">
        <v>257</v>
      </c>
      <c r="F130" s="452" t="s">
        <v>223</v>
      </c>
      <c r="G130" s="577"/>
      <c r="H130" s="374"/>
      <c r="R130" s="413"/>
    </row>
    <row r="131" spans="1:21" s="337" customFormat="1" ht="12" customHeight="1">
      <c r="A131" s="340"/>
      <c r="C131" s="342"/>
      <c r="D131" s="469" t="s">
        <v>26</v>
      </c>
      <c r="E131" s="453">
        <v>2</v>
      </c>
      <c r="F131" s="454">
        <v>3</v>
      </c>
      <c r="G131" s="455">
        <v>4</v>
      </c>
      <c r="H131" s="374"/>
      <c r="R131" s="413"/>
    </row>
    <row r="132" spans="1:21" s="337" customFormat="1">
      <c r="A132" s="340"/>
      <c r="C132" s="342"/>
      <c r="D132" s="448">
        <v>1</v>
      </c>
      <c r="E132" s="457" t="s">
        <v>259</v>
      </c>
      <c r="F132" s="478" t="str">
        <f>IF(form_up_date="","",form_up_date)</f>
        <v>20.10.2022</v>
      </c>
      <c r="G132" s="480" t="s">
        <v>260</v>
      </c>
      <c r="H132" s="374"/>
      <c r="R132" s="413"/>
    </row>
    <row r="133" spans="1:21" s="337" customFormat="1" ht="45">
      <c r="A133" s="340"/>
      <c r="C133" s="342"/>
      <c r="D133" s="448" t="s">
        <v>271</v>
      </c>
      <c r="E133" s="457" t="s">
        <v>261</v>
      </c>
      <c r="F133" s="478" t="s">
        <v>1282</v>
      </c>
      <c r="G133" s="458" t="s">
        <v>333</v>
      </c>
      <c r="H133" s="374"/>
      <c r="R133" s="413"/>
    </row>
    <row r="134" spans="1:21" s="337" customFormat="1" ht="22.5">
      <c r="A134" s="340"/>
      <c r="C134" s="342"/>
      <c r="D134" s="448" t="s">
        <v>272</v>
      </c>
      <c r="E134" s="457" t="s">
        <v>262</v>
      </c>
      <c r="F134" s="478" t="s">
        <v>390</v>
      </c>
      <c r="G134" s="480" t="s">
        <v>263</v>
      </c>
      <c r="H134" s="374"/>
      <c r="R134" s="413"/>
    </row>
    <row r="135" spans="1:21" s="337" customFormat="1" ht="22.5">
      <c r="A135" s="340"/>
      <c r="C135" s="342"/>
      <c r="D135" s="448" t="s">
        <v>273</v>
      </c>
      <c r="E135" s="457" t="s">
        <v>264</v>
      </c>
      <c r="F135" s="479" t="s">
        <v>265</v>
      </c>
      <c r="G135" s="458"/>
      <c r="H135" s="374"/>
      <c r="R135" s="413"/>
    </row>
    <row r="136" spans="1:21" s="337" customFormat="1">
      <c r="A136" s="340"/>
      <c r="C136" s="342"/>
      <c r="D136" s="456" t="str">
        <f>D135&amp;".1"</f>
        <v>4.1.1</v>
      </c>
      <c r="E136" s="459" t="s">
        <v>3</v>
      </c>
      <c r="F136" s="478" t="str">
        <f>IF(region_name="","",region_name)</f>
        <v>Орловская область</v>
      </c>
      <c r="G136" s="480" t="s">
        <v>266</v>
      </c>
      <c r="H136" s="374"/>
      <c r="R136" s="413"/>
    </row>
    <row r="137" spans="1:21" s="337" customFormat="1" ht="22.5">
      <c r="A137" s="340"/>
      <c r="C137" s="342"/>
      <c r="D137" s="448" t="s">
        <v>274</v>
      </c>
      <c r="E137" s="460" t="s">
        <v>267</v>
      </c>
      <c r="F137" s="478" t="s">
        <v>763</v>
      </c>
      <c r="G137" s="481" t="s">
        <v>268</v>
      </c>
      <c r="H137" s="374"/>
      <c r="R137" s="413"/>
    </row>
    <row r="138" spans="1:21" s="337" customFormat="1" ht="56.25">
      <c r="A138" s="340"/>
      <c r="C138" s="342"/>
      <c r="D138" s="448" t="s">
        <v>275</v>
      </c>
      <c r="E138" s="461" t="s">
        <v>269</v>
      </c>
      <c r="F138" s="478" t="s">
        <v>1460</v>
      </c>
      <c r="G138" s="468" t="s">
        <v>332</v>
      </c>
      <c r="H138" s="374"/>
      <c r="R138" s="413"/>
    </row>
    <row r="139" spans="1:21" s="351" customFormat="1">
      <c r="D139" s="473"/>
      <c r="E139" s="437"/>
      <c r="F139" s="437"/>
      <c r="G139" s="437"/>
      <c r="U139" s="419"/>
    </row>
    <row r="140" spans="1:21" s="345" customFormat="1">
      <c r="C140" s="352">
        <v>33</v>
      </c>
      <c r="D140" s="578" t="s">
        <v>244</v>
      </c>
      <c r="E140" s="579"/>
      <c r="F140" s="579"/>
      <c r="G140" s="580"/>
      <c r="U140" s="420"/>
    </row>
    <row r="141" spans="1:21" s="337" customFormat="1" ht="11.25" customHeight="1">
      <c r="A141" s="340"/>
      <c r="C141" s="342"/>
      <c r="D141" s="575" t="s">
        <v>233</v>
      </c>
      <c r="E141" s="575"/>
      <c r="F141" s="575"/>
      <c r="G141" s="576" t="s">
        <v>234</v>
      </c>
      <c r="H141" s="374"/>
      <c r="R141" s="413"/>
    </row>
    <row r="142" spans="1:21" s="337" customFormat="1" ht="11.25" customHeight="1">
      <c r="A142" s="340"/>
      <c r="C142" s="342"/>
      <c r="D142" s="450" t="s">
        <v>25</v>
      </c>
      <c r="E142" s="451" t="s">
        <v>257</v>
      </c>
      <c r="F142" s="452" t="s">
        <v>223</v>
      </c>
      <c r="G142" s="577"/>
      <c r="H142" s="374"/>
      <c r="R142" s="413"/>
    </row>
    <row r="143" spans="1:21" s="337" customFormat="1" ht="12" customHeight="1">
      <c r="A143" s="340"/>
      <c r="C143" s="342"/>
      <c r="D143" s="469" t="s">
        <v>26</v>
      </c>
      <c r="E143" s="453">
        <v>2</v>
      </c>
      <c r="F143" s="454">
        <v>3</v>
      </c>
      <c r="G143" s="455">
        <v>4</v>
      </c>
      <c r="H143" s="374"/>
      <c r="R143" s="413"/>
    </row>
    <row r="144" spans="1:21" s="337" customFormat="1">
      <c r="A144" s="340"/>
      <c r="C144" s="342"/>
      <c r="D144" s="448">
        <v>1</v>
      </c>
      <c r="E144" s="457" t="s">
        <v>259</v>
      </c>
      <c r="F144" s="478" t="str">
        <f>IF(form_up_date="","",form_up_date)</f>
        <v>20.10.2022</v>
      </c>
      <c r="G144" s="480" t="s">
        <v>260</v>
      </c>
      <c r="H144" s="374"/>
      <c r="R144" s="413"/>
    </row>
    <row r="145" spans="1:21" s="337" customFormat="1" ht="45">
      <c r="A145" s="340"/>
      <c r="C145" s="342"/>
      <c r="D145" s="448" t="s">
        <v>271</v>
      </c>
      <c r="E145" s="457" t="s">
        <v>261</v>
      </c>
      <c r="F145" s="478" t="s">
        <v>1283</v>
      </c>
      <c r="G145" s="458" t="s">
        <v>333</v>
      </c>
      <c r="H145" s="374"/>
      <c r="R145" s="413"/>
    </row>
    <row r="146" spans="1:21" s="337" customFormat="1" ht="22.5">
      <c r="A146" s="340"/>
      <c r="C146" s="342"/>
      <c r="D146" s="448" t="s">
        <v>272</v>
      </c>
      <c r="E146" s="457" t="s">
        <v>262</v>
      </c>
      <c r="F146" s="478" t="s">
        <v>390</v>
      </c>
      <c r="G146" s="480" t="s">
        <v>263</v>
      </c>
      <c r="H146" s="374"/>
      <c r="R146" s="413"/>
    </row>
    <row r="147" spans="1:21" s="337" customFormat="1" ht="22.5">
      <c r="A147" s="340"/>
      <c r="C147" s="342"/>
      <c r="D147" s="448" t="s">
        <v>273</v>
      </c>
      <c r="E147" s="457" t="s">
        <v>264</v>
      </c>
      <c r="F147" s="479" t="s">
        <v>265</v>
      </c>
      <c r="G147" s="458"/>
      <c r="H147" s="374"/>
      <c r="R147" s="413"/>
    </row>
    <row r="148" spans="1:21" s="337" customFormat="1">
      <c r="A148" s="340"/>
      <c r="C148" s="342"/>
      <c r="D148" s="456" t="str">
        <f>D147&amp;".1"</f>
        <v>4.1.1</v>
      </c>
      <c r="E148" s="459" t="s">
        <v>3</v>
      </c>
      <c r="F148" s="478" t="str">
        <f>IF(region_name="","",region_name)</f>
        <v>Орловская область</v>
      </c>
      <c r="G148" s="480" t="s">
        <v>266</v>
      </c>
      <c r="H148" s="374"/>
      <c r="R148" s="413"/>
    </row>
    <row r="149" spans="1:21" s="337" customFormat="1" ht="22.5">
      <c r="A149" s="340"/>
      <c r="C149" s="342"/>
      <c r="D149" s="448" t="s">
        <v>274</v>
      </c>
      <c r="E149" s="460" t="s">
        <v>267</v>
      </c>
      <c r="F149" s="478" t="s">
        <v>763</v>
      </c>
      <c r="G149" s="481" t="s">
        <v>268</v>
      </c>
      <c r="H149" s="374"/>
      <c r="R149" s="413"/>
    </row>
    <row r="150" spans="1:21" s="337" customFormat="1" ht="56.25">
      <c r="A150" s="340"/>
      <c r="C150" s="342"/>
      <c r="D150" s="448" t="s">
        <v>275</v>
      </c>
      <c r="E150" s="461" t="s">
        <v>269</v>
      </c>
      <c r="F150" s="478" t="s">
        <v>1460</v>
      </c>
      <c r="G150" s="468" t="s">
        <v>332</v>
      </c>
      <c r="H150" s="374"/>
      <c r="R150" s="413"/>
    </row>
    <row r="151" spans="1:21" s="351" customFormat="1">
      <c r="D151" s="473"/>
      <c r="E151" s="437"/>
      <c r="F151" s="437"/>
      <c r="G151" s="437"/>
      <c r="U151" s="419"/>
    </row>
    <row r="152" spans="1:21" s="345" customFormat="1">
      <c r="C152" s="352">
        <v>34</v>
      </c>
      <c r="D152" s="578" t="s">
        <v>244</v>
      </c>
      <c r="E152" s="579"/>
      <c r="F152" s="579"/>
      <c r="G152" s="580"/>
      <c r="U152" s="420"/>
    </row>
    <row r="153" spans="1:21" s="337" customFormat="1" ht="11.25" customHeight="1">
      <c r="A153" s="340"/>
      <c r="C153" s="342"/>
      <c r="D153" s="575" t="s">
        <v>233</v>
      </c>
      <c r="E153" s="575"/>
      <c r="F153" s="575"/>
      <c r="G153" s="576" t="s">
        <v>234</v>
      </c>
      <c r="H153" s="374"/>
      <c r="R153" s="413"/>
    </row>
    <row r="154" spans="1:21" s="337" customFormat="1" ht="11.25" customHeight="1">
      <c r="A154" s="340"/>
      <c r="C154" s="342"/>
      <c r="D154" s="450" t="s">
        <v>25</v>
      </c>
      <c r="E154" s="451" t="s">
        <v>257</v>
      </c>
      <c r="F154" s="452" t="s">
        <v>223</v>
      </c>
      <c r="G154" s="577"/>
      <c r="H154" s="374"/>
      <c r="R154" s="413"/>
    </row>
    <row r="155" spans="1:21" s="337" customFormat="1" ht="12" customHeight="1">
      <c r="A155" s="340"/>
      <c r="C155" s="342"/>
      <c r="D155" s="469" t="s">
        <v>26</v>
      </c>
      <c r="E155" s="453">
        <v>2</v>
      </c>
      <c r="F155" s="454">
        <v>3</v>
      </c>
      <c r="G155" s="455">
        <v>4</v>
      </c>
      <c r="H155" s="374"/>
      <c r="R155" s="413"/>
    </row>
    <row r="156" spans="1:21" s="337" customFormat="1">
      <c r="A156" s="340"/>
      <c r="C156" s="342"/>
      <c r="D156" s="448">
        <v>1</v>
      </c>
      <c r="E156" s="457" t="s">
        <v>259</v>
      </c>
      <c r="F156" s="478" t="str">
        <f>IF(form_up_date="","",form_up_date)</f>
        <v>20.10.2022</v>
      </c>
      <c r="G156" s="480" t="s">
        <v>260</v>
      </c>
      <c r="H156" s="374"/>
      <c r="R156" s="413"/>
    </row>
    <row r="157" spans="1:21" s="337" customFormat="1" ht="45">
      <c r="A157" s="340"/>
      <c r="C157" s="342"/>
      <c r="D157" s="448" t="s">
        <v>271</v>
      </c>
      <c r="E157" s="457" t="s">
        <v>261</v>
      </c>
      <c r="F157" s="478" t="s">
        <v>1284</v>
      </c>
      <c r="G157" s="458" t="s">
        <v>333</v>
      </c>
      <c r="H157" s="374"/>
      <c r="R157" s="413"/>
    </row>
    <row r="158" spans="1:21" s="337" customFormat="1" ht="22.5">
      <c r="A158" s="340"/>
      <c r="C158" s="342"/>
      <c r="D158" s="448" t="s">
        <v>272</v>
      </c>
      <c r="E158" s="457" t="s">
        <v>262</v>
      </c>
      <c r="F158" s="478" t="s">
        <v>390</v>
      </c>
      <c r="G158" s="480" t="s">
        <v>263</v>
      </c>
      <c r="H158" s="374"/>
      <c r="R158" s="413"/>
    </row>
    <row r="159" spans="1:21" s="337" customFormat="1" ht="22.5">
      <c r="A159" s="340"/>
      <c r="C159" s="342"/>
      <c r="D159" s="448" t="s">
        <v>273</v>
      </c>
      <c r="E159" s="457" t="s">
        <v>264</v>
      </c>
      <c r="F159" s="479" t="s">
        <v>265</v>
      </c>
      <c r="G159" s="458"/>
      <c r="H159" s="374"/>
      <c r="R159" s="413"/>
    </row>
    <row r="160" spans="1:21" s="337" customFormat="1">
      <c r="A160" s="340"/>
      <c r="C160" s="342"/>
      <c r="D160" s="456" t="str">
        <f>D159&amp;".1"</f>
        <v>4.1.1</v>
      </c>
      <c r="E160" s="459" t="s">
        <v>3</v>
      </c>
      <c r="F160" s="478" t="str">
        <f>IF(region_name="","",region_name)</f>
        <v>Орловская область</v>
      </c>
      <c r="G160" s="480" t="s">
        <v>266</v>
      </c>
      <c r="H160" s="374"/>
      <c r="R160" s="413"/>
    </row>
    <row r="161" spans="1:21" s="337" customFormat="1" ht="22.5">
      <c r="A161" s="340"/>
      <c r="C161" s="342"/>
      <c r="D161" s="448" t="s">
        <v>274</v>
      </c>
      <c r="E161" s="460" t="s">
        <v>267</v>
      </c>
      <c r="F161" s="478" t="s">
        <v>763</v>
      </c>
      <c r="G161" s="481" t="s">
        <v>268</v>
      </c>
      <c r="H161" s="374"/>
      <c r="R161" s="413"/>
    </row>
    <row r="162" spans="1:21" s="337" customFormat="1" ht="56.25">
      <c r="A162" s="340"/>
      <c r="C162" s="342"/>
      <c r="D162" s="448" t="s">
        <v>275</v>
      </c>
      <c r="E162" s="461" t="s">
        <v>269</v>
      </c>
      <c r="F162" s="478" t="s">
        <v>1460</v>
      </c>
      <c r="G162" s="468" t="s">
        <v>332</v>
      </c>
      <c r="H162" s="374"/>
      <c r="R162" s="413"/>
    </row>
    <row r="163" spans="1:21" s="351" customFormat="1">
      <c r="D163" s="473"/>
      <c r="E163" s="437"/>
      <c r="F163" s="437"/>
      <c r="G163" s="437"/>
      <c r="U163" s="419"/>
    </row>
    <row r="164" spans="1:21" s="345" customFormat="1">
      <c r="C164" s="352">
        <v>35</v>
      </c>
      <c r="D164" s="578" t="s">
        <v>244</v>
      </c>
      <c r="E164" s="579"/>
      <c r="F164" s="579"/>
      <c r="G164" s="580"/>
      <c r="U164" s="420"/>
    </row>
    <row r="165" spans="1:21" s="337" customFormat="1" ht="11.25" customHeight="1">
      <c r="A165" s="340"/>
      <c r="C165" s="342"/>
      <c r="D165" s="575" t="s">
        <v>233</v>
      </c>
      <c r="E165" s="575"/>
      <c r="F165" s="575"/>
      <c r="G165" s="576" t="s">
        <v>234</v>
      </c>
      <c r="H165" s="374"/>
      <c r="R165" s="413"/>
    </row>
    <row r="166" spans="1:21" s="337" customFormat="1" ht="11.25" customHeight="1">
      <c r="A166" s="340"/>
      <c r="C166" s="342"/>
      <c r="D166" s="450" t="s">
        <v>25</v>
      </c>
      <c r="E166" s="451" t="s">
        <v>257</v>
      </c>
      <c r="F166" s="452" t="s">
        <v>223</v>
      </c>
      <c r="G166" s="577"/>
      <c r="H166" s="374"/>
      <c r="R166" s="413"/>
    </row>
    <row r="167" spans="1:21" s="337" customFormat="1" ht="12" customHeight="1">
      <c r="A167" s="340"/>
      <c r="C167" s="342"/>
      <c r="D167" s="469" t="s">
        <v>26</v>
      </c>
      <c r="E167" s="453">
        <v>2</v>
      </c>
      <c r="F167" s="454">
        <v>3</v>
      </c>
      <c r="G167" s="455">
        <v>4</v>
      </c>
      <c r="H167" s="374"/>
      <c r="R167" s="413"/>
    </row>
    <row r="168" spans="1:21" s="337" customFormat="1">
      <c r="A168" s="340"/>
      <c r="C168" s="342"/>
      <c r="D168" s="448">
        <v>1</v>
      </c>
      <c r="E168" s="457" t="s">
        <v>259</v>
      </c>
      <c r="F168" s="478" t="str">
        <f>IF(form_up_date="","",form_up_date)</f>
        <v>20.10.2022</v>
      </c>
      <c r="G168" s="480" t="s">
        <v>260</v>
      </c>
      <c r="H168" s="374"/>
      <c r="R168" s="413"/>
    </row>
    <row r="169" spans="1:21" s="337" customFormat="1" ht="45">
      <c r="A169" s="340"/>
      <c r="C169" s="342"/>
      <c r="D169" s="448" t="s">
        <v>271</v>
      </c>
      <c r="E169" s="457" t="s">
        <v>261</v>
      </c>
      <c r="F169" s="478" t="s">
        <v>1285</v>
      </c>
      <c r="G169" s="458" t="s">
        <v>333</v>
      </c>
      <c r="H169" s="374"/>
      <c r="R169" s="413"/>
    </row>
    <row r="170" spans="1:21" s="337" customFormat="1" ht="22.5">
      <c r="A170" s="340"/>
      <c r="C170" s="342"/>
      <c r="D170" s="448" t="s">
        <v>272</v>
      </c>
      <c r="E170" s="457" t="s">
        <v>262</v>
      </c>
      <c r="F170" s="478" t="s">
        <v>390</v>
      </c>
      <c r="G170" s="480" t="s">
        <v>263</v>
      </c>
      <c r="H170" s="374"/>
      <c r="R170" s="413"/>
    </row>
    <row r="171" spans="1:21" s="337" customFormat="1" ht="22.5">
      <c r="A171" s="340"/>
      <c r="C171" s="342"/>
      <c r="D171" s="448" t="s">
        <v>273</v>
      </c>
      <c r="E171" s="457" t="s">
        <v>264</v>
      </c>
      <c r="F171" s="479" t="s">
        <v>265</v>
      </c>
      <c r="G171" s="458"/>
      <c r="H171" s="374"/>
      <c r="R171" s="413"/>
    </row>
    <row r="172" spans="1:21" s="337" customFormat="1">
      <c r="A172" s="340"/>
      <c r="C172" s="342"/>
      <c r="D172" s="456" t="str">
        <f>D171&amp;".1"</f>
        <v>4.1.1</v>
      </c>
      <c r="E172" s="459" t="s">
        <v>3</v>
      </c>
      <c r="F172" s="478" t="str">
        <f>IF(region_name="","",region_name)</f>
        <v>Орловская область</v>
      </c>
      <c r="G172" s="480" t="s">
        <v>266</v>
      </c>
      <c r="H172" s="374"/>
      <c r="R172" s="413"/>
    </row>
    <row r="173" spans="1:21" s="337" customFormat="1" ht="22.5">
      <c r="A173" s="340"/>
      <c r="C173" s="342"/>
      <c r="D173" s="448" t="s">
        <v>274</v>
      </c>
      <c r="E173" s="460" t="s">
        <v>267</v>
      </c>
      <c r="F173" s="478" t="s">
        <v>763</v>
      </c>
      <c r="G173" s="481" t="s">
        <v>268</v>
      </c>
      <c r="H173" s="374"/>
      <c r="R173" s="413"/>
    </row>
    <row r="174" spans="1:21" s="337" customFormat="1" ht="56.25">
      <c r="A174" s="340"/>
      <c r="C174" s="342"/>
      <c r="D174" s="448" t="s">
        <v>275</v>
      </c>
      <c r="E174" s="461" t="s">
        <v>269</v>
      </c>
      <c r="F174" s="478" t="s">
        <v>1460</v>
      </c>
      <c r="G174" s="468" t="s">
        <v>332</v>
      </c>
      <c r="H174" s="374"/>
      <c r="R174" s="413"/>
    </row>
    <row r="175" spans="1:21" s="351" customFormat="1">
      <c r="D175" s="473"/>
      <c r="E175" s="437"/>
      <c r="F175" s="437"/>
      <c r="G175" s="437"/>
      <c r="U175" s="419"/>
    </row>
    <row r="176" spans="1:21" s="345" customFormat="1">
      <c r="C176" s="352">
        <v>36</v>
      </c>
      <c r="D176" s="578" t="s">
        <v>244</v>
      </c>
      <c r="E176" s="579"/>
      <c r="F176" s="579"/>
      <c r="G176" s="580"/>
      <c r="U176" s="420"/>
    </row>
    <row r="177" spans="1:21" s="337" customFormat="1" ht="11.25" customHeight="1">
      <c r="A177" s="340"/>
      <c r="C177" s="342"/>
      <c r="D177" s="575" t="s">
        <v>233</v>
      </c>
      <c r="E177" s="575"/>
      <c r="F177" s="575"/>
      <c r="G177" s="576" t="s">
        <v>234</v>
      </c>
      <c r="H177" s="374"/>
      <c r="R177" s="413"/>
    </row>
    <row r="178" spans="1:21" s="337" customFormat="1" ht="11.25" customHeight="1">
      <c r="A178" s="340"/>
      <c r="C178" s="342"/>
      <c r="D178" s="450" t="s">
        <v>25</v>
      </c>
      <c r="E178" s="451" t="s">
        <v>257</v>
      </c>
      <c r="F178" s="452" t="s">
        <v>223</v>
      </c>
      <c r="G178" s="577"/>
      <c r="H178" s="374"/>
      <c r="R178" s="413"/>
    </row>
    <row r="179" spans="1:21" s="337" customFormat="1" ht="12" customHeight="1">
      <c r="A179" s="340"/>
      <c r="C179" s="342"/>
      <c r="D179" s="469" t="s">
        <v>26</v>
      </c>
      <c r="E179" s="453">
        <v>2</v>
      </c>
      <c r="F179" s="454">
        <v>3</v>
      </c>
      <c r="G179" s="455">
        <v>4</v>
      </c>
      <c r="H179" s="374"/>
      <c r="R179" s="413"/>
    </row>
    <row r="180" spans="1:21" s="337" customFormat="1">
      <c r="A180" s="340"/>
      <c r="C180" s="342"/>
      <c r="D180" s="448">
        <v>1</v>
      </c>
      <c r="E180" s="457" t="s">
        <v>259</v>
      </c>
      <c r="F180" s="478" t="str">
        <f>IF(form_up_date="","",form_up_date)</f>
        <v>20.10.2022</v>
      </c>
      <c r="G180" s="480" t="s">
        <v>260</v>
      </c>
      <c r="H180" s="374"/>
      <c r="R180" s="413"/>
    </row>
    <row r="181" spans="1:21" s="337" customFormat="1" ht="45">
      <c r="A181" s="340"/>
      <c r="C181" s="342"/>
      <c r="D181" s="448" t="s">
        <v>271</v>
      </c>
      <c r="E181" s="457" t="s">
        <v>261</v>
      </c>
      <c r="F181" s="478" t="s">
        <v>1286</v>
      </c>
      <c r="G181" s="458" t="s">
        <v>333</v>
      </c>
      <c r="H181" s="374"/>
      <c r="R181" s="413"/>
    </row>
    <row r="182" spans="1:21" s="337" customFormat="1" ht="22.5">
      <c r="A182" s="340"/>
      <c r="C182" s="342"/>
      <c r="D182" s="448" t="s">
        <v>272</v>
      </c>
      <c r="E182" s="457" t="s">
        <v>262</v>
      </c>
      <c r="F182" s="478" t="s">
        <v>390</v>
      </c>
      <c r="G182" s="480" t="s">
        <v>263</v>
      </c>
      <c r="H182" s="374"/>
      <c r="R182" s="413"/>
    </row>
    <row r="183" spans="1:21" s="337" customFormat="1" ht="22.5">
      <c r="A183" s="340"/>
      <c r="C183" s="342"/>
      <c r="D183" s="448" t="s">
        <v>273</v>
      </c>
      <c r="E183" s="457" t="s">
        <v>264</v>
      </c>
      <c r="F183" s="479" t="s">
        <v>265</v>
      </c>
      <c r="G183" s="458"/>
      <c r="H183" s="374"/>
      <c r="R183" s="413"/>
    </row>
    <row r="184" spans="1:21" s="337" customFormat="1">
      <c r="A184" s="340"/>
      <c r="C184" s="342"/>
      <c r="D184" s="456" t="str">
        <f>D183&amp;".1"</f>
        <v>4.1.1</v>
      </c>
      <c r="E184" s="459" t="s">
        <v>3</v>
      </c>
      <c r="F184" s="478" t="str">
        <f>IF(region_name="","",region_name)</f>
        <v>Орловская область</v>
      </c>
      <c r="G184" s="480" t="s">
        <v>266</v>
      </c>
      <c r="H184" s="374"/>
      <c r="R184" s="413"/>
    </row>
    <row r="185" spans="1:21" s="337" customFormat="1" ht="22.5">
      <c r="A185" s="340"/>
      <c r="C185" s="342"/>
      <c r="D185" s="448" t="s">
        <v>274</v>
      </c>
      <c r="E185" s="460" t="s">
        <v>267</v>
      </c>
      <c r="F185" s="478" t="s">
        <v>763</v>
      </c>
      <c r="G185" s="481" t="s">
        <v>268</v>
      </c>
      <c r="H185" s="374"/>
      <c r="R185" s="413"/>
    </row>
    <row r="186" spans="1:21" s="337" customFormat="1" ht="56.25">
      <c r="A186" s="340"/>
      <c r="C186" s="342"/>
      <c r="D186" s="448" t="s">
        <v>275</v>
      </c>
      <c r="E186" s="461" t="s">
        <v>269</v>
      </c>
      <c r="F186" s="478" t="s">
        <v>1460</v>
      </c>
      <c r="G186" s="468" t="s">
        <v>332</v>
      </c>
      <c r="H186" s="374"/>
      <c r="R186" s="413"/>
    </row>
    <row r="187" spans="1:21" s="351" customFormat="1">
      <c r="D187" s="473"/>
      <c r="E187" s="437"/>
      <c r="F187" s="437"/>
      <c r="G187" s="437"/>
      <c r="U187" s="419"/>
    </row>
    <row r="188" spans="1:21" s="345" customFormat="1">
      <c r="C188" s="352">
        <v>37</v>
      </c>
      <c r="D188" s="578" t="s">
        <v>244</v>
      </c>
      <c r="E188" s="579"/>
      <c r="F188" s="579"/>
      <c r="G188" s="580"/>
      <c r="U188" s="420"/>
    </row>
    <row r="189" spans="1:21" s="337" customFormat="1" ht="11.25" customHeight="1">
      <c r="A189" s="340"/>
      <c r="C189" s="342"/>
      <c r="D189" s="575" t="s">
        <v>233</v>
      </c>
      <c r="E189" s="575"/>
      <c r="F189" s="575"/>
      <c r="G189" s="576" t="s">
        <v>234</v>
      </c>
      <c r="H189" s="374"/>
      <c r="R189" s="413"/>
    </row>
    <row r="190" spans="1:21" s="337" customFormat="1" ht="11.25" customHeight="1">
      <c r="A190" s="340"/>
      <c r="C190" s="342"/>
      <c r="D190" s="450" t="s">
        <v>25</v>
      </c>
      <c r="E190" s="451" t="s">
        <v>257</v>
      </c>
      <c r="F190" s="452" t="s">
        <v>223</v>
      </c>
      <c r="G190" s="577"/>
      <c r="H190" s="374"/>
      <c r="R190" s="413"/>
    </row>
    <row r="191" spans="1:21" s="337" customFormat="1" ht="12" customHeight="1">
      <c r="A191" s="340"/>
      <c r="C191" s="342"/>
      <c r="D191" s="469" t="s">
        <v>26</v>
      </c>
      <c r="E191" s="453">
        <v>2</v>
      </c>
      <c r="F191" s="454">
        <v>3</v>
      </c>
      <c r="G191" s="455">
        <v>4</v>
      </c>
      <c r="H191" s="374"/>
      <c r="R191" s="413"/>
    </row>
    <row r="192" spans="1:21" s="337" customFormat="1">
      <c r="A192" s="340"/>
      <c r="C192" s="342"/>
      <c r="D192" s="448">
        <v>1</v>
      </c>
      <c r="E192" s="457" t="s">
        <v>259</v>
      </c>
      <c r="F192" s="478" t="str">
        <f>IF(form_up_date="","",form_up_date)</f>
        <v>20.10.2022</v>
      </c>
      <c r="G192" s="480" t="s">
        <v>260</v>
      </c>
      <c r="H192" s="374"/>
      <c r="R192" s="413"/>
    </row>
    <row r="193" spans="1:21" s="337" customFormat="1" ht="45">
      <c r="A193" s="340"/>
      <c r="C193" s="342"/>
      <c r="D193" s="448" t="s">
        <v>271</v>
      </c>
      <c r="E193" s="457" t="s">
        <v>261</v>
      </c>
      <c r="F193" s="478" t="s">
        <v>1287</v>
      </c>
      <c r="G193" s="458" t="s">
        <v>333</v>
      </c>
      <c r="H193" s="374"/>
      <c r="R193" s="413"/>
    </row>
    <row r="194" spans="1:21" s="337" customFormat="1" ht="22.5">
      <c r="A194" s="340"/>
      <c r="C194" s="342"/>
      <c r="D194" s="448" t="s">
        <v>272</v>
      </c>
      <c r="E194" s="457" t="s">
        <v>262</v>
      </c>
      <c r="F194" s="478" t="s">
        <v>390</v>
      </c>
      <c r="G194" s="480" t="s">
        <v>263</v>
      </c>
      <c r="H194" s="374"/>
      <c r="R194" s="413"/>
    </row>
    <row r="195" spans="1:21" s="337" customFormat="1" ht="22.5">
      <c r="A195" s="340"/>
      <c r="C195" s="342"/>
      <c r="D195" s="448" t="s">
        <v>273</v>
      </c>
      <c r="E195" s="457" t="s">
        <v>264</v>
      </c>
      <c r="F195" s="479" t="s">
        <v>265</v>
      </c>
      <c r="G195" s="458"/>
      <c r="H195" s="374"/>
      <c r="R195" s="413"/>
    </row>
    <row r="196" spans="1:21" s="337" customFormat="1">
      <c r="A196" s="340"/>
      <c r="C196" s="342"/>
      <c r="D196" s="456" t="str">
        <f>D195&amp;".1"</f>
        <v>4.1.1</v>
      </c>
      <c r="E196" s="459" t="s">
        <v>3</v>
      </c>
      <c r="F196" s="478" t="str">
        <f>IF(region_name="","",region_name)</f>
        <v>Орловская область</v>
      </c>
      <c r="G196" s="480" t="s">
        <v>266</v>
      </c>
      <c r="H196" s="374"/>
      <c r="R196" s="413"/>
    </row>
    <row r="197" spans="1:21" s="337" customFormat="1" ht="22.5">
      <c r="A197" s="340"/>
      <c r="C197" s="342"/>
      <c r="D197" s="448" t="s">
        <v>274</v>
      </c>
      <c r="E197" s="460" t="s">
        <v>267</v>
      </c>
      <c r="F197" s="478" t="s">
        <v>763</v>
      </c>
      <c r="G197" s="481" t="s">
        <v>268</v>
      </c>
      <c r="H197" s="374"/>
      <c r="R197" s="413"/>
    </row>
    <row r="198" spans="1:21" s="337" customFormat="1" ht="56.25">
      <c r="A198" s="340"/>
      <c r="C198" s="342"/>
      <c r="D198" s="448" t="s">
        <v>275</v>
      </c>
      <c r="E198" s="461" t="s">
        <v>269</v>
      </c>
      <c r="F198" s="478" t="s">
        <v>1460</v>
      </c>
      <c r="G198" s="468" t="s">
        <v>332</v>
      </c>
      <c r="H198" s="374"/>
      <c r="R198" s="413"/>
    </row>
    <row r="199" spans="1:21" s="351" customFormat="1">
      <c r="D199" s="473"/>
      <c r="E199" s="437"/>
      <c r="F199" s="437"/>
      <c r="G199" s="437"/>
      <c r="U199" s="419"/>
    </row>
    <row r="200" spans="1:21" s="345" customFormat="1">
      <c r="C200" s="352">
        <v>38</v>
      </c>
      <c r="D200" s="578" t="s">
        <v>244</v>
      </c>
      <c r="E200" s="579"/>
      <c r="F200" s="579"/>
      <c r="G200" s="580"/>
      <c r="U200" s="420"/>
    </row>
    <row r="201" spans="1:21" s="337" customFormat="1" ht="11.25" customHeight="1">
      <c r="A201" s="340"/>
      <c r="C201" s="342"/>
      <c r="D201" s="575" t="s">
        <v>233</v>
      </c>
      <c r="E201" s="575"/>
      <c r="F201" s="575"/>
      <c r="G201" s="576" t="s">
        <v>234</v>
      </c>
      <c r="H201" s="374"/>
      <c r="R201" s="413"/>
    </row>
    <row r="202" spans="1:21" s="337" customFormat="1" ht="11.25" customHeight="1">
      <c r="A202" s="340"/>
      <c r="C202" s="342"/>
      <c r="D202" s="450" t="s">
        <v>25</v>
      </c>
      <c r="E202" s="451" t="s">
        <v>257</v>
      </c>
      <c r="F202" s="452" t="s">
        <v>223</v>
      </c>
      <c r="G202" s="577"/>
      <c r="H202" s="374"/>
      <c r="R202" s="413"/>
    </row>
    <row r="203" spans="1:21" s="337" customFormat="1" ht="12" customHeight="1">
      <c r="A203" s="340"/>
      <c r="C203" s="342"/>
      <c r="D203" s="469" t="s">
        <v>26</v>
      </c>
      <c r="E203" s="453">
        <v>2</v>
      </c>
      <c r="F203" s="454">
        <v>3</v>
      </c>
      <c r="G203" s="455">
        <v>4</v>
      </c>
      <c r="H203" s="374"/>
      <c r="R203" s="413"/>
    </row>
    <row r="204" spans="1:21" s="337" customFormat="1">
      <c r="A204" s="340"/>
      <c r="C204" s="342"/>
      <c r="D204" s="448">
        <v>1</v>
      </c>
      <c r="E204" s="457" t="s">
        <v>259</v>
      </c>
      <c r="F204" s="478" t="str">
        <f>IF(form_up_date="","",form_up_date)</f>
        <v>20.10.2022</v>
      </c>
      <c r="G204" s="480" t="s">
        <v>260</v>
      </c>
      <c r="H204" s="374"/>
      <c r="R204" s="413"/>
    </row>
    <row r="205" spans="1:21" s="337" customFormat="1" ht="45">
      <c r="A205" s="340"/>
      <c r="C205" s="342"/>
      <c r="D205" s="448" t="s">
        <v>271</v>
      </c>
      <c r="E205" s="457" t="s">
        <v>261</v>
      </c>
      <c r="F205" s="478" t="s">
        <v>1288</v>
      </c>
      <c r="G205" s="458" t="s">
        <v>333</v>
      </c>
      <c r="H205" s="374"/>
      <c r="R205" s="413"/>
    </row>
    <row r="206" spans="1:21" s="337" customFormat="1" ht="22.5">
      <c r="A206" s="340"/>
      <c r="C206" s="342"/>
      <c r="D206" s="448" t="s">
        <v>272</v>
      </c>
      <c r="E206" s="457" t="s">
        <v>262</v>
      </c>
      <c r="F206" s="478" t="s">
        <v>390</v>
      </c>
      <c r="G206" s="480" t="s">
        <v>263</v>
      </c>
      <c r="H206" s="374"/>
      <c r="R206" s="413"/>
    </row>
    <row r="207" spans="1:21" s="337" customFormat="1" ht="22.5">
      <c r="A207" s="340"/>
      <c r="C207" s="342"/>
      <c r="D207" s="448" t="s">
        <v>273</v>
      </c>
      <c r="E207" s="457" t="s">
        <v>264</v>
      </c>
      <c r="F207" s="479" t="s">
        <v>265</v>
      </c>
      <c r="G207" s="458"/>
      <c r="H207" s="374"/>
      <c r="R207" s="413"/>
    </row>
    <row r="208" spans="1:21" s="337" customFormat="1">
      <c r="A208" s="340"/>
      <c r="C208" s="342"/>
      <c r="D208" s="456" t="str">
        <f>D207&amp;".1"</f>
        <v>4.1.1</v>
      </c>
      <c r="E208" s="459" t="s">
        <v>3</v>
      </c>
      <c r="F208" s="478" t="str">
        <f>IF(region_name="","",region_name)</f>
        <v>Орловская область</v>
      </c>
      <c r="G208" s="480" t="s">
        <v>266</v>
      </c>
      <c r="H208" s="374"/>
      <c r="R208" s="413"/>
    </row>
    <row r="209" spans="1:21" s="337" customFormat="1" ht="22.5">
      <c r="A209" s="340"/>
      <c r="C209" s="342"/>
      <c r="D209" s="448" t="s">
        <v>274</v>
      </c>
      <c r="E209" s="460" t="s">
        <v>267</v>
      </c>
      <c r="F209" s="478" t="s">
        <v>763</v>
      </c>
      <c r="G209" s="481" t="s">
        <v>268</v>
      </c>
      <c r="H209" s="374"/>
      <c r="R209" s="413"/>
    </row>
    <row r="210" spans="1:21" s="337" customFormat="1" ht="56.25">
      <c r="A210" s="340"/>
      <c r="C210" s="342"/>
      <c r="D210" s="448" t="s">
        <v>275</v>
      </c>
      <c r="E210" s="461" t="s">
        <v>269</v>
      </c>
      <c r="F210" s="478" t="s">
        <v>1460</v>
      </c>
      <c r="G210" s="468" t="s">
        <v>332</v>
      </c>
      <c r="H210" s="374"/>
      <c r="R210" s="413"/>
    </row>
    <row r="211" spans="1:21" s="351" customFormat="1">
      <c r="D211" s="473"/>
      <c r="E211" s="437"/>
      <c r="F211" s="437"/>
      <c r="G211" s="437"/>
      <c r="U211" s="419"/>
    </row>
    <row r="212" spans="1:21" s="345" customFormat="1">
      <c r="C212" s="352">
        <v>39</v>
      </c>
      <c r="D212" s="578" t="s">
        <v>244</v>
      </c>
      <c r="E212" s="579"/>
      <c r="F212" s="579"/>
      <c r="G212" s="580"/>
      <c r="U212" s="420"/>
    </row>
    <row r="213" spans="1:21" s="337" customFormat="1" ht="11.25" customHeight="1">
      <c r="A213" s="340"/>
      <c r="C213" s="342"/>
      <c r="D213" s="575" t="s">
        <v>233</v>
      </c>
      <c r="E213" s="575"/>
      <c r="F213" s="575"/>
      <c r="G213" s="576" t="s">
        <v>234</v>
      </c>
      <c r="H213" s="374"/>
      <c r="R213" s="413"/>
    </row>
    <row r="214" spans="1:21" s="337" customFormat="1" ht="11.25" customHeight="1">
      <c r="A214" s="340"/>
      <c r="C214" s="342"/>
      <c r="D214" s="450" t="s">
        <v>25</v>
      </c>
      <c r="E214" s="451" t="s">
        <v>257</v>
      </c>
      <c r="F214" s="452" t="s">
        <v>223</v>
      </c>
      <c r="G214" s="577"/>
      <c r="H214" s="374"/>
      <c r="R214" s="413"/>
    </row>
    <row r="215" spans="1:21" s="337" customFormat="1" ht="12" customHeight="1">
      <c r="A215" s="340"/>
      <c r="C215" s="342"/>
      <c r="D215" s="469" t="s">
        <v>26</v>
      </c>
      <c r="E215" s="453">
        <v>2</v>
      </c>
      <c r="F215" s="454">
        <v>3</v>
      </c>
      <c r="G215" s="455">
        <v>4</v>
      </c>
      <c r="H215" s="374"/>
      <c r="R215" s="413"/>
    </row>
    <row r="216" spans="1:21" s="337" customFormat="1">
      <c r="A216" s="340"/>
      <c r="C216" s="342"/>
      <c r="D216" s="448">
        <v>1</v>
      </c>
      <c r="E216" s="457" t="s">
        <v>259</v>
      </c>
      <c r="F216" s="478" t="str">
        <f>IF(form_up_date="","",form_up_date)</f>
        <v>20.10.2022</v>
      </c>
      <c r="G216" s="480" t="s">
        <v>260</v>
      </c>
      <c r="H216" s="374"/>
      <c r="R216" s="413"/>
    </row>
    <row r="217" spans="1:21" s="337" customFormat="1" ht="45">
      <c r="A217" s="340"/>
      <c r="C217" s="342"/>
      <c r="D217" s="448" t="s">
        <v>271</v>
      </c>
      <c r="E217" s="457" t="s">
        <v>261</v>
      </c>
      <c r="F217" s="478" t="s">
        <v>1289</v>
      </c>
      <c r="G217" s="458" t="s">
        <v>333</v>
      </c>
      <c r="H217" s="374"/>
      <c r="R217" s="413"/>
    </row>
    <row r="218" spans="1:21" s="337" customFormat="1" ht="22.5">
      <c r="A218" s="340"/>
      <c r="C218" s="342"/>
      <c r="D218" s="448" t="s">
        <v>272</v>
      </c>
      <c r="E218" s="457" t="s">
        <v>262</v>
      </c>
      <c r="F218" s="478" t="s">
        <v>390</v>
      </c>
      <c r="G218" s="480" t="s">
        <v>263</v>
      </c>
      <c r="H218" s="374"/>
      <c r="R218" s="413"/>
    </row>
    <row r="219" spans="1:21" s="337" customFormat="1" ht="22.5">
      <c r="A219" s="340"/>
      <c r="C219" s="342"/>
      <c r="D219" s="448" t="s">
        <v>273</v>
      </c>
      <c r="E219" s="457" t="s">
        <v>264</v>
      </c>
      <c r="F219" s="479" t="s">
        <v>265</v>
      </c>
      <c r="G219" s="458"/>
      <c r="H219" s="374"/>
      <c r="R219" s="413"/>
    </row>
    <row r="220" spans="1:21" s="337" customFormat="1">
      <c r="A220" s="340"/>
      <c r="C220" s="342"/>
      <c r="D220" s="456" t="str">
        <f>D219&amp;".1"</f>
        <v>4.1.1</v>
      </c>
      <c r="E220" s="459" t="s">
        <v>3</v>
      </c>
      <c r="F220" s="478" t="str">
        <f>IF(region_name="","",region_name)</f>
        <v>Орловская область</v>
      </c>
      <c r="G220" s="480" t="s">
        <v>266</v>
      </c>
      <c r="H220" s="374"/>
      <c r="R220" s="413"/>
    </row>
    <row r="221" spans="1:21" s="337" customFormat="1" ht="22.5">
      <c r="A221" s="340"/>
      <c r="C221" s="342"/>
      <c r="D221" s="448" t="s">
        <v>274</v>
      </c>
      <c r="E221" s="460" t="s">
        <v>267</v>
      </c>
      <c r="F221" s="478" t="s">
        <v>763</v>
      </c>
      <c r="G221" s="481" t="s">
        <v>268</v>
      </c>
      <c r="H221" s="374"/>
      <c r="R221" s="413"/>
    </row>
    <row r="222" spans="1:21" s="337" customFormat="1" ht="56.25">
      <c r="A222" s="340"/>
      <c r="C222" s="342"/>
      <c r="D222" s="448" t="s">
        <v>275</v>
      </c>
      <c r="E222" s="461" t="s">
        <v>269</v>
      </c>
      <c r="F222" s="478" t="s">
        <v>1460</v>
      </c>
      <c r="G222" s="468" t="s">
        <v>332</v>
      </c>
      <c r="H222" s="374"/>
      <c r="R222" s="413"/>
    </row>
    <row r="223" spans="1:21" s="351" customFormat="1">
      <c r="D223" s="473"/>
      <c r="E223" s="437"/>
      <c r="F223" s="437"/>
      <c r="G223" s="437"/>
      <c r="U223" s="419"/>
    </row>
    <row r="224" spans="1:21" s="345" customFormat="1">
      <c r="C224" s="352">
        <v>40</v>
      </c>
      <c r="D224" s="578" t="s">
        <v>244</v>
      </c>
      <c r="E224" s="579"/>
      <c r="F224" s="579"/>
      <c r="G224" s="580"/>
      <c r="U224" s="420"/>
    </row>
    <row r="225" spans="1:21" s="337" customFormat="1" ht="11.25" customHeight="1">
      <c r="A225" s="340"/>
      <c r="C225" s="342"/>
      <c r="D225" s="575" t="s">
        <v>233</v>
      </c>
      <c r="E225" s="575"/>
      <c r="F225" s="575"/>
      <c r="G225" s="576" t="s">
        <v>234</v>
      </c>
      <c r="H225" s="374"/>
      <c r="R225" s="413"/>
    </row>
    <row r="226" spans="1:21" s="337" customFormat="1" ht="11.25" customHeight="1">
      <c r="A226" s="340"/>
      <c r="C226" s="342"/>
      <c r="D226" s="450" t="s">
        <v>25</v>
      </c>
      <c r="E226" s="451" t="s">
        <v>257</v>
      </c>
      <c r="F226" s="452" t="s">
        <v>223</v>
      </c>
      <c r="G226" s="577"/>
      <c r="H226" s="374"/>
      <c r="R226" s="413"/>
    </row>
    <row r="227" spans="1:21" s="337" customFormat="1" ht="12" customHeight="1">
      <c r="A227" s="340"/>
      <c r="C227" s="342"/>
      <c r="D227" s="469" t="s">
        <v>26</v>
      </c>
      <c r="E227" s="453">
        <v>2</v>
      </c>
      <c r="F227" s="454">
        <v>3</v>
      </c>
      <c r="G227" s="455">
        <v>4</v>
      </c>
      <c r="H227" s="374"/>
      <c r="R227" s="413"/>
    </row>
    <row r="228" spans="1:21" s="337" customFormat="1">
      <c r="A228" s="340"/>
      <c r="C228" s="342"/>
      <c r="D228" s="448">
        <v>1</v>
      </c>
      <c r="E228" s="457" t="s">
        <v>259</v>
      </c>
      <c r="F228" s="478" t="str">
        <f>IF(form_up_date="","",form_up_date)</f>
        <v>20.10.2022</v>
      </c>
      <c r="G228" s="480" t="s">
        <v>260</v>
      </c>
      <c r="H228" s="374"/>
      <c r="R228" s="413"/>
    </row>
    <row r="229" spans="1:21" s="337" customFormat="1" ht="45">
      <c r="A229" s="340"/>
      <c r="C229" s="342"/>
      <c r="D229" s="448" t="s">
        <v>271</v>
      </c>
      <c r="E229" s="457" t="s">
        <v>261</v>
      </c>
      <c r="F229" s="478" t="s">
        <v>1290</v>
      </c>
      <c r="G229" s="458" t="s">
        <v>333</v>
      </c>
      <c r="H229" s="374"/>
      <c r="R229" s="413"/>
    </row>
    <row r="230" spans="1:21" s="337" customFormat="1" ht="22.5">
      <c r="A230" s="340"/>
      <c r="C230" s="342"/>
      <c r="D230" s="448" t="s">
        <v>272</v>
      </c>
      <c r="E230" s="457" t="s">
        <v>262</v>
      </c>
      <c r="F230" s="478" t="s">
        <v>390</v>
      </c>
      <c r="G230" s="480" t="s">
        <v>263</v>
      </c>
      <c r="H230" s="374"/>
      <c r="R230" s="413"/>
    </row>
    <row r="231" spans="1:21" s="337" customFormat="1" ht="22.5">
      <c r="A231" s="340"/>
      <c r="C231" s="342"/>
      <c r="D231" s="448" t="s">
        <v>273</v>
      </c>
      <c r="E231" s="457" t="s">
        <v>264</v>
      </c>
      <c r="F231" s="479" t="s">
        <v>265</v>
      </c>
      <c r="G231" s="458"/>
      <c r="H231" s="374"/>
      <c r="R231" s="413"/>
    </row>
    <row r="232" spans="1:21" s="337" customFormat="1">
      <c r="A232" s="340"/>
      <c r="C232" s="342"/>
      <c r="D232" s="456" t="str">
        <f>D231&amp;".1"</f>
        <v>4.1.1</v>
      </c>
      <c r="E232" s="459" t="s">
        <v>3</v>
      </c>
      <c r="F232" s="478" t="str">
        <f>IF(region_name="","",region_name)</f>
        <v>Орловская область</v>
      </c>
      <c r="G232" s="480" t="s">
        <v>266</v>
      </c>
      <c r="H232" s="374"/>
      <c r="R232" s="413"/>
    </row>
    <row r="233" spans="1:21" s="337" customFormat="1" ht="22.5">
      <c r="A233" s="340"/>
      <c r="C233" s="342"/>
      <c r="D233" s="448" t="s">
        <v>274</v>
      </c>
      <c r="E233" s="460" t="s">
        <v>267</v>
      </c>
      <c r="F233" s="478" t="s">
        <v>763</v>
      </c>
      <c r="G233" s="481" t="s">
        <v>268</v>
      </c>
      <c r="H233" s="374"/>
      <c r="R233" s="413"/>
    </row>
    <row r="234" spans="1:21" s="337" customFormat="1" ht="56.25">
      <c r="A234" s="340"/>
      <c r="C234" s="342"/>
      <c r="D234" s="448" t="s">
        <v>275</v>
      </c>
      <c r="E234" s="461" t="s">
        <v>269</v>
      </c>
      <c r="F234" s="478" t="s">
        <v>1460</v>
      </c>
      <c r="G234" s="468" t="s">
        <v>332</v>
      </c>
      <c r="H234" s="374"/>
      <c r="R234" s="413"/>
    </row>
    <row r="235" spans="1:21" s="351" customFormat="1">
      <c r="D235" s="473"/>
      <c r="E235" s="437"/>
      <c r="F235" s="437"/>
      <c r="G235" s="437"/>
      <c r="U235" s="419"/>
    </row>
    <row r="236" spans="1:21" s="345" customFormat="1">
      <c r="C236" s="352">
        <v>41</v>
      </c>
      <c r="D236" s="578" t="s">
        <v>244</v>
      </c>
      <c r="E236" s="579"/>
      <c r="F236" s="579"/>
      <c r="G236" s="580"/>
      <c r="U236" s="420"/>
    </row>
    <row r="237" spans="1:21" s="337" customFormat="1" ht="11.25" customHeight="1">
      <c r="A237" s="340"/>
      <c r="C237" s="342"/>
      <c r="D237" s="575" t="s">
        <v>233</v>
      </c>
      <c r="E237" s="575"/>
      <c r="F237" s="575"/>
      <c r="G237" s="576" t="s">
        <v>234</v>
      </c>
      <c r="H237" s="374"/>
      <c r="R237" s="413"/>
    </row>
    <row r="238" spans="1:21" s="337" customFormat="1" ht="11.25" customHeight="1">
      <c r="A238" s="340"/>
      <c r="C238" s="342"/>
      <c r="D238" s="450" t="s">
        <v>25</v>
      </c>
      <c r="E238" s="451" t="s">
        <v>257</v>
      </c>
      <c r="F238" s="452" t="s">
        <v>223</v>
      </c>
      <c r="G238" s="577"/>
      <c r="H238" s="374"/>
      <c r="R238" s="413"/>
    </row>
    <row r="239" spans="1:21" s="337" customFormat="1" ht="12" customHeight="1">
      <c r="A239" s="340"/>
      <c r="C239" s="342"/>
      <c r="D239" s="469" t="s">
        <v>26</v>
      </c>
      <c r="E239" s="453">
        <v>2</v>
      </c>
      <c r="F239" s="454">
        <v>3</v>
      </c>
      <c r="G239" s="455">
        <v>4</v>
      </c>
      <c r="H239" s="374"/>
      <c r="R239" s="413"/>
    </row>
    <row r="240" spans="1:21" s="337" customFormat="1">
      <c r="A240" s="340"/>
      <c r="C240" s="342"/>
      <c r="D240" s="448">
        <v>1</v>
      </c>
      <c r="E240" s="457" t="s">
        <v>259</v>
      </c>
      <c r="F240" s="478" t="str">
        <f>IF(form_up_date="","",form_up_date)</f>
        <v>20.10.2022</v>
      </c>
      <c r="G240" s="480" t="s">
        <v>260</v>
      </c>
      <c r="H240" s="374"/>
      <c r="R240" s="413"/>
    </row>
    <row r="241" spans="1:21" s="337" customFormat="1" ht="45">
      <c r="A241" s="340"/>
      <c r="C241" s="342"/>
      <c r="D241" s="448" t="s">
        <v>271</v>
      </c>
      <c r="E241" s="457" t="s">
        <v>261</v>
      </c>
      <c r="F241" s="478" t="s">
        <v>1291</v>
      </c>
      <c r="G241" s="458" t="s">
        <v>333</v>
      </c>
      <c r="H241" s="374"/>
      <c r="R241" s="413"/>
    </row>
    <row r="242" spans="1:21" s="337" customFormat="1" ht="22.5">
      <c r="A242" s="340"/>
      <c r="C242" s="342"/>
      <c r="D242" s="448" t="s">
        <v>272</v>
      </c>
      <c r="E242" s="457" t="s">
        <v>262</v>
      </c>
      <c r="F242" s="478" t="s">
        <v>390</v>
      </c>
      <c r="G242" s="480" t="s">
        <v>263</v>
      </c>
      <c r="H242" s="374"/>
      <c r="R242" s="413"/>
    </row>
    <row r="243" spans="1:21" s="337" customFormat="1" ht="22.5">
      <c r="A243" s="340"/>
      <c r="C243" s="342"/>
      <c r="D243" s="448" t="s">
        <v>273</v>
      </c>
      <c r="E243" s="457" t="s">
        <v>264</v>
      </c>
      <c r="F243" s="479" t="s">
        <v>265</v>
      </c>
      <c r="G243" s="458"/>
      <c r="H243" s="374"/>
      <c r="R243" s="413"/>
    </row>
    <row r="244" spans="1:21" s="337" customFormat="1">
      <c r="A244" s="340"/>
      <c r="C244" s="342"/>
      <c r="D244" s="456" t="str">
        <f>D243&amp;".1"</f>
        <v>4.1.1</v>
      </c>
      <c r="E244" s="459" t="s">
        <v>3</v>
      </c>
      <c r="F244" s="478" t="str">
        <f>IF(region_name="","",region_name)</f>
        <v>Орловская область</v>
      </c>
      <c r="G244" s="480" t="s">
        <v>266</v>
      </c>
      <c r="H244" s="374"/>
      <c r="R244" s="413"/>
    </row>
    <row r="245" spans="1:21" s="337" customFormat="1" ht="22.5">
      <c r="A245" s="340"/>
      <c r="C245" s="342"/>
      <c r="D245" s="448" t="s">
        <v>274</v>
      </c>
      <c r="E245" s="460" t="s">
        <v>267</v>
      </c>
      <c r="F245" s="478" t="s">
        <v>763</v>
      </c>
      <c r="G245" s="481" t="s">
        <v>268</v>
      </c>
      <c r="H245" s="374"/>
      <c r="R245" s="413"/>
    </row>
    <row r="246" spans="1:21" s="337" customFormat="1" ht="56.25">
      <c r="A246" s="340"/>
      <c r="C246" s="342"/>
      <c r="D246" s="448" t="s">
        <v>275</v>
      </c>
      <c r="E246" s="461" t="s">
        <v>269</v>
      </c>
      <c r="F246" s="478" t="s">
        <v>1460</v>
      </c>
      <c r="G246" s="468" t="s">
        <v>332</v>
      </c>
      <c r="H246" s="374"/>
      <c r="R246" s="413"/>
    </row>
    <row r="247" spans="1:21" s="351" customFormat="1">
      <c r="D247" s="473"/>
      <c r="E247" s="437"/>
      <c r="F247" s="437"/>
      <c r="G247" s="437"/>
      <c r="U247" s="419"/>
    </row>
    <row r="248" spans="1:21" s="345" customFormat="1">
      <c r="C248" s="352">
        <v>42</v>
      </c>
      <c r="D248" s="578" t="s">
        <v>244</v>
      </c>
      <c r="E248" s="579"/>
      <c r="F248" s="579"/>
      <c r="G248" s="580"/>
      <c r="U248" s="420"/>
    </row>
    <row r="249" spans="1:21" s="337" customFormat="1" ht="11.25" customHeight="1">
      <c r="A249" s="340"/>
      <c r="C249" s="342"/>
      <c r="D249" s="575" t="s">
        <v>233</v>
      </c>
      <c r="E249" s="575"/>
      <c r="F249" s="575"/>
      <c r="G249" s="576" t="s">
        <v>234</v>
      </c>
      <c r="H249" s="374"/>
      <c r="R249" s="413"/>
    </row>
    <row r="250" spans="1:21" s="337" customFormat="1" ht="11.25" customHeight="1">
      <c r="A250" s="340"/>
      <c r="C250" s="342"/>
      <c r="D250" s="450" t="s">
        <v>25</v>
      </c>
      <c r="E250" s="451" t="s">
        <v>257</v>
      </c>
      <c r="F250" s="452" t="s">
        <v>223</v>
      </c>
      <c r="G250" s="577"/>
      <c r="H250" s="374"/>
      <c r="R250" s="413"/>
    </row>
    <row r="251" spans="1:21" s="337" customFormat="1" ht="12" customHeight="1">
      <c r="A251" s="340"/>
      <c r="C251" s="342"/>
      <c r="D251" s="469" t="s">
        <v>26</v>
      </c>
      <c r="E251" s="453">
        <v>2</v>
      </c>
      <c r="F251" s="454">
        <v>3</v>
      </c>
      <c r="G251" s="455">
        <v>4</v>
      </c>
      <c r="H251" s="374"/>
      <c r="R251" s="413"/>
    </row>
    <row r="252" spans="1:21" s="337" customFormat="1">
      <c r="A252" s="340"/>
      <c r="C252" s="342"/>
      <c r="D252" s="448">
        <v>1</v>
      </c>
      <c r="E252" s="457" t="s">
        <v>259</v>
      </c>
      <c r="F252" s="478" t="str">
        <f>IF(form_up_date="","",form_up_date)</f>
        <v>20.10.2022</v>
      </c>
      <c r="G252" s="480" t="s">
        <v>260</v>
      </c>
      <c r="H252" s="374"/>
      <c r="R252" s="413"/>
    </row>
    <row r="253" spans="1:21" s="337" customFormat="1" ht="45">
      <c r="A253" s="340"/>
      <c r="C253" s="342"/>
      <c r="D253" s="448" t="s">
        <v>271</v>
      </c>
      <c r="E253" s="457" t="s">
        <v>261</v>
      </c>
      <c r="F253" s="478" t="s">
        <v>1292</v>
      </c>
      <c r="G253" s="458" t="s">
        <v>333</v>
      </c>
      <c r="H253" s="374"/>
      <c r="R253" s="413"/>
    </row>
    <row r="254" spans="1:21" s="337" customFormat="1" ht="22.5">
      <c r="A254" s="340"/>
      <c r="C254" s="342"/>
      <c r="D254" s="448" t="s">
        <v>272</v>
      </c>
      <c r="E254" s="457" t="s">
        <v>262</v>
      </c>
      <c r="F254" s="478" t="s">
        <v>390</v>
      </c>
      <c r="G254" s="480" t="s">
        <v>263</v>
      </c>
      <c r="H254" s="374"/>
      <c r="R254" s="413"/>
    </row>
    <row r="255" spans="1:21" s="337" customFormat="1" ht="22.5">
      <c r="A255" s="340"/>
      <c r="C255" s="342"/>
      <c r="D255" s="448" t="s">
        <v>273</v>
      </c>
      <c r="E255" s="457" t="s">
        <v>264</v>
      </c>
      <c r="F255" s="479" t="s">
        <v>265</v>
      </c>
      <c r="G255" s="458"/>
      <c r="H255" s="374"/>
      <c r="R255" s="413"/>
    </row>
    <row r="256" spans="1:21" s="337" customFormat="1">
      <c r="A256" s="340"/>
      <c r="C256" s="342"/>
      <c r="D256" s="456" t="str">
        <f>D255&amp;".1"</f>
        <v>4.1.1</v>
      </c>
      <c r="E256" s="459" t="s">
        <v>3</v>
      </c>
      <c r="F256" s="478" t="str">
        <f>IF(region_name="","",region_name)</f>
        <v>Орловская область</v>
      </c>
      <c r="G256" s="480" t="s">
        <v>266</v>
      </c>
      <c r="H256" s="374"/>
      <c r="R256" s="413"/>
    </row>
    <row r="257" spans="1:21" s="337" customFormat="1" ht="22.5">
      <c r="A257" s="340"/>
      <c r="C257" s="342"/>
      <c r="D257" s="448" t="s">
        <v>274</v>
      </c>
      <c r="E257" s="460" t="s">
        <v>267</v>
      </c>
      <c r="F257" s="478" t="s">
        <v>763</v>
      </c>
      <c r="G257" s="481" t="s">
        <v>268</v>
      </c>
      <c r="H257" s="374"/>
      <c r="R257" s="413"/>
    </row>
    <row r="258" spans="1:21" s="337" customFormat="1" ht="56.25">
      <c r="A258" s="340"/>
      <c r="C258" s="342"/>
      <c r="D258" s="448" t="s">
        <v>275</v>
      </c>
      <c r="E258" s="461" t="s">
        <v>269</v>
      </c>
      <c r="F258" s="478" t="s">
        <v>1460</v>
      </c>
      <c r="G258" s="468" t="s">
        <v>332</v>
      </c>
      <c r="H258" s="374"/>
      <c r="R258" s="413"/>
    </row>
    <row r="259" spans="1:21" s="351" customFormat="1">
      <c r="D259" s="473"/>
      <c r="E259" s="437"/>
      <c r="F259" s="437"/>
      <c r="G259" s="437"/>
      <c r="U259" s="419"/>
    </row>
    <row r="260" spans="1:21" s="345" customFormat="1">
      <c r="C260" s="352">
        <v>43</v>
      </c>
      <c r="D260" s="578" t="s">
        <v>244</v>
      </c>
      <c r="E260" s="579"/>
      <c r="F260" s="579"/>
      <c r="G260" s="580"/>
      <c r="U260" s="420"/>
    </row>
    <row r="261" spans="1:21" s="337" customFormat="1" ht="11.25" customHeight="1">
      <c r="A261" s="340"/>
      <c r="C261" s="342"/>
      <c r="D261" s="575" t="s">
        <v>233</v>
      </c>
      <c r="E261" s="575"/>
      <c r="F261" s="575"/>
      <c r="G261" s="576" t="s">
        <v>234</v>
      </c>
      <c r="H261" s="374"/>
      <c r="R261" s="413"/>
    </row>
    <row r="262" spans="1:21" s="337" customFormat="1" ht="11.25" customHeight="1">
      <c r="A262" s="340"/>
      <c r="C262" s="342"/>
      <c r="D262" s="450" t="s">
        <v>25</v>
      </c>
      <c r="E262" s="451" t="s">
        <v>257</v>
      </c>
      <c r="F262" s="452" t="s">
        <v>223</v>
      </c>
      <c r="G262" s="577"/>
      <c r="H262" s="374"/>
      <c r="R262" s="413"/>
    </row>
    <row r="263" spans="1:21" s="337" customFormat="1" ht="12" customHeight="1">
      <c r="A263" s="340"/>
      <c r="C263" s="342"/>
      <c r="D263" s="469" t="s">
        <v>26</v>
      </c>
      <c r="E263" s="453">
        <v>2</v>
      </c>
      <c r="F263" s="454">
        <v>3</v>
      </c>
      <c r="G263" s="455">
        <v>4</v>
      </c>
      <c r="H263" s="374"/>
      <c r="R263" s="413"/>
    </row>
    <row r="264" spans="1:21" s="337" customFormat="1">
      <c r="A264" s="340"/>
      <c r="C264" s="342"/>
      <c r="D264" s="448">
        <v>1</v>
      </c>
      <c r="E264" s="457" t="s">
        <v>259</v>
      </c>
      <c r="F264" s="478" t="str">
        <f>IF(form_up_date="","",form_up_date)</f>
        <v>20.10.2022</v>
      </c>
      <c r="G264" s="480" t="s">
        <v>260</v>
      </c>
      <c r="H264" s="374"/>
      <c r="R264" s="413"/>
    </row>
    <row r="265" spans="1:21" s="337" customFormat="1" ht="45">
      <c r="A265" s="340"/>
      <c r="C265" s="342"/>
      <c r="D265" s="448" t="s">
        <v>271</v>
      </c>
      <c r="E265" s="457" t="s">
        <v>261</v>
      </c>
      <c r="F265" s="478" t="s">
        <v>1293</v>
      </c>
      <c r="G265" s="458" t="s">
        <v>333</v>
      </c>
      <c r="H265" s="374"/>
      <c r="R265" s="413"/>
    </row>
    <row r="266" spans="1:21" s="337" customFormat="1" ht="22.5">
      <c r="A266" s="340"/>
      <c r="C266" s="342"/>
      <c r="D266" s="448" t="s">
        <v>272</v>
      </c>
      <c r="E266" s="457" t="s">
        <v>262</v>
      </c>
      <c r="F266" s="478" t="s">
        <v>390</v>
      </c>
      <c r="G266" s="480" t="s">
        <v>263</v>
      </c>
      <c r="H266" s="374"/>
      <c r="R266" s="413"/>
    </row>
    <row r="267" spans="1:21" s="337" customFormat="1" ht="22.5">
      <c r="A267" s="340"/>
      <c r="C267" s="342"/>
      <c r="D267" s="448" t="s">
        <v>273</v>
      </c>
      <c r="E267" s="457" t="s">
        <v>264</v>
      </c>
      <c r="F267" s="479" t="s">
        <v>265</v>
      </c>
      <c r="G267" s="458"/>
      <c r="H267" s="374"/>
      <c r="R267" s="413"/>
    </row>
    <row r="268" spans="1:21" s="337" customFormat="1">
      <c r="A268" s="340"/>
      <c r="C268" s="342"/>
      <c r="D268" s="456" t="str">
        <f>D267&amp;".1"</f>
        <v>4.1.1</v>
      </c>
      <c r="E268" s="459" t="s">
        <v>3</v>
      </c>
      <c r="F268" s="478" t="str">
        <f>IF(region_name="","",region_name)</f>
        <v>Орловская область</v>
      </c>
      <c r="G268" s="480" t="s">
        <v>266</v>
      </c>
      <c r="H268" s="374"/>
      <c r="R268" s="413"/>
    </row>
    <row r="269" spans="1:21" s="337" customFormat="1" ht="22.5">
      <c r="A269" s="340"/>
      <c r="C269" s="342"/>
      <c r="D269" s="448" t="s">
        <v>274</v>
      </c>
      <c r="E269" s="460" t="s">
        <v>267</v>
      </c>
      <c r="F269" s="478" t="s">
        <v>763</v>
      </c>
      <c r="G269" s="481" t="s">
        <v>268</v>
      </c>
      <c r="H269" s="374"/>
      <c r="R269" s="413"/>
    </row>
    <row r="270" spans="1:21" s="337" customFormat="1" ht="56.25">
      <c r="A270" s="340"/>
      <c r="C270" s="342"/>
      <c r="D270" s="448" t="s">
        <v>275</v>
      </c>
      <c r="E270" s="461" t="s">
        <v>269</v>
      </c>
      <c r="F270" s="478" t="s">
        <v>1460</v>
      </c>
      <c r="G270" s="468" t="s">
        <v>332</v>
      </c>
      <c r="H270" s="374"/>
      <c r="R270" s="413"/>
    </row>
    <row r="271" spans="1:21" s="351" customFormat="1">
      <c r="D271" s="473"/>
      <c r="E271" s="437"/>
      <c r="F271" s="437"/>
      <c r="G271" s="437"/>
      <c r="U271" s="419"/>
    </row>
    <row r="272" spans="1:21" s="345" customFormat="1">
      <c r="C272" s="352">
        <v>44</v>
      </c>
      <c r="D272" s="578" t="s">
        <v>244</v>
      </c>
      <c r="E272" s="579"/>
      <c r="F272" s="579"/>
      <c r="G272" s="580"/>
      <c r="U272" s="420"/>
    </row>
    <row r="273" spans="1:21" s="337" customFormat="1" ht="11.25" customHeight="1">
      <c r="A273" s="340"/>
      <c r="C273" s="342"/>
      <c r="D273" s="575" t="s">
        <v>233</v>
      </c>
      <c r="E273" s="575"/>
      <c r="F273" s="575"/>
      <c r="G273" s="576" t="s">
        <v>234</v>
      </c>
      <c r="H273" s="374"/>
      <c r="R273" s="413"/>
    </row>
    <row r="274" spans="1:21" s="337" customFormat="1" ht="11.25" customHeight="1">
      <c r="A274" s="340"/>
      <c r="C274" s="342"/>
      <c r="D274" s="450" t="s">
        <v>25</v>
      </c>
      <c r="E274" s="451" t="s">
        <v>257</v>
      </c>
      <c r="F274" s="452" t="s">
        <v>223</v>
      </c>
      <c r="G274" s="577"/>
      <c r="H274" s="374"/>
      <c r="R274" s="413"/>
    </row>
    <row r="275" spans="1:21" s="337" customFormat="1" ht="12" customHeight="1">
      <c r="A275" s="340"/>
      <c r="C275" s="342"/>
      <c r="D275" s="469" t="s">
        <v>26</v>
      </c>
      <c r="E275" s="453">
        <v>2</v>
      </c>
      <c r="F275" s="454">
        <v>3</v>
      </c>
      <c r="G275" s="455">
        <v>4</v>
      </c>
      <c r="H275" s="374"/>
      <c r="R275" s="413"/>
    </row>
    <row r="276" spans="1:21" s="337" customFormat="1">
      <c r="A276" s="340"/>
      <c r="C276" s="342"/>
      <c r="D276" s="448">
        <v>1</v>
      </c>
      <c r="E276" s="457" t="s">
        <v>259</v>
      </c>
      <c r="F276" s="478" t="str">
        <f>IF(form_up_date="","",form_up_date)</f>
        <v>20.10.2022</v>
      </c>
      <c r="G276" s="480" t="s">
        <v>260</v>
      </c>
      <c r="H276" s="374"/>
      <c r="R276" s="413"/>
    </row>
    <row r="277" spans="1:21" s="337" customFormat="1" ht="45">
      <c r="A277" s="340"/>
      <c r="C277" s="342"/>
      <c r="D277" s="448" t="s">
        <v>271</v>
      </c>
      <c r="E277" s="457" t="s">
        <v>261</v>
      </c>
      <c r="F277" s="478" t="s">
        <v>1294</v>
      </c>
      <c r="G277" s="458" t="s">
        <v>333</v>
      </c>
      <c r="H277" s="374"/>
      <c r="R277" s="413"/>
    </row>
    <row r="278" spans="1:21" s="337" customFormat="1" ht="22.5">
      <c r="A278" s="340"/>
      <c r="C278" s="342"/>
      <c r="D278" s="448" t="s">
        <v>272</v>
      </c>
      <c r="E278" s="457" t="s">
        <v>262</v>
      </c>
      <c r="F278" s="478" t="s">
        <v>390</v>
      </c>
      <c r="G278" s="480" t="s">
        <v>263</v>
      </c>
      <c r="H278" s="374"/>
      <c r="R278" s="413"/>
    </row>
    <row r="279" spans="1:21" s="337" customFormat="1" ht="22.5">
      <c r="A279" s="340"/>
      <c r="C279" s="342"/>
      <c r="D279" s="448" t="s">
        <v>273</v>
      </c>
      <c r="E279" s="457" t="s">
        <v>264</v>
      </c>
      <c r="F279" s="479" t="s">
        <v>265</v>
      </c>
      <c r="G279" s="458"/>
      <c r="H279" s="374"/>
      <c r="R279" s="413"/>
    </row>
    <row r="280" spans="1:21" s="337" customFormat="1">
      <c r="A280" s="340"/>
      <c r="C280" s="342"/>
      <c r="D280" s="456" t="str">
        <f>D279&amp;".1"</f>
        <v>4.1.1</v>
      </c>
      <c r="E280" s="459" t="s">
        <v>3</v>
      </c>
      <c r="F280" s="478" t="str">
        <f>IF(region_name="","",region_name)</f>
        <v>Орловская область</v>
      </c>
      <c r="G280" s="480" t="s">
        <v>266</v>
      </c>
      <c r="H280" s="374"/>
      <c r="R280" s="413"/>
    </row>
    <row r="281" spans="1:21" s="337" customFormat="1" ht="22.5">
      <c r="A281" s="340"/>
      <c r="C281" s="342"/>
      <c r="D281" s="448" t="s">
        <v>274</v>
      </c>
      <c r="E281" s="460" t="s">
        <v>267</v>
      </c>
      <c r="F281" s="478" t="s">
        <v>763</v>
      </c>
      <c r="G281" s="481" t="s">
        <v>268</v>
      </c>
      <c r="H281" s="374"/>
      <c r="R281" s="413"/>
    </row>
    <row r="282" spans="1:21" s="337" customFormat="1" ht="56.25">
      <c r="A282" s="340"/>
      <c r="C282" s="342"/>
      <c r="D282" s="448" t="s">
        <v>275</v>
      </c>
      <c r="E282" s="461" t="s">
        <v>269</v>
      </c>
      <c r="F282" s="478" t="s">
        <v>1460</v>
      </c>
      <c r="G282" s="468" t="s">
        <v>332</v>
      </c>
      <c r="H282" s="374"/>
      <c r="R282" s="413"/>
    </row>
    <row r="283" spans="1:21" s="351" customFormat="1">
      <c r="D283" s="473"/>
      <c r="E283" s="437"/>
      <c r="F283" s="437"/>
      <c r="G283" s="437"/>
      <c r="U283" s="419"/>
    </row>
    <row r="284" spans="1:21" s="345" customFormat="1">
      <c r="C284" s="352">
        <v>45</v>
      </c>
      <c r="D284" s="578" t="s">
        <v>244</v>
      </c>
      <c r="E284" s="579"/>
      <c r="F284" s="579"/>
      <c r="G284" s="580"/>
      <c r="U284" s="420"/>
    </row>
    <row r="285" spans="1:21" s="337" customFormat="1" ht="11.25" customHeight="1">
      <c r="A285" s="340"/>
      <c r="C285" s="342"/>
      <c r="D285" s="575" t="s">
        <v>233</v>
      </c>
      <c r="E285" s="575"/>
      <c r="F285" s="575"/>
      <c r="G285" s="576" t="s">
        <v>234</v>
      </c>
      <c r="H285" s="374"/>
      <c r="R285" s="413"/>
    </row>
    <row r="286" spans="1:21" s="337" customFormat="1" ht="11.25" customHeight="1">
      <c r="A286" s="340"/>
      <c r="C286" s="342"/>
      <c r="D286" s="450" t="s">
        <v>25</v>
      </c>
      <c r="E286" s="451" t="s">
        <v>257</v>
      </c>
      <c r="F286" s="452" t="s">
        <v>223</v>
      </c>
      <c r="G286" s="577"/>
      <c r="H286" s="374"/>
      <c r="R286" s="413"/>
    </row>
    <row r="287" spans="1:21" s="337" customFormat="1" ht="12" customHeight="1">
      <c r="A287" s="340"/>
      <c r="C287" s="342"/>
      <c r="D287" s="469" t="s">
        <v>26</v>
      </c>
      <c r="E287" s="453">
        <v>2</v>
      </c>
      <c r="F287" s="454">
        <v>3</v>
      </c>
      <c r="G287" s="455">
        <v>4</v>
      </c>
      <c r="H287" s="374"/>
      <c r="R287" s="413"/>
    </row>
    <row r="288" spans="1:21" s="337" customFormat="1">
      <c r="A288" s="340"/>
      <c r="C288" s="342"/>
      <c r="D288" s="448">
        <v>1</v>
      </c>
      <c r="E288" s="457" t="s">
        <v>259</v>
      </c>
      <c r="F288" s="478" t="str">
        <f>IF(form_up_date="","",form_up_date)</f>
        <v>20.10.2022</v>
      </c>
      <c r="G288" s="480" t="s">
        <v>260</v>
      </c>
      <c r="H288" s="374"/>
      <c r="R288" s="413"/>
    </row>
    <row r="289" spans="1:21" s="337" customFormat="1" ht="45">
      <c r="A289" s="340"/>
      <c r="C289" s="342"/>
      <c r="D289" s="448" t="s">
        <v>271</v>
      </c>
      <c r="E289" s="457" t="s">
        <v>261</v>
      </c>
      <c r="F289" s="478" t="s">
        <v>1295</v>
      </c>
      <c r="G289" s="458" t="s">
        <v>333</v>
      </c>
      <c r="H289" s="374"/>
      <c r="R289" s="413"/>
    </row>
    <row r="290" spans="1:21" s="337" customFormat="1" ht="22.5">
      <c r="A290" s="340"/>
      <c r="C290" s="342"/>
      <c r="D290" s="448" t="s">
        <v>272</v>
      </c>
      <c r="E290" s="457" t="s">
        <v>262</v>
      </c>
      <c r="F290" s="478" t="s">
        <v>390</v>
      </c>
      <c r="G290" s="480" t="s">
        <v>263</v>
      </c>
      <c r="H290" s="374"/>
      <c r="R290" s="413"/>
    </row>
    <row r="291" spans="1:21" s="337" customFormat="1" ht="22.5">
      <c r="A291" s="340"/>
      <c r="C291" s="342"/>
      <c r="D291" s="448" t="s">
        <v>273</v>
      </c>
      <c r="E291" s="457" t="s">
        <v>264</v>
      </c>
      <c r="F291" s="479" t="s">
        <v>265</v>
      </c>
      <c r="G291" s="458"/>
      <c r="H291" s="374"/>
      <c r="R291" s="413"/>
    </row>
    <row r="292" spans="1:21" s="337" customFormat="1">
      <c r="A292" s="340"/>
      <c r="C292" s="342"/>
      <c r="D292" s="456" t="str">
        <f>D291&amp;".1"</f>
        <v>4.1.1</v>
      </c>
      <c r="E292" s="459" t="s">
        <v>3</v>
      </c>
      <c r="F292" s="478" t="str">
        <f>IF(region_name="","",region_name)</f>
        <v>Орловская область</v>
      </c>
      <c r="G292" s="480" t="s">
        <v>266</v>
      </c>
      <c r="H292" s="374"/>
      <c r="R292" s="413"/>
    </row>
    <row r="293" spans="1:21" s="337" customFormat="1" ht="22.5">
      <c r="A293" s="340"/>
      <c r="C293" s="342"/>
      <c r="D293" s="448" t="s">
        <v>274</v>
      </c>
      <c r="E293" s="460" t="s">
        <v>267</v>
      </c>
      <c r="F293" s="478" t="s">
        <v>763</v>
      </c>
      <c r="G293" s="481" t="s">
        <v>268</v>
      </c>
      <c r="H293" s="374"/>
      <c r="R293" s="413"/>
    </row>
    <row r="294" spans="1:21" s="337" customFormat="1" ht="56.25">
      <c r="A294" s="340"/>
      <c r="C294" s="342"/>
      <c r="D294" s="448" t="s">
        <v>275</v>
      </c>
      <c r="E294" s="461" t="s">
        <v>269</v>
      </c>
      <c r="F294" s="478" t="s">
        <v>1460</v>
      </c>
      <c r="G294" s="468" t="s">
        <v>332</v>
      </c>
      <c r="H294" s="374"/>
      <c r="R294" s="413"/>
    </row>
    <row r="295" spans="1:21" s="351" customFormat="1">
      <c r="D295" s="473"/>
      <c r="E295" s="437"/>
      <c r="F295" s="437"/>
      <c r="G295" s="437"/>
      <c r="U295" s="419"/>
    </row>
    <row r="296" spans="1:21" s="345" customFormat="1">
      <c r="C296" s="352">
        <v>46</v>
      </c>
      <c r="D296" s="578" t="s">
        <v>244</v>
      </c>
      <c r="E296" s="579"/>
      <c r="F296" s="579"/>
      <c r="G296" s="580"/>
      <c r="U296" s="420"/>
    </row>
    <row r="297" spans="1:21" s="337" customFormat="1" ht="11.25" customHeight="1">
      <c r="A297" s="340"/>
      <c r="C297" s="342"/>
      <c r="D297" s="575" t="s">
        <v>233</v>
      </c>
      <c r="E297" s="575"/>
      <c r="F297" s="575"/>
      <c r="G297" s="576" t="s">
        <v>234</v>
      </c>
      <c r="H297" s="374"/>
      <c r="R297" s="413"/>
    </row>
    <row r="298" spans="1:21" s="337" customFormat="1" ht="11.25" customHeight="1">
      <c r="A298" s="340"/>
      <c r="C298" s="342"/>
      <c r="D298" s="450" t="s">
        <v>25</v>
      </c>
      <c r="E298" s="451" t="s">
        <v>257</v>
      </c>
      <c r="F298" s="452" t="s">
        <v>223</v>
      </c>
      <c r="G298" s="577"/>
      <c r="H298" s="374"/>
      <c r="R298" s="413"/>
    </row>
    <row r="299" spans="1:21" s="337" customFormat="1" ht="12" customHeight="1">
      <c r="A299" s="340"/>
      <c r="C299" s="342"/>
      <c r="D299" s="469" t="s">
        <v>26</v>
      </c>
      <c r="E299" s="453">
        <v>2</v>
      </c>
      <c r="F299" s="454">
        <v>3</v>
      </c>
      <c r="G299" s="455">
        <v>4</v>
      </c>
      <c r="H299" s="374"/>
      <c r="R299" s="413"/>
    </row>
    <row r="300" spans="1:21" s="337" customFormat="1">
      <c r="A300" s="340"/>
      <c r="C300" s="342"/>
      <c r="D300" s="448">
        <v>1</v>
      </c>
      <c r="E300" s="457" t="s">
        <v>259</v>
      </c>
      <c r="F300" s="478" t="str">
        <f>IF(form_up_date="","",form_up_date)</f>
        <v>20.10.2022</v>
      </c>
      <c r="G300" s="480" t="s">
        <v>260</v>
      </c>
      <c r="H300" s="374"/>
      <c r="R300" s="413"/>
    </row>
    <row r="301" spans="1:21" s="337" customFormat="1" ht="45">
      <c r="A301" s="340"/>
      <c r="C301" s="342"/>
      <c r="D301" s="448" t="s">
        <v>271</v>
      </c>
      <c r="E301" s="457" t="s">
        <v>261</v>
      </c>
      <c r="F301" s="478" t="s">
        <v>1296</v>
      </c>
      <c r="G301" s="458" t="s">
        <v>333</v>
      </c>
      <c r="H301" s="374"/>
      <c r="R301" s="413"/>
    </row>
    <row r="302" spans="1:21" s="337" customFormat="1" ht="22.5">
      <c r="A302" s="340"/>
      <c r="C302" s="342"/>
      <c r="D302" s="448" t="s">
        <v>272</v>
      </c>
      <c r="E302" s="457" t="s">
        <v>262</v>
      </c>
      <c r="F302" s="478" t="s">
        <v>390</v>
      </c>
      <c r="G302" s="480" t="s">
        <v>263</v>
      </c>
      <c r="H302" s="374"/>
      <c r="R302" s="413"/>
    </row>
    <row r="303" spans="1:21" s="337" customFormat="1" ht="22.5">
      <c r="A303" s="340"/>
      <c r="C303" s="342"/>
      <c r="D303" s="448" t="s">
        <v>273</v>
      </c>
      <c r="E303" s="457" t="s">
        <v>264</v>
      </c>
      <c r="F303" s="479" t="s">
        <v>265</v>
      </c>
      <c r="G303" s="458"/>
      <c r="H303" s="374"/>
      <c r="R303" s="413"/>
    </row>
    <row r="304" spans="1:21" s="337" customFormat="1">
      <c r="A304" s="340"/>
      <c r="C304" s="342"/>
      <c r="D304" s="456" t="str">
        <f>D303&amp;".1"</f>
        <v>4.1.1</v>
      </c>
      <c r="E304" s="459" t="s">
        <v>3</v>
      </c>
      <c r="F304" s="478" t="str">
        <f>IF(region_name="","",region_name)</f>
        <v>Орловская область</v>
      </c>
      <c r="G304" s="480" t="s">
        <v>266</v>
      </c>
      <c r="H304" s="374"/>
      <c r="R304" s="413"/>
    </row>
    <row r="305" spans="1:21" s="337" customFormat="1" ht="22.5">
      <c r="A305" s="340"/>
      <c r="C305" s="342"/>
      <c r="D305" s="448" t="s">
        <v>274</v>
      </c>
      <c r="E305" s="460" t="s">
        <v>267</v>
      </c>
      <c r="F305" s="478" t="s">
        <v>763</v>
      </c>
      <c r="G305" s="481" t="s">
        <v>268</v>
      </c>
      <c r="H305" s="374"/>
      <c r="R305" s="413"/>
    </row>
    <row r="306" spans="1:21" s="337" customFormat="1" ht="56.25">
      <c r="A306" s="340"/>
      <c r="C306" s="342"/>
      <c r="D306" s="448" t="s">
        <v>275</v>
      </c>
      <c r="E306" s="461" t="s">
        <v>269</v>
      </c>
      <c r="F306" s="478" t="s">
        <v>1460</v>
      </c>
      <c r="G306" s="468" t="s">
        <v>332</v>
      </c>
      <c r="H306" s="374"/>
      <c r="R306" s="413"/>
    </row>
    <row r="307" spans="1:21" s="351" customFormat="1">
      <c r="D307" s="473"/>
      <c r="E307" s="437"/>
      <c r="F307" s="437"/>
      <c r="G307" s="437"/>
      <c r="U307" s="419"/>
    </row>
    <row r="308" spans="1:21" s="345" customFormat="1">
      <c r="C308" s="352">
        <v>47</v>
      </c>
      <c r="D308" s="578" t="s">
        <v>244</v>
      </c>
      <c r="E308" s="579"/>
      <c r="F308" s="579"/>
      <c r="G308" s="580"/>
      <c r="U308" s="420"/>
    </row>
    <row r="309" spans="1:21" s="337" customFormat="1" ht="11.25" customHeight="1">
      <c r="A309" s="340"/>
      <c r="C309" s="342"/>
      <c r="D309" s="575" t="s">
        <v>233</v>
      </c>
      <c r="E309" s="575"/>
      <c r="F309" s="575"/>
      <c r="G309" s="576" t="s">
        <v>234</v>
      </c>
      <c r="H309" s="374"/>
      <c r="R309" s="413"/>
    </row>
    <row r="310" spans="1:21" s="337" customFormat="1" ht="11.25" customHeight="1">
      <c r="A310" s="340"/>
      <c r="C310" s="342"/>
      <c r="D310" s="450" t="s">
        <v>25</v>
      </c>
      <c r="E310" s="451" t="s">
        <v>257</v>
      </c>
      <c r="F310" s="452" t="s">
        <v>223</v>
      </c>
      <c r="G310" s="577"/>
      <c r="H310" s="374"/>
      <c r="R310" s="413"/>
    </row>
    <row r="311" spans="1:21" s="337" customFormat="1" ht="12" customHeight="1">
      <c r="A311" s="340"/>
      <c r="C311" s="342"/>
      <c r="D311" s="469" t="s">
        <v>26</v>
      </c>
      <c r="E311" s="453">
        <v>2</v>
      </c>
      <c r="F311" s="454">
        <v>3</v>
      </c>
      <c r="G311" s="455">
        <v>4</v>
      </c>
      <c r="H311" s="374"/>
      <c r="R311" s="413"/>
    </row>
    <row r="312" spans="1:21" s="337" customFormat="1">
      <c r="A312" s="340"/>
      <c r="C312" s="342"/>
      <c r="D312" s="448">
        <v>1</v>
      </c>
      <c r="E312" s="457" t="s">
        <v>259</v>
      </c>
      <c r="F312" s="478" t="str">
        <f>IF(form_up_date="","",form_up_date)</f>
        <v>20.10.2022</v>
      </c>
      <c r="G312" s="480" t="s">
        <v>260</v>
      </c>
      <c r="H312" s="374"/>
      <c r="R312" s="413"/>
    </row>
    <row r="313" spans="1:21" s="337" customFormat="1" ht="45">
      <c r="A313" s="340"/>
      <c r="C313" s="342"/>
      <c r="D313" s="448" t="s">
        <v>271</v>
      </c>
      <c r="E313" s="457" t="s">
        <v>261</v>
      </c>
      <c r="F313" s="478" t="s">
        <v>1297</v>
      </c>
      <c r="G313" s="458" t="s">
        <v>333</v>
      </c>
      <c r="H313" s="374"/>
      <c r="R313" s="413"/>
    </row>
    <row r="314" spans="1:21" s="337" customFormat="1" ht="22.5">
      <c r="A314" s="340"/>
      <c r="C314" s="342"/>
      <c r="D314" s="448" t="s">
        <v>272</v>
      </c>
      <c r="E314" s="457" t="s">
        <v>262</v>
      </c>
      <c r="F314" s="478" t="s">
        <v>390</v>
      </c>
      <c r="G314" s="480" t="s">
        <v>263</v>
      </c>
      <c r="H314" s="374"/>
      <c r="R314" s="413"/>
    </row>
    <row r="315" spans="1:21" s="337" customFormat="1" ht="22.5">
      <c r="A315" s="340"/>
      <c r="C315" s="342"/>
      <c r="D315" s="448" t="s">
        <v>273</v>
      </c>
      <c r="E315" s="457" t="s">
        <v>264</v>
      </c>
      <c r="F315" s="479" t="s">
        <v>265</v>
      </c>
      <c r="G315" s="458"/>
      <c r="H315" s="374"/>
      <c r="R315" s="413"/>
    </row>
    <row r="316" spans="1:21" s="337" customFormat="1">
      <c r="A316" s="340"/>
      <c r="C316" s="342"/>
      <c r="D316" s="456" t="str">
        <f>D315&amp;".1"</f>
        <v>4.1.1</v>
      </c>
      <c r="E316" s="459" t="s">
        <v>3</v>
      </c>
      <c r="F316" s="478" t="str">
        <f>IF(region_name="","",region_name)</f>
        <v>Орловская область</v>
      </c>
      <c r="G316" s="480" t="s">
        <v>266</v>
      </c>
      <c r="H316" s="374"/>
      <c r="R316" s="413"/>
    </row>
    <row r="317" spans="1:21" s="337" customFormat="1" ht="22.5">
      <c r="A317" s="340"/>
      <c r="C317" s="342"/>
      <c r="D317" s="448" t="s">
        <v>274</v>
      </c>
      <c r="E317" s="460" t="s">
        <v>267</v>
      </c>
      <c r="F317" s="478" t="s">
        <v>763</v>
      </c>
      <c r="G317" s="481" t="s">
        <v>268</v>
      </c>
      <c r="H317" s="374"/>
      <c r="R317" s="413"/>
    </row>
    <row r="318" spans="1:21" s="337" customFormat="1" ht="56.25">
      <c r="A318" s="340"/>
      <c r="C318" s="342"/>
      <c r="D318" s="448" t="s">
        <v>275</v>
      </c>
      <c r="E318" s="461" t="s">
        <v>269</v>
      </c>
      <c r="F318" s="478" t="s">
        <v>1460</v>
      </c>
      <c r="G318" s="468" t="s">
        <v>332</v>
      </c>
      <c r="H318" s="374"/>
      <c r="R318" s="413"/>
    </row>
    <row r="319" spans="1:21" s="351" customFormat="1">
      <c r="D319" s="473"/>
      <c r="E319" s="437"/>
      <c r="F319" s="437"/>
      <c r="G319" s="437"/>
      <c r="U319" s="419"/>
    </row>
    <row r="320" spans="1:21" s="345" customFormat="1">
      <c r="C320" s="352">
        <v>48</v>
      </c>
      <c r="D320" s="578" t="s">
        <v>244</v>
      </c>
      <c r="E320" s="579"/>
      <c r="F320" s="579"/>
      <c r="G320" s="580"/>
      <c r="U320" s="420"/>
    </row>
    <row r="321" spans="1:21" s="337" customFormat="1" ht="11.25" customHeight="1">
      <c r="A321" s="340"/>
      <c r="C321" s="342"/>
      <c r="D321" s="575" t="s">
        <v>233</v>
      </c>
      <c r="E321" s="575"/>
      <c r="F321" s="575"/>
      <c r="G321" s="576" t="s">
        <v>234</v>
      </c>
      <c r="H321" s="374"/>
      <c r="R321" s="413"/>
    </row>
    <row r="322" spans="1:21" s="337" customFormat="1" ht="11.25" customHeight="1">
      <c r="A322" s="340"/>
      <c r="C322" s="342"/>
      <c r="D322" s="450" t="s">
        <v>25</v>
      </c>
      <c r="E322" s="451" t="s">
        <v>257</v>
      </c>
      <c r="F322" s="452" t="s">
        <v>223</v>
      </c>
      <c r="G322" s="577"/>
      <c r="H322" s="374"/>
      <c r="R322" s="413"/>
    </row>
    <row r="323" spans="1:21" s="337" customFormat="1" ht="12" customHeight="1">
      <c r="A323" s="340"/>
      <c r="C323" s="342"/>
      <c r="D323" s="469" t="s">
        <v>26</v>
      </c>
      <c r="E323" s="453">
        <v>2</v>
      </c>
      <c r="F323" s="454">
        <v>3</v>
      </c>
      <c r="G323" s="455">
        <v>4</v>
      </c>
      <c r="H323" s="374"/>
      <c r="R323" s="413"/>
    </row>
    <row r="324" spans="1:21" s="337" customFormat="1">
      <c r="A324" s="340"/>
      <c r="C324" s="342"/>
      <c r="D324" s="448">
        <v>1</v>
      </c>
      <c r="E324" s="457" t="s">
        <v>259</v>
      </c>
      <c r="F324" s="478" t="str">
        <f>IF(form_up_date="","",form_up_date)</f>
        <v>20.10.2022</v>
      </c>
      <c r="G324" s="480" t="s">
        <v>260</v>
      </c>
      <c r="H324" s="374"/>
      <c r="R324" s="413"/>
    </row>
    <row r="325" spans="1:21" s="337" customFormat="1" ht="45">
      <c r="A325" s="340"/>
      <c r="C325" s="342"/>
      <c r="D325" s="448" t="s">
        <v>271</v>
      </c>
      <c r="E325" s="457" t="s">
        <v>261</v>
      </c>
      <c r="F325" s="478" t="s">
        <v>1298</v>
      </c>
      <c r="G325" s="458" t="s">
        <v>333</v>
      </c>
      <c r="H325" s="374"/>
      <c r="R325" s="413"/>
    </row>
    <row r="326" spans="1:21" s="337" customFormat="1" ht="22.5">
      <c r="A326" s="340"/>
      <c r="C326" s="342"/>
      <c r="D326" s="448" t="s">
        <v>272</v>
      </c>
      <c r="E326" s="457" t="s">
        <v>262</v>
      </c>
      <c r="F326" s="478" t="s">
        <v>390</v>
      </c>
      <c r="G326" s="480" t="s">
        <v>263</v>
      </c>
      <c r="H326" s="374"/>
      <c r="R326" s="413"/>
    </row>
    <row r="327" spans="1:21" s="337" customFormat="1" ht="22.5">
      <c r="A327" s="340"/>
      <c r="C327" s="342"/>
      <c r="D327" s="448" t="s">
        <v>273</v>
      </c>
      <c r="E327" s="457" t="s">
        <v>264</v>
      </c>
      <c r="F327" s="479" t="s">
        <v>265</v>
      </c>
      <c r="G327" s="458"/>
      <c r="H327" s="374"/>
      <c r="R327" s="413"/>
    </row>
    <row r="328" spans="1:21" s="337" customFormat="1">
      <c r="A328" s="340"/>
      <c r="C328" s="342"/>
      <c r="D328" s="456" t="str">
        <f>D327&amp;".1"</f>
        <v>4.1.1</v>
      </c>
      <c r="E328" s="459" t="s">
        <v>3</v>
      </c>
      <c r="F328" s="478" t="str">
        <f>IF(region_name="","",region_name)</f>
        <v>Орловская область</v>
      </c>
      <c r="G328" s="480" t="s">
        <v>266</v>
      </c>
      <c r="H328" s="374"/>
      <c r="R328" s="413"/>
    </row>
    <row r="329" spans="1:21" s="337" customFormat="1" ht="22.5">
      <c r="A329" s="340"/>
      <c r="C329" s="342"/>
      <c r="D329" s="448" t="s">
        <v>274</v>
      </c>
      <c r="E329" s="460" t="s">
        <v>267</v>
      </c>
      <c r="F329" s="478" t="s">
        <v>763</v>
      </c>
      <c r="G329" s="481" t="s">
        <v>268</v>
      </c>
      <c r="H329" s="374"/>
      <c r="R329" s="413"/>
    </row>
    <row r="330" spans="1:21" s="337" customFormat="1" ht="56.25">
      <c r="A330" s="340"/>
      <c r="C330" s="342"/>
      <c r="D330" s="448" t="s">
        <v>275</v>
      </c>
      <c r="E330" s="461" t="s">
        <v>269</v>
      </c>
      <c r="F330" s="478" t="s">
        <v>1460</v>
      </c>
      <c r="G330" s="468" t="s">
        <v>332</v>
      </c>
      <c r="H330" s="374"/>
      <c r="R330" s="413"/>
    </row>
    <row r="331" spans="1:21" s="351" customFormat="1">
      <c r="D331" s="473"/>
      <c r="E331" s="437"/>
      <c r="F331" s="437"/>
      <c r="G331" s="437"/>
      <c r="U331" s="419"/>
    </row>
    <row r="332" spans="1:21" s="345" customFormat="1">
      <c r="C332" s="352">
        <v>49</v>
      </c>
      <c r="D332" s="578" t="s">
        <v>244</v>
      </c>
      <c r="E332" s="579"/>
      <c r="F332" s="579"/>
      <c r="G332" s="580"/>
      <c r="U332" s="420"/>
    </row>
    <row r="333" spans="1:21" s="337" customFormat="1" ht="11.25" customHeight="1">
      <c r="A333" s="340"/>
      <c r="C333" s="342"/>
      <c r="D333" s="575" t="s">
        <v>233</v>
      </c>
      <c r="E333" s="575"/>
      <c r="F333" s="575"/>
      <c r="G333" s="576" t="s">
        <v>234</v>
      </c>
      <c r="H333" s="374"/>
      <c r="R333" s="413"/>
    </row>
    <row r="334" spans="1:21" s="337" customFormat="1" ht="11.25" customHeight="1">
      <c r="A334" s="340"/>
      <c r="C334" s="342"/>
      <c r="D334" s="450" t="s">
        <v>25</v>
      </c>
      <c r="E334" s="451" t="s">
        <v>257</v>
      </c>
      <c r="F334" s="452" t="s">
        <v>223</v>
      </c>
      <c r="G334" s="577"/>
      <c r="H334" s="374"/>
      <c r="R334" s="413"/>
    </row>
    <row r="335" spans="1:21" s="337" customFormat="1" ht="12" customHeight="1">
      <c r="A335" s="340"/>
      <c r="C335" s="342"/>
      <c r="D335" s="469" t="s">
        <v>26</v>
      </c>
      <c r="E335" s="453">
        <v>2</v>
      </c>
      <c r="F335" s="454">
        <v>3</v>
      </c>
      <c r="G335" s="455">
        <v>4</v>
      </c>
      <c r="H335" s="374"/>
      <c r="R335" s="413"/>
    </row>
    <row r="336" spans="1:21" s="337" customFormat="1">
      <c r="A336" s="340"/>
      <c r="C336" s="342"/>
      <c r="D336" s="448">
        <v>1</v>
      </c>
      <c r="E336" s="457" t="s">
        <v>259</v>
      </c>
      <c r="F336" s="478" t="str">
        <f>IF(form_up_date="","",form_up_date)</f>
        <v>20.10.2022</v>
      </c>
      <c r="G336" s="480" t="s">
        <v>260</v>
      </c>
      <c r="H336" s="374"/>
      <c r="R336" s="413"/>
    </row>
    <row r="337" spans="1:21" s="337" customFormat="1" ht="45">
      <c r="A337" s="340"/>
      <c r="C337" s="342"/>
      <c r="D337" s="448" t="s">
        <v>271</v>
      </c>
      <c r="E337" s="457" t="s">
        <v>261</v>
      </c>
      <c r="F337" s="478" t="s">
        <v>1299</v>
      </c>
      <c r="G337" s="458" t="s">
        <v>333</v>
      </c>
      <c r="H337" s="374"/>
      <c r="R337" s="413"/>
    </row>
    <row r="338" spans="1:21" s="337" customFormat="1" ht="22.5">
      <c r="A338" s="340"/>
      <c r="C338" s="342"/>
      <c r="D338" s="448" t="s">
        <v>272</v>
      </c>
      <c r="E338" s="457" t="s">
        <v>262</v>
      </c>
      <c r="F338" s="478" t="s">
        <v>390</v>
      </c>
      <c r="G338" s="480" t="s">
        <v>263</v>
      </c>
      <c r="H338" s="374"/>
      <c r="R338" s="413"/>
    </row>
    <row r="339" spans="1:21" s="337" customFormat="1" ht="22.5">
      <c r="A339" s="340"/>
      <c r="C339" s="342"/>
      <c r="D339" s="448" t="s">
        <v>273</v>
      </c>
      <c r="E339" s="457" t="s">
        <v>264</v>
      </c>
      <c r="F339" s="479" t="s">
        <v>265</v>
      </c>
      <c r="G339" s="458"/>
      <c r="H339" s="374"/>
      <c r="R339" s="413"/>
    </row>
    <row r="340" spans="1:21" s="337" customFormat="1">
      <c r="A340" s="340"/>
      <c r="C340" s="342"/>
      <c r="D340" s="456" t="str">
        <f>D339&amp;".1"</f>
        <v>4.1.1</v>
      </c>
      <c r="E340" s="459" t="s">
        <v>3</v>
      </c>
      <c r="F340" s="478" t="str">
        <f>IF(region_name="","",region_name)</f>
        <v>Орловская область</v>
      </c>
      <c r="G340" s="480" t="s">
        <v>266</v>
      </c>
      <c r="H340" s="374"/>
      <c r="R340" s="413"/>
    </row>
    <row r="341" spans="1:21" s="337" customFormat="1" ht="22.5">
      <c r="A341" s="340"/>
      <c r="C341" s="342"/>
      <c r="D341" s="448" t="s">
        <v>274</v>
      </c>
      <c r="E341" s="460" t="s">
        <v>267</v>
      </c>
      <c r="F341" s="478" t="s">
        <v>763</v>
      </c>
      <c r="G341" s="481" t="s">
        <v>268</v>
      </c>
      <c r="H341" s="374"/>
      <c r="R341" s="413"/>
    </row>
    <row r="342" spans="1:21" s="337" customFormat="1" ht="56.25">
      <c r="A342" s="340"/>
      <c r="C342" s="342"/>
      <c r="D342" s="448" t="s">
        <v>275</v>
      </c>
      <c r="E342" s="461" t="s">
        <v>269</v>
      </c>
      <c r="F342" s="478" t="s">
        <v>1460</v>
      </c>
      <c r="G342" s="468" t="s">
        <v>332</v>
      </c>
      <c r="H342" s="374"/>
      <c r="R342" s="413"/>
    </row>
    <row r="343" spans="1:21" s="351" customFormat="1">
      <c r="D343" s="473"/>
      <c r="E343" s="437"/>
      <c r="F343" s="437"/>
      <c r="G343" s="437"/>
      <c r="U343" s="419"/>
    </row>
    <row r="344" spans="1:21" s="345" customFormat="1">
      <c r="C344" s="352">
        <v>50</v>
      </c>
      <c r="D344" s="578" t="s">
        <v>244</v>
      </c>
      <c r="E344" s="579"/>
      <c r="F344" s="579"/>
      <c r="G344" s="580"/>
      <c r="U344" s="420"/>
    </row>
    <row r="345" spans="1:21" s="337" customFormat="1" ht="11.25" customHeight="1">
      <c r="A345" s="340"/>
      <c r="C345" s="342"/>
      <c r="D345" s="575" t="s">
        <v>233</v>
      </c>
      <c r="E345" s="575"/>
      <c r="F345" s="575"/>
      <c r="G345" s="576" t="s">
        <v>234</v>
      </c>
      <c r="H345" s="374"/>
      <c r="R345" s="413"/>
    </row>
    <row r="346" spans="1:21" s="337" customFormat="1" ht="11.25" customHeight="1">
      <c r="A346" s="340"/>
      <c r="C346" s="342"/>
      <c r="D346" s="450" t="s">
        <v>25</v>
      </c>
      <c r="E346" s="451" t="s">
        <v>257</v>
      </c>
      <c r="F346" s="452" t="s">
        <v>223</v>
      </c>
      <c r="G346" s="577"/>
      <c r="H346" s="374"/>
      <c r="R346" s="413"/>
    </row>
    <row r="347" spans="1:21" s="337" customFormat="1" ht="12" customHeight="1">
      <c r="A347" s="340"/>
      <c r="C347" s="342"/>
      <c r="D347" s="469" t="s">
        <v>26</v>
      </c>
      <c r="E347" s="453">
        <v>2</v>
      </c>
      <c r="F347" s="454">
        <v>3</v>
      </c>
      <c r="G347" s="455">
        <v>4</v>
      </c>
      <c r="H347" s="374"/>
      <c r="R347" s="413"/>
    </row>
    <row r="348" spans="1:21" s="337" customFormat="1">
      <c r="A348" s="340"/>
      <c r="C348" s="342"/>
      <c r="D348" s="448">
        <v>1</v>
      </c>
      <c r="E348" s="457" t="s">
        <v>259</v>
      </c>
      <c r="F348" s="478" t="str">
        <f>IF(form_up_date="","",form_up_date)</f>
        <v>20.10.2022</v>
      </c>
      <c r="G348" s="480" t="s">
        <v>260</v>
      </c>
      <c r="H348" s="374"/>
      <c r="R348" s="413"/>
    </row>
    <row r="349" spans="1:21" s="337" customFormat="1" ht="45">
      <c r="A349" s="340"/>
      <c r="C349" s="342"/>
      <c r="D349" s="448" t="s">
        <v>271</v>
      </c>
      <c r="E349" s="457" t="s">
        <v>261</v>
      </c>
      <c r="F349" s="478" t="s">
        <v>1300</v>
      </c>
      <c r="G349" s="458" t="s">
        <v>333</v>
      </c>
      <c r="H349" s="374"/>
      <c r="R349" s="413"/>
    </row>
    <row r="350" spans="1:21" s="337" customFormat="1" ht="22.5">
      <c r="A350" s="340"/>
      <c r="C350" s="342"/>
      <c r="D350" s="448" t="s">
        <v>272</v>
      </c>
      <c r="E350" s="457" t="s">
        <v>262</v>
      </c>
      <c r="F350" s="478" t="s">
        <v>390</v>
      </c>
      <c r="G350" s="480" t="s">
        <v>263</v>
      </c>
      <c r="H350" s="374"/>
      <c r="R350" s="413"/>
    </row>
    <row r="351" spans="1:21" s="337" customFormat="1" ht="22.5">
      <c r="A351" s="340"/>
      <c r="C351" s="342"/>
      <c r="D351" s="448" t="s">
        <v>273</v>
      </c>
      <c r="E351" s="457" t="s">
        <v>264</v>
      </c>
      <c r="F351" s="479" t="s">
        <v>265</v>
      </c>
      <c r="G351" s="458"/>
      <c r="H351" s="374"/>
      <c r="R351" s="413"/>
    </row>
    <row r="352" spans="1:21" s="337" customFormat="1">
      <c r="A352" s="340"/>
      <c r="C352" s="342"/>
      <c r="D352" s="456" t="str">
        <f>D351&amp;".1"</f>
        <v>4.1.1</v>
      </c>
      <c r="E352" s="459" t="s">
        <v>3</v>
      </c>
      <c r="F352" s="478" t="str">
        <f>IF(region_name="","",region_name)</f>
        <v>Орловская область</v>
      </c>
      <c r="G352" s="480" t="s">
        <v>266</v>
      </c>
      <c r="H352" s="374"/>
      <c r="R352" s="413"/>
    </row>
    <row r="353" spans="1:21" s="337" customFormat="1" ht="22.5">
      <c r="A353" s="340"/>
      <c r="C353" s="342"/>
      <c r="D353" s="448" t="s">
        <v>274</v>
      </c>
      <c r="E353" s="460" t="s">
        <v>267</v>
      </c>
      <c r="F353" s="478" t="s">
        <v>763</v>
      </c>
      <c r="G353" s="481" t="s">
        <v>268</v>
      </c>
      <c r="H353" s="374"/>
      <c r="R353" s="413"/>
    </row>
    <row r="354" spans="1:21" s="337" customFormat="1" ht="56.25">
      <c r="A354" s="340"/>
      <c r="C354" s="342"/>
      <c r="D354" s="448" t="s">
        <v>275</v>
      </c>
      <c r="E354" s="461" t="s">
        <v>269</v>
      </c>
      <c r="F354" s="478" t="s">
        <v>1460</v>
      </c>
      <c r="G354" s="468" t="s">
        <v>332</v>
      </c>
      <c r="H354" s="374"/>
      <c r="R354" s="413"/>
    </row>
    <row r="355" spans="1:21" s="351" customFormat="1">
      <c r="D355" s="473"/>
      <c r="E355" s="437"/>
      <c r="F355" s="437"/>
      <c r="G355" s="437"/>
      <c r="U355" s="419"/>
    </row>
    <row r="356" spans="1:21" s="345" customFormat="1">
      <c r="C356" s="352">
        <v>51</v>
      </c>
      <c r="D356" s="578" t="s">
        <v>244</v>
      </c>
      <c r="E356" s="579"/>
      <c r="F356" s="579"/>
      <c r="G356" s="580"/>
      <c r="U356" s="420"/>
    </row>
    <row r="357" spans="1:21" s="337" customFormat="1" ht="11.25" customHeight="1">
      <c r="A357" s="340"/>
      <c r="C357" s="342"/>
      <c r="D357" s="575" t="s">
        <v>233</v>
      </c>
      <c r="E357" s="575"/>
      <c r="F357" s="575"/>
      <c r="G357" s="576" t="s">
        <v>234</v>
      </c>
      <c r="H357" s="374"/>
      <c r="R357" s="413"/>
    </row>
    <row r="358" spans="1:21" s="337" customFormat="1" ht="11.25" customHeight="1">
      <c r="A358" s="340"/>
      <c r="C358" s="342"/>
      <c r="D358" s="450" t="s">
        <v>25</v>
      </c>
      <c r="E358" s="451" t="s">
        <v>257</v>
      </c>
      <c r="F358" s="452" t="s">
        <v>223</v>
      </c>
      <c r="G358" s="577"/>
      <c r="H358" s="374"/>
      <c r="R358" s="413"/>
    </row>
    <row r="359" spans="1:21" s="337" customFormat="1" ht="12" customHeight="1">
      <c r="A359" s="340"/>
      <c r="C359" s="342"/>
      <c r="D359" s="469" t="s">
        <v>26</v>
      </c>
      <c r="E359" s="453">
        <v>2</v>
      </c>
      <c r="F359" s="454">
        <v>3</v>
      </c>
      <c r="G359" s="455">
        <v>4</v>
      </c>
      <c r="H359" s="374"/>
      <c r="R359" s="413"/>
    </row>
    <row r="360" spans="1:21" s="337" customFormat="1">
      <c r="A360" s="340"/>
      <c r="C360" s="342"/>
      <c r="D360" s="448">
        <v>1</v>
      </c>
      <c r="E360" s="457" t="s">
        <v>259</v>
      </c>
      <c r="F360" s="478" t="str">
        <f>IF(form_up_date="","",form_up_date)</f>
        <v>20.10.2022</v>
      </c>
      <c r="G360" s="480" t="s">
        <v>260</v>
      </c>
      <c r="H360" s="374"/>
      <c r="R360" s="413"/>
    </row>
    <row r="361" spans="1:21" s="337" customFormat="1" ht="45">
      <c r="A361" s="340"/>
      <c r="C361" s="342"/>
      <c r="D361" s="448" t="s">
        <v>271</v>
      </c>
      <c r="E361" s="457" t="s">
        <v>261</v>
      </c>
      <c r="F361" s="478" t="s">
        <v>1301</v>
      </c>
      <c r="G361" s="458" t="s">
        <v>333</v>
      </c>
      <c r="H361" s="374"/>
      <c r="R361" s="413"/>
    </row>
    <row r="362" spans="1:21" s="337" customFormat="1" ht="22.5">
      <c r="A362" s="340"/>
      <c r="C362" s="342"/>
      <c r="D362" s="448" t="s">
        <v>272</v>
      </c>
      <c r="E362" s="457" t="s">
        <v>262</v>
      </c>
      <c r="F362" s="478" t="s">
        <v>390</v>
      </c>
      <c r="G362" s="480" t="s">
        <v>263</v>
      </c>
      <c r="H362" s="374"/>
      <c r="R362" s="413"/>
    </row>
    <row r="363" spans="1:21" s="337" customFormat="1" ht="22.5">
      <c r="A363" s="340"/>
      <c r="C363" s="342"/>
      <c r="D363" s="448" t="s">
        <v>273</v>
      </c>
      <c r="E363" s="457" t="s">
        <v>264</v>
      </c>
      <c r="F363" s="479" t="s">
        <v>265</v>
      </c>
      <c r="G363" s="458"/>
      <c r="H363" s="374"/>
      <c r="R363" s="413"/>
    </row>
    <row r="364" spans="1:21" s="337" customFormat="1">
      <c r="A364" s="340"/>
      <c r="C364" s="342"/>
      <c r="D364" s="456" t="str">
        <f>D363&amp;".1"</f>
        <v>4.1.1</v>
      </c>
      <c r="E364" s="459" t="s">
        <v>3</v>
      </c>
      <c r="F364" s="478" t="str">
        <f>IF(region_name="","",region_name)</f>
        <v>Орловская область</v>
      </c>
      <c r="G364" s="480" t="s">
        <v>266</v>
      </c>
      <c r="H364" s="374"/>
      <c r="R364" s="413"/>
    </row>
    <row r="365" spans="1:21" s="337" customFormat="1" ht="22.5">
      <c r="A365" s="340"/>
      <c r="C365" s="342"/>
      <c r="D365" s="448" t="s">
        <v>274</v>
      </c>
      <c r="E365" s="460" t="s">
        <v>267</v>
      </c>
      <c r="F365" s="478" t="s">
        <v>763</v>
      </c>
      <c r="G365" s="481" t="s">
        <v>268</v>
      </c>
      <c r="H365" s="374"/>
      <c r="R365" s="413"/>
    </row>
    <row r="366" spans="1:21" s="337" customFormat="1" ht="56.25">
      <c r="A366" s="340"/>
      <c r="C366" s="342"/>
      <c r="D366" s="448" t="s">
        <v>275</v>
      </c>
      <c r="E366" s="461" t="s">
        <v>269</v>
      </c>
      <c r="F366" s="478" t="s">
        <v>1460</v>
      </c>
      <c r="G366" s="468" t="s">
        <v>332</v>
      </c>
      <c r="H366" s="374"/>
      <c r="R366" s="413"/>
    </row>
    <row r="367" spans="1:21" s="351" customFormat="1">
      <c r="D367" s="473"/>
      <c r="E367" s="437"/>
      <c r="F367" s="437"/>
      <c r="G367" s="437"/>
      <c r="U367" s="419"/>
    </row>
    <row r="368" spans="1:21" s="345" customFormat="1">
      <c r="C368" s="352">
        <v>52</v>
      </c>
      <c r="D368" s="578" t="s">
        <v>244</v>
      </c>
      <c r="E368" s="579"/>
      <c r="F368" s="579"/>
      <c r="G368" s="580"/>
      <c r="U368" s="420"/>
    </row>
    <row r="369" spans="1:21" s="337" customFormat="1" ht="11.25" customHeight="1">
      <c r="A369" s="340"/>
      <c r="C369" s="342"/>
      <c r="D369" s="575" t="s">
        <v>233</v>
      </c>
      <c r="E369" s="575"/>
      <c r="F369" s="575"/>
      <c r="G369" s="576" t="s">
        <v>234</v>
      </c>
      <c r="H369" s="374"/>
      <c r="R369" s="413"/>
    </row>
    <row r="370" spans="1:21" s="337" customFormat="1" ht="11.25" customHeight="1">
      <c r="A370" s="340"/>
      <c r="C370" s="342"/>
      <c r="D370" s="450" t="s">
        <v>25</v>
      </c>
      <c r="E370" s="451" t="s">
        <v>257</v>
      </c>
      <c r="F370" s="452" t="s">
        <v>223</v>
      </c>
      <c r="G370" s="577"/>
      <c r="H370" s="374"/>
      <c r="R370" s="413"/>
    </row>
    <row r="371" spans="1:21" s="337" customFormat="1" ht="12" customHeight="1">
      <c r="A371" s="340"/>
      <c r="C371" s="342"/>
      <c r="D371" s="469" t="s">
        <v>26</v>
      </c>
      <c r="E371" s="453">
        <v>2</v>
      </c>
      <c r="F371" s="454">
        <v>3</v>
      </c>
      <c r="G371" s="455">
        <v>4</v>
      </c>
      <c r="H371" s="374"/>
      <c r="R371" s="413"/>
    </row>
    <row r="372" spans="1:21" s="337" customFormat="1">
      <c r="A372" s="340"/>
      <c r="C372" s="342"/>
      <c r="D372" s="448">
        <v>1</v>
      </c>
      <c r="E372" s="457" t="s">
        <v>259</v>
      </c>
      <c r="F372" s="478" t="str">
        <f>IF(form_up_date="","",form_up_date)</f>
        <v>20.10.2022</v>
      </c>
      <c r="G372" s="480" t="s">
        <v>260</v>
      </c>
      <c r="H372" s="374"/>
      <c r="R372" s="413"/>
    </row>
    <row r="373" spans="1:21" s="337" customFormat="1" ht="45">
      <c r="A373" s="340"/>
      <c r="C373" s="342"/>
      <c r="D373" s="448" t="s">
        <v>271</v>
      </c>
      <c r="E373" s="457" t="s">
        <v>261</v>
      </c>
      <c r="F373" s="478" t="s">
        <v>1302</v>
      </c>
      <c r="G373" s="458" t="s">
        <v>333</v>
      </c>
      <c r="H373" s="374"/>
      <c r="R373" s="413"/>
    </row>
    <row r="374" spans="1:21" s="337" customFormat="1" ht="22.5">
      <c r="A374" s="340"/>
      <c r="C374" s="342"/>
      <c r="D374" s="448" t="s">
        <v>272</v>
      </c>
      <c r="E374" s="457" t="s">
        <v>262</v>
      </c>
      <c r="F374" s="478" t="s">
        <v>390</v>
      </c>
      <c r="G374" s="480" t="s">
        <v>263</v>
      </c>
      <c r="H374" s="374"/>
      <c r="R374" s="413"/>
    </row>
    <row r="375" spans="1:21" s="337" customFormat="1" ht="22.5">
      <c r="A375" s="340"/>
      <c r="C375" s="342"/>
      <c r="D375" s="448" t="s">
        <v>273</v>
      </c>
      <c r="E375" s="457" t="s">
        <v>264</v>
      </c>
      <c r="F375" s="479" t="s">
        <v>265</v>
      </c>
      <c r="G375" s="458"/>
      <c r="H375" s="374"/>
      <c r="R375" s="413"/>
    </row>
    <row r="376" spans="1:21" s="337" customFormat="1">
      <c r="A376" s="340"/>
      <c r="C376" s="342"/>
      <c r="D376" s="456" t="str">
        <f>D375&amp;".1"</f>
        <v>4.1.1</v>
      </c>
      <c r="E376" s="459" t="s">
        <v>3</v>
      </c>
      <c r="F376" s="478" t="str">
        <f>IF(region_name="","",region_name)</f>
        <v>Орловская область</v>
      </c>
      <c r="G376" s="480" t="s">
        <v>266</v>
      </c>
      <c r="H376" s="374"/>
      <c r="R376" s="413"/>
    </row>
    <row r="377" spans="1:21" s="337" customFormat="1" ht="22.5">
      <c r="A377" s="340"/>
      <c r="C377" s="342"/>
      <c r="D377" s="448" t="s">
        <v>274</v>
      </c>
      <c r="E377" s="460" t="s">
        <v>267</v>
      </c>
      <c r="F377" s="478" t="s">
        <v>763</v>
      </c>
      <c r="G377" s="481" t="s">
        <v>268</v>
      </c>
      <c r="H377" s="374"/>
      <c r="R377" s="413"/>
    </row>
    <row r="378" spans="1:21" s="337" customFormat="1" ht="56.25">
      <c r="A378" s="340"/>
      <c r="C378" s="342"/>
      <c r="D378" s="448" t="s">
        <v>275</v>
      </c>
      <c r="E378" s="461" t="s">
        <v>269</v>
      </c>
      <c r="F378" s="478" t="s">
        <v>1460</v>
      </c>
      <c r="G378" s="468" t="s">
        <v>332</v>
      </c>
      <c r="H378" s="374"/>
      <c r="R378" s="413"/>
    </row>
    <row r="379" spans="1:21" s="351" customFormat="1">
      <c r="D379" s="473"/>
      <c r="E379" s="437"/>
      <c r="F379" s="437"/>
      <c r="G379" s="437"/>
      <c r="U379" s="419"/>
    </row>
    <row r="380" spans="1:21" s="345" customFormat="1">
      <c r="C380" s="352">
        <v>53</v>
      </c>
      <c r="D380" s="578" t="s">
        <v>244</v>
      </c>
      <c r="E380" s="579"/>
      <c r="F380" s="579"/>
      <c r="G380" s="580"/>
      <c r="U380" s="420"/>
    </row>
    <row r="381" spans="1:21" s="337" customFormat="1" ht="11.25" customHeight="1">
      <c r="A381" s="340"/>
      <c r="C381" s="342"/>
      <c r="D381" s="575" t="s">
        <v>233</v>
      </c>
      <c r="E381" s="575"/>
      <c r="F381" s="575"/>
      <c r="G381" s="576" t="s">
        <v>234</v>
      </c>
      <c r="H381" s="374"/>
      <c r="R381" s="413"/>
    </row>
    <row r="382" spans="1:21" s="337" customFormat="1" ht="11.25" customHeight="1">
      <c r="A382" s="340"/>
      <c r="C382" s="342"/>
      <c r="D382" s="450" t="s">
        <v>25</v>
      </c>
      <c r="E382" s="451" t="s">
        <v>257</v>
      </c>
      <c r="F382" s="452" t="s">
        <v>223</v>
      </c>
      <c r="G382" s="577"/>
      <c r="H382" s="374"/>
      <c r="R382" s="413"/>
    </row>
    <row r="383" spans="1:21" s="337" customFormat="1" ht="12" customHeight="1">
      <c r="A383" s="340"/>
      <c r="C383" s="342"/>
      <c r="D383" s="469" t="s">
        <v>26</v>
      </c>
      <c r="E383" s="453">
        <v>2</v>
      </c>
      <c r="F383" s="454">
        <v>3</v>
      </c>
      <c r="G383" s="455">
        <v>4</v>
      </c>
      <c r="H383" s="374"/>
      <c r="R383" s="413"/>
    </row>
    <row r="384" spans="1:21" s="337" customFormat="1">
      <c r="A384" s="340"/>
      <c r="C384" s="342"/>
      <c r="D384" s="448">
        <v>1</v>
      </c>
      <c r="E384" s="457" t="s">
        <v>259</v>
      </c>
      <c r="F384" s="478" t="str">
        <f>IF(form_up_date="","",form_up_date)</f>
        <v>20.10.2022</v>
      </c>
      <c r="G384" s="480" t="s">
        <v>260</v>
      </c>
      <c r="H384" s="374"/>
      <c r="R384" s="413"/>
    </row>
    <row r="385" spans="1:21" s="337" customFormat="1" ht="45">
      <c r="A385" s="340"/>
      <c r="C385" s="342"/>
      <c r="D385" s="448" t="s">
        <v>271</v>
      </c>
      <c r="E385" s="457" t="s">
        <v>261</v>
      </c>
      <c r="F385" s="478" t="s">
        <v>1303</v>
      </c>
      <c r="G385" s="458" t="s">
        <v>333</v>
      </c>
      <c r="H385" s="374"/>
      <c r="R385" s="413"/>
    </row>
    <row r="386" spans="1:21" s="337" customFormat="1" ht="22.5">
      <c r="A386" s="340"/>
      <c r="C386" s="342"/>
      <c r="D386" s="448" t="s">
        <v>272</v>
      </c>
      <c r="E386" s="457" t="s">
        <v>262</v>
      </c>
      <c r="F386" s="478" t="s">
        <v>390</v>
      </c>
      <c r="G386" s="480" t="s">
        <v>263</v>
      </c>
      <c r="H386" s="374"/>
      <c r="R386" s="413"/>
    </row>
    <row r="387" spans="1:21" s="337" customFormat="1" ht="22.5">
      <c r="A387" s="340"/>
      <c r="C387" s="342"/>
      <c r="D387" s="448" t="s">
        <v>273</v>
      </c>
      <c r="E387" s="457" t="s">
        <v>264</v>
      </c>
      <c r="F387" s="479" t="s">
        <v>265</v>
      </c>
      <c r="G387" s="458"/>
      <c r="H387" s="374"/>
      <c r="R387" s="413"/>
    </row>
    <row r="388" spans="1:21" s="337" customFormat="1">
      <c r="A388" s="340"/>
      <c r="C388" s="342"/>
      <c r="D388" s="456" t="str">
        <f>D387&amp;".1"</f>
        <v>4.1.1</v>
      </c>
      <c r="E388" s="459" t="s">
        <v>3</v>
      </c>
      <c r="F388" s="478" t="str">
        <f>IF(region_name="","",region_name)</f>
        <v>Орловская область</v>
      </c>
      <c r="G388" s="480" t="s">
        <v>266</v>
      </c>
      <c r="H388" s="374"/>
      <c r="R388" s="413"/>
    </row>
    <row r="389" spans="1:21" s="337" customFormat="1" ht="22.5">
      <c r="A389" s="340"/>
      <c r="C389" s="342"/>
      <c r="D389" s="448" t="s">
        <v>274</v>
      </c>
      <c r="E389" s="460" t="s">
        <v>267</v>
      </c>
      <c r="F389" s="478" t="s">
        <v>763</v>
      </c>
      <c r="G389" s="481" t="s">
        <v>268</v>
      </c>
      <c r="H389" s="374"/>
      <c r="R389" s="413"/>
    </row>
    <row r="390" spans="1:21" s="337" customFormat="1" ht="56.25">
      <c r="A390" s="340"/>
      <c r="C390" s="342"/>
      <c r="D390" s="448" t="s">
        <v>275</v>
      </c>
      <c r="E390" s="461" t="s">
        <v>269</v>
      </c>
      <c r="F390" s="478" t="s">
        <v>1460</v>
      </c>
      <c r="G390" s="468" t="s">
        <v>332</v>
      </c>
      <c r="H390" s="374"/>
      <c r="R390" s="413"/>
    </row>
    <row r="391" spans="1:21" s="351" customFormat="1">
      <c r="D391" s="473"/>
      <c r="E391" s="437"/>
      <c r="F391" s="437"/>
      <c r="G391" s="437"/>
      <c r="U391" s="419"/>
    </row>
    <row r="392" spans="1:21" s="345" customFormat="1">
      <c r="C392" s="352">
        <v>54</v>
      </c>
      <c r="D392" s="578" t="s">
        <v>244</v>
      </c>
      <c r="E392" s="579"/>
      <c r="F392" s="579"/>
      <c r="G392" s="580"/>
      <c r="U392" s="420"/>
    </row>
    <row r="393" spans="1:21" s="337" customFormat="1" ht="11.25" customHeight="1">
      <c r="A393" s="340"/>
      <c r="C393" s="342"/>
      <c r="D393" s="575" t="s">
        <v>233</v>
      </c>
      <c r="E393" s="575"/>
      <c r="F393" s="575"/>
      <c r="G393" s="576" t="s">
        <v>234</v>
      </c>
      <c r="H393" s="374"/>
      <c r="R393" s="413"/>
    </row>
    <row r="394" spans="1:21" s="337" customFormat="1" ht="11.25" customHeight="1">
      <c r="A394" s="340"/>
      <c r="C394" s="342"/>
      <c r="D394" s="450" t="s">
        <v>25</v>
      </c>
      <c r="E394" s="451" t="s">
        <v>257</v>
      </c>
      <c r="F394" s="452" t="s">
        <v>223</v>
      </c>
      <c r="G394" s="577"/>
      <c r="H394" s="374"/>
      <c r="R394" s="413"/>
    </row>
    <row r="395" spans="1:21" s="337" customFormat="1" ht="12" customHeight="1">
      <c r="A395" s="340"/>
      <c r="C395" s="342"/>
      <c r="D395" s="469" t="s">
        <v>26</v>
      </c>
      <c r="E395" s="453">
        <v>2</v>
      </c>
      <c r="F395" s="454">
        <v>3</v>
      </c>
      <c r="G395" s="455">
        <v>4</v>
      </c>
      <c r="H395" s="374"/>
      <c r="R395" s="413"/>
    </row>
    <row r="396" spans="1:21" s="337" customFormat="1">
      <c r="A396" s="340"/>
      <c r="C396" s="342"/>
      <c r="D396" s="448">
        <v>1</v>
      </c>
      <c r="E396" s="457" t="s">
        <v>259</v>
      </c>
      <c r="F396" s="478" t="str">
        <f>IF(form_up_date="","",form_up_date)</f>
        <v>20.10.2022</v>
      </c>
      <c r="G396" s="480" t="s">
        <v>260</v>
      </c>
      <c r="H396" s="374"/>
      <c r="R396" s="413"/>
    </row>
    <row r="397" spans="1:21" s="337" customFormat="1" ht="45">
      <c r="A397" s="340"/>
      <c r="C397" s="342"/>
      <c r="D397" s="448" t="s">
        <v>271</v>
      </c>
      <c r="E397" s="457" t="s">
        <v>261</v>
      </c>
      <c r="F397" s="478" t="s">
        <v>1304</v>
      </c>
      <c r="G397" s="458" t="s">
        <v>333</v>
      </c>
      <c r="H397" s="374"/>
      <c r="R397" s="413"/>
    </row>
    <row r="398" spans="1:21" s="337" customFormat="1" ht="22.5">
      <c r="A398" s="340"/>
      <c r="C398" s="342"/>
      <c r="D398" s="448" t="s">
        <v>272</v>
      </c>
      <c r="E398" s="457" t="s">
        <v>262</v>
      </c>
      <c r="F398" s="478" t="s">
        <v>390</v>
      </c>
      <c r="G398" s="480" t="s">
        <v>263</v>
      </c>
      <c r="H398" s="374"/>
      <c r="R398" s="413"/>
    </row>
    <row r="399" spans="1:21" s="337" customFormat="1" ht="22.5">
      <c r="A399" s="340"/>
      <c r="C399" s="342"/>
      <c r="D399" s="448" t="s">
        <v>273</v>
      </c>
      <c r="E399" s="457" t="s">
        <v>264</v>
      </c>
      <c r="F399" s="479" t="s">
        <v>265</v>
      </c>
      <c r="G399" s="458"/>
      <c r="H399" s="374"/>
      <c r="R399" s="413"/>
    </row>
    <row r="400" spans="1:21" s="337" customFormat="1">
      <c r="A400" s="340"/>
      <c r="C400" s="342"/>
      <c r="D400" s="456" t="str">
        <f>D399&amp;".1"</f>
        <v>4.1.1</v>
      </c>
      <c r="E400" s="459" t="s">
        <v>3</v>
      </c>
      <c r="F400" s="478" t="str">
        <f>IF(region_name="","",region_name)</f>
        <v>Орловская область</v>
      </c>
      <c r="G400" s="480" t="s">
        <v>266</v>
      </c>
      <c r="H400" s="374"/>
      <c r="R400" s="413"/>
    </row>
    <row r="401" spans="1:21" s="337" customFormat="1" ht="22.5">
      <c r="A401" s="340"/>
      <c r="C401" s="342"/>
      <c r="D401" s="448" t="s">
        <v>274</v>
      </c>
      <c r="E401" s="460" t="s">
        <v>267</v>
      </c>
      <c r="F401" s="478" t="s">
        <v>763</v>
      </c>
      <c r="G401" s="481" t="s">
        <v>268</v>
      </c>
      <c r="H401" s="374"/>
      <c r="R401" s="413"/>
    </row>
    <row r="402" spans="1:21" s="337" customFormat="1" ht="56.25">
      <c r="A402" s="340"/>
      <c r="C402" s="342"/>
      <c r="D402" s="448" t="s">
        <v>275</v>
      </c>
      <c r="E402" s="461" t="s">
        <v>269</v>
      </c>
      <c r="F402" s="478" t="s">
        <v>1460</v>
      </c>
      <c r="G402" s="468" t="s">
        <v>332</v>
      </c>
      <c r="H402" s="374"/>
      <c r="R402" s="413"/>
    </row>
    <row r="403" spans="1:21" s="351" customFormat="1">
      <c r="D403" s="473"/>
      <c r="E403" s="437"/>
      <c r="F403" s="437"/>
      <c r="G403" s="437"/>
      <c r="U403" s="419"/>
    </row>
    <row r="404" spans="1:21" s="345" customFormat="1">
      <c r="C404" s="352">
        <v>55</v>
      </c>
      <c r="D404" s="578" t="s">
        <v>244</v>
      </c>
      <c r="E404" s="579"/>
      <c r="F404" s="579"/>
      <c r="G404" s="580"/>
      <c r="U404" s="420"/>
    </row>
    <row r="405" spans="1:21" s="337" customFormat="1" ht="11.25" customHeight="1">
      <c r="A405" s="340"/>
      <c r="C405" s="342"/>
      <c r="D405" s="575" t="s">
        <v>233</v>
      </c>
      <c r="E405" s="575"/>
      <c r="F405" s="575"/>
      <c r="G405" s="576" t="s">
        <v>234</v>
      </c>
      <c r="H405" s="374"/>
      <c r="R405" s="413"/>
    </row>
    <row r="406" spans="1:21" s="337" customFormat="1" ht="11.25" customHeight="1">
      <c r="A406" s="340"/>
      <c r="C406" s="342"/>
      <c r="D406" s="450" t="s">
        <v>25</v>
      </c>
      <c r="E406" s="451" t="s">
        <v>257</v>
      </c>
      <c r="F406" s="452" t="s">
        <v>223</v>
      </c>
      <c r="G406" s="577"/>
      <c r="H406" s="374"/>
      <c r="R406" s="413"/>
    </row>
    <row r="407" spans="1:21" s="337" customFormat="1" ht="12" customHeight="1">
      <c r="A407" s="340"/>
      <c r="C407" s="342"/>
      <c r="D407" s="469" t="s">
        <v>26</v>
      </c>
      <c r="E407" s="453">
        <v>2</v>
      </c>
      <c r="F407" s="454">
        <v>3</v>
      </c>
      <c r="G407" s="455">
        <v>4</v>
      </c>
      <c r="H407" s="374"/>
      <c r="R407" s="413"/>
    </row>
    <row r="408" spans="1:21" s="337" customFormat="1">
      <c r="A408" s="340"/>
      <c r="C408" s="342"/>
      <c r="D408" s="448">
        <v>1</v>
      </c>
      <c r="E408" s="457" t="s">
        <v>259</v>
      </c>
      <c r="F408" s="478" t="str">
        <f>IF(form_up_date="","",form_up_date)</f>
        <v>20.10.2022</v>
      </c>
      <c r="G408" s="480" t="s">
        <v>260</v>
      </c>
      <c r="H408" s="374"/>
      <c r="R408" s="413"/>
    </row>
    <row r="409" spans="1:21" s="337" customFormat="1" ht="45">
      <c r="A409" s="340"/>
      <c r="C409" s="342"/>
      <c r="D409" s="448" t="s">
        <v>271</v>
      </c>
      <c r="E409" s="457" t="s">
        <v>261</v>
      </c>
      <c r="F409" s="478" t="s">
        <v>1305</v>
      </c>
      <c r="G409" s="458" t="s">
        <v>333</v>
      </c>
      <c r="H409" s="374"/>
      <c r="R409" s="413"/>
    </row>
    <row r="410" spans="1:21" s="337" customFormat="1" ht="22.5">
      <c r="A410" s="340"/>
      <c r="C410" s="342"/>
      <c r="D410" s="448" t="s">
        <v>272</v>
      </c>
      <c r="E410" s="457" t="s">
        <v>262</v>
      </c>
      <c r="F410" s="478" t="s">
        <v>390</v>
      </c>
      <c r="G410" s="480" t="s">
        <v>263</v>
      </c>
      <c r="H410" s="374"/>
      <c r="R410" s="413"/>
    </row>
    <row r="411" spans="1:21" s="337" customFormat="1" ht="22.5">
      <c r="A411" s="340"/>
      <c r="C411" s="342"/>
      <c r="D411" s="448" t="s">
        <v>273</v>
      </c>
      <c r="E411" s="457" t="s">
        <v>264</v>
      </c>
      <c r="F411" s="479" t="s">
        <v>265</v>
      </c>
      <c r="G411" s="458"/>
      <c r="H411" s="374"/>
      <c r="R411" s="413"/>
    </row>
    <row r="412" spans="1:21" s="337" customFormat="1">
      <c r="A412" s="340"/>
      <c r="C412" s="342"/>
      <c r="D412" s="456" t="str">
        <f>D411&amp;".1"</f>
        <v>4.1.1</v>
      </c>
      <c r="E412" s="459" t="s">
        <v>3</v>
      </c>
      <c r="F412" s="478" t="str">
        <f>IF(region_name="","",region_name)</f>
        <v>Орловская область</v>
      </c>
      <c r="G412" s="480" t="s">
        <v>266</v>
      </c>
      <c r="H412" s="374"/>
      <c r="R412" s="413"/>
    </row>
    <row r="413" spans="1:21" s="337" customFormat="1" ht="22.5">
      <c r="A413" s="340"/>
      <c r="C413" s="342"/>
      <c r="D413" s="448" t="s">
        <v>274</v>
      </c>
      <c r="E413" s="460" t="s">
        <v>267</v>
      </c>
      <c r="F413" s="478" t="s">
        <v>763</v>
      </c>
      <c r="G413" s="481" t="s">
        <v>268</v>
      </c>
      <c r="H413" s="374"/>
      <c r="R413" s="413"/>
    </row>
    <row r="414" spans="1:21" s="337" customFormat="1" ht="56.25">
      <c r="A414" s="340"/>
      <c r="C414" s="342"/>
      <c r="D414" s="448" t="s">
        <v>275</v>
      </c>
      <c r="E414" s="461" t="s">
        <v>269</v>
      </c>
      <c r="F414" s="478" t="s">
        <v>1460</v>
      </c>
      <c r="G414" s="468" t="s">
        <v>332</v>
      </c>
      <c r="H414" s="374"/>
      <c r="R414" s="413"/>
    </row>
    <row r="415" spans="1:21" s="351" customFormat="1">
      <c r="D415" s="473"/>
      <c r="E415" s="437"/>
      <c r="F415" s="437"/>
      <c r="G415" s="437"/>
      <c r="U415" s="419"/>
    </row>
    <row r="416" spans="1:21" s="345" customFormat="1">
      <c r="C416" s="352">
        <v>56</v>
      </c>
      <c r="D416" s="578" t="s">
        <v>244</v>
      </c>
      <c r="E416" s="579"/>
      <c r="F416" s="579"/>
      <c r="G416" s="580"/>
      <c r="U416" s="420"/>
    </row>
    <row r="417" spans="1:21" s="337" customFormat="1" ht="11.25" customHeight="1">
      <c r="A417" s="340"/>
      <c r="C417" s="342"/>
      <c r="D417" s="575" t="s">
        <v>233</v>
      </c>
      <c r="E417" s="575"/>
      <c r="F417" s="575"/>
      <c r="G417" s="576" t="s">
        <v>234</v>
      </c>
      <c r="H417" s="374"/>
      <c r="R417" s="413"/>
    </row>
    <row r="418" spans="1:21" s="337" customFormat="1" ht="11.25" customHeight="1">
      <c r="A418" s="340"/>
      <c r="C418" s="342"/>
      <c r="D418" s="450" t="s">
        <v>25</v>
      </c>
      <c r="E418" s="451" t="s">
        <v>257</v>
      </c>
      <c r="F418" s="452" t="s">
        <v>223</v>
      </c>
      <c r="G418" s="577"/>
      <c r="H418" s="374"/>
      <c r="R418" s="413"/>
    </row>
    <row r="419" spans="1:21" s="337" customFormat="1" ht="12" customHeight="1">
      <c r="A419" s="340"/>
      <c r="C419" s="342"/>
      <c r="D419" s="469" t="s">
        <v>26</v>
      </c>
      <c r="E419" s="453">
        <v>2</v>
      </c>
      <c r="F419" s="454">
        <v>3</v>
      </c>
      <c r="G419" s="455">
        <v>4</v>
      </c>
      <c r="H419" s="374"/>
      <c r="R419" s="413"/>
    </row>
    <row r="420" spans="1:21" s="337" customFormat="1">
      <c r="A420" s="340"/>
      <c r="C420" s="342"/>
      <c r="D420" s="448">
        <v>1</v>
      </c>
      <c r="E420" s="457" t="s">
        <v>259</v>
      </c>
      <c r="F420" s="478" t="str">
        <f>IF(form_up_date="","",form_up_date)</f>
        <v>20.10.2022</v>
      </c>
      <c r="G420" s="480" t="s">
        <v>260</v>
      </c>
      <c r="H420" s="374"/>
      <c r="R420" s="413"/>
    </row>
    <row r="421" spans="1:21" s="337" customFormat="1" ht="45">
      <c r="A421" s="340"/>
      <c r="C421" s="342"/>
      <c r="D421" s="448" t="s">
        <v>271</v>
      </c>
      <c r="E421" s="457" t="s">
        <v>261</v>
      </c>
      <c r="F421" s="478" t="s">
        <v>1306</v>
      </c>
      <c r="G421" s="458" t="s">
        <v>333</v>
      </c>
      <c r="H421" s="374"/>
      <c r="R421" s="413"/>
    </row>
    <row r="422" spans="1:21" s="337" customFormat="1" ht="22.5">
      <c r="A422" s="340"/>
      <c r="C422" s="342"/>
      <c r="D422" s="448" t="s">
        <v>272</v>
      </c>
      <c r="E422" s="457" t="s">
        <v>262</v>
      </c>
      <c r="F422" s="478" t="s">
        <v>390</v>
      </c>
      <c r="G422" s="480" t="s">
        <v>263</v>
      </c>
      <c r="H422" s="374"/>
      <c r="R422" s="413"/>
    </row>
    <row r="423" spans="1:21" s="337" customFormat="1" ht="22.5">
      <c r="A423" s="340"/>
      <c r="C423" s="342"/>
      <c r="D423" s="448" t="s">
        <v>273</v>
      </c>
      <c r="E423" s="457" t="s">
        <v>264</v>
      </c>
      <c r="F423" s="479" t="s">
        <v>265</v>
      </c>
      <c r="G423" s="458"/>
      <c r="H423" s="374"/>
      <c r="R423" s="413"/>
    </row>
    <row r="424" spans="1:21" s="337" customFormat="1">
      <c r="A424" s="340"/>
      <c r="C424" s="342"/>
      <c r="D424" s="456" t="str">
        <f>D423&amp;".1"</f>
        <v>4.1.1</v>
      </c>
      <c r="E424" s="459" t="s">
        <v>3</v>
      </c>
      <c r="F424" s="478" t="str">
        <f>IF(region_name="","",region_name)</f>
        <v>Орловская область</v>
      </c>
      <c r="G424" s="480" t="s">
        <v>266</v>
      </c>
      <c r="H424" s="374"/>
      <c r="R424" s="413"/>
    </row>
    <row r="425" spans="1:21" s="337" customFormat="1" ht="22.5">
      <c r="A425" s="340"/>
      <c r="C425" s="342"/>
      <c r="D425" s="448" t="s">
        <v>274</v>
      </c>
      <c r="E425" s="460" t="s">
        <v>267</v>
      </c>
      <c r="F425" s="478" t="s">
        <v>763</v>
      </c>
      <c r="G425" s="481" t="s">
        <v>268</v>
      </c>
      <c r="H425" s="374"/>
      <c r="R425" s="413"/>
    </row>
    <row r="426" spans="1:21" s="337" customFormat="1" ht="56.25">
      <c r="A426" s="340"/>
      <c r="C426" s="342"/>
      <c r="D426" s="448" t="s">
        <v>275</v>
      </c>
      <c r="E426" s="461" t="s">
        <v>269</v>
      </c>
      <c r="F426" s="478" t="s">
        <v>1460</v>
      </c>
      <c r="G426" s="468" t="s">
        <v>332</v>
      </c>
      <c r="H426" s="374"/>
      <c r="R426" s="413"/>
    </row>
    <row r="427" spans="1:21" s="351" customFormat="1">
      <c r="D427" s="473"/>
      <c r="E427" s="437"/>
      <c r="F427" s="437"/>
      <c r="G427" s="437"/>
      <c r="U427" s="419"/>
    </row>
    <row r="428" spans="1:21" s="345" customFormat="1">
      <c r="C428" s="352">
        <v>57</v>
      </c>
      <c r="D428" s="578" t="s">
        <v>244</v>
      </c>
      <c r="E428" s="579"/>
      <c r="F428" s="579"/>
      <c r="G428" s="580"/>
      <c r="U428" s="420"/>
    </row>
    <row r="429" spans="1:21" s="337" customFormat="1" ht="11.25" customHeight="1">
      <c r="A429" s="340"/>
      <c r="C429" s="342"/>
      <c r="D429" s="575" t="s">
        <v>233</v>
      </c>
      <c r="E429" s="575"/>
      <c r="F429" s="575"/>
      <c r="G429" s="576" t="s">
        <v>234</v>
      </c>
      <c r="H429" s="374"/>
      <c r="R429" s="413"/>
    </row>
    <row r="430" spans="1:21" s="337" customFormat="1" ht="11.25" customHeight="1">
      <c r="A430" s="340"/>
      <c r="C430" s="342"/>
      <c r="D430" s="450" t="s">
        <v>25</v>
      </c>
      <c r="E430" s="451" t="s">
        <v>257</v>
      </c>
      <c r="F430" s="452" t="s">
        <v>223</v>
      </c>
      <c r="G430" s="577"/>
      <c r="H430" s="374"/>
      <c r="R430" s="413"/>
    </row>
    <row r="431" spans="1:21" s="337" customFormat="1" ht="12" customHeight="1">
      <c r="A431" s="340"/>
      <c r="C431" s="342"/>
      <c r="D431" s="469" t="s">
        <v>26</v>
      </c>
      <c r="E431" s="453">
        <v>2</v>
      </c>
      <c r="F431" s="454">
        <v>3</v>
      </c>
      <c r="G431" s="455">
        <v>4</v>
      </c>
      <c r="H431" s="374"/>
      <c r="R431" s="413"/>
    </row>
    <row r="432" spans="1:21" s="337" customFormat="1">
      <c r="A432" s="340"/>
      <c r="C432" s="342"/>
      <c r="D432" s="448">
        <v>1</v>
      </c>
      <c r="E432" s="457" t="s">
        <v>259</v>
      </c>
      <c r="F432" s="478" t="str">
        <f>IF(form_up_date="","",form_up_date)</f>
        <v>20.10.2022</v>
      </c>
      <c r="G432" s="480" t="s">
        <v>260</v>
      </c>
      <c r="H432" s="374"/>
      <c r="R432" s="413"/>
    </row>
    <row r="433" spans="1:21" s="337" customFormat="1" ht="45">
      <c r="A433" s="340"/>
      <c r="C433" s="342"/>
      <c r="D433" s="448" t="s">
        <v>271</v>
      </c>
      <c r="E433" s="457" t="s">
        <v>261</v>
      </c>
      <c r="F433" s="478" t="s">
        <v>1307</v>
      </c>
      <c r="G433" s="458" t="s">
        <v>333</v>
      </c>
      <c r="H433" s="374"/>
      <c r="R433" s="413"/>
    </row>
    <row r="434" spans="1:21" s="337" customFormat="1" ht="22.5">
      <c r="A434" s="340"/>
      <c r="C434" s="342"/>
      <c r="D434" s="448" t="s">
        <v>272</v>
      </c>
      <c r="E434" s="457" t="s">
        <v>262</v>
      </c>
      <c r="F434" s="478" t="s">
        <v>390</v>
      </c>
      <c r="G434" s="480" t="s">
        <v>263</v>
      </c>
      <c r="H434" s="374"/>
      <c r="R434" s="413"/>
    </row>
    <row r="435" spans="1:21" s="337" customFormat="1" ht="22.5">
      <c r="A435" s="340"/>
      <c r="C435" s="342"/>
      <c r="D435" s="448" t="s">
        <v>273</v>
      </c>
      <c r="E435" s="457" t="s">
        <v>264</v>
      </c>
      <c r="F435" s="479" t="s">
        <v>265</v>
      </c>
      <c r="G435" s="458"/>
      <c r="H435" s="374"/>
      <c r="R435" s="413"/>
    </row>
    <row r="436" spans="1:21" s="337" customFormat="1">
      <c r="A436" s="340"/>
      <c r="C436" s="342"/>
      <c r="D436" s="456" t="str">
        <f>D435&amp;".1"</f>
        <v>4.1.1</v>
      </c>
      <c r="E436" s="459" t="s">
        <v>3</v>
      </c>
      <c r="F436" s="478" t="str">
        <f>IF(region_name="","",region_name)</f>
        <v>Орловская область</v>
      </c>
      <c r="G436" s="480" t="s">
        <v>266</v>
      </c>
      <c r="H436" s="374"/>
      <c r="R436" s="413"/>
    </row>
    <row r="437" spans="1:21" s="337" customFormat="1" ht="22.5">
      <c r="A437" s="340"/>
      <c r="C437" s="342"/>
      <c r="D437" s="448" t="s">
        <v>274</v>
      </c>
      <c r="E437" s="460" t="s">
        <v>267</v>
      </c>
      <c r="F437" s="478" t="s">
        <v>763</v>
      </c>
      <c r="G437" s="481" t="s">
        <v>268</v>
      </c>
      <c r="H437" s="374"/>
      <c r="R437" s="413"/>
    </row>
    <row r="438" spans="1:21" s="337" customFormat="1" ht="56.25">
      <c r="A438" s="340"/>
      <c r="C438" s="342"/>
      <c r="D438" s="448" t="s">
        <v>275</v>
      </c>
      <c r="E438" s="461" t="s">
        <v>269</v>
      </c>
      <c r="F438" s="478" t="s">
        <v>1460</v>
      </c>
      <c r="G438" s="468" t="s">
        <v>332</v>
      </c>
      <c r="H438" s="374"/>
      <c r="R438" s="413"/>
    </row>
    <row r="439" spans="1:21" s="351" customFormat="1">
      <c r="D439" s="473"/>
      <c r="E439" s="437"/>
      <c r="F439" s="437"/>
      <c r="G439" s="437"/>
      <c r="U439" s="419"/>
    </row>
    <row r="440" spans="1:21" s="345" customFormat="1">
      <c r="C440" s="352">
        <v>58</v>
      </c>
      <c r="D440" s="578" t="s">
        <v>244</v>
      </c>
      <c r="E440" s="579"/>
      <c r="F440" s="579"/>
      <c r="G440" s="580"/>
      <c r="U440" s="420"/>
    </row>
    <row r="441" spans="1:21" s="337" customFormat="1" ht="11.25" customHeight="1">
      <c r="A441" s="340"/>
      <c r="C441" s="342"/>
      <c r="D441" s="575" t="s">
        <v>233</v>
      </c>
      <c r="E441" s="575"/>
      <c r="F441" s="575"/>
      <c r="G441" s="576" t="s">
        <v>234</v>
      </c>
      <c r="H441" s="374"/>
      <c r="R441" s="413"/>
    </row>
    <row r="442" spans="1:21" s="337" customFormat="1" ht="11.25" customHeight="1">
      <c r="A442" s="340"/>
      <c r="C442" s="342"/>
      <c r="D442" s="450" t="s">
        <v>25</v>
      </c>
      <c r="E442" s="451" t="s">
        <v>257</v>
      </c>
      <c r="F442" s="452" t="s">
        <v>223</v>
      </c>
      <c r="G442" s="577"/>
      <c r="H442" s="374"/>
      <c r="R442" s="413"/>
    </row>
    <row r="443" spans="1:21" s="337" customFormat="1" ht="12" customHeight="1">
      <c r="A443" s="340"/>
      <c r="C443" s="342"/>
      <c r="D443" s="469" t="s">
        <v>26</v>
      </c>
      <c r="E443" s="453">
        <v>2</v>
      </c>
      <c r="F443" s="454">
        <v>3</v>
      </c>
      <c r="G443" s="455">
        <v>4</v>
      </c>
      <c r="H443" s="374"/>
      <c r="R443" s="413"/>
    </row>
    <row r="444" spans="1:21" s="337" customFormat="1">
      <c r="A444" s="340"/>
      <c r="C444" s="342"/>
      <c r="D444" s="448">
        <v>1</v>
      </c>
      <c r="E444" s="457" t="s">
        <v>259</v>
      </c>
      <c r="F444" s="478" t="str">
        <f>IF(form_up_date="","",form_up_date)</f>
        <v>20.10.2022</v>
      </c>
      <c r="G444" s="480" t="s">
        <v>260</v>
      </c>
      <c r="H444" s="374"/>
      <c r="R444" s="413"/>
    </row>
    <row r="445" spans="1:21" s="337" customFormat="1" ht="45">
      <c r="A445" s="340"/>
      <c r="C445" s="342"/>
      <c r="D445" s="448" t="s">
        <v>271</v>
      </c>
      <c r="E445" s="457" t="s">
        <v>261</v>
      </c>
      <c r="F445" s="478" t="s">
        <v>1308</v>
      </c>
      <c r="G445" s="458" t="s">
        <v>333</v>
      </c>
      <c r="H445" s="374"/>
      <c r="R445" s="413"/>
    </row>
    <row r="446" spans="1:21" s="337" customFormat="1" ht="22.5">
      <c r="A446" s="340"/>
      <c r="C446" s="342"/>
      <c r="D446" s="448" t="s">
        <v>272</v>
      </c>
      <c r="E446" s="457" t="s">
        <v>262</v>
      </c>
      <c r="F446" s="478" t="s">
        <v>390</v>
      </c>
      <c r="G446" s="480" t="s">
        <v>263</v>
      </c>
      <c r="H446" s="374"/>
      <c r="R446" s="413"/>
    </row>
    <row r="447" spans="1:21" s="337" customFormat="1" ht="22.5">
      <c r="A447" s="340"/>
      <c r="C447" s="342"/>
      <c r="D447" s="448" t="s">
        <v>273</v>
      </c>
      <c r="E447" s="457" t="s">
        <v>264</v>
      </c>
      <c r="F447" s="479" t="s">
        <v>265</v>
      </c>
      <c r="G447" s="458"/>
      <c r="H447" s="374"/>
      <c r="R447" s="413"/>
    </row>
    <row r="448" spans="1:21" s="337" customFormat="1">
      <c r="A448" s="340"/>
      <c r="C448" s="342"/>
      <c r="D448" s="456" t="str">
        <f>D447&amp;".1"</f>
        <v>4.1.1</v>
      </c>
      <c r="E448" s="459" t="s">
        <v>3</v>
      </c>
      <c r="F448" s="478" t="str">
        <f>IF(region_name="","",region_name)</f>
        <v>Орловская область</v>
      </c>
      <c r="G448" s="480" t="s">
        <v>266</v>
      </c>
      <c r="H448" s="374"/>
      <c r="R448" s="413"/>
    </row>
    <row r="449" spans="1:21" s="337" customFormat="1" ht="22.5">
      <c r="A449" s="340"/>
      <c r="C449" s="342"/>
      <c r="D449" s="448" t="s">
        <v>274</v>
      </c>
      <c r="E449" s="460" t="s">
        <v>267</v>
      </c>
      <c r="F449" s="478" t="s">
        <v>763</v>
      </c>
      <c r="G449" s="481" t="s">
        <v>268</v>
      </c>
      <c r="H449" s="374"/>
      <c r="R449" s="413"/>
    </row>
    <row r="450" spans="1:21" s="337" customFormat="1" ht="56.25">
      <c r="A450" s="340"/>
      <c r="C450" s="342"/>
      <c r="D450" s="448" t="s">
        <v>275</v>
      </c>
      <c r="E450" s="461" t="s">
        <v>269</v>
      </c>
      <c r="F450" s="478" t="s">
        <v>1460</v>
      </c>
      <c r="G450" s="468" t="s">
        <v>332</v>
      </c>
      <c r="H450" s="374"/>
      <c r="R450" s="413"/>
    </row>
    <row r="451" spans="1:21" s="351" customFormat="1">
      <c r="D451" s="473"/>
      <c r="E451" s="437"/>
      <c r="F451" s="437"/>
      <c r="G451" s="437"/>
      <c r="U451" s="419"/>
    </row>
    <row r="452" spans="1:21" s="345" customFormat="1">
      <c r="C452" s="352">
        <v>59</v>
      </c>
      <c r="D452" s="578" t="s">
        <v>244</v>
      </c>
      <c r="E452" s="579"/>
      <c r="F452" s="579"/>
      <c r="G452" s="580"/>
      <c r="U452" s="420"/>
    </row>
    <row r="453" spans="1:21" s="337" customFormat="1" ht="11.25" customHeight="1">
      <c r="A453" s="340"/>
      <c r="C453" s="342"/>
      <c r="D453" s="575" t="s">
        <v>233</v>
      </c>
      <c r="E453" s="575"/>
      <c r="F453" s="575"/>
      <c r="G453" s="576" t="s">
        <v>234</v>
      </c>
      <c r="H453" s="374"/>
      <c r="R453" s="413"/>
    </row>
    <row r="454" spans="1:21" s="337" customFormat="1" ht="11.25" customHeight="1">
      <c r="A454" s="340"/>
      <c r="C454" s="342"/>
      <c r="D454" s="450" t="s">
        <v>25</v>
      </c>
      <c r="E454" s="451" t="s">
        <v>257</v>
      </c>
      <c r="F454" s="452" t="s">
        <v>223</v>
      </c>
      <c r="G454" s="577"/>
      <c r="H454" s="374"/>
      <c r="R454" s="413"/>
    </row>
    <row r="455" spans="1:21" s="337" customFormat="1" ht="12" customHeight="1">
      <c r="A455" s="340"/>
      <c r="C455" s="342"/>
      <c r="D455" s="469" t="s">
        <v>26</v>
      </c>
      <c r="E455" s="453">
        <v>2</v>
      </c>
      <c r="F455" s="454">
        <v>3</v>
      </c>
      <c r="G455" s="455">
        <v>4</v>
      </c>
      <c r="H455" s="374"/>
      <c r="R455" s="413"/>
    </row>
    <row r="456" spans="1:21" s="337" customFormat="1">
      <c r="A456" s="340"/>
      <c r="C456" s="342"/>
      <c r="D456" s="448">
        <v>1</v>
      </c>
      <c r="E456" s="457" t="s">
        <v>259</v>
      </c>
      <c r="F456" s="478" t="str">
        <f>IF(form_up_date="","",form_up_date)</f>
        <v>20.10.2022</v>
      </c>
      <c r="G456" s="480" t="s">
        <v>260</v>
      </c>
      <c r="H456" s="374"/>
      <c r="R456" s="413"/>
    </row>
    <row r="457" spans="1:21" s="337" customFormat="1" ht="45">
      <c r="A457" s="340"/>
      <c r="C457" s="342"/>
      <c r="D457" s="448" t="s">
        <v>271</v>
      </c>
      <c r="E457" s="457" t="s">
        <v>261</v>
      </c>
      <c r="F457" s="478" t="s">
        <v>1309</v>
      </c>
      <c r="G457" s="458" t="s">
        <v>333</v>
      </c>
      <c r="H457" s="374"/>
      <c r="R457" s="413"/>
    </row>
    <row r="458" spans="1:21" s="337" customFormat="1" ht="22.5">
      <c r="A458" s="340"/>
      <c r="C458" s="342"/>
      <c r="D458" s="448" t="s">
        <v>272</v>
      </c>
      <c r="E458" s="457" t="s">
        <v>262</v>
      </c>
      <c r="F458" s="478" t="s">
        <v>390</v>
      </c>
      <c r="G458" s="480" t="s">
        <v>263</v>
      </c>
      <c r="H458" s="374"/>
      <c r="R458" s="413"/>
    </row>
    <row r="459" spans="1:21" s="337" customFormat="1" ht="22.5">
      <c r="A459" s="340"/>
      <c r="C459" s="342"/>
      <c r="D459" s="448" t="s">
        <v>273</v>
      </c>
      <c r="E459" s="457" t="s">
        <v>264</v>
      </c>
      <c r="F459" s="479" t="s">
        <v>265</v>
      </c>
      <c r="G459" s="458"/>
      <c r="H459" s="374"/>
      <c r="R459" s="413"/>
    </row>
    <row r="460" spans="1:21" s="337" customFormat="1">
      <c r="A460" s="340"/>
      <c r="C460" s="342"/>
      <c r="D460" s="456" t="str">
        <f>D459&amp;".1"</f>
        <v>4.1.1</v>
      </c>
      <c r="E460" s="459" t="s">
        <v>3</v>
      </c>
      <c r="F460" s="478" t="str">
        <f>IF(region_name="","",region_name)</f>
        <v>Орловская область</v>
      </c>
      <c r="G460" s="480" t="s">
        <v>266</v>
      </c>
      <c r="H460" s="374"/>
      <c r="R460" s="413"/>
    </row>
    <row r="461" spans="1:21" s="337" customFormat="1" ht="22.5">
      <c r="A461" s="340"/>
      <c r="C461" s="342"/>
      <c r="D461" s="448" t="s">
        <v>274</v>
      </c>
      <c r="E461" s="460" t="s">
        <v>267</v>
      </c>
      <c r="F461" s="478" t="s">
        <v>763</v>
      </c>
      <c r="G461" s="481" t="s">
        <v>268</v>
      </c>
      <c r="H461" s="374"/>
      <c r="R461" s="413"/>
    </row>
    <row r="462" spans="1:21" s="337" customFormat="1" ht="56.25">
      <c r="A462" s="340"/>
      <c r="C462" s="342"/>
      <c r="D462" s="448" t="s">
        <v>275</v>
      </c>
      <c r="E462" s="461" t="s">
        <v>269</v>
      </c>
      <c r="F462" s="478" t="s">
        <v>1460</v>
      </c>
      <c r="G462" s="468" t="s">
        <v>332</v>
      </c>
      <c r="H462" s="374"/>
      <c r="R462" s="413"/>
    </row>
    <row r="463" spans="1:21" s="351" customFormat="1">
      <c r="D463" s="473"/>
      <c r="E463" s="437"/>
      <c r="F463" s="437"/>
      <c r="G463" s="437"/>
      <c r="U463" s="419"/>
    </row>
    <row r="464" spans="1:21" s="345" customFormat="1">
      <c r="C464" s="352">
        <v>60</v>
      </c>
      <c r="D464" s="578" t="s">
        <v>244</v>
      </c>
      <c r="E464" s="579"/>
      <c r="F464" s="579"/>
      <c r="G464" s="580"/>
      <c r="U464" s="420"/>
    </row>
    <row r="465" spans="1:21" s="337" customFormat="1" ht="11.25" customHeight="1">
      <c r="A465" s="340"/>
      <c r="C465" s="342"/>
      <c r="D465" s="575" t="s">
        <v>233</v>
      </c>
      <c r="E465" s="575"/>
      <c r="F465" s="575"/>
      <c r="G465" s="576" t="s">
        <v>234</v>
      </c>
      <c r="H465" s="374"/>
      <c r="R465" s="413"/>
    </row>
    <row r="466" spans="1:21" s="337" customFormat="1" ht="11.25" customHeight="1">
      <c r="A466" s="340"/>
      <c r="C466" s="342"/>
      <c r="D466" s="450" t="s">
        <v>25</v>
      </c>
      <c r="E466" s="451" t="s">
        <v>257</v>
      </c>
      <c r="F466" s="452" t="s">
        <v>223</v>
      </c>
      <c r="G466" s="577"/>
      <c r="H466" s="374"/>
      <c r="R466" s="413"/>
    </row>
    <row r="467" spans="1:21" s="337" customFormat="1" ht="12" customHeight="1">
      <c r="A467" s="340"/>
      <c r="C467" s="342"/>
      <c r="D467" s="469" t="s">
        <v>26</v>
      </c>
      <c r="E467" s="453">
        <v>2</v>
      </c>
      <c r="F467" s="454">
        <v>3</v>
      </c>
      <c r="G467" s="455">
        <v>4</v>
      </c>
      <c r="H467" s="374"/>
      <c r="R467" s="413"/>
    </row>
    <row r="468" spans="1:21" s="337" customFormat="1">
      <c r="A468" s="340"/>
      <c r="C468" s="342"/>
      <c r="D468" s="448">
        <v>1</v>
      </c>
      <c r="E468" s="457" t="s">
        <v>259</v>
      </c>
      <c r="F468" s="478" t="str">
        <f>IF(form_up_date="","",form_up_date)</f>
        <v>20.10.2022</v>
      </c>
      <c r="G468" s="480" t="s">
        <v>260</v>
      </c>
      <c r="H468" s="374"/>
      <c r="R468" s="413"/>
    </row>
    <row r="469" spans="1:21" s="337" customFormat="1" ht="45">
      <c r="A469" s="340"/>
      <c r="C469" s="342"/>
      <c r="D469" s="448" t="s">
        <v>271</v>
      </c>
      <c r="E469" s="457" t="s">
        <v>261</v>
      </c>
      <c r="F469" s="478" t="s">
        <v>1310</v>
      </c>
      <c r="G469" s="458" t="s">
        <v>333</v>
      </c>
      <c r="H469" s="374"/>
      <c r="R469" s="413"/>
    </row>
    <row r="470" spans="1:21" s="337" customFormat="1" ht="22.5">
      <c r="A470" s="340"/>
      <c r="C470" s="342"/>
      <c r="D470" s="448" t="s">
        <v>272</v>
      </c>
      <c r="E470" s="457" t="s">
        <v>262</v>
      </c>
      <c r="F470" s="478" t="s">
        <v>390</v>
      </c>
      <c r="G470" s="480" t="s">
        <v>263</v>
      </c>
      <c r="H470" s="374"/>
      <c r="R470" s="413"/>
    </row>
    <row r="471" spans="1:21" s="337" customFormat="1" ht="22.5">
      <c r="A471" s="340"/>
      <c r="C471" s="342"/>
      <c r="D471" s="448" t="s">
        <v>273</v>
      </c>
      <c r="E471" s="457" t="s">
        <v>264</v>
      </c>
      <c r="F471" s="479" t="s">
        <v>265</v>
      </c>
      <c r="G471" s="458"/>
      <c r="H471" s="374"/>
      <c r="R471" s="413"/>
    </row>
    <row r="472" spans="1:21" s="337" customFormat="1">
      <c r="A472" s="340"/>
      <c r="C472" s="342"/>
      <c r="D472" s="456" t="str">
        <f>D471&amp;".1"</f>
        <v>4.1.1</v>
      </c>
      <c r="E472" s="459" t="s">
        <v>3</v>
      </c>
      <c r="F472" s="478" t="str">
        <f>IF(region_name="","",region_name)</f>
        <v>Орловская область</v>
      </c>
      <c r="G472" s="480" t="s">
        <v>266</v>
      </c>
      <c r="H472" s="374"/>
      <c r="R472" s="413"/>
    </row>
    <row r="473" spans="1:21" s="337" customFormat="1" ht="22.5">
      <c r="A473" s="340"/>
      <c r="C473" s="342"/>
      <c r="D473" s="448" t="s">
        <v>274</v>
      </c>
      <c r="E473" s="460" t="s">
        <v>267</v>
      </c>
      <c r="F473" s="478" t="s">
        <v>763</v>
      </c>
      <c r="G473" s="481" t="s">
        <v>268</v>
      </c>
      <c r="H473" s="374"/>
      <c r="R473" s="413"/>
    </row>
    <row r="474" spans="1:21" s="337" customFormat="1" ht="56.25">
      <c r="A474" s="340"/>
      <c r="C474" s="342"/>
      <c r="D474" s="448" t="s">
        <v>275</v>
      </c>
      <c r="E474" s="461" t="s">
        <v>269</v>
      </c>
      <c r="F474" s="478" t="s">
        <v>1460</v>
      </c>
      <c r="G474" s="468" t="s">
        <v>332</v>
      </c>
      <c r="H474" s="374"/>
      <c r="R474" s="413"/>
    </row>
    <row r="475" spans="1:21" s="351" customFormat="1">
      <c r="D475" s="473"/>
      <c r="E475" s="437"/>
      <c r="F475" s="437"/>
      <c r="G475" s="437"/>
      <c r="U475" s="419"/>
    </row>
    <row r="476" spans="1:21" s="345" customFormat="1">
      <c r="C476" s="352">
        <v>61</v>
      </c>
      <c r="D476" s="578" t="s">
        <v>244</v>
      </c>
      <c r="E476" s="579"/>
      <c r="F476" s="579"/>
      <c r="G476" s="580"/>
      <c r="U476" s="420"/>
    </row>
    <row r="477" spans="1:21" s="337" customFormat="1" ht="11.25" customHeight="1">
      <c r="A477" s="340"/>
      <c r="C477" s="342"/>
      <c r="D477" s="575" t="s">
        <v>233</v>
      </c>
      <c r="E477" s="575"/>
      <c r="F477" s="575"/>
      <c r="G477" s="576" t="s">
        <v>234</v>
      </c>
      <c r="H477" s="374"/>
      <c r="R477" s="413"/>
    </row>
    <row r="478" spans="1:21" s="337" customFormat="1" ht="11.25" customHeight="1">
      <c r="A478" s="340"/>
      <c r="C478" s="342"/>
      <c r="D478" s="450" t="s">
        <v>25</v>
      </c>
      <c r="E478" s="451" t="s">
        <v>257</v>
      </c>
      <c r="F478" s="452" t="s">
        <v>223</v>
      </c>
      <c r="G478" s="577"/>
      <c r="H478" s="374"/>
      <c r="R478" s="413"/>
    </row>
    <row r="479" spans="1:21" s="337" customFormat="1" ht="12" customHeight="1">
      <c r="A479" s="340"/>
      <c r="C479" s="342"/>
      <c r="D479" s="469" t="s">
        <v>26</v>
      </c>
      <c r="E479" s="453">
        <v>2</v>
      </c>
      <c r="F479" s="454">
        <v>3</v>
      </c>
      <c r="G479" s="455">
        <v>4</v>
      </c>
      <c r="H479" s="374"/>
      <c r="R479" s="413"/>
    </row>
    <row r="480" spans="1:21" s="337" customFormat="1">
      <c r="A480" s="340"/>
      <c r="C480" s="342"/>
      <c r="D480" s="448">
        <v>1</v>
      </c>
      <c r="E480" s="457" t="s">
        <v>259</v>
      </c>
      <c r="F480" s="478" t="str">
        <f>IF(form_up_date="","",form_up_date)</f>
        <v>20.10.2022</v>
      </c>
      <c r="G480" s="480" t="s">
        <v>260</v>
      </c>
      <c r="H480" s="374"/>
      <c r="R480" s="413"/>
    </row>
    <row r="481" spans="1:21" s="337" customFormat="1" ht="45">
      <c r="A481" s="340"/>
      <c r="C481" s="342"/>
      <c r="D481" s="448" t="s">
        <v>271</v>
      </c>
      <c r="E481" s="457" t="s">
        <v>261</v>
      </c>
      <c r="F481" s="478" t="s">
        <v>1311</v>
      </c>
      <c r="G481" s="458" t="s">
        <v>333</v>
      </c>
      <c r="H481" s="374"/>
      <c r="R481" s="413"/>
    </row>
    <row r="482" spans="1:21" s="337" customFormat="1" ht="22.5">
      <c r="A482" s="340"/>
      <c r="C482" s="342"/>
      <c r="D482" s="448" t="s">
        <v>272</v>
      </c>
      <c r="E482" s="457" t="s">
        <v>262</v>
      </c>
      <c r="F482" s="478" t="s">
        <v>390</v>
      </c>
      <c r="G482" s="480" t="s">
        <v>263</v>
      </c>
      <c r="H482" s="374"/>
      <c r="R482" s="413"/>
    </row>
    <row r="483" spans="1:21" s="337" customFormat="1" ht="22.5">
      <c r="A483" s="340"/>
      <c r="C483" s="342"/>
      <c r="D483" s="448" t="s">
        <v>273</v>
      </c>
      <c r="E483" s="457" t="s">
        <v>264</v>
      </c>
      <c r="F483" s="479" t="s">
        <v>265</v>
      </c>
      <c r="G483" s="458"/>
      <c r="H483" s="374"/>
      <c r="R483" s="413"/>
    </row>
    <row r="484" spans="1:21" s="337" customFormat="1">
      <c r="A484" s="340"/>
      <c r="C484" s="342"/>
      <c r="D484" s="456" t="str">
        <f>D483&amp;".1"</f>
        <v>4.1.1</v>
      </c>
      <c r="E484" s="459" t="s">
        <v>3</v>
      </c>
      <c r="F484" s="478" t="str">
        <f>IF(region_name="","",region_name)</f>
        <v>Орловская область</v>
      </c>
      <c r="G484" s="480" t="s">
        <v>266</v>
      </c>
      <c r="H484" s="374"/>
      <c r="R484" s="413"/>
    </row>
    <row r="485" spans="1:21" s="337" customFormat="1" ht="22.5">
      <c r="A485" s="340"/>
      <c r="C485" s="342"/>
      <c r="D485" s="448" t="s">
        <v>274</v>
      </c>
      <c r="E485" s="460" t="s">
        <v>267</v>
      </c>
      <c r="F485" s="478" t="s">
        <v>763</v>
      </c>
      <c r="G485" s="481" t="s">
        <v>268</v>
      </c>
      <c r="H485" s="374"/>
      <c r="R485" s="413"/>
    </row>
    <row r="486" spans="1:21" s="337" customFormat="1" ht="56.25">
      <c r="A486" s="340"/>
      <c r="C486" s="342"/>
      <c r="D486" s="448" t="s">
        <v>275</v>
      </c>
      <c r="E486" s="461" t="s">
        <v>269</v>
      </c>
      <c r="F486" s="478" t="s">
        <v>1460</v>
      </c>
      <c r="G486" s="468" t="s">
        <v>332</v>
      </c>
      <c r="H486" s="374"/>
      <c r="R486" s="413"/>
    </row>
    <row r="487" spans="1:21" s="351" customFormat="1">
      <c r="D487" s="473"/>
      <c r="E487" s="437"/>
      <c r="F487" s="437"/>
      <c r="G487" s="437"/>
      <c r="U487" s="419"/>
    </row>
    <row r="488" spans="1:21" s="345" customFormat="1">
      <c r="C488" s="352">
        <v>62</v>
      </c>
      <c r="D488" s="578" t="s">
        <v>244</v>
      </c>
      <c r="E488" s="579"/>
      <c r="F488" s="579"/>
      <c r="G488" s="580"/>
      <c r="U488" s="420"/>
    </row>
    <row r="489" spans="1:21" s="337" customFormat="1" ht="11.25" customHeight="1">
      <c r="A489" s="340"/>
      <c r="C489" s="342"/>
      <c r="D489" s="575" t="s">
        <v>233</v>
      </c>
      <c r="E489" s="575"/>
      <c r="F489" s="575"/>
      <c r="G489" s="576" t="s">
        <v>234</v>
      </c>
      <c r="H489" s="374"/>
      <c r="R489" s="413"/>
    </row>
    <row r="490" spans="1:21" s="337" customFormat="1" ht="11.25" customHeight="1">
      <c r="A490" s="340"/>
      <c r="C490" s="342"/>
      <c r="D490" s="450" t="s">
        <v>25</v>
      </c>
      <c r="E490" s="451" t="s">
        <v>257</v>
      </c>
      <c r="F490" s="452" t="s">
        <v>223</v>
      </c>
      <c r="G490" s="577"/>
      <c r="H490" s="374"/>
      <c r="R490" s="413"/>
    </row>
    <row r="491" spans="1:21" s="337" customFormat="1" ht="12" customHeight="1">
      <c r="A491" s="340"/>
      <c r="C491" s="342"/>
      <c r="D491" s="469" t="s">
        <v>26</v>
      </c>
      <c r="E491" s="453">
        <v>2</v>
      </c>
      <c r="F491" s="454">
        <v>3</v>
      </c>
      <c r="G491" s="455">
        <v>4</v>
      </c>
      <c r="H491" s="374"/>
      <c r="R491" s="413"/>
    </row>
    <row r="492" spans="1:21" s="337" customFormat="1">
      <c r="A492" s="340"/>
      <c r="C492" s="342"/>
      <c r="D492" s="448">
        <v>1</v>
      </c>
      <c r="E492" s="457" t="s">
        <v>259</v>
      </c>
      <c r="F492" s="478" t="str">
        <f>IF(form_up_date="","",form_up_date)</f>
        <v>20.10.2022</v>
      </c>
      <c r="G492" s="480" t="s">
        <v>260</v>
      </c>
      <c r="H492" s="374"/>
      <c r="R492" s="413"/>
    </row>
    <row r="493" spans="1:21" s="337" customFormat="1" ht="45">
      <c r="A493" s="340"/>
      <c r="C493" s="342"/>
      <c r="D493" s="448" t="s">
        <v>271</v>
      </c>
      <c r="E493" s="457" t="s">
        <v>261</v>
      </c>
      <c r="F493" s="478" t="s">
        <v>1312</v>
      </c>
      <c r="G493" s="458" t="s">
        <v>333</v>
      </c>
      <c r="H493" s="374"/>
      <c r="R493" s="413"/>
    </row>
    <row r="494" spans="1:21" s="337" customFormat="1" ht="22.5">
      <c r="A494" s="340"/>
      <c r="C494" s="342"/>
      <c r="D494" s="448" t="s">
        <v>272</v>
      </c>
      <c r="E494" s="457" t="s">
        <v>262</v>
      </c>
      <c r="F494" s="478" t="s">
        <v>390</v>
      </c>
      <c r="G494" s="480" t="s">
        <v>263</v>
      </c>
      <c r="H494" s="374"/>
      <c r="R494" s="413"/>
    </row>
    <row r="495" spans="1:21" s="337" customFormat="1" ht="22.5">
      <c r="A495" s="340"/>
      <c r="C495" s="342"/>
      <c r="D495" s="448" t="s">
        <v>273</v>
      </c>
      <c r="E495" s="457" t="s">
        <v>264</v>
      </c>
      <c r="F495" s="479" t="s">
        <v>265</v>
      </c>
      <c r="G495" s="458"/>
      <c r="H495" s="374"/>
      <c r="R495" s="413"/>
    </row>
    <row r="496" spans="1:21" s="337" customFormat="1">
      <c r="A496" s="340"/>
      <c r="C496" s="342"/>
      <c r="D496" s="456" t="str">
        <f>D495&amp;".1"</f>
        <v>4.1.1</v>
      </c>
      <c r="E496" s="459" t="s">
        <v>3</v>
      </c>
      <c r="F496" s="478" t="str">
        <f>IF(region_name="","",region_name)</f>
        <v>Орловская область</v>
      </c>
      <c r="G496" s="480" t="s">
        <v>266</v>
      </c>
      <c r="H496" s="374"/>
      <c r="R496" s="413"/>
    </row>
    <row r="497" spans="1:21" s="337" customFormat="1" ht="22.5">
      <c r="A497" s="340"/>
      <c r="C497" s="342"/>
      <c r="D497" s="448" t="s">
        <v>274</v>
      </c>
      <c r="E497" s="460" t="s">
        <v>267</v>
      </c>
      <c r="F497" s="478" t="s">
        <v>763</v>
      </c>
      <c r="G497" s="481" t="s">
        <v>268</v>
      </c>
      <c r="H497" s="374"/>
      <c r="R497" s="413"/>
    </row>
    <row r="498" spans="1:21" s="337" customFormat="1" ht="56.25">
      <c r="A498" s="340"/>
      <c r="C498" s="342"/>
      <c r="D498" s="448" t="s">
        <v>275</v>
      </c>
      <c r="E498" s="461" t="s">
        <v>269</v>
      </c>
      <c r="F498" s="478" t="s">
        <v>1460</v>
      </c>
      <c r="G498" s="468" t="s">
        <v>332</v>
      </c>
      <c r="H498" s="374"/>
      <c r="R498" s="413"/>
    </row>
    <row r="499" spans="1:21" s="351" customFormat="1">
      <c r="D499" s="473"/>
      <c r="E499" s="437"/>
      <c r="F499" s="437"/>
      <c r="G499" s="437"/>
      <c r="U499" s="419"/>
    </row>
    <row r="500" spans="1:21" s="345" customFormat="1">
      <c r="C500" s="352">
        <v>63</v>
      </c>
      <c r="D500" s="578" t="s">
        <v>244</v>
      </c>
      <c r="E500" s="579"/>
      <c r="F500" s="579"/>
      <c r="G500" s="580"/>
      <c r="U500" s="420"/>
    </row>
    <row r="501" spans="1:21" s="337" customFormat="1" ht="11.25" customHeight="1">
      <c r="A501" s="340"/>
      <c r="C501" s="342"/>
      <c r="D501" s="575" t="s">
        <v>233</v>
      </c>
      <c r="E501" s="575"/>
      <c r="F501" s="575"/>
      <c r="G501" s="576" t="s">
        <v>234</v>
      </c>
      <c r="H501" s="374"/>
      <c r="R501" s="413"/>
    </row>
    <row r="502" spans="1:21" s="337" customFormat="1" ht="11.25" customHeight="1">
      <c r="A502" s="340"/>
      <c r="C502" s="342"/>
      <c r="D502" s="450" t="s">
        <v>25</v>
      </c>
      <c r="E502" s="451" t="s">
        <v>257</v>
      </c>
      <c r="F502" s="452" t="s">
        <v>223</v>
      </c>
      <c r="G502" s="577"/>
      <c r="H502" s="374"/>
      <c r="R502" s="413"/>
    </row>
    <row r="503" spans="1:21" s="337" customFormat="1" ht="12" customHeight="1">
      <c r="A503" s="340"/>
      <c r="C503" s="342"/>
      <c r="D503" s="469" t="s">
        <v>26</v>
      </c>
      <c r="E503" s="453">
        <v>2</v>
      </c>
      <c r="F503" s="454">
        <v>3</v>
      </c>
      <c r="G503" s="455">
        <v>4</v>
      </c>
      <c r="H503" s="374"/>
      <c r="R503" s="413"/>
    </row>
    <row r="504" spans="1:21" s="337" customFormat="1">
      <c r="A504" s="340"/>
      <c r="C504" s="342"/>
      <c r="D504" s="448">
        <v>1</v>
      </c>
      <c r="E504" s="457" t="s">
        <v>259</v>
      </c>
      <c r="F504" s="478" t="str">
        <f>IF(form_up_date="","",form_up_date)</f>
        <v>20.10.2022</v>
      </c>
      <c r="G504" s="480" t="s">
        <v>260</v>
      </c>
      <c r="H504" s="374"/>
      <c r="R504" s="413"/>
    </row>
    <row r="505" spans="1:21" s="337" customFormat="1" ht="45">
      <c r="A505" s="340"/>
      <c r="C505" s="342"/>
      <c r="D505" s="448" t="s">
        <v>271</v>
      </c>
      <c r="E505" s="457" t="s">
        <v>261</v>
      </c>
      <c r="F505" s="478" t="s">
        <v>1313</v>
      </c>
      <c r="G505" s="458" t="s">
        <v>333</v>
      </c>
      <c r="H505" s="374"/>
      <c r="R505" s="413"/>
    </row>
    <row r="506" spans="1:21" s="337" customFormat="1" ht="22.5">
      <c r="A506" s="340"/>
      <c r="C506" s="342"/>
      <c r="D506" s="448" t="s">
        <v>272</v>
      </c>
      <c r="E506" s="457" t="s">
        <v>262</v>
      </c>
      <c r="F506" s="478" t="s">
        <v>390</v>
      </c>
      <c r="G506" s="480" t="s">
        <v>263</v>
      </c>
      <c r="H506" s="374"/>
      <c r="R506" s="413"/>
    </row>
    <row r="507" spans="1:21" s="337" customFormat="1" ht="22.5">
      <c r="A507" s="340"/>
      <c r="C507" s="342"/>
      <c r="D507" s="448" t="s">
        <v>273</v>
      </c>
      <c r="E507" s="457" t="s">
        <v>264</v>
      </c>
      <c r="F507" s="479" t="s">
        <v>265</v>
      </c>
      <c r="G507" s="458"/>
      <c r="H507" s="374"/>
      <c r="R507" s="413"/>
    </row>
    <row r="508" spans="1:21" s="337" customFormat="1">
      <c r="A508" s="340"/>
      <c r="C508" s="342"/>
      <c r="D508" s="456" t="str">
        <f>D507&amp;".1"</f>
        <v>4.1.1</v>
      </c>
      <c r="E508" s="459" t="s">
        <v>3</v>
      </c>
      <c r="F508" s="478" t="str">
        <f>IF(region_name="","",region_name)</f>
        <v>Орловская область</v>
      </c>
      <c r="G508" s="480" t="s">
        <v>266</v>
      </c>
      <c r="H508" s="374"/>
      <c r="R508" s="413"/>
    </row>
    <row r="509" spans="1:21" s="337" customFormat="1" ht="22.5">
      <c r="A509" s="340"/>
      <c r="C509" s="342"/>
      <c r="D509" s="448" t="s">
        <v>274</v>
      </c>
      <c r="E509" s="460" t="s">
        <v>267</v>
      </c>
      <c r="F509" s="478" t="s">
        <v>763</v>
      </c>
      <c r="G509" s="481" t="s">
        <v>268</v>
      </c>
      <c r="H509" s="374"/>
      <c r="R509" s="413"/>
    </row>
    <row r="510" spans="1:21" s="337" customFormat="1" ht="56.25">
      <c r="A510" s="340"/>
      <c r="C510" s="342"/>
      <c r="D510" s="448" t="s">
        <v>275</v>
      </c>
      <c r="E510" s="461" t="s">
        <v>269</v>
      </c>
      <c r="F510" s="478" t="s">
        <v>1460</v>
      </c>
      <c r="G510" s="468" t="s">
        <v>332</v>
      </c>
      <c r="H510" s="374"/>
      <c r="R510" s="413"/>
    </row>
    <row r="511" spans="1:21" s="351" customFormat="1">
      <c r="D511" s="473"/>
      <c r="E511" s="437"/>
      <c r="F511" s="437"/>
      <c r="G511" s="437"/>
      <c r="U511" s="419"/>
    </row>
    <row r="512" spans="1:21" s="345" customFormat="1">
      <c r="C512" s="352">
        <v>64</v>
      </c>
      <c r="D512" s="578" t="s">
        <v>244</v>
      </c>
      <c r="E512" s="579"/>
      <c r="F512" s="579"/>
      <c r="G512" s="580"/>
      <c r="U512" s="420"/>
    </row>
    <row r="513" spans="1:21" s="337" customFormat="1" ht="11.25" customHeight="1">
      <c r="A513" s="340"/>
      <c r="C513" s="342"/>
      <c r="D513" s="575" t="s">
        <v>233</v>
      </c>
      <c r="E513" s="575"/>
      <c r="F513" s="575"/>
      <c r="G513" s="576" t="s">
        <v>234</v>
      </c>
      <c r="H513" s="374"/>
      <c r="R513" s="413"/>
    </row>
    <row r="514" spans="1:21" s="337" customFormat="1" ht="11.25" customHeight="1">
      <c r="A514" s="340"/>
      <c r="C514" s="342"/>
      <c r="D514" s="450" t="s">
        <v>25</v>
      </c>
      <c r="E514" s="451" t="s">
        <v>257</v>
      </c>
      <c r="F514" s="452" t="s">
        <v>223</v>
      </c>
      <c r="G514" s="577"/>
      <c r="H514" s="374"/>
      <c r="R514" s="413"/>
    </row>
    <row r="515" spans="1:21" s="337" customFormat="1" ht="12" customHeight="1">
      <c r="A515" s="340"/>
      <c r="C515" s="342"/>
      <c r="D515" s="469" t="s">
        <v>26</v>
      </c>
      <c r="E515" s="453">
        <v>2</v>
      </c>
      <c r="F515" s="454">
        <v>3</v>
      </c>
      <c r="G515" s="455">
        <v>4</v>
      </c>
      <c r="H515" s="374"/>
      <c r="R515" s="413"/>
    </row>
    <row r="516" spans="1:21" s="337" customFormat="1">
      <c r="A516" s="340"/>
      <c r="C516" s="342"/>
      <c r="D516" s="448">
        <v>1</v>
      </c>
      <c r="E516" s="457" t="s">
        <v>259</v>
      </c>
      <c r="F516" s="478" t="str">
        <f>IF(form_up_date="","",form_up_date)</f>
        <v>20.10.2022</v>
      </c>
      <c r="G516" s="480" t="s">
        <v>260</v>
      </c>
      <c r="H516" s="374"/>
      <c r="R516" s="413"/>
    </row>
    <row r="517" spans="1:21" s="337" customFormat="1" ht="45">
      <c r="A517" s="340"/>
      <c r="C517" s="342"/>
      <c r="D517" s="448" t="s">
        <v>271</v>
      </c>
      <c r="E517" s="457" t="s">
        <v>261</v>
      </c>
      <c r="F517" s="478" t="s">
        <v>1314</v>
      </c>
      <c r="G517" s="458" t="s">
        <v>333</v>
      </c>
      <c r="H517" s="374"/>
      <c r="R517" s="413"/>
    </row>
    <row r="518" spans="1:21" s="337" customFormat="1" ht="22.5">
      <c r="A518" s="340"/>
      <c r="C518" s="342"/>
      <c r="D518" s="448" t="s">
        <v>272</v>
      </c>
      <c r="E518" s="457" t="s">
        <v>262</v>
      </c>
      <c r="F518" s="478" t="s">
        <v>390</v>
      </c>
      <c r="G518" s="480" t="s">
        <v>263</v>
      </c>
      <c r="H518" s="374"/>
      <c r="R518" s="413"/>
    </row>
    <row r="519" spans="1:21" s="337" customFormat="1" ht="22.5">
      <c r="A519" s="340"/>
      <c r="C519" s="342"/>
      <c r="D519" s="448" t="s">
        <v>273</v>
      </c>
      <c r="E519" s="457" t="s">
        <v>264</v>
      </c>
      <c r="F519" s="479" t="s">
        <v>265</v>
      </c>
      <c r="G519" s="458"/>
      <c r="H519" s="374"/>
      <c r="R519" s="413"/>
    </row>
    <row r="520" spans="1:21" s="337" customFormat="1">
      <c r="A520" s="340"/>
      <c r="C520" s="342"/>
      <c r="D520" s="456" t="str">
        <f>D519&amp;".1"</f>
        <v>4.1.1</v>
      </c>
      <c r="E520" s="459" t="s">
        <v>3</v>
      </c>
      <c r="F520" s="478" t="str">
        <f>IF(region_name="","",region_name)</f>
        <v>Орловская область</v>
      </c>
      <c r="G520" s="480" t="s">
        <v>266</v>
      </c>
      <c r="H520" s="374"/>
      <c r="R520" s="413"/>
    </row>
    <row r="521" spans="1:21" s="337" customFormat="1" ht="22.5">
      <c r="A521" s="340"/>
      <c r="C521" s="342"/>
      <c r="D521" s="448" t="s">
        <v>274</v>
      </c>
      <c r="E521" s="460" t="s">
        <v>267</v>
      </c>
      <c r="F521" s="478" t="s">
        <v>763</v>
      </c>
      <c r="G521" s="481" t="s">
        <v>268</v>
      </c>
      <c r="H521" s="374"/>
      <c r="R521" s="413"/>
    </row>
    <row r="522" spans="1:21" s="337" customFormat="1" ht="56.25">
      <c r="A522" s="340"/>
      <c r="C522" s="342"/>
      <c r="D522" s="448" t="s">
        <v>275</v>
      </c>
      <c r="E522" s="461" t="s">
        <v>269</v>
      </c>
      <c r="F522" s="478" t="s">
        <v>1460</v>
      </c>
      <c r="G522" s="468" t="s">
        <v>332</v>
      </c>
      <c r="H522" s="374"/>
      <c r="R522" s="413"/>
    </row>
    <row r="523" spans="1:21" s="351" customFormat="1">
      <c r="D523" s="473"/>
      <c r="E523" s="437"/>
      <c r="F523" s="437"/>
      <c r="G523" s="437"/>
      <c r="U523" s="419"/>
    </row>
    <row r="524" spans="1:21" s="345" customFormat="1">
      <c r="C524" s="352">
        <v>65</v>
      </c>
      <c r="D524" s="578" t="s">
        <v>244</v>
      </c>
      <c r="E524" s="579"/>
      <c r="F524" s="579"/>
      <c r="G524" s="580"/>
      <c r="U524" s="420"/>
    </row>
    <row r="525" spans="1:21" s="337" customFormat="1" ht="11.25" customHeight="1">
      <c r="A525" s="340"/>
      <c r="C525" s="342"/>
      <c r="D525" s="575" t="s">
        <v>233</v>
      </c>
      <c r="E525" s="575"/>
      <c r="F525" s="575"/>
      <c r="G525" s="576" t="s">
        <v>234</v>
      </c>
      <c r="H525" s="374"/>
      <c r="R525" s="413"/>
    </row>
    <row r="526" spans="1:21" s="337" customFormat="1" ht="11.25" customHeight="1">
      <c r="A526" s="340"/>
      <c r="C526" s="342"/>
      <c r="D526" s="450" t="s">
        <v>25</v>
      </c>
      <c r="E526" s="451" t="s">
        <v>257</v>
      </c>
      <c r="F526" s="452" t="s">
        <v>223</v>
      </c>
      <c r="G526" s="577"/>
      <c r="H526" s="374"/>
      <c r="R526" s="413"/>
    </row>
    <row r="527" spans="1:21" s="337" customFormat="1" ht="12" customHeight="1">
      <c r="A527" s="340"/>
      <c r="C527" s="342"/>
      <c r="D527" s="469" t="s">
        <v>26</v>
      </c>
      <c r="E527" s="453">
        <v>2</v>
      </c>
      <c r="F527" s="454">
        <v>3</v>
      </c>
      <c r="G527" s="455">
        <v>4</v>
      </c>
      <c r="H527" s="374"/>
      <c r="R527" s="413"/>
    </row>
    <row r="528" spans="1:21" s="337" customFormat="1">
      <c r="A528" s="340"/>
      <c r="C528" s="342"/>
      <c r="D528" s="448">
        <v>1</v>
      </c>
      <c r="E528" s="457" t="s">
        <v>259</v>
      </c>
      <c r="F528" s="478" t="str">
        <f>IF(form_up_date="","",form_up_date)</f>
        <v>20.10.2022</v>
      </c>
      <c r="G528" s="480" t="s">
        <v>260</v>
      </c>
      <c r="H528" s="374"/>
      <c r="R528" s="413"/>
    </row>
    <row r="529" spans="1:21" s="337" customFormat="1" ht="45">
      <c r="A529" s="340"/>
      <c r="C529" s="342"/>
      <c r="D529" s="448" t="s">
        <v>271</v>
      </c>
      <c r="E529" s="457" t="s">
        <v>261</v>
      </c>
      <c r="F529" s="478" t="s">
        <v>1315</v>
      </c>
      <c r="G529" s="458" t="s">
        <v>333</v>
      </c>
      <c r="H529" s="374"/>
      <c r="R529" s="413"/>
    </row>
    <row r="530" spans="1:21" s="337" customFormat="1" ht="22.5">
      <c r="A530" s="340"/>
      <c r="C530" s="342"/>
      <c r="D530" s="448" t="s">
        <v>272</v>
      </c>
      <c r="E530" s="457" t="s">
        <v>262</v>
      </c>
      <c r="F530" s="478" t="s">
        <v>390</v>
      </c>
      <c r="G530" s="480" t="s">
        <v>263</v>
      </c>
      <c r="H530" s="374"/>
      <c r="R530" s="413"/>
    </row>
    <row r="531" spans="1:21" s="337" customFormat="1" ht="22.5">
      <c r="A531" s="340"/>
      <c r="C531" s="342"/>
      <c r="D531" s="448" t="s">
        <v>273</v>
      </c>
      <c r="E531" s="457" t="s">
        <v>264</v>
      </c>
      <c r="F531" s="479" t="s">
        <v>265</v>
      </c>
      <c r="G531" s="458"/>
      <c r="H531" s="374"/>
      <c r="R531" s="413"/>
    </row>
    <row r="532" spans="1:21" s="337" customFormat="1">
      <c r="A532" s="340"/>
      <c r="C532" s="342"/>
      <c r="D532" s="456" t="str">
        <f>D531&amp;".1"</f>
        <v>4.1.1</v>
      </c>
      <c r="E532" s="459" t="s">
        <v>3</v>
      </c>
      <c r="F532" s="478" t="str">
        <f>IF(region_name="","",region_name)</f>
        <v>Орловская область</v>
      </c>
      <c r="G532" s="480" t="s">
        <v>266</v>
      </c>
      <c r="H532" s="374"/>
      <c r="R532" s="413"/>
    </row>
    <row r="533" spans="1:21" s="337" customFormat="1" ht="22.5">
      <c r="A533" s="340"/>
      <c r="C533" s="342"/>
      <c r="D533" s="448" t="s">
        <v>274</v>
      </c>
      <c r="E533" s="460" t="s">
        <v>267</v>
      </c>
      <c r="F533" s="478" t="s">
        <v>763</v>
      </c>
      <c r="G533" s="481" t="s">
        <v>268</v>
      </c>
      <c r="H533" s="374"/>
      <c r="R533" s="413"/>
    </row>
    <row r="534" spans="1:21" s="337" customFormat="1" ht="56.25">
      <c r="A534" s="340"/>
      <c r="C534" s="342"/>
      <c r="D534" s="448" t="s">
        <v>275</v>
      </c>
      <c r="E534" s="461" t="s">
        <v>269</v>
      </c>
      <c r="F534" s="478" t="s">
        <v>1460</v>
      </c>
      <c r="G534" s="468" t="s">
        <v>332</v>
      </c>
      <c r="H534" s="374"/>
      <c r="R534" s="413"/>
    </row>
    <row r="535" spans="1:21" s="351" customFormat="1">
      <c r="D535" s="473"/>
      <c r="E535" s="437"/>
      <c r="F535" s="437"/>
      <c r="G535" s="437"/>
      <c r="U535" s="419"/>
    </row>
    <row r="536" spans="1:21" s="345" customFormat="1">
      <c r="C536" s="352">
        <v>66</v>
      </c>
      <c r="D536" s="578" t="s">
        <v>244</v>
      </c>
      <c r="E536" s="579"/>
      <c r="F536" s="579"/>
      <c r="G536" s="580"/>
      <c r="U536" s="420"/>
    </row>
    <row r="537" spans="1:21" s="337" customFormat="1" ht="11.25" customHeight="1">
      <c r="A537" s="340"/>
      <c r="C537" s="342"/>
      <c r="D537" s="575" t="s">
        <v>233</v>
      </c>
      <c r="E537" s="575"/>
      <c r="F537" s="575"/>
      <c r="G537" s="576" t="s">
        <v>234</v>
      </c>
      <c r="H537" s="374"/>
      <c r="R537" s="413"/>
    </row>
    <row r="538" spans="1:21" s="337" customFormat="1" ht="11.25" customHeight="1">
      <c r="A538" s="340"/>
      <c r="C538" s="342"/>
      <c r="D538" s="450" t="s">
        <v>25</v>
      </c>
      <c r="E538" s="451" t="s">
        <v>257</v>
      </c>
      <c r="F538" s="452" t="s">
        <v>223</v>
      </c>
      <c r="G538" s="577"/>
      <c r="H538" s="374"/>
      <c r="R538" s="413"/>
    </row>
    <row r="539" spans="1:21" s="337" customFormat="1" ht="12" customHeight="1">
      <c r="A539" s="340"/>
      <c r="C539" s="342"/>
      <c r="D539" s="469" t="s">
        <v>26</v>
      </c>
      <c r="E539" s="453">
        <v>2</v>
      </c>
      <c r="F539" s="454">
        <v>3</v>
      </c>
      <c r="G539" s="455">
        <v>4</v>
      </c>
      <c r="H539" s="374"/>
      <c r="R539" s="413"/>
    </row>
    <row r="540" spans="1:21" s="337" customFormat="1">
      <c r="A540" s="340"/>
      <c r="C540" s="342"/>
      <c r="D540" s="448">
        <v>1</v>
      </c>
      <c r="E540" s="457" t="s">
        <v>259</v>
      </c>
      <c r="F540" s="478" t="str">
        <f>IF(form_up_date="","",form_up_date)</f>
        <v>20.10.2022</v>
      </c>
      <c r="G540" s="480" t="s">
        <v>260</v>
      </c>
      <c r="H540" s="374"/>
      <c r="R540" s="413"/>
    </row>
    <row r="541" spans="1:21" s="337" customFormat="1" ht="45">
      <c r="A541" s="340"/>
      <c r="C541" s="342"/>
      <c r="D541" s="448" t="s">
        <v>271</v>
      </c>
      <c r="E541" s="457" t="s">
        <v>261</v>
      </c>
      <c r="F541" s="478" t="s">
        <v>1316</v>
      </c>
      <c r="G541" s="458" t="s">
        <v>333</v>
      </c>
      <c r="H541" s="374"/>
      <c r="R541" s="413"/>
    </row>
    <row r="542" spans="1:21" s="337" customFormat="1" ht="22.5">
      <c r="A542" s="340"/>
      <c r="C542" s="342"/>
      <c r="D542" s="448" t="s">
        <v>272</v>
      </c>
      <c r="E542" s="457" t="s">
        <v>262</v>
      </c>
      <c r="F542" s="478" t="s">
        <v>390</v>
      </c>
      <c r="G542" s="480" t="s">
        <v>263</v>
      </c>
      <c r="H542" s="374"/>
      <c r="R542" s="413"/>
    </row>
    <row r="543" spans="1:21" s="337" customFormat="1" ht="22.5">
      <c r="A543" s="340"/>
      <c r="C543" s="342"/>
      <c r="D543" s="448" t="s">
        <v>273</v>
      </c>
      <c r="E543" s="457" t="s">
        <v>264</v>
      </c>
      <c r="F543" s="479" t="s">
        <v>265</v>
      </c>
      <c r="G543" s="458"/>
      <c r="H543" s="374"/>
      <c r="R543" s="413"/>
    </row>
    <row r="544" spans="1:21" s="337" customFormat="1">
      <c r="A544" s="340"/>
      <c r="C544" s="342"/>
      <c r="D544" s="456" t="str">
        <f>D543&amp;".1"</f>
        <v>4.1.1</v>
      </c>
      <c r="E544" s="459" t="s">
        <v>3</v>
      </c>
      <c r="F544" s="478" t="str">
        <f>IF(region_name="","",region_name)</f>
        <v>Орловская область</v>
      </c>
      <c r="G544" s="480" t="s">
        <v>266</v>
      </c>
      <c r="H544" s="374"/>
      <c r="R544" s="413"/>
    </row>
    <row r="545" spans="1:21" s="337" customFormat="1" ht="22.5">
      <c r="A545" s="340"/>
      <c r="C545" s="342"/>
      <c r="D545" s="448" t="s">
        <v>274</v>
      </c>
      <c r="E545" s="460" t="s">
        <v>267</v>
      </c>
      <c r="F545" s="478" t="s">
        <v>763</v>
      </c>
      <c r="G545" s="481" t="s">
        <v>268</v>
      </c>
      <c r="H545" s="374"/>
      <c r="R545" s="413"/>
    </row>
    <row r="546" spans="1:21" s="337" customFormat="1" ht="56.25">
      <c r="A546" s="340"/>
      <c r="C546" s="342"/>
      <c r="D546" s="448" t="s">
        <v>275</v>
      </c>
      <c r="E546" s="461" t="s">
        <v>269</v>
      </c>
      <c r="F546" s="478" t="s">
        <v>1460</v>
      </c>
      <c r="G546" s="468" t="s">
        <v>332</v>
      </c>
      <c r="H546" s="374"/>
      <c r="R546" s="413"/>
    </row>
    <row r="547" spans="1:21" s="351" customFormat="1">
      <c r="D547" s="473"/>
      <c r="E547" s="437"/>
      <c r="F547" s="437"/>
      <c r="G547" s="437"/>
      <c r="U547" s="419"/>
    </row>
    <row r="548" spans="1:21" s="345" customFormat="1">
      <c r="C548" s="352">
        <v>67</v>
      </c>
      <c r="D548" s="578" t="s">
        <v>244</v>
      </c>
      <c r="E548" s="579"/>
      <c r="F548" s="579"/>
      <c r="G548" s="580"/>
      <c r="U548" s="420"/>
    </row>
    <row r="549" spans="1:21" s="337" customFormat="1" ht="11.25" customHeight="1">
      <c r="A549" s="340"/>
      <c r="C549" s="342"/>
      <c r="D549" s="575" t="s">
        <v>233</v>
      </c>
      <c r="E549" s="575"/>
      <c r="F549" s="575"/>
      <c r="G549" s="576" t="s">
        <v>234</v>
      </c>
      <c r="H549" s="374"/>
      <c r="R549" s="413"/>
    </row>
    <row r="550" spans="1:21" s="337" customFormat="1" ht="11.25" customHeight="1">
      <c r="A550" s="340"/>
      <c r="C550" s="342"/>
      <c r="D550" s="450" t="s">
        <v>25</v>
      </c>
      <c r="E550" s="451" t="s">
        <v>257</v>
      </c>
      <c r="F550" s="452" t="s">
        <v>223</v>
      </c>
      <c r="G550" s="577"/>
      <c r="H550" s="374"/>
      <c r="R550" s="413"/>
    </row>
    <row r="551" spans="1:21" s="337" customFormat="1" ht="12" customHeight="1">
      <c r="A551" s="340"/>
      <c r="C551" s="342"/>
      <c r="D551" s="469" t="s">
        <v>26</v>
      </c>
      <c r="E551" s="453">
        <v>2</v>
      </c>
      <c r="F551" s="454">
        <v>3</v>
      </c>
      <c r="G551" s="455">
        <v>4</v>
      </c>
      <c r="H551" s="374"/>
      <c r="R551" s="413"/>
    </row>
    <row r="552" spans="1:21" s="337" customFormat="1">
      <c r="A552" s="340"/>
      <c r="C552" s="342"/>
      <c r="D552" s="448">
        <v>1</v>
      </c>
      <c r="E552" s="457" t="s">
        <v>259</v>
      </c>
      <c r="F552" s="478" t="str">
        <f>IF(form_up_date="","",form_up_date)</f>
        <v>20.10.2022</v>
      </c>
      <c r="G552" s="480" t="s">
        <v>260</v>
      </c>
      <c r="H552" s="374"/>
      <c r="R552" s="413"/>
    </row>
    <row r="553" spans="1:21" s="337" customFormat="1" ht="45">
      <c r="A553" s="340"/>
      <c r="C553" s="342"/>
      <c r="D553" s="448" t="s">
        <v>271</v>
      </c>
      <c r="E553" s="457" t="s">
        <v>261</v>
      </c>
      <c r="F553" s="478" t="s">
        <v>1317</v>
      </c>
      <c r="G553" s="458" t="s">
        <v>333</v>
      </c>
      <c r="H553" s="374"/>
      <c r="R553" s="413"/>
    </row>
    <row r="554" spans="1:21" s="337" customFormat="1" ht="22.5">
      <c r="A554" s="340"/>
      <c r="C554" s="342"/>
      <c r="D554" s="448" t="s">
        <v>272</v>
      </c>
      <c r="E554" s="457" t="s">
        <v>262</v>
      </c>
      <c r="F554" s="478" t="s">
        <v>390</v>
      </c>
      <c r="G554" s="480" t="s">
        <v>263</v>
      </c>
      <c r="H554" s="374"/>
      <c r="R554" s="413"/>
    </row>
    <row r="555" spans="1:21" s="337" customFormat="1" ht="22.5">
      <c r="A555" s="340"/>
      <c r="C555" s="342"/>
      <c r="D555" s="448" t="s">
        <v>273</v>
      </c>
      <c r="E555" s="457" t="s">
        <v>264</v>
      </c>
      <c r="F555" s="479" t="s">
        <v>265</v>
      </c>
      <c r="G555" s="458"/>
      <c r="H555" s="374"/>
      <c r="R555" s="413"/>
    </row>
    <row r="556" spans="1:21" s="337" customFormat="1">
      <c r="A556" s="340"/>
      <c r="C556" s="342"/>
      <c r="D556" s="456" t="str">
        <f>D555&amp;".1"</f>
        <v>4.1.1</v>
      </c>
      <c r="E556" s="459" t="s">
        <v>3</v>
      </c>
      <c r="F556" s="478" t="str">
        <f>IF(region_name="","",region_name)</f>
        <v>Орловская область</v>
      </c>
      <c r="G556" s="480" t="s">
        <v>266</v>
      </c>
      <c r="H556" s="374"/>
      <c r="R556" s="413"/>
    </row>
    <row r="557" spans="1:21" s="337" customFormat="1" ht="22.5">
      <c r="A557" s="340"/>
      <c r="C557" s="342"/>
      <c r="D557" s="448" t="s">
        <v>274</v>
      </c>
      <c r="E557" s="460" t="s">
        <v>267</v>
      </c>
      <c r="F557" s="478" t="s">
        <v>763</v>
      </c>
      <c r="G557" s="481" t="s">
        <v>268</v>
      </c>
      <c r="H557" s="374"/>
      <c r="R557" s="413"/>
    </row>
    <row r="558" spans="1:21" s="337" customFormat="1" ht="56.25">
      <c r="A558" s="340"/>
      <c r="C558" s="342"/>
      <c r="D558" s="448" t="s">
        <v>275</v>
      </c>
      <c r="E558" s="461" t="s">
        <v>269</v>
      </c>
      <c r="F558" s="478" t="s">
        <v>1460</v>
      </c>
      <c r="G558" s="468" t="s">
        <v>332</v>
      </c>
      <c r="H558" s="374"/>
      <c r="R558" s="413"/>
    </row>
    <row r="559" spans="1:21" s="351" customFormat="1">
      <c r="D559" s="473"/>
      <c r="E559" s="437"/>
      <c r="F559" s="437"/>
      <c r="G559" s="437"/>
      <c r="U559" s="419"/>
    </row>
    <row r="560" spans="1:21" s="345" customFormat="1">
      <c r="C560" s="352">
        <v>68</v>
      </c>
      <c r="D560" s="578" t="s">
        <v>244</v>
      </c>
      <c r="E560" s="579"/>
      <c r="F560" s="579"/>
      <c r="G560" s="580"/>
      <c r="U560" s="420"/>
    </row>
    <row r="561" spans="1:21" s="337" customFormat="1" ht="11.25" customHeight="1">
      <c r="A561" s="340"/>
      <c r="C561" s="342"/>
      <c r="D561" s="575" t="s">
        <v>233</v>
      </c>
      <c r="E561" s="575"/>
      <c r="F561" s="575"/>
      <c r="G561" s="576" t="s">
        <v>234</v>
      </c>
      <c r="H561" s="374"/>
      <c r="R561" s="413"/>
    </row>
    <row r="562" spans="1:21" s="337" customFormat="1" ht="11.25" customHeight="1">
      <c r="A562" s="340"/>
      <c r="C562" s="342"/>
      <c r="D562" s="450" t="s">
        <v>25</v>
      </c>
      <c r="E562" s="451" t="s">
        <v>257</v>
      </c>
      <c r="F562" s="452" t="s">
        <v>223</v>
      </c>
      <c r="G562" s="577"/>
      <c r="H562" s="374"/>
      <c r="R562" s="413"/>
    </row>
    <row r="563" spans="1:21" s="337" customFormat="1" ht="12" customHeight="1">
      <c r="A563" s="340"/>
      <c r="C563" s="342"/>
      <c r="D563" s="469" t="s">
        <v>26</v>
      </c>
      <c r="E563" s="453">
        <v>2</v>
      </c>
      <c r="F563" s="454">
        <v>3</v>
      </c>
      <c r="G563" s="455">
        <v>4</v>
      </c>
      <c r="H563" s="374"/>
      <c r="R563" s="413"/>
    </row>
    <row r="564" spans="1:21" s="337" customFormat="1">
      <c r="A564" s="340"/>
      <c r="C564" s="342"/>
      <c r="D564" s="448">
        <v>1</v>
      </c>
      <c r="E564" s="457" t="s">
        <v>259</v>
      </c>
      <c r="F564" s="478" t="str">
        <f>IF(form_up_date="","",form_up_date)</f>
        <v>20.10.2022</v>
      </c>
      <c r="G564" s="480" t="s">
        <v>260</v>
      </c>
      <c r="H564" s="374"/>
      <c r="R564" s="413"/>
    </row>
    <row r="565" spans="1:21" s="337" customFormat="1" ht="45">
      <c r="A565" s="340"/>
      <c r="C565" s="342"/>
      <c r="D565" s="448" t="s">
        <v>271</v>
      </c>
      <c r="E565" s="457" t="s">
        <v>261</v>
      </c>
      <c r="F565" s="478" t="s">
        <v>1318</v>
      </c>
      <c r="G565" s="458" t="s">
        <v>333</v>
      </c>
      <c r="H565" s="374"/>
      <c r="R565" s="413"/>
    </row>
    <row r="566" spans="1:21" s="337" customFormat="1" ht="22.5">
      <c r="A566" s="340"/>
      <c r="C566" s="342"/>
      <c r="D566" s="448" t="s">
        <v>272</v>
      </c>
      <c r="E566" s="457" t="s">
        <v>262</v>
      </c>
      <c r="F566" s="478" t="s">
        <v>390</v>
      </c>
      <c r="G566" s="480" t="s">
        <v>263</v>
      </c>
      <c r="H566" s="374"/>
      <c r="R566" s="413"/>
    </row>
    <row r="567" spans="1:21" s="337" customFormat="1" ht="22.5">
      <c r="A567" s="340"/>
      <c r="C567" s="342"/>
      <c r="D567" s="448" t="s">
        <v>273</v>
      </c>
      <c r="E567" s="457" t="s">
        <v>264</v>
      </c>
      <c r="F567" s="479" t="s">
        <v>265</v>
      </c>
      <c r="G567" s="458"/>
      <c r="H567" s="374"/>
      <c r="R567" s="413"/>
    </row>
    <row r="568" spans="1:21" s="337" customFormat="1">
      <c r="A568" s="340"/>
      <c r="C568" s="342"/>
      <c r="D568" s="456" t="str">
        <f>D567&amp;".1"</f>
        <v>4.1.1</v>
      </c>
      <c r="E568" s="459" t="s">
        <v>3</v>
      </c>
      <c r="F568" s="478" t="str">
        <f>IF(region_name="","",region_name)</f>
        <v>Орловская область</v>
      </c>
      <c r="G568" s="480" t="s">
        <v>266</v>
      </c>
      <c r="H568" s="374"/>
      <c r="R568" s="413"/>
    </row>
    <row r="569" spans="1:21" s="337" customFormat="1" ht="22.5">
      <c r="A569" s="340"/>
      <c r="C569" s="342"/>
      <c r="D569" s="448" t="s">
        <v>274</v>
      </c>
      <c r="E569" s="460" t="s">
        <v>267</v>
      </c>
      <c r="F569" s="478" t="s">
        <v>763</v>
      </c>
      <c r="G569" s="481" t="s">
        <v>268</v>
      </c>
      <c r="H569" s="374"/>
      <c r="R569" s="413"/>
    </row>
    <row r="570" spans="1:21" s="337" customFormat="1" ht="56.25">
      <c r="A570" s="340"/>
      <c r="C570" s="342"/>
      <c r="D570" s="448" t="s">
        <v>275</v>
      </c>
      <c r="E570" s="461" t="s">
        <v>269</v>
      </c>
      <c r="F570" s="478" t="s">
        <v>1460</v>
      </c>
      <c r="G570" s="468" t="s">
        <v>332</v>
      </c>
      <c r="H570" s="374"/>
      <c r="R570" s="413"/>
    </row>
    <row r="571" spans="1:21" s="351" customFormat="1">
      <c r="D571" s="473"/>
      <c r="E571" s="437"/>
      <c r="F571" s="437"/>
      <c r="G571" s="437"/>
      <c r="U571" s="419"/>
    </row>
    <row r="572" spans="1:21" s="345" customFormat="1">
      <c r="C572" s="352">
        <v>69</v>
      </c>
      <c r="D572" s="578" t="s">
        <v>244</v>
      </c>
      <c r="E572" s="579"/>
      <c r="F572" s="579"/>
      <c r="G572" s="580"/>
      <c r="U572" s="420"/>
    </row>
    <row r="573" spans="1:21" s="337" customFormat="1" ht="11.25" customHeight="1">
      <c r="A573" s="340"/>
      <c r="C573" s="342"/>
      <c r="D573" s="575" t="s">
        <v>233</v>
      </c>
      <c r="E573" s="575"/>
      <c r="F573" s="575"/>
      <c r="G573" s="576" t="s">
        <v>234</v>
      </c>
      <c r="H573" s="374"/>
      <c r="R573" s="413"/>
    </row>
    <row r="574" spans="1:21" s="337" customFormat="1" ht="11.25" customHeight="1">
      <c r="A574" s="340"/>
      <c r="C574" s="342"/>
      <c r="D574" s="450" t="s">
        <v>25</v>
      </c>
      <c r="E574" s="451" t="s">
        <v>257</v>
      </c>
      <c r="F574" s="452" t="s">
        <v>223</v>
      </c>
      <c r="G574" s="577"/>
      <c r="H574" s="374"/>
      <c r="R574" s="413"/>
    </row>
    <row r="575" spans="1:21" s="337" customFormat="1" ht="12" customHeight="1">
      <c r="A575" s="340"/>
      <c r="C575" s="342"/>
      <c r="D575" s="469" t="s">
        <v>26</v>
      </c>
      <c r="E575" s="453">
        <v>2</v>
      </c>
      <c r="F575" s="454">
        <v>3</v>
      </c>
      <c r="G575" s="455">
        <v>4</v>
      </c>
      <c r="H575" s="374"/>
      <c r="R575" s="413"/>
    </row>
    <row r="576" spans="1:21" s="337" customFormat="1">
      <c r="A576" s="340"/>
      <c r="C576" s="342"/>
      <c r="D576" s="448">
        <v>1</v>
      </c>
      <c r="E576" s="457" t="s">
        <v>259</v>
      </c>
      <c r="F576" s="478" t="str">
        <f>IF(form_up_date="","",form_up_date)</f>
        <v>20.10.2022</v>
      </c>
      <c r="G576" s="480" t="s">
        <v>260</v>
      </c>
      <c r="H576" s="374"/>
      <c r="R576" s="413"/>
    </row>
    <row r="577" spans="1:21" s="337" customFormat="1" ht="45">
      <c r="A577" s="340"/>
      <c r="C577" s="342"/>
      <c r="D577" s="448" t="s">
        <v>271</v>
      </c>
      <c r="E577" s="457" t="s">
        <v>261</v>
      </c>
      <c r="F577" s="478" t="s">
        <v>1319</v>
      </c>
      <c r="G577" s="458" t="s">
        <v>333</v>
      </c>
      <c r="H577" s="374"/>
      <c r="R577" s="413"/>
    </row>
    <row r="578" spans="1:21" s="337" customFormat="1" ht="22.5">
      <c r="A578" s="340"/>
      <c r="C578" s="342"/>
      <c r="D578" s="448" t="s">
        <v>272</v>
      </c>
      <c r="E578" s="457" t="s">
        <v>262</v>
      </c>
      <c r="F578" s="478" t="s">
        <v>390</v>
      </c>
      <c r="G578" s="480" t="s">
        <v>263</v>
      </c>
      <c r="H578" s="374"/>
      <c r="R578" s="413"/>
    </row>
    <row r="579" spans="1:21" s="337" customFormat="1" ht="22.5">
      <c r="A579" s="340"/>
      <c r="C579" s="342"/>
      <c r="D579" s="448" t="s">
        <v>273</v>
      </c>
      <c r="E579" s="457" t="s">
        <v>264</v>
      </c>
      <c r="F579" s="479" t="s">
        <v>265</v>
      </c>
      <c r="G579" s="458"/>
      <c r="H579" s="374"/>
      <c r="R579" s="413"/>
    </row>
    <row r="580" spans="1:21" s="337" customFormat="1">
      <c r="A580" s="340"/>
      <c r="C580" s="342"/>
      <c r="D580" s="456" t="str">
        <f>D579&amp;".1"</f>
        <v>4.1.1</v>
      </c>
      <c r="E580" s="459" t="s">
        <v>3</v>
      </c>
      <c r="F580" s="478" t="str">
        <f>IF(region_name="","",region_name)</f>
        <v>Орловская область</v>
      </c>
      <c r="G580" s="480" t="s">
        <v>266</v>
      </c>
      <c r="H580" s="374"/>
      <c r="R580" s="413"/>
    </row>
    <row r="581" spans="1:21" s="337" customFormat="1" ht="22.5">
      <c r="A581" s="340"/>
      <c r="C581" s="342"/>
      <c r="D581" s="448" t="s">
        <v>274</v>
      </c>
      <c r="E581" s="460" t="s">
        <v>267</v>
      </c>
      <c r="F581" s="478" t="s">
        <v>763</v>
      </c>
      <c r="G581" s="481" t="s">
        <v>268</v>
      </c>
      <c r="H581" s="374"/>
      <c r="R581" s="413"/>
    </row>
    <row r="582" spans="1:21" s="337" customFormat="1" ht="56.25">
      <c r="A582" s="340"/>
      <c r="C582" s="342"/>
      <c r="D582" s="448" t="s">
        <v>275</v>
      </c>
      <c r="E582" s="461" t="s">
        <v>269</v>
      </c>
      <c r="F582" s="478" t="s">
        <v>1460</v>
      </c>
      <c r="G582" s="468" t="s">
        <v>332</v>
      </c>
      <c r="H582" s="374"/>
      <c r="R582" s="413"/>
    </row>
    <row r="583" spans="1:21" s="351" customFormat="1">
      <c r="D583" s="473"/>
      <c r="E583" s="437"/>
      <c r="F583" s="437"/>
      <c r="G583" s="437"/>
      <c r="U583" s="419"/>
    </row>
    <row r="584" spans="1:21" s="345" customFormat="1">
      <c r="C584" s="352">
        <v>70</v>
      </c>
      <c r="D584" s="578" t="s">
        <v>244</v>
      </c>
      <c r="E584" s="579"/>
      <c r="F584" s="579"/>
      <c r="G584" s="580"/>
      <c r="U584" s="420"/>
    </row>
    <row r="585" spans="1:21" s="337" customFormat="1" ht="11.25" customHeight="1">
      <c r="A585" s="340"/>
      <c r="C585" s="342"/>
      <c r="D585" s="575" t="s">
        <v>233</v>
      </c>
      <c r="E585" s="575"/>
      <c r="F585" s="575"/>
      <c r="G585" s="576" t="s">
        <v>234</v>
      </c>
      <c r="H585" s="374"/>
      <c r="R585" s="413"/>
    </row>
    <row r="586" spans="1:21" s="337" customFormat="1" ht="11.25" customHeight="1">
      <c r="A586" s="340"/>
      <c r="C586" s="342"/>
      <c r="D586" s="450" t="s">
        <v>25</v>
      </c>
      <c r="E586" s="451" t="s">
        <v>257</v>
      </c>
      <c r="F586" s="452" t="s">
        <v>223</v>
      </c>
      <c r="G586" s="577"/>
      <c r="H586" s="374"/>
      <c r="R586" s="413"/>
    </row>
    <row r="587" spans="1:21" s="337" customFormat="1" ht="12" customHeight="1">
      <c r="A587" s="340"/>
      <c r="C587" s="342"/>
      <c r="D587" s="469" t="s">
        <v>26</v>
      </c>
      <c r="E587" s="453">
        <v>2</v>
      </c>
      <c r="F587" s="454">
        <v>3</v>
      </c>
      <c r="G587" s="455">
        <v>4</v>
      </c>
      <c r="H587" s="374"/>
      <c r="R587" s="413"/>
    </row>
    <row r="588" spans="1:21" s="337" customFormat="1">
      <c r="A588" s="340"/>
      <c r="C588" s="342"/>
      <c r="D588" s="448">
        <v>1</v>
      </c>
      <c r="E588" s="457" t="s">
        <v>259</v>
      </c>
      <c r="F588" s="478" t="str">
        <f>IF(form_up_date="","",form_up_date)</f>
        <v>20.10.2022</v>
      </c>
      <c r="G588" s="480" t="s">
        <v>260</v>
      </c>
      <c r="H588" s="374"/>
      <c r="R588" s="413"/>
    </row>
    <row r="589" spans="1:21" s="337" customFormat="1" ht="45">
      <c r="A589" s="340"/>
      <c r="C589" s="342"/>
      <c r="D589" s="448" t="s">
        <v>271</v>
      </c>
      <c r="E589" s="457" t="s">
        <v>261</v>
      </c>
      <c r="F589" s="478" t="s">
        <v>1320</v>
      </c>
      <c r="G589" s="458" t="s">
        <v>333</v>
      </c>
      <c r="H589" s="374"/>
      <c r="R589" s="413"/>
    </row>
    <row r="590" spans="1:21" s="337" customFormat="1" ht="22.5">
      <c r="A590" s="340"/>
      <c r="C590" s="342"/>
      <c r="D590" s="448" t="s">
        <v>272</v>
      </c>
      <c r="E590" s="457" t="s">
        <v>262</v>
      </c>
      <c r="F590" s="478" t="s">
        <v>390</v>
      </c>
      <c r="G590" s="480" t="s">
        <v>263</v>
      </c>
      <c r="H590" s="374"/>
      <c r="R590" s="413"/>
    </row>
    <row r="591" spans="1:21" s="337" customFormat="1" ht="22.5">
      <c r="A591" s="340"/>
      <c r="C591" s="342"/>
      <c r="D591" s="448" t="s">
        <v>273</v>
      </c>
      <c r="E591" s="457" t="s">
        <v>264</v>
      </c>
      <c r="F591" s="479" t="s">
        <v>265</v>
      </c>
      <c r="G591" s="458"/>
      <c r="H591" s="374"/>
      <c r="R591" s="413"/>
    </row>
    <row r="592" spans="1:21" s="337" customFormat="1">
      <c r="A592" s="340"/>
      <c r="C592" s="342"/>
      <c r="D592" s="456" t="str">
        <f>D591&amp;".1"</f>
        <v>4.1.1</v>
      </c>
      <c r="E592" s="459" t="s">
        <v>3</v>
      </c>
      <c r="F592" s="478" t="str">
        <f>IF(region_name="","",region_name)</f>
        <v>Орловская область</v>
      </c>
      <c r="G592" s="480" t="s">
        <v>266</v>
      </c>
      <c r="H592" s="374"/>
      <c r="R592" s="413"/>
    </row>
    <row r="593" spans="1:21" s="337" customFormat="1" ht="22.5">
      <c r="A593" s="340"/>
      <c r="C593" s="342"/>
      <c r="D593" s="448" t="s">
        <v>274</v>
      </c>
      <c r="E593" s="460" t="s">
        <v>267</v>
      </c>
      <c r="F593" s="478" t="s">
        <v>763</v>
      </c>
      <c r="G593" s="481" t="s">
        <v>268</v>
      </c>
      <c r="H593" s="374"/>
      <c r="R593" s="413"/>
    </row>
    <row r="594" spans="1:21" s="337" customFormat="1" ht="56.25">
      <c r="A594" s="340"/>
      <c r="C594" s="342"/>
      <c r="D594" s="448" t="s">
        <v>275</v>
      </c>
      <c r="E594" s="461" t="s">
        <v>269</v>
      </c>
      <c r="F594" s="478" t="s">
        <v>1460</v>
      </c>
      <c r="G594" s="468" t="s">
        <v>332</v>
      </c>
      <c r="H594" s="374"/>
      <c r="R594" s="413"/>
    </row>
    <row r="595" spans="1:21" s="351" customFormat="1">
      <c r="D595" s="473"/>
      <c r="E595" s="437"/>
      <c r="F595" s="437"/>
      <c r="G595" s="437"/>
      <c r="U595" s="419"/>
    </row>
    <row r="596" spans="1:21" s="345" customFormat="1">
      <c r="C596" s="352">
        <v>71</v>
      </c>
      <c r="D596" s="578" t="s">
        <v>244</v>
      </c>
      <c r="E596" s="579"/>
      <c r="F596" s="579"/>
      <c r="G596" s="580"/>
      <c r="U596" s="420"/>
    </row>
    <row r="597" spans="1:21" s="337" customFormat="1" ht="11.25" customHeight="1">
      <c r="A597" s="340"/>
      <c r="C597" s="342"/>
      <c r="D597" s="575" t="s">
        <v>233</v>
      </c>
      <c r="E597" s="575"/>
      <c r="F597" s="575"/>
      <c r="G597" s="576" t="s">
        <v>234</v>
      </c>
      <c r="H597" s="374"/>
      <c r="R597" s="413"/>
    </row>
    <row r="598" spans="1:21" s="337" customFormat="1" ht="11.25" customHeight="1">
      <c r="A598" s="340"/>
      <c r="C598" s="342"/>
      <c r="D598" s="450" t="s">
        <v>25</v>
      </c>
      <c r="E598" s="451" t="s">
        <v>257</v>
      </c>
      <c r="F598" s="452" t="s">
        <v>223</v>
      </c>
      <c r="G598" s="577"/>
      <c r="H598" s="374"/>
      <c r="R598" s="413"/>
    </row>
    <row r="599" spans="1:21" s="337" customFormat="1" ht="12" customHeight="1">
      <c r="A599" s="340"/>
      <c r="C599" s="342"/>
      <c r="D599" s="469" t="s">
        <v>26</v>
      </c>
      <c r="E599" s="453">
        <v>2</v>
      </c>
      <c r="F599" s="454">
        <v>3</v>
      </c>
      <c r="G599" s="455">
        <v>4</v>
      </c>
      <c r="H599" s="374"/>
      <c r="R599" s="413"/>
    </row>
    <row r="600" spans="1:21" s="337" customFormat="1">
      <c r="A600" s="340"/>
      <c r="C600" s="342"/>
      <c r="D600" s="448">
        <v>1</v>
      </c>
      <c r="E600" s="457" t="s">
        <v>259</v>
      </c>
      <c r="F600" s="478" t="str">
        <f>IF(form_up_date="","",form_up_date)</f>
        <v>20.10.2022</v>
      </c>
      <c r="G600" s="480" t="s">
        <v>260</v>
      </c>
      <c r="H600" s="374"/>
      <c r="R600" s="413"/>
    </row>
    <row r="601" spans="1:21" s="337" customFormat="1" ht="45">
      <c r="A601" s="340"/>
      <c r="C601" s="342"/>
      <c r="D601" s="448" t="s">
        <v>271</v>
      </c>
      <c r="E601" s="457" t="s">
        <v>261</v>
      </c>
      <c r="F601" s="478" t="s">
        <v>1321</v>
      </c>
      <c r="G601" s="458" t="s">
        <v>333</v>
      </c>
      <c r="H601" s="374"/>
      <c r="R601" s="413"/>
    </row>
    <row r="602" spans="1:21" s="337" customFormat="1" ht="22.5">
      <c r="A602" s="340"/>
      <c r="C602" s="342"/>
      <c r="D602" s="448" t="s">
        <v>272</v>
      </c>
      <c r="E602" s="457" t="s">
        <v>262</v>
      </c>
      <c r="F602" s="478" t="s">
        <v>390</v>
      </c>
      <c r="G602" s="480" t="s">
        <v>263</v>
      </c>
      <c r="H602" s="374"/>
      <c r="R602" s="413"/>
    </row>
    <row r="603" spans="1:21" s="337" customFormat="1" ht="22.5">
      <c r="A603" s="340"/>
      <c r="C603" s="342"/>
      <c r="D603" s="448" t="s">
        <v>273</v>
      </c>
      <c r="E603" s="457" t="s">
        <v>264</v>
      </c>
      <c r="F603" s="479" t="s">
        <v>265</v>
      </c>
      <c r="G603" s="458"/>
      <c r="H603" s="374"/>
      <c r="R603" s="413"/>
    </row>
    <row r="604" spans="1:21" s="337" customFormat="1">
      <c r="A604" s="340"/>
      <c r="C604" s="342"/>
      <c r="D604" s="456" t="str">
        <f>D603&amp;".1"</f>
        <v>4.1.1</v>
      </c>
      <c r="E604" s="459" t="s">
        <v>3</v>
      </c>
      <c r="F604" s="478" t="str">
        <f>IF(region_name="","",region_name)</f>
        <v>Орловская область</v>
      </c>
      <c r="G604" s="480" t="s">
        <v>266</v>
      </c>
      <c r="H604" s="374"/>
      <c r="R604" s="413"/>
    </row>
    <row r="605" spans="1:21" s="337" customFormat="1" ht="22.5">
      <c r="A605" s="340"/>
      <c r="C605" s="342"/>
      <c r="D605" s="448" t="s">
        <v>274</v>
      </c>
      <c r="E605" s="460" t="s">
        <v>267</v>
      </c>
      <c r="F605" s="478" t="s">
        <v>763</v>
      </c>
      <c r="G605" s="481" t="s">
        <v>268</v>
      </c>
      <c r="H605" s="374"/>
      <c r="R605" s="413"/>
    </row>
    <row r="606" spans="1:21" s="337" customFormat="1" ht="56.25">
      <c r="A606" s="340"/>
      <c r="C606" s="342"/>
      <c r="D606" s="448" t="s">
        <v>275</v>
      </c>
      <c r="E606" s="461" t="s">
        <v>269</v>
      </c>
      <c r="F606" s="478" t="s">
        <v>1460</v>
      </c>
      <c r="G606" s="468" t="s">
        <v>332</v>
      </c>
      <c r="H606" s="374"/>
      <c r="R606" s="413"/>
    </row>
    <row r="607" spans="1:21" s="351" customFormat="1">
      <c r="D607" s="473"/>
      <c r="E607" s="437"/>
      <c r="F607" s="437"/>
      <c r="G607" s="437"/>
      <c r="U607" s="419"/>
    </row>
    <row r="608" spans="1:21" s="345" customFormat="1">
      <c r="C608" s="352">
        <v>72</v>
      </c>
      <c r="D608" s="578" t="s">
        <v>244</v>
      </c>
      <c r="E608" s="579"/>
      <c r="F608" s="579"/>
      <c r="G608" s="580"/>
      <c r="U608" s="420"/>
    </row>
    <row r="609" spans="1:21" s="337" customFormat="1" ht="11.25" customHeight="1">
      <c r="A609" s="340"/>
      <c r="C609" s="342"/>
      <c r="D609" s="575" t="s">
        <v>233</v>
      </c>
      <c r="E609" s="575"/>
      <c r="F609" s="575"/>
      <c r="G609" s="576" t="s">
        <v>234</v>
      </c>
      <c r="H609" s="374"/>
      <c r="R609" s="413"/>
    </row>
    <row r="610" spans="1:21" s="337" customFormat="1" ht="11.25" customHeight="1">
      <c r="A610" s="340"/>
      <c r="C610" s="342"/>
      <c r="D610" s="450" t="s">
        <v>25</v>
      </c>
      <c r="E610" s="451" t="s">
        <v>257</v>
      </c>
      <c r="F610" s="452" t="s">
        <v>223</v>
      </c>
      <c r="G610" s="577"/>
      <c r="H610" s="374"/>
      <c r="R610" s="413"/>
    </row>
    <row r="611" spans="1:21" s="337" customFormat="1" ht="12" customHeight="1">
      <c r="A611" s="340"/>
      <c r="C611" s="342"/>
      <c r="D611" s="469" t="s">
        <v>26</v>
      </c>
      <c r="E611" s="453">
        <v>2</v>
      </c>
      <c r="F611" s="454">
        <v>3</v>
      </c>
      <c r="G611" s="455">
        <v>4</v>
      </c>
      <c r="H611" s="374"/>
      <c r="R611" s="413"/>
    </row>
    <row r="612" spans="1:21" s="337" customFormat="1">
      <c r="A612" s="340"/>
      <c r="C612" s="342"/>
      <c r="D612" s="448">
        <v>1</v>
      </c>
      <c r="E612" s="457" t="s">
        <v>259</v>
      </c>
      <c r="F612" s="478" t="str">
        <f>IF(form_up_date="","",form_up_date)</f>
        <v>20.10.2022</v>
      </c>
      <c r="G612" s="480" t="s">
        <v>260</v>
      </c>
      <c r="H612" s="374"/>
      <c r="R612" s="413"/>
    </row>
    <row r="613" spans="1:21" s="337" customFormat="1" ht="45">
      <c r="A613" s="340"/>
      <c r="C613" s="342"/>
      <c r="D613" s="448" t="s">
        <v>271</v>
      </c>
      <c r="E613" s="457" t="s">
        <v>261</v>
      </c>
      <c r="F613" s="478" t="s">
        <v>1322</v>
      </c>
      <c r="G613" s="458" t="s">
        <v>333</v>
      </c>
      <c r="H613" s="374"/>
      <c r="R613" s="413"/>
    </row>
    <row r="614" spans="1:21" s="337" customFormat="1" ht="22.5">
      <c r="A614" s="340"/>
      <c r="C614" s="342"/>
      <c r="D614" s="448" t="s">
        <v>272</v>
      </c>
      <c r="E614" s="457" t="s">
        <v>262</v>
      </c>
      <c r="F614" s="478" t="s">
        <v>390</v>
      </c>
      <c r="G614" s="480" t="s">
        <v>263</v>
      </c>
      <c r="H614" s="374"/>
      <c r="R614" s="413"/>
    </row>
    <row r="615" spans="1:21" s="337" customFormat="1" ht="22.5">
      <c r="A615" s="340"/>
      <c r="C615" s="342"/>
      <c r="D615" s="448" t="s">
        <v>273</v>
      </c>
      <c r="E615" s="457" t="s">
        <v>264</v>
      </c>
      <c r="F615" s="479" t="s">
        <v>265</v>
      </c>
      <c r="G615" s="458"/>
      <c r="H615" s="374"/>
      <c r="R615" s="413"/>
    </row>
    <row r="616" spans="1:21" s="337" customFormat="1">
      <c r="A616" s="340"/>
      <c r="C616" s="342"/>
      <c r="D616" s="456" t="str">
        <f>D615&amp;".1"</f>
        <v>4.1.1</v>
      </c>
      <c r="E616" s="459" t="s">
        <v>3</v>
      </c>
      <c r="F616" s="478" t="str">
        <f>IF(region_name="","",region_name)</f>
        <v>Орловская область</v>
      </c>
      <c r="G616" s="480" t="s">
        <v>266</v>
      </c>
      <c r="H616" s="374"/>
      <c r="R616" s="413"/>
    </row>
    <row r="617" spans="1:21" s="337" customFormat="1" ht="22.5">
      <c r="A617" s="340"/>
      <c r="C617" s="342"/>
      <c r="D617" s="448" t="s">
        <v>274</v>
      </c>
      <c r="E617" s="460" t="s">
        <v>267</v>
      </c>
      <c r="F617" s="478" t="s">
        <v>763</v>
      </c>
      <c r="G617" s="481" t="s">
        <v>268</v>
      </c>
      <c r="H617" s="374"/>
      <c r="R617" s="413"/>
    </row>
    <row r="618" spans="1:21" s="337" customFormat="1" ht="56.25">
      <c r="A618" s="340"/>
      <c r="C618" s="342"/>
      <c r="D618" s="448" t="s">
        <v>275</v>
      </c>
      <c r="E618" s="461" t="s">
        <v>269</v>
      </c>
      <c r="F618" s="478" t="s">
        <v>1460</v>
      </c>
      <c r="G618" s="468" t="s">
        <v>332</v>
      </c>
      <c r="H618" s="374"/>
      <c r="R618" s="413"/>
    </row>
    <row r="619" spans="1:21" s="351" customFormat="1">
      <c r="D619" s="473"/>
      <c r="E619" s="437"/>
      <c r="F619" s="437"/>
      <c r="G619" s="437"/>
      <c r="U619" s="419"/>
    </row>
    <row r="620" spans="1:21" s="345" customFormat="1">
      <c r="C620" s="352">
        <v>73</v>
      </c>
      <c r="D620" s="578" t="s">
        <v>244</v>
      </c>
      <c r="E620" s="579"/>
      <c r="F620" s="579"/>
      <c r="G620" s="580"/>
      <c r="U620" s="420"/>
    </row>
    <row r="621" spans="1:21" s="337" customFormat="1" ht="11.25" customHeight="1">
      <c r="A621" s="340"/>
      <c r="C621" s="342"/>
      <c r="D621" s="575" t="s">
        <v>233</v>
      </c>
      <c r="E621" s="575"/>
      <c r="F621" s="575"/>
      <c r="G621" s="576" t="s">
        <v>234</v>
      </c>
      <c r="H621" s="374"/>
      <c r="R621" s="413"/>
    </row>
    <row r="622" spans="1:21" s="337" customFormat="1" ht="11.25" customHeight="1">
      <c r="A622" s="340"/>
      <c r="C622" s="342"/>
      <c r="D622" s="450" t="s">
        <v>25</v>
      </c>
      <c r="E622" s="451" t="s">
        <v>257</v>
      </c>
      <c r="F622" s="452" t="s">
        <v>223</v>
      </c>
      <c r="G622" s="577"/>
      <c r="H622" s="374"/>
      <c r="R622" s="413"/>
    </row>
    <row r="623" spans="1:21" s="337" customFormat="1" ht="12" customHeight="1">
      <c r="A623" s="340"/>
      <c r="C623" s="342"/>
      <c r="D623" s="469" t="s">
        <v>26</v>
      </c>
      <c r="E623" s="453">
        <v>2</v>
      </c>
      <c r="F623" s="454">
        <v>3</v>
      </c>
      <c r="G623" s="455">
        <v>4</v>
      </c>
      <c r="H623" s="374"/>
      <c r="R623" s="413"/>
    </row>
    <row r="624" spans="1:21" s="337" customFormat="1">
      <c r="A624" s="340"/>
      <c r="C624" s="342"/>
      <c r="D624" s="448">
        <v>1</v>
      </c>
      <c r="E624" s="457" t="s">
        <v>259</v>
      </c>
      <c r="F624" s="478" t="str">
        <f>IF(form_up_date="","",form_up_date)</f>
        <v>20.10.2022</v>
      </c>
      <c r="G624" s="480" t="s">
        <v>260</v>
      </c>
      <c r="H624" s="374"/>
      <c r="R624" s="413"/>
    </row>
    <row r="625" spans="1:21" s="337" customFormat="1" ht="45">
      <c r="A625" s="340"/>
      <c r="C625" s="342"/>
      <c r="D625" s="448" t="s">
        <v>271</v>
      </c>
      <c r="E625" s="457" t="s">
        <v>261</v>
      </c>
      <c r="F625" s="478" t="s">
        <v>1323</v>
      </c>
      <c r="G625" s="458" t="s">
        <v>333</v>
      </c>
      <c r="H625" s="374"/>
      <c r="R625" s="413"/>
    </row>
    <row r="626" spans="1:21" s="337" customFormat="1" ht="22.5">
      <c r="A626" s="340"/>
      <c r="C626" s="342"/>
      <c r="D626" s="448" t="s">
        <v>272</v>
      </c>
      <c r="E626" s="457" t="s">
        <v>262</v>
      </c>
      <c r="F626" s="478" t="s">
        <v>390</v>
      </c>
      <c r="G626" s="480" t="s">
        <v>263</v>
      </c>
      <c r="H626" s="374"/>
      <c r="R626" s="413"/>
    </row>
    <row r="627" spans="1:21" s="337" customFormat="1" ht="22.5">
      <c r="A627" s="340"/>
      <c r="C627" s="342"/>
      <c r="D627" s="448" t="s">
        <v>273</v>
      </c>
      <c r="E627" s="457" t="s">
        <v>264</v>
      </c>
      <c r="F627" s="479" t="s">
        <v>265</v>
      </c>
      <c r="G627" s="458"/>
      <c r="H627" s="374"/>
      <c r="R627" s="413"/>
    </row>
    <row r="628" spans="1:21" s="337" customFormat="1">
      <c r="A628" s="340"/>
      <c r="C628" s="342"/>
      <c r="D628" s="456" t="str">
        <f>D627&amp;".1"</f>
        <v>4.1.1</v>
      </c>
      <c r="E628" s="459" t="s">
        <v>3</v>
      </c>
      <c r="F628" s="478" t="str">
        <f>IF(region_name="","",region_name)</f>
        <v>Орловская область</v>
      </c>
      <c r="G628" s="480" t="s">
        <v>266</v>
      </c>
      <c r="H628" s="374"/>
      <c r="R628" s="413"/>
    </row>
    <row r="629" spans="1:21" s="337" customFormat="1" ht="22.5">
      <c r="A629" s="340"/>
      <c r="C629" s="342"/>
      <c r="D629" s="448" t="s">
        <v>274</v>
      </c>
      <c r="E629" s="460" t="s">
        <v>267</v>
      </c>
      <c r="F629" s="478" t="s">
        <v>763</v>
      </c>
      <c r="G629" s="481" t="s">
        <v>268</v>
      </c>
      <c r="H629" s="374"/>
      <c r="R629" s="413"/>
    </row>
    <row r="630" spans="1:21" s="337" customFormat="1" ht="56.25">
      <c r="A630" s="340"/>
      <c r="C630" s="342"/>
      <c r="D630" s="448" t="s">
        <v>275</v>
      </c>
      <c r="E630" s="461" t="s">
        <v>269</v>
      </c>
      <c r="F630" s="478" t="s">
        <v>1460</v>
      </c>
      <c r="G630" s="468" t="s">
        <v>332</v>
      </c>
      <c r="H630" s="374"/>
      <c r="R630" s="413"/>
    </row>
    <row r="631" spans="1:21" s="351" customFormat="1">
      <c r="D631" s="473"/>
      <c r="E631" s="437"/>
      <c r="F631" s="437"/>
      <c r="G631" s="437"/>
      <c r="U631" s="419"/>
    </row>
    <row r="632" spans="1:21" s="345" customFormat="1">
      <c r="C632" s="352">
        <v>74</v>
      </c>
      <c r="D632" s="578" t="s">
        <v>244</v>
      </c>
      <c r="E632" s="579"/>
      <c r="F632" s="579"/>
      <c r="G632" s="580"/>
      <c r="U632" s="420"/>
    </row>
    <row r="633" spans="1:21" s="337" customFormat="1" ht="11.25" customHeight="1">
      <c r="A633" s="340"/>
      <c r="C633" s="342"/>
      <c r="D633" s="575" t="s">
        <v>233</v>
      </c>
      <c r="E633" s="575"/>
      <c r="F633" s="575"/>
      <c r="G633" s="576" t="s">
        <v>234</v>
      </c>
      <c r="H633" s="374"/>
      <c r="R633" s="413"/>
    </row>
    <row r="634" spans="1:21" s="337" customFormat="1" ht="11.25" customHeight="1">
      <c r="A634" s="340"/>
      <c r="C634" s="342"/>
      <c r="D634" s="450" t="s">
        <v>25</v>
      </c>
      <c r="E634" s="451" t="s">
        <v>257</v>
      </c>
      <c r="F634" s="452" t="s">
        <v>223</v>
      </c>
      <c r="G634" s="577"/>
      <c r="H634" s="374"/>
      <c r="R634" s="413"/>
    </row>
    <row r="635" spans="1:21" s="337" customFormat="1" ht="12" customHeight="1">
      <c r="A635" s="340"/>
      <c r="C635" s="342"/>
      <c r="D635" s="469" t="s">
        <v>26</v>
      </c>
      <c r="E635" s="453">
        <v>2</v>
      </c>
      <c r="F635" s="454">
        <v>3</v>
      </c>
      <c r="G635" s="455">
        <v>4</v>
      </c>
      <c r="H635" s="374"/>
      <c r="R635" s="413"/>
    </row>
    <row r="636" spans="1:21" s="337" customFormat="1">
      <c r="A636" s="340"/>
      <c r="C636" s="342"/>
      <c r="D636" s="448">
        <v>1</v>
      </c>
      <c r="E636" s="457" t="s">
        <v>259</v>
      </c>
      <c r="F636" s="478" t="str">
        <f>IF(form_up_date="","",form_up_date)</f>
        <v>20.10.2022</v>
      </c>
      <c r="G636" s="480" t="s">
        <v>260</v>
      </c>
      <c r="H636" s="374"/>
      <c r="R636" s="413"/>
    </row>
    <row r="637" spans="1:21" s="337" customFormat="1" ht="45">
      <c r="A637" s="340"/>
      <c r="C637" s="342"/>
      <c r="D637" s="448" t="s">
        <v>271</v>
      </c>
      <c r="E637" s="457" t="s">
        <v>261</v>
      </c>
      <c r="F637" s="478" t="s">
        <v>1324</v>
      </c>
      <c r="G637" s="458" t="s">
        <v>333</v>
      </c>
      <c r="H637" s="374"/>
      <c r="R637" s="413"/>
    </row>
    <row r="638" spans="1:21" s="337" customFormat="1" ht="22.5">
      <c r="A638" s="340"/>
      <c r="C638" s="342"/>
      <c r="D638" s="448" t="s">
        <v>272</v>
      </c>
      <c r="E638" s="457" t="s">
        <v>262</v>
      </c>
      <c r="F638" s="478" t="s">
        <v>390</v>
      </c>
      <c r="G638" s="480" t="s">
        <v>263</v>
      </c>
      <c r="H638" s="374"/>
      <c r="R638" s="413"/>
    </row>
    <row r="639" spans="1:21" s="337" customFormat="1" ht="22.5">
      <c r="A639" s="340"/>
      <c r="C639" s="342"/>
      <c r="D639" s="448" t="s">
        <v>273</v>
      </c>
      <c r="E639" s="457" t="s">
        <v>264</v>
      </c>
      <c r="F639" s="479" t="s">
        <v>265</v>
      </c>
      <c r="G639" s="458"/>
      <c r="H639" s="374"/>
      <c r="R639" s="413"/>
    </row>
    <row r="640" spans="1:21" s="337" customFormat="1">
      <c r="A640" s="340"/>
      <c r="C640" s="342"/>
      <c r="D640" s="456" t="str">
        <f>D639&amp;".1"</f>
        <v>4.1.1</v>
      </c>
      <c r="E640" s="459" t="s">
        <v>3</v>
      </c>
      <c r="F640" s="478" t="str">
        <f>IF(region_name="","",region_name)</f>
        <v>Орловская область</v>
      </c>
      <c r="G640" s="480" t="s">
        <v>266</v>
      </c>
      <c r="H640" s="374"/>
      <c r="R640" s="413"/>
    </row>
    <row r="641" spans="1:21" s="337" customFormat="1" ht="22.5">
      <c r="A641" s="340"/>
      <c r="C641" s="342"/>
      <c r="D641" s="448" t="s">
        <v>274</v>
      </c>
      <c r="E641" s="460" t="s">
        <v>267</v>
      </c>
      <c r="F641" s="478" t="s">
        <v>763</v>
      </c>
      <c r="G641" s="481" t="s">
        <v>268</v>
      </c>
      <c r="H641" s="374"/>
      <c r="R641" s="413"/>
    </row>
    <row r="642" spans="1:21" s="337" customFormat="1" ht="56.25">
      <c r="A642" s="340"/>
      <c r="C642" s="342"/>
      <c r="D642" s="448" t="s">
        <v>275</v>
      </c>
      <c r="E642" s="461" t="s">
        <v>269</v>
      </c>
      <c r="F642" s="478" t="s">
        <v>1460</v>
      </c>
      <c r="G642" s="468" t="s">
        <v>332</v>
      </c>
      <c r="H642" s="374"/>
      <c r="R642" s="413"/>
    </row>
    <row r="643" spans="1:21" s="351" customFormat="1">
      <c r="D643" s="473"/>
      <c r="E643" s="437"/>
      <c r="F643" s="437"/>
      <c r="G643" s="437"/>
      <c r="U643" s="419"/>
    </row>
    <row r="644" spans="1:21" s="345" customFormat="1">
      <c r="C644" s="352">
        <v>75</v>
      </c>
      <c r="D644" s="578" t="s">
        <v>244</v>
      </c>
      <c r="E644" s="579"/>
      <c r="F644" s="579"/>
      <c r="G644" s="580"/>
      <c r="U644" s="420"/>
    </row>
    <row r="645" spans="1:21" s="337" customFormat="1" ht="11.25" customHeight="1">
      <c r="A645" s="340"/>
      <c r="C645" s="342"/>
      <c r="D645" s="575" t="s">
        <v>233</v>
      </c>
      <c r="E645" s="575"/>
      <c r="F645" s="575"/>
      <c r="G645" s="576" t="s">
        <v>234</v>
      </c>
      <c r="H645" s="374"/>
      <c r="R645" s="413"/>
    </row>
    <row r="646" spans="1:21" s="337" customFormat="1" ht="11.25" customHeight="1">
      <c r="A646" s="340"/>
      <c r="C646" s="342"/>
      <c r="D646" s="450" t="s">
        <v>25</v>
      </c>
      <c r="E646" s="451" t="s">
        <v>257</v>
      </c>
      <c r="F646" s="452" t="s">
        <v>223</v>
      </c>
      <c r="G646" s="577"/>
      <c r="H646" s="374"/>
      <c r="R646" s="413"/>
    </row>
    <row r="647" spans="1:21" s="337" customFormat="1" ht="12" customHeight="1">
      <c r="A647" s="340"/>
      <c r="C647" s="342"/>
      <c r="D647" s="469" t="s">
        <v>26</v>
      </c>
      <c r="E647" s="453">
        <v>2</v>
      </c>
      <c r="F647" s="454">
        <v>3</v>
      </c>
      <c r="G647" s="455">
        <v>4</v>
      </c>
      <c r="H647" s="374"/>
      <c r="R647" s="413"/>
    </row>
    <row r="648" spans="1:21" s="337" customFormat="1">
      <c r="A648" s="340"/>
      <c r="C648" s="342"/>
      <c r="D648" s="448">
        <v>1</v>
      </c>
      <c r="E648" s="457" t="s">
        <v>259</v>
      </c>
      <c r="F648" s="478" t="str">
        <f>IF(form_up_date="","",form_up_date)</f>
        <v>20.10.2022</v>
      </c>
      <c r="G648" s="480" t="s">
        <v>260</v>
      </c>
      <c r="H648" s="374"/>
      <c r="R648" s="413"/>
    </row>
    <row r="649" spans="1:21" s="337" customFormat="1" ht="45">
      <c r="A649" s="340"/>
      <c r="C649" s="342"/>
      <c r="D649" s="448" t="s">
        <v>271</v>
      </c>
      <c r="E649" s="457" t="s">
        <v>261</v>
      </c>
      <c r="F649" s="478" t="s">
        <v>1325</v>
      </c>
      <c r="G649" s="458" t="s">
        <v>333</v>
      </c>
      <c r="H649" s="374"/>
      <c r="R649" s="413"/>
    </row>
    <row r="650" spans="1:21" s="337" customFormat="1" ht="22.5">
      <c r="A650" s="340"/>
      <c r="C650" s="342"/>
      <c r="D650" s="448" t="s">
        <v>272</v>
      </c>
      <c r="E650" s="457" t="s">
        <v>262</v>
      </c>
      <c r="F650" s="478" t="s">
        <v>390</v>
      </c>
      <c r="G650" s="480" t="s">
        <v>263</v>
      </c>
      <c r="H650" s="374"/>
      <c r="R650" s="413"/>
    </row>
    <row r="651" spans="1:21" s="337" customFormat="1" ht="22.5">
      <c r="A651" s="340"/>
      <c r="C651" s="342"/>
      <c r="D651" s="448" t="s">
        <v>273</v>
      </c>
      <c r="E651" s="457" t="s">
        <v>264</v>
      </c>
      <c r="F651" s="479" t="s">
        <v>265</v>
      </c>
      <c r="G651" s="458"/>
      <c r="H651" s="374"/>
      <c r="R651" s="413"/>
    </row>
    <row r="652" spans="1:21" s="337" customFormat="1">
      <c r="A652" s="340"/>
      <c r="C652" s="342"/>
      <c r="D652" s="456" t="str">
        <f>D651&amp;".1"</f>
        <v>4.1.1</v>
      </c>
      <c r="E652" s="459" t="s">
        <v>3</v>
      </c>
      <c r="F652" s="478" t="str">
        <f>IF(region_name="","",region_name)</f>
        <v>Орловская область</v>
      </c>
      <c r="G652" s="480" t="s">
        <v>266</v>
      </c>
      <c r="H652" s="374"/>
      <c r="R652" s="413"/>
    </row>
    <row r="653" spans="1:21" s="337" customFormat="1" ht="22.5">
      <c r="A653" s="340"/>
      <c r="C653" s="342"/>
      <c r="D653" s="448" t="s">
        <v>274</v>
      </c>
      <c r="E653" s="460" t="s">
        <v>267</v>
      </c>
      <c r="F653" s="478" t="s">
        <v>763</v>
      </c>
      <c r="G653" s="481" t="s">
        <v>268</v>
      </c>
      <c r="H653" s="374"/>
      <c r="R653" s="413"/>
    </row>
    <row r="654" spans="1:21" s="337" customFormat="1" ht="56.25">
      <c r="A654" s="340"/>
      <c r="C654" s="342"/>
      <c r="D654" s="448" t="s">
        <v>275</v>
      </c>
      <c r="E654" s="461" t="s">
        <v>269</v>
      </c>
      <c r="F654" s="478" t="s">
        <v>1460</v>
      </c>
      <c r="G654" s="468" t="s">
        <v>332</v>
      </c>
      <c r="H654" s="374"/>
      <c r="R654" s="413"/>
    </row>
    <row r="655" spans="1:21" s="351" customFormat="1">
      <c r="D655" s="473"/>
      <c r="E655" s="437"/>
      <c r="F655" s="437"/>
      <c r="G655" s="437"/>
      <c r="U655" s="419"/>
    </row>
    <row r="656" spans="1:21" s="345" customFormat="1">
      <c r="C656" s="352">
        <v>76</v>
      </c>
      <c r="D656" s="578" t="s">
        <v>244</v>
      </c>
      <c r="E656" s="579"/>
      <c r="F656" s="579"/>
      <c r="G656" s="580"/>
      <c r="U656" s="420"/>
    </row>
    <row r="657" spans="1:21" s="337" customFormat="1" ht="11.25" customHeight="1">
      <c r="A657" s="340"/>
      <c r="C657" s="342"/>
      <c r="D657" s="575" t="s">
        <v>233</v>
      </c>
      <c r="E657" s="575"/>
      <c r="F657" s="575"/>
      <c r="G657" s="576" t="s">
        <v>234</v>
      </c>
      <c r="H657" s="374"/>
      <c r="R657" s="413"/>
    </row>
    <row r="658" spans="1:21" s="337" customFormat="1" ht="11.25" customHeight="1">
      <c r="A658" s="340"/>
      <c r="C658" s="342"/>
      <c r="D658" s="450" t="s">
        <v>25</v>
      </c>
      <c r="E658" s="451" t="s">
        <v>257</v>
      </c>
      <c r="F658" s="452" t="s">
        <v>223</v>
      </c>
      <c r="G658" s="577"/>
      <c r="H658" s="374"/>
      <c r="R658" s="413"/>
    </row>
    <row r="659" spans="1:21" s="337" customFormat="1" ht="12" customHeight="1">
      <c r="A659" s="340"/>
      <c r="C659" s="342"/>
      <c r="D659" s="469" t="s">
        <v>26</v>
      </c>
      <c r="E659" s="453">
        <v>2</v>
      </c>
      <c r="F659" s="454">
        <v>3</v>
      </c>
      <c r="G659" s="455">
        <v>4</v>
      </c>
      <c r="H659" s="374"/>
      <c r="R659" s="413"/>
    </row>
    <row r="660" spans="1:21" s="337" customFormat="1">
      <c r="A660" s="340"/>
      <c r="C660" s="342"/>
      <c r="D660" s="448">
        <v>1</v>
      </c>
      <c r="E660" s="457" t="s">
        <v>259</v>
      </c>
      <c r="F660" s="478" t="str">
        <f>IF(form_up_date="","",form_up_date)</f>
        <v>20.10.2022</v>
      </c>
      <c r="G660" s="480" t="s">
        <v>260</v>
      </c>
      <c r="H660" s="374"/>
      <c r="R660" s="413"/>
    </row>
    <row r="661" spans="1:21" s="337" customFormat="1" ht="45">
      <c r="A661" s="340"/>
      <c r="C661" s="342"/>
      <c r="D661" s="448" t="s">
        <v>271</v>
      </c>
      <c r="E661" s="457" t="s">
        <v>261</v>
      </c>
      <c r="F661" s="478" t="s">
        <v>1326</v>
      </c>
      <c r="G661" s="458" t="s">
        <v>333</v>
      </c>
      <c r="H661" s="374"/>
      <c r="R661" s="413"/>
    </row>
    <row r="662" spans="1:21" s="337" customFormat="1" ht="22.5">
      <c r="A662" s="340"/>
      <c r="C662" s="342"/>
      <c r="D662" s="448" t="s">
        <v>272</v>
      </c>
      <c r="E662" s="457" t="s">
        <v>262</v>
      </c>
      <c r="F662" s="478" t="s">
        <v>390</v>
      </c>
      <c r="G662" s="480" t="s">
        <v>263</v>
      </c>
      <c r="H662" s="374"/>
      <c r="R662" s="413"/>
    </row>
    <row r="663" spans="1:21" s="337" customFormat="1" ht="22.5">
      <c r="A663" s="340"/>
      <c r="C663" s="342"/>
      <c r="D663" s="448" t="s">
        <v>273</v>
      </c>
      <c r="E663" s="457" t="s">
        <v>264</v>
      </c>
      <c r="F663" s="479" t="s">
        <v>265</v>
      </c>
      <c r="G663" s="458"/>
      <c r="H663" s="374"/>
      <c r="R663" s="413"/>
    </row>
    <row r="664" spans="1:21" s="337" customFormat="1">
      <c r="A664" s="340"/>
      <c r="C664" s="342"/>
      <c r="D664" s="456" t="str">
        <f>D663&amp;".1"</f>
        <v>4.1.1</v>
      </c>
      <c r="E664" s="459" t="s">
        <v>3</v>
      </c>
      <c r="F664" s="478" t="str">
        <f>IF(region_name="","",region_name)</f>
        <v>Орловская область</v>
      </c>
      <c r="G664" s="480" t="s">
        <v>266</v>
      </c>
      <c r="H664" s="374"/>
      <c r="R664" s="413"/>
    </row>
    <row r="665" spans="1:21" s="337" customFormat="1" ht="22.5">
      <c r="A665" s="340"/>
      <c r="C665" s="342"/>
      <c r="D665" s="448" t="s">
        <v>274</v>
      </c>
      <c r="E665" s="460" t="s">
        <v>267</v>
      </c>
      <c r="F665" s="478" t="s">
        <v>763</v>
      </c>
      <c r="G665" s="481" t="s">
        <v>268</v>
      </c>
      <c r="H665" s="374"/>
      <c r="R665" s="413"/>
    </row>
    <row r="666" spans="1:21" s="337" customFormat="1" ht="56.25">
      <c r="A666" s="340"/>
      <c r="C666" s="342"/>
      <c r="D666" s="448" t="s">
        <v>275</v>
      </c>
      <c r="E666" s="461" t="s">
        <v>269</v>
      </c>
      <c r="F666" s="478" t="s">
        <v>1460</v>
      </c>
      <c r="G666" s="468" t="s">
        <v>332</v>
      </c>
      <c r="H666" s="374"/>
      <c r="R666" s="413"/>
    </row>
    <row r="667" spans="1:21" s="351" customFormat="1">
      <c r="D667" s="473"/>
      <c r="E667" s="437"/>
      <c r="F667" s="437"/>
      <c r="G667" s="437"/>
      <c r="U667" s="419"/>
    </row>
    <row r="668" spans="1:21" s="345" customFormat="1">
      <c r="C668" s="352">
        <v>77</v>
      </c>
      <c r="D668" s="578" t="s">
        <v>244</v>
      </c>
      <c r="E668" s="579"/>
      <c r="F668" s="579"/>
      <c r="G668" s="580"/>
      <c r="U668" s="420"/>
    </row>
    <row r="669" spans="1:21" s="337" customFormat="1" ht="11.25" customHeight="1">
      <c r="A669" s="340"/>
      <c r="C669" s="342"/>
      <c r="D669" s="575" t="s">
        <v>233</v>
      </c>
      <c r="E669" s="575"/>
      <c r="F669" s="575"/>
      <c r="G669" s="576" t="s">
        <v>234</v>
      </c>
      <c r="H669" s="374"/>
      <c r="R669" s="413"/>
    </row>
    <row r="670" spans="1:21" s="337" customFormat="1" ht="11.25" customHeight="1">
      <c r="A670" s="340"/>
      <c r="C670" s="342"/>
      <c r="D670" s="450" t="s">
        <v>25</v>
      </c>
      <c r="E670" s="451" t="s">
        <v>257</v>
      </c>
      <c r="F670" s="452" t="s">
        <v>223</v>
      </c>
      <c r="G670" s="577"/>
      <c r="H670" s="374"/>
      <c r="R670" s="413"/>
    </row>
    <row r="671" spans="1:21" s="337" customFormat="1" ht="12" customHeight="1">
      <c r="A671" s="340"/>
      <c r="C671" s="342"/>
      <c r="D671" s="469" t="s">
        <v>26</v>
      </c>
      <c r="E671" s="453">
        <v>2</v>
      </c>
      <c r="F671" s="454">
        <v>3</v>
      </c>
      <c r="G671" s="455">
        <v>4</v>
      </c>
      <c r="H671" s="374"/>
      <c r="R671" s="413"/>
    </row>
    <row r="672" spans="1:21" s="337" customFormat="1">
      <c r="A672" s="340"/>
      <c r="C672" s="342"/>
      <c r="D672" s="448">
        <v>1</v>
      </c>
      <c r="E672" s="457" t="s">
        <v>259</v>
      </c>
      <c r="F672" s="478" t="str">
        <f>IF(form_up_date="","",form_up_date)</f>
        <v>20.10.2022</v>
      </c>
      <c r="G672" s="480" t="s">
        <v>260</v>
      </c>
      <c r="H672" s="374"/>
      <c r="R672" s="413"/>
    </row>
    <row r="673" spans="1:21" s="337" customFormat="1" ht="45">
      <c r="A673" s="340"/>
      <c r="C673" s="342"/>
      <c r="D673" s="448" t="s">
        <v>271</v>
      </c>
      <c r="E673" s="457" t="s">
        <v>261</v>
      </c>
      <c r="F673" s="478" t="s">
        <v>1327</v>
      </c>
      <c r="G673" s="458" t="s">
        <v>333</v>
      </c>
      <c r="H673" s="374"/>
      <c r="R673" s="413"/>
    </row>
    <row r="674" spans="1:21" s="337" customFormat="1" ht="22.5">
      <c r="A674" s="340"/>
      <c r="C674" s="342"/>
      <c r="D674" s="448" t="s">
        <v>272</v>
      </c>
      <c r="E674" s="457" t="s">
        <v>262</v>
      </c>
      <c r="F674" s="478" t="s">
        <v>390</v>
      </c>
      <c r="G674" s="480" t="s">
        <v>263</v>
      </c>
      <c r="H674" s="374"/>
      <c r="R674" s="413"/>
    </row>
    <row r="675" spans="1:21" s="337" customFormat="1" ht="22.5">
      <c r="A675" s="340"/>
      <c r="C675" s="342"/>
      <c r="D675" s="448" t="s">
        <v>273</v>
      </c>
      <c r="E675" s="457" t="s">
        <v>264</v>
      </c>
      <c r="F675" s="479" t="s">
        <v>265</v>
      </c>
      <c r="G675" s="458"/>
      <c r="H675" s="374"/>
      <c r="R675" s="413"/>
    </row>
    <row r="676" spans="1:21" s="337" customFormat="1">
      <c r="A676" s="340"/>
      <c r="C676" s="342"/>
      <c r="D676" s="456" t="str">
        <f>D675&amp;".1"</f>
        <v>4.1.1</v>
      </c>
      <c r="E676" s="459" t="s">
        <v>3</v>
      </c>
      <c r="F676" s="478" t="str">
        <f>IF(region_name="","",region_name)</f>
        <v>Орловская область</v>
      </c>
      <c r="G676" s="480" t="s">
        <v>266</v>
      </c>
      <c r="H676" s="374"/>
      <c r="R676" s="413"/>
    </row>
    <row r="677" spans="1:21" s="337" customFormat="1" ht="22.5">
      <c r="A677" s="340"/>
      <c r="C677" s="342"/>
      <c r="D677" s="448" t="s">
        <v>274</v>
      </c>
      <c r="E677" s="460" t="s">
        <v>267</v>
      </c>
      <c r="F677" s="478" t="s">
        <v>763</v>
      </c>
      <c r="G677" s="481" t="s">
        <v>268</v>
      </c>
      <c r="H677" s="374"/>
      <c r="R677" s="413"/>
    </row>
    <row r="678" spans="1:21" s="337" customFormat="1" ht="56.25">
      <c r="A678" s="340"/>
      <c r="C678" s="342"/>
      <c r="D678" s="448" t="s">
        <v>275</v>
      </c>
      <c r="E678" s="461" t="s">
        <v>269</v>
      </c>
      <c r="F678" s="478" t="s">
        <v>1460</v>
      </c>
      <c r="G678" s="468" t="s">
        <v>332</v>
      </c>
      <c r="H678" s="374"/>
      <c r="R678" s="413"/>
    </row>
    <row r="679" spans="1:21" s="351" customFormat="1">
      <c r="D679" s="473"/>
      <c r="E679" s="437"/>
      <c r="F679" s="437"/>
      <c r="G679" s="437"/>
      <c r="U679" s="419"/>
    </row>
    <row r="680" spans="1:21" s="345" customFormat="1">
      <c r="C680" s="352">
        <v>78</v>
      </c>
      <c r="D680" s="578" t="s">
        <v>244</v>
      </c>
      <c r="E680" s="579"/>
      <c r="F680" s="579"/>
      <c r="G680" s="580"/>
      <c r="U680" s="420"/>
    </row>
    <row r="681" spans="1:21" s="337" customFormat="1" ht="11.25" customHeight="1">
      <c r="A681" s="340"/>
      <c r="C681" s="342"/>
      <c r="D681" s="575" t="s">
        <v>233</v>
      </c>
      <c r="E681" s="575"/>
      <c r="F681" s="575"/>
      <c r="G681" s="576" t="s">
        <v>234</v>
      </c>
      <c r="H681" s="374"/>
      <c r="R681" s="413"/>
    </row>
    <row r="682" spans="1:21" s="337" customFormat="1" ht="11.25" customHeight="1">
      <c r="A682" s="340"/>
      <c r="C682" s="342"/>
      <c r="D682" s="450" t="s">
        <v>25</v>
      </c>
      <c r="E682" s="451" t="s">
        <v>257</v>
      </c>
      <c r="F682" s="452" t="s">
        <v>223</v>
      </c>
      <c r="G682" s="577"/>
      <c r="H682" s="374"/>
      <c r="R682" s="413"/>
    </row>
    <row r="683" spans="1:21" s="337" customFormat="1" ht="12" customHeight="1">
      <c r="A683" s="340"/>
      <c r="C683" s="342"/>
      <c r="D683" s="469" t="s">
        <v>26</v>
      </c>
      <c r="E683" s="453">
        <v>2</v>
      </c>
      <c r="F683" s="454">
        <v>3</v>
      </c>
      <c r="G683" s="455">
        <v>4</v>
      </c>
      <c r="H683" s="374"/>
      <c r="R683" s="413"/>
    </row>
    <row r="684" spans="1:21" s="337" customFormat="1">
      <c r="A684" s="340"/>
      <c r="C684" s="342"/>
      <c r="D684" s="448">
        <v>1</v>
      </c>
      <c r="E684" s="457" t="s">
        <v>259</v>
      </c>
      <c r="F684" s="478" t="str">
        <f>IF(form_up_date="","",form_up_date)</f>
        <v>20.10.2022</v>
      </c>
      <c r="G684" s="480" t="s">
        <v>260</v>
      </c>
      <c r="H684" s="374"/>
      <c r="R684" s="413"/>
    </row>
    <row r="685" spans="1:21" s="337" customFormat="1" ht="45">
      <c r="A685" s="340"/>
      <c r="C685" s="342"/>
      <c r="D685" s="448" t="s">
        <v>271</v>
      </c>
      <c r="E685" s="457" t="s">
        <v>261</v>
      </c>
      <c r="F685" s="478" t="s">
        <v>1328</v>
      </c>
      <c r="G685" s="458" t="s">
        <v>333</v>
      </c>
      <c r="H685" s="374"/>
      <c r="R685" s="413"/>
    </row>
    <row r="686" spans="1:21" s="337" customFormat="1" ht="22.5">
      <c r="A686" s="340"/>
      <c r="C686" s="342"/>
      <c r="D686" s="448" t="s">
        <v>272</v>
      </c>
      <c r="E686" s="457" t="s">
        <v>262</v>
      </c>
      <c r="F686" s="478" t="s">
        <v>390</v>
      </c>
      <c r="G686" s="480" t="s">
        <v>263</v>
      </c>
      <c r="H686" s="374"/>
      <c r="R686" s="413"/>
    </row>
    <row r="687" spans="1:21" s="337" customFormat="1" ht="22.5">
      <c r="A687" s="340"/>
      <c r="C687" s="342"/>
      <c r="D687" s="448" t="s">
        <v>273</v>
      </c>
      <c r="E687" s="457" t="s">
        <v>264</v>
      </c>
      <c r="F687" s="479" t="s">
        <v>265</v>
      </c>
      <c r="G687" s="458"/>
      <c r="H687" s="374"/>
      <c r="R687" s="413"/>
    </row>
    <row r="688" spans="1:21" s="337" customFormat="1">
      <c r="A688" s="340"/>
      <c r="C688" s="342"/>
      <c r="D688" s="456" t="str">
        <f>D687&amp;".1"</f>
        <v>4.1.1</v>
      </c>
      <c r="E688" s="459" t="s">
        <v>3</v>
      </c>
      <c r="F688" s="478" t="str">
        <f>IF(region_name="","",region_name)</f>
        <v>Орловская область</v>
      </c>
      <c r="G688" s="480" t="s">
        <v>266</v>
      </c>
      <c r="H688" s="374"/>
      <c r="R688" s="413"/>
    </row>
    <row r="689" spans="1:21" s="337" customFormat="1" ht="22.5">
      <c r="A689" s="340"/>
      <c r="C689" s="342"/>
      <c r="D689" s="448" t="s">
        <v>274</v>
      </c>
      <c r="E689" s="460" t="s">
        <v>267</v>
      </c>
      <c r="F689" s="478" t="s">
        <v>763</v>
      </c>
      <c r="G689" s="481" t="s">
        <v>268</v>
      </c>
      <c r="H689" s="374"/>
      <c r="R689" s="413"/>
    </row>
    <row r="690" spans="1:21" s="337" customFormat="1" ht="56.25">
      <c r="A690" s="340"/>
      <c r="C690" s="342"/>
      <c r="D690" s="448" t="s">
        <v>275</v>
      </c>
      <c r="E690" s="461" t="s">
        <v>269</v>
      </c>
      <c r="F690" s="478" t="s">
        <v>1460</v>
      </c>
      <c r="G690" s="468" t="s">
        <v>332</v>
      </c>
      <c r="H690" s="374"/>
      <c r="R690" s="413"/>
    </row>
    <row r="691" spans="1:21" s="351" customFormat="1">
      <c r="D691" s="473"/>
      <c r="E691" s="437"/>
      <c r="F691" s="437"/>
      <c r="G691" s="437"/>
      <c r="U691" s="419"/>
    </row>
    <row r="692" spans="1:21" s="345" customFormat="1">
      <c r="C692" s="352">
        <v>79</v>
      </c>
      <c r="D692" s="578" t="s">
        <v>244</v>
      </c>
      <c r="E692" s="579"/>
      <c r="F692" s="579"/>
      <c r="G692" s="580"/>
      <c r="U692" s="420"/>
    </row>
    <row r="693" spans="1:21" s="337" customFormat="1" ht="11.25" customHeight="1">
      <c r="A693" s="340"/>
      <c r="C693" s="342"/>
      <c r="D693" s="575" t="s">
        <v>233</v>
      </c>
      <c r="E693" s="575"/>
      <c r="F693" s="575"/>
      <c r="G693" s="576" t="s">
        <v>234</v>
      </c>
      <c r="H693" s="374"/>
      <c r="R693" s="413"/>
    </row>
    <row r="694" spans="1:21" s="337" customFormat="1" ht="11.25" customHeight="1">
      <c r="A694" s="340"/>
      <c r="C694" s="342"/>
      <c r="D694" s="450" t="s">
        <v>25</v>
      </c>
      <c r="E694" s="451" t="s">
        <v>257</v>
      </c>
      <c r="F694" s="452" t="s">
        <v>223</v>
      </c>
      <c r="G694" s="577"/>
      <c r="H694" s="374"/>
      <c r="R694" s="413"/>
    </row>
    <row r="695" spans="1:21" s="337" customFormat="1" ht="12" customHeight="1">
      <c r="A695" s="340"/>
      <c r="C695" s="342"/>
      <c r="D695" s="469" t="s">
        <v>26</v>
      </c>
      <c r="E695" s="453">
        <v>2</v>
      </c>
      <c r="F695" s="454">
        <v>3</v>
      </c>
      <c r="G695" s="455">
        <v>4</v>
      </c>
      <c r="H695" s="374"/>
      <c r="R695" s="413"/>
    </row>
    <row r="696" spans="1:21" s="337" customFormat="1">
      <c r="A696" s="340"/>
      <c r="C696" s="342"/>
      <c r="D696" s="448">
        <v>1</v>
      </c>
      <c r="E696" s="457" t="s">
        <v>259</v>
      </c>
      <c r="F696" s="478" t="str">
        <f>IF(form_up_date="","",form_up_date)</f>
        <v>20.10.2022</v>
      </c>
      <c r="G696" s="480" t="s">
        <v>260</v>
      </c>
      <c r="H696" s="374"/>
      <c r="R696" s="413"/>
    </row>
    <row r="697" spans="1:21" s="337" customFormat="1" ht="45">
      <c r="A697" s="340"/>
      <c r="C697" s="342"/>
      <c r="D697" s="448" t="s">
        <v>271</v>
      </c>
      <c r="E697" s="457" t="s">
        <v>261</v>
      </c>
      <c r="F697" s="478" t="s">
        <v>1329</v>
      </c>
      <c r="G697" s="458" t="s">
        <v>333</v>
      </c>
      <c r="H697" s="374"/>
      <c r="R697" s="413"/>
    </row>
    <row r="698" spans="1:21" s="337" customFormat="1" ht="22.5">
      <c r="A698" s="340"/>
      <c r="C698" s="342"/>
      <c r="D698" s="448" t="s">
        <v>272</v>
      </c>
      <c r="E698" s="457" t="s">
        <v>262</v>
      </c>
      <c r="F698" s="478" t="s">
        <v>390</v>
      </c>
      <c r="G698" s="480" t="s">
        <v>263</v>
      </c>
      <c r="H698" s="374"/>
      <c r="R698" s="413"/>
    </row>
    <row r="699" spans="1:21" s="337" customFormat="1" ht="22.5">
      <c r="A699" s="340"/>
      <c r="C699" s="342"/>
      <c r="D699" s="448" t="s">
        <v>273</v>
      </c>
      <c r="E699" s="457" t="s">
        <v>264</v>
      </c>
      <c r="F699" s="479" t="s">
        <v>265</v>
      </c>
      <c r="G699" s="458"/>
      <c r="H699" s="374"/>
      <c r="R699" s="413"/>
    </row>
    <row r="700" spans="1:21" s="337" customFormat="1">
      <c r="A700" s="340"/>
      <c r="C700" s="342"/>
      <c r="D700" s="456" t="str">
        <f>D699&amp;".1"</f>
        <v>4.1.1</v>
      </c>
      <c r="E700" s="459" t="s">
        <v>3</v>
      </c>
      <c r="F700" s="478" t="str">
        <f>IF(region_name="","",region_name)</f>
        <v>Орловская область</v>
      </c>
      <c r="G700" s="480" t="s">
        <v>266</v>
      </c>
      <c r="H700" s="374"/>
      <c r="R700" s="413"/>
    </row>
    <row r="701" spans="1:21" s="337" customFormat="1" ht="22.5">
      <c r="A701" s="340"/>
      <c r="C701" s="342"/>
      <c r="D701" s="448" t="s">
        <v>274</v>
      </c>
      <c r="E701" s="460" t="s">
        <v>267</v>
      </c>
      <c r="F701" s="478" t="s">
        <v>763</v>
      </c>
      <c r="G701" s="481" t="s">
        <v>268</v>
      </c>
      <c r="H701" s="374"/>
      <c r="R701" s="413"/>
    </row>
    <row r="702" spans="1:21" s="337" customFormat="1" ht="56.25">
      <c r="A702" s="340"/>
      <c r="C702" s="342"/>
      <c r="D702" s="448" t="s">
        <v>275</v>
      </c>
      <c r="E702" s="461" t="s">
        <v>269</v>
      </c>
      <c r="F702" s="478" t="s">
        <v>1460</v>
      </c>
      <c r="G702" s="468" t="s">
        <v>332</v>
      </c>
      <c r="H702" s="374"/>
      <c r="R702" s="413"/>
    </row>
    <row r="703" spans="1:21" s="351" customFormat="1">
      <c r="D703" s="473"/>
      <c r="E703" s="437"/>
      <c r="F703" s="437"/>
      <c r="G703" s="437"/>
      <c r="U703" s="419"/>
    </row>
    <row r="704" spans="1:21" s="345" customFormat="1">
      <c r="C704" s="352">
        <v>80</v>
      </c>
      <c r="D704" s="578" t="s">
        <v>244</v>
      </c>
      <c r="E704" s="579"/>
      <c r="F704" s="579"/>
      <c r="G704" s="580"/>
      <c r="U704" s="420"/>
    </row>
    <row r="705" spans="1:21" s="337" customFormat="1" ht="11.25" customHeight="1">
      <c r="A705" s="340"/>
      <c r="C705" s="342"/>
      <c r="D705" s="575" t="s">
        <v>233</v>
      </c>
      <c r="E705" s="575"/>
      <c r="F705" s="575"/>
      <c r="G705" s="576" t="s">
        <v>234</v>
      </c>
      <c r="H705" s="374"/>
      <c r="R705" s="413"/>
    </row>
    <row r="706" spans="1:21" s="337" customFormat="1" ht="11.25" customHeight="1">
      <c r="A706" s="340"/>
      <c r="C706" s="342"/>
      <c r="D706" s="450" t="s">
        <v>25</v>
      </c>
      <c r="E706" s="451" t="s">
        <v>257</v>
      </c>
      <c r="F706" s="452" t="s">
        <v>223</v>
      </c>
      <c r="G706" s="577"/>
      <c r="H706" s="374"/>
      <c r="R706" s="413"/>
    </row>
    <row r="707" spans="1:21" s="337" customFormat="1" ht="12" customHeight="1">
      <c r="A707" s="340"/>
      <c r="C707" s="342"/>
      <c r="D707" s="469" t="s">
        <v>26</v>
      </c>
      <c r="E707" s="453">
        <v>2</v>
      </c>
      <c r="F707" s="454">
        <v>3</v>
      </c>
      <c r="G707" s="455">
        <v>4</v>
      </c>
      <c r="H707" s="374"/>
      <c r="R707" s="413"/>
    </row>
    <row r="708" spans="1:21" s="337" customFormat="1">
      <c r="A708" s="340"/>
      <c r="C708" s="342"/>
      <c r="D708" s="448">
        <v>1</v>
      </c>
      <c r="E708" s="457" t="s">
        <v>259</v>
      </c>
      <c r="F708" s="478" t="str">
        <f>IF(form_up_date="","",form_up_date)</f>
        <v>20.10.2022</v>
      </c>
      <c r="G708" s="480" t="s">
        <v>260</v>
      </c>
      <c r="H708" s="374"/>
      <c r="R708" s="413"/>
    </row>
    <row r="709" spans="1:21" s="337" customFormat="1" ht="45">
      <c r="A709" s="340"/>
      <c r="C709" s="342"/>
      <c r="D709" s="448" t="s">
        <v>271</v>
      </c>
      <c r="E709" s="457" t="s">
        <v>261</v>
      </c>
      <c r="F709" s="478" t="s">
        <v>1330</v>
      </c>
      <c r="G709" s="458" t="s">
        <v>333</v>
      </c>
      <c r="H709" s="374"/>
      <c r="R709" s="413"/>
    </row>
    <row r="710" spans="1:21" s="337" customFormat="1" ht="22.5">
      <c r="A710" s="340"/>
      <c r="C710" s="342"/>
      <c r="D710" s="448" t="s">
        <v>272</v>
      </c>
      <c r="E710" s="457" t="s">
        <v>262</v>
      </c>
      <c r="F710" s="478" t="s">
        <v>390</v>
      </c>
      <c r="G710" s="480" t="s">
        <v>263</v>
      </c>
      <c r="H710" s="374"/>
      <c r="R710" s="413"/>
    </row>
    <row r="711" spans="1:21" s="337" customFormat="1" ht="22.5">
      <c r="A711" s="340"/>
      <c r="C711" s="342"/>
      <c r="D711" s="448" t="s">
        <v>273</v>
      </c>
      <c r="E711" s="457" t="s">
        <v>264</v>
      </c>
      <c r="F711" s="479" t="s">
        <v>265</v>
      </c>
      <c r="G711" s="458"/>
      <c r="H711" s="374"/>
      <c r="R711" s="413"/>
    </row>
    <row r="712" spans="1:21" s="337" customFormat="1">
      <c r="A712" s="340"/>
      <c r="C712" s="342"/>
      <c r="D712" s="456" t="str">
        <f>D711&amp;".1"</f>
        <v>4.1.1</v>
      </c>
      <c r="E712" s="459" t="s">
        <v>3</v>
      </c>
      <c r="F712" s="478" t="str">
        <f>IF(region_name="","",region_name)</f>
        <v>Орловская область</v>
      </c>
      <c r="G712" s="480" t="s">
        <v>266</v>
      </c>
      <c r="H712" s="374"/>
      <c r="R712" s="413"/>
    </row>
    <row r="713" spans="1:21" s="337" customFormat="1" ht="22.5">
      <c r="A713" s="340"/>
      <c r="C713" s="342"/>
      <c r="D713" s="448" t="s">
        <v>274</v>
      </c>
      <c r="E713" s="460" t="s">
        <v>267</v>
      </c>
      <c r="F713" s="478" t="s">
        <v>763</v>
      </c>
      <c r="G713" s="481" t="s">
        <v>268</v>
      </c>
      <c r="H713" s="374"/>
      <c r="R713" s="413"/>
    </row>
    <row r="714" spans="1:21" s="337" customFormat="1" ht="56.25">
      <c r="A714" s="340"/>
      <c r="C714" s="342"/>
      <c r="D714" s="448" t="s">
        <v>275</v>
      </c>
      <c r="E714" s="461" t="s">
        <v>269</v>
      </c>
      <c r="F714" s="478" t="s">
        <v>1460</v>
      </c>
      <c r="G714" s="468" t="s">
        <v>332</v>
      </c>
      <c r="H714" s="374"/>
      <c r="R714" s="413"/>
    </row>
    <row r="715" spans="1:21" s="351" customFormat="1">
      <c r="D715" s="473"/>
      <c r="E715" s="437"/>
      <c r="F715" s="437"/>
      <c r="G715" s="437"/>
      <c r="U715" s="419"/>
    </row>
    <row r="716" spans="1:21" s="345" customFormat="1">
      <c r="C716" s="352">
        <v>81</v>
      </c>
      <c r="D716" s="578" t="s">
        <v>244</v>
      </c>
      <c r="E716" s="579"/>
      <c r="F716" s="579"/>
      <c r="G716" s="580"/>
      <c r="U716" s="420"/>
    </row>
    <row r="717" spans="1:21" s="337" customFormat="1" ht="11.25" customHeight="1">
      <c r="A717" s="340"/>
      <c r="C717" s="342"/>
      <c r="D717" s="575" t="s">
        <v>233</v>
      </c>
      <c r="E717" s="575"/>
      <c r="F717" s="575"/>
      <c r="G717" s="576" t="s">
        <v>234</v>
      </c>
      <c r="H717" s="374"/>
      <c r="R717" s="413"/>
    </row>
    <row r="718" spans="1:21" s="337" customFormat="1" ht="11.25" customHeight="1">
      <c r="A718" s="340"/>
      <c r="C718" s="342"/>
      <c r="D718" s="450" t="s">
        <v>25</v>
      </c>
      <c r="E718" s="451" t="s">
        <v>257</v>
      </c>
      <c r="F718" s="452" t="s">
        <v>223</v>
      </c>
      <c r="G718" s="577"/>
      <c r="H718" s="374"/>
      <c r="R718" s="413"/>
    </row>
    <row r="719" spans="1:21" s="337" customFormat="1" ht="12" customHeight="1">
      <c r="A719" s="340"/>
      <c r="C719" s="342"/>
      <c r="D719" s="469" t="s">
        <v>26</v>
      </c>
      <c r="E719" s="453">
        <v>2</v>
      </c>
      <c r="F719" s="454">
        <v>3</v>
      </c>
      <c r="G719" s="455">
        <v>4</v>
      </c>
      <c r="H719" s="374"/>
      <c r="R719" s="413"/>
    </row>
    <row r="720" spans="1:21" s="337" customFormat="1">
      <c r="A720" s="340"/>
      <c r="C720" s="342"/>
      <c r="D720" s="448">
        <v>1</v>
      </c>
      <c r="E720" s="457" t="s">
        <v>259</v>
      </c>
      <c r="F720" s="478" t="str">
        <f>IF(form_up_date="","",form_up_date)</f>
        <v>20.10.2022</v>
      </c>
      <c r="G720" s="480" t="s">
        <v>260</v>
      </c>
      <c r="H720" s="374"/>
      <c r="R720" s="413"/>
    </row>
    <row r="721" spans="1:21" s="337" customFormat="1" ht="45">
      <c r="A721" s="340"/>
      <c r="C721" s="342"/>
      <c r="D721" s="448" t="s">
        <v>271</v>
      </c>
      <c r="E721" s="457" t="s">
        <v>261</v>
      </c>
      <c r="F721" s="478" t="s">
        <v>1331</v>
      </c>
      <c r="G721" s="458" t="s">
        <v>333</v>
      </c>
      <c r="H721" s="374"/>
      <c r="R721" s="413"/>
    </row>
    <row r="722" spans="1:21" s="337" customFormat="1" ht="22.5">
      <c r="A722" s="340"/>
      <c r="C722" s="342"/>
      <c r="D722" s="448" t="s">
        <v>272</v>
      </c>
      <c r="E722" s="457" t="s">
        <v>262</v>
      </c>
      <c r="F722" s="478" t="s">
        <v>390</v>
      </c>
      <c r="G722" s="480" t="s">
        <v>263</v>
      </c>
      <c r="H722" s="374"/>
      <c r="R722" s="413"/>
    </row>
    <row r="723" spans="1:21" s="337" customFormat="1" ht="22.5">
      <c r="A723" s="340"/>
      <c r="C723" s="342"/>
      <c r="D723" s="448" t="s">
        <v>273</v>
      </c>
      <c r="E723" s="457" t="s">
        <v>264</v>
      </c>
      <c r="F723" s="479" t="s">
        <v>265</v>
      </c>
      <c r="G723" s="458"/>
      <c r="H723" s="374"/>
      <c r="R723" s="413"/>
    </row>
    <row r="724" spans="1:21" s="337" customFormat="1">
      <c r="A724" s="340"/>
      <c r="C724" s="342"/>
      <c r="D724" s="456" t="str">
        <f>D723&amp;".1"</f>
        <v>4.1.1</v>
      </c>
      <c r="E724" s="459" t="s">
        <v>3</v>
      </c>
      <c r="F724" s="478" t="str">
        <f>IF(region_name="","",region_name)</f>
        <v>Орловская область</v>
      </c>
      <c r="G724" s="480" t="s">
        <v>266</v>
      </c>
      <c r="H724" s="374"/>
      <c r="R724" s="413"/>
    </row>
    <row r="725" spans="1:21" s="337" customFormat="1" ht="22.5">
      <c r="A725" s="340"/>
      <c r="C725" s="342"/>
      <c r="D725" s="448" t="s">
        <v>274</v>
      </c>
      <c r="E725" s="460" t="s">
        <v>267</v>
      </c>
      <c r="F725" s="478" t="s">
        <v>763</v>
      </c>
      <c r="G725" s="481" t="s">
        <v>268</v>
      </c>
      <c r="H725" s="374"/>
      <c r="R725" s="413"/>
    </row>
    <row r="726" spans="1:21" s="337" customFormat="1" ht="56.25">
      <c r="A726" s="340"/>
      <c r="C726" s="342"/>
      <c r="D726" s="448" t="s">
        <v>275</v>
      </c>
      <c r="E726" s="461" t="s">
        <v>269</v>
      </c>
      <c r="F726" s="478" t="s">
        <v>1460</v>
      </c>
      <c r="G726" s="468" t="s">
        <v>332</v>
      </c>
      <c r="H726" s="374"/>
      <c r="R726" s="413"/>
    </row>
    <row r="727" spans="1:21" s="351" customFormat="1">
      <c r="D727" s="473"/>
      <c r="E727" s="437"/>
      <c r="F727" s="437"/>
      <c r="G727" s="437"/>
      <c r="U727" s="419"/>
    </row>
    <row r="728" spans="1:21" s="345" customFormat="1">
      <c r="C728" s="352">
        <v>82</v>
      </c>
      <c r="D728" s="578" t="s">
        <v>244</v>
      </c>
      <c r="E728" s="579"/>
      <c r="F728" s="579"/>
      <c r="G728" s="580"/>
      <c r="U728" s="420"/>
    </row>
    <row r="729" spans="1:21" s="337" customFormat="1" ht="11.25" customHeight="1">
      <c r="A729" s="340"/>
      <c r="C729" s="342"/>
      <c r="D729" s="575" t="s">
        <v>233</v>
      </c>
      <c r="E729" s="575"/>
      <c r="F729" s="575"/>
      <c r="G729" s="576" t="s">
        <v>234</v>
      </c>
      <c r="H729" s="374"/>
      <c r="R729" s="413"/>
    </row>
    <row r="730" spans="1:21" s="337" customFormat="1" ht="11.25" customHeight="1">
      <c r="A730" s="340"/>
      <c r="C730" s="342"/>
      <c r="D730" s="450" t="s">
        <v>25</v>
      </c>
      <c r="E730" s="451" t="s">
        <v>257</v>
      </c>
      <c r="F730" s="452" t="s">
        <v>223</v>
      </c>
      <c r="G730" s="577"/>
      <c r="H730" s="374"/>
      <c r="R730" s="413"/>
    </row>
    <row r="731" spans="1:21" s="337" customFormat="1" ht="12" customHeight="1">
      <c r="A731" s="340"/>
      <c r="C731" s="342"/>
      <c r="D731" s="469" t="s">
        <v>26</v>
      </c>
      <c r="E731" s="453">
        <v>2</v>
      </c>
      <c r="F731" s="454">
        <v>3</v>
      </c>
      <c r="G731" s="455">
        <v>4</v>
      </c>
      <c r="H731" s="374"/>
      <c r="R731" s="413"/>
    </row>
    <row r="732" spans="1:21" s="337" customFormat="1">
      <c r="A732" s="340"/>
      <c r="C732" s="342"/>
      <c r="D732" s="448">
        <v>1</v>
      </c>
      <c r="E732" s="457" t="s">
        <v>259</v>
      </c>
      <c r="F732" s="478" t="str">
        <f>IF(form_up_date="","",form_up_date)</f>
        <v>20.10.2022</v>
      </c>
      <c r="G732" s="480" t="s">
        <v>260</v>
      </c>
      <c r="H732" s="374"/>
      <c r="R732" s="413"/>
    </row>
    <row r="733" spans="1:21" s="337" customFormat="1" ht="45">
      <c r="A733" s="340"/>
      <c r="C733" s="342"/>
      <c r="D733" s="448" t="s">
        <v>271</v>
      </c>
      <c r="E733" s="457" t="s">
        <v>261</v>
      </c>
      <c r="F733" s="478" t="s">
        <v>1332</v>
      </c>
      <c r="G733" s="458" t="s">
        <v>333</v>
      </c>
      <c r="H733" s="374"/>
      <c r="R733" s="413"/>
    </row>
    <row r="734" spans="1:21" s="337" customFormat="1" ht="22.5">
      <c r="A734" s="340"/>
      <c r="C734" s="342"/>
      <c r="D734" s="448" t="s">
        <v>272</v>
      </c>
      <c r="E734" s="457" t="s">
        <v>262</v>
      </c>
      <c r="F734" s="478" t="s">
        <v>390</v>
      </c>
      <c r="G734" s="480" t="s">
        <v>263</v>
      </c>
      <c r="H734" s="374"/>
      <c r="R734" s="413"/>
    </row>
    <row r="735" spans="1:21" s="337" customFormat="1" ht="22.5">
      <c r="A735" s="340"/>
      <c r="C735" s="342"/>
      <c r="D735" s="448" t="s">
        <v>273</v>
      </c>
      <c r="E735" s="457" t="s">
        <v>264</v>
      </c>
      <c r="F735" s="479" t="s">
        <v>265</v>
      </c>
      <c r="G735" s="458"/>
      <c r="H735" s="374"/>
      <c r="R735" s="413"/>
    </row>
    <row r="736" spans="1:21" s="337" customFormat="1">
      <c r="A736" s="340"/>
      <c r="C736" s="342"/>
      <c r="D736" s="456" t="str">
        <f>D735&amp;".1"</f>
        <v>4.1.1</v>
      </c>
      <c r="E736" s="459" t="s">
        <v>3</v>
      </c>
      <c r="F736" s="478" t="str">
        <f>IF(region_name="","",region_name)</f>
        <v>Орловская область</v>
      </c>
      <c r="G736" s="480" t="s">
        <v>266</v>
      </c>
      <c r="H736" s="374"/>
      <c r="R736" s="413"/>
    </row>
    <row r="737" spans="1:21" s="337" customFormat="1" ht="22.5">
      <c r="A737" s="340"/>
      <c r="C737" s="342"/>
      <c r="D737" s="448" t="s">
        <v>274</v>
      </c>
      <c r="E737" s="460" t="s">
        <v>267</v>
      </c>
      <c r="F737" s="478" t="s">
        <v>763</v>
      </c>
      <c r="G737" s="481" t="s">
        <v>268</v>
      </c>
      <c r="H737" s="374"/>
      <c r="R737" s="413"/>
    </row>
    <row r="738" spans="1:21" s="337" customFormat="1" ht="56.25">
      <c r="A738" s="340"/>
      <c r="C738" s="342"/>
      <c r="D738" s="448" t="s">
        <v>275</v>
      </c>
      <c r="E738" s="461" t="s">
        <v>269</v>
      </c>
      <c r="F738" s="478" t="s">
        <v>1460</v>
      </c>
      <c r="G738" s="468" t="s">
        <v>332</v>
      </c>
      <c r="H738" s="374"/>
      <c r="R738" s="413"/>
    </row>
    <row r="739" spans="1:21" s="351" customFormat="1">
      <c r="D739" s="473"/>
      <c r="E739" s="437"/>
      <c r="F739" s="437"/>
      <c r="G739" s="437"/>
      <c r="U739" s="419"/>
    </row>
    <row r="740" spans="1:21" s="345" customFormat="1">
      <c r="C740" s="352">
        <v>83</v>
      </c>
      <c r="D740" s="578" t="s">
        <v>244</v>
      </c>
      <c r="E740" s="579"/>
      <c r="F740" s="579"/>
      <c r="G740" s="580"/>
      <c r="U740" s="420"/>
    </row>
    <row r="741" spans="1:21" s="337" customFormat="1" ht="11.25" customHeight="1">
      <c r="A741" s="340"/>
      <c r="C741" s="342"/>
      <c r="D741" s="575" t="s">
        <v>233</v>
      </c>
      <c r="E741" s="575"/>
      <c r="F741" s="575"/>
      <c r="G741" s="576" t="s">
        <v>234</v>
      </c>
      <c r="H741" s="374"/>
      <c r="R741" s="413"/>
    </row>
    <row r="742" spans="1:21" s="337" customFormat="1" ht="11.25" customHeight="1">
      <c r="A742" s="340"/>
      <c r="C742" s="342"/>
      <c r="D742" s="450" t="s">
        <v>25</v>
      </c>
      <c r="E742" s="451" t="s">
        <v>257</v>
      </c>
      <c r="F742" s="452" t="s">
        <v>223</v>
      </c>
      <c r="G742" s="577"/>
      <c r="H742" s="374"/>
      <c r="R742" s="413"/>
    </row>
    <row r="743" spans="1:21" s="337" customFormat="1" ht="12" customHeight="1">
      <c r="A743" s="340"/>
      <c r="C743" s="342"/>
      <c r="D743" s="469" t="s">
        <v>26</v>
      </c>
      <c r="E743" s="453">
        <v>2</v>
      </c>
      <c r="F743" s="454">
        <v>3</v>
      </c>
      <c r="G743" s="455">
        <v>4</v>
      </c>
      <c r="H743" s="374"/>
      <c r="R743" s="413"/>
    </row>
    <row r="744" spans="1:21" s="337" customFormat="1">
      <c r="A744" s="340"/>
      <c r="C744" s="342"/>
      <c r="D744" s="448">
        <v>1</v>
      </c>
      <c r="E744" s="457" t="s">
        <v>259</v>
      </c>
      <c r="F744" s="478" t="str">
        <f>IF(form_up_date="","",form_up_date)</f>
        <v>20.10.2022</v>
      </c>
      <c r="G744" s="480" t="s">
        <v>260</v>
      </c>
      <c r="H744" s="374"/>
      <c r="R744" s="413"/>
    </row>
    <row r="745" spans="1:21" s="337" customFormat="1" ht="45">
      <c r="A745" s="340"/>
      <c r="C745" s="342"/>
      <c r="D745" s="448" t="s">
        <v>271</v>
      </c>
      <c r="E745" s="457" t="s">
        <v>261</v>
      </c>
      <c r="F745" s="478" t="s">
        <v>1333</v>
      </c>
      <c r="G745" s="458" t="s">
        <v>333</v>
      </c>
      <c r="H745" s="374"/>
      <c r="R745" s="413"/>
    </row>
    <row r="746" spans="1:21" s="337" customFormat="1" ht="22.5">
      <c r="A746" s="340"/>
      <c r="C746" s="342"/>
      <c r="D746" s="448" t="s">
        <v>272</v>
      </c>
      <c r="E746" s="457" t="s">
        <v>262</v>
      </c>
      <c r="F746" s="478" t="s">
        <v>390</v>
      </c>
      <c r="G746" s="480" t="s">
        <v>263</v>
      </c>
      <c r="H746" s="374"/>
      <c r="R746" s="413"/>
    </row>
    <row r="747" spans="1:21" s="337" customFormat="1" ht="22.5">
      <c r="A747" s="340"/>
      <c r="C747" s="342"/>
      <c r="D747" s="448" t="s">
        <v>273</v>
      </c>
      <c r="E747" s="457" t="s">
        <v>264</v>
      </c>
      <c r="F747" s="479" t="s">
        <v>265</v>
      </c>
      <c r="G747" s="458"/>
      <c r="H747" s="374"/>
      <c r="R747" s="413"/>
    </row>
    <row r="748" spans="1:21" s="337" customFormat="1">
      <c r="A748" s="340"/>
      <c r="C748" s="342"/>
      <c r="D748" s="456" t="str">
        <f>D747&amp;".1"</f>
        <v>4.1.1</v>
      </c>
      <c r="E748" s="459" t="s">
        <v>3</v>
      </c>
      <c r="F748" s="478" t="str">
        <f>IF(region_name="","",region_name)</f>
        <v>Орловская область</v>
      </c>
      <c r="G748" s="480" t="s">
        <v>266</v>
      </c>
      <c r="H748" s="374"/>
      <c r="R748" s="413"/>
    </row>
    <row r="749" spans="1:21" s="337" customFormat="1" ht="22.5">
      <c r="A749" s="340"/>
      <c r="C749" s="342"/>
      <c r="D749" s="448" t="s">
        <v>274</v>
      </c>
      <c r="E749" s="460" t="s">
        <v>267</v>
      </c>
      <c r="F749" s="478" t="s">
        <v>763</v>
      </c>
      <c r="G749" s="481" t="s">
        <v>268</v>
      </c>
      <c r="H749" s="374"/>
      <c r="R749" s="413"/>
    </row>
    <row r="750" spans="1:21" s="337" customFormat="1" ht="56.25">
      <c r="A750" s="340"/>
      <c r="C750" s="342"/>
      <c r="D750" s="448" t="s">
        <v>275</v>
      </c>
      <c r="E750" s="461" t="s">
        <v>269</v>
      </c>
      <c r="F750" s="478" t="s">
        <v>1460</v>
      </c>
      <c r="G750" s="468" t="s">
        <v>332</v>
      </c>
      <c r="H750" s="374"/>
      <c r="R750" s="413"/>
    </row>
    <row r="751" spans="1:21" s="351" customFormat="1">
      <c r="D751" s="473"/>
      <c r="E751" s="437"/>
      <c r="F751" s="437"/>
      <c r="G751" s="437"/>
      <c r="U751" s="419"/>
    </row>
    <row r="752" spans="1:21" s="345" customFormat="1">
      <c r="C752" s="352">
        <v>84</v>
      </c>
      <c r="D752" s="578" t="s">
        <v>244</v>
      </c>
      <c r="E752" s="579"/>
      <c r="F752" s="579"/>
      <c r="G752" s="580"/>
      <c r="U752" s="420"/>
    </row>
    <row r="753" spans="1:21" s="337" customFormat="1" ht="11.25" customHeight="1">
      <c r="A753" s="340"/>
      <c r="C753" s="342"/>
      <c r="D753" s="575" t="s">
        <v>233</v>
      </c>
      <c r="E753" s="575"/>
      <c r="F753" s="575"/>
      <c r="G753" s="576" t="s">
        <v>234</v>
      </c>
      <c r="H753" s="374"/>
      <c r="R753" s="413"/>
    </row>
    <row r="754" spans="1:21" s="337" customFormat="1" ht="11.25" customHeight="1">
      <c r="A754" s="340"/>
      <c r="C754" s="342"/>
      <c r="D754" s="450" t="s">
        <v>25</v>
      </c>
      <c r="E754" s="451" t="s">
        <v>257</v>
      </c>
      <c r="F754" s="452" t="s">
        <v>223</v>
      </c>
      <c r="G754" s="577"/>
      <c r="H754" s="374"/>
      <c r="R754" s="413"/>
    </row>
    <row r="755" spans="1:21" s="337" customFormat="1" ht="12" customHeight="1">
      <c r="A755" s="340"/>
      <c r="C755" s="342"/>
      <c r="D755" s="469" t="s">
        <v>26</v>
      </c>
      <c r="E755" s="453">
        <v>2</v>
      </c>
      <c r="F755" s="454">
        <v>3</v>
      </c>
      <c r="G755" s="455">
        <v>4</v>
      </c>
      <c r="H755" s="374"/>
      <c r="R755" s="413"/>
    </row>
    <row r="756" spans="1:21" s="337" customFormat="1">
      <c r="A756" s="340"/>
      <c r="C756" s="342"/>
      <c r="D756" s="448">
        <v>1</v>
      </c>
      <c r="E756" s="457" t="s">
        <v>259</v>
      </c>
      <c r="F756" s="478" t="str">
        <f>IF(form_up_date="","",form_up_date)</f>
        <v>20.10.2022</v>
      </c>
      <c r="G756" s="480" t="s">
        <v>260</v>
      </c>
      <c r="H756" s="374"/>
      <c r="R756" s="413"/>
    </row>
    <row r="757" spans="1:21" s="337" customFormat="1" ht="45">
      <c r="A757" s="340"/>
      <c r="C757" s="342"/>
      <c r="D757" s="448" t="s">
        <v>271</v>
      </c>
      <c r="E757" s="457" t="s">
        <v>261</v>
      </c>
      <c r="F757" s="478" t="s">
        <v>1334</v>
      </c>
      <c r="G757" s="458" t="s">
        <v>333</v>
      </c>
      <c r="H757" s="374"/>
      <c r="R757" s="413"/>
    </row>
    <row r="758" spans="1:21" s="337" customFormat="1" ht="22.5">
      <c r="A758" s="340"/>
      <c r="C758" s="342"/>
      <c r="D758" s="448" t="s">
        <v>272</v>
      </c>
      <c r="E758" s="457" t="s">
        <v>262</v>
      </c>
      <c r="F758" s="478" t="s">
        <v>390</v>
      </c>
      <c r="G758" s="480" t="s">
        <v>263</v>
      </c>
      <c r="H758" s="374"/>
      <c r="R758" s="413"/>
    </row>
    <row r="759" spans="1:21" s="337" customFormat="1" ht="22.5">
      <c r="A759" s="340"/>
      <c r="C759" s="342"/>
      <c r="D759" s="448" t="s">
        <v>273</v>
      </c>
      <c r="E759" s="457" t="s">
        <v>264</v>
      </c>
      <c r="F759" s="479" t="s">
        <v>265</v>
      </c>
      <c r="G759" s="458"/>
      <c r="H759" s="374"/>
      <c r="R759" s="413"/>
    </row>
    <row r="760" spans="1:21" s="337" customFormat="1">
      <c r="A760" s="340"/>
      <c r="C760" s="342"/>
      <c r="D760" s="456" t="str">
        <f>D759&amp;".1"</f>
        <v>4.1.1</v>
      </c>
      <c r="E760" s="459" t="s">
        <v>3</v>
      </c>
      <c r="F760" s="478" t="str">
        <f>IF(region_name="","",region_name)</f>
        <v>Орловская область</v>
      </c>
      <c r="G760" s="480" t="s">
        <v>266</v>
      </c>
      <c r="H760" s="374"/>
      <c r="R760" s="413"/>
    </row>
    <row r="761" spans="1:21" s="337" customFormat="1" ht="22.5">
      <c r="A761" s="340"/>
      <c r="C761" s="342"/>
      <c r="D761" s="448" t="s">
        <v>274</v>
      </c>
      <c r="E761" s="460" t="s">
        <v>267</v>
      </c>
      <c r="F761" s="478" t="s">
        <v>763</v>
      </c>
      <c r="G761" s="481" t="s">
        <v>268</v>
      </c>
      <c r="H761" s="374"/>
      <c r="R761" s="413"/>
    </row>
    <row r="762" spans="1:21" s="337" customFormat="1" ht="56.25">
      <c r="A762" s="340"/>
      <c r="C762" s="342"/>
      <c r="D762" s="448" t="s">
        <v>275</v>
      </c>
      <c r="E762" s="461" t="s">
        <v>269</v>
      </c>
      <c r="F762" s="478" t="s">
        <v>1460</v>
      </c>
      <c r="G762" s="468" t="s">
        <v>332</v>
      </c>
      <c r="H762" s="374"/>
      <c r="R762" s="413"/>
    </row>
    <row r="763" spans="1:21" s="351" customFormat="1">
      <c r="D763" s="473"/>
      <c r="E763" s="437"/>
      <c r="F763" s="437"/>
      <c r="G763" s="437"/>
      <c r="U763" s="419"/>
    </row>
    <row r="764" spans="1:21" s="345" customFormat="1">
      <c r="C764" s="352">
        <v>85</v>
      </c>
      <c r="D764" s="578" t="s">
        <v>244</v>
      </c>
      <c r="E764" s="579"/>
      <c r="F764" s="579"/>
      <c r="G764" s="580"/>
      <c r="U764" s="420"/>
    </row>
    <row r="765" spans="1:21" s="337" customFormat="1" ht="11.25" customHeight="1">
      <c r="A765" s="340"/>
      <c r="C765" s="342"/>
      <c r="D765" s="575" t="s">
        <v>233</v>
      </c>
      <c r="E765" s="575"/>
      <c r="F765" s="575"/>
      <c r="G765" s="576" t="s">
        <v>234</v>
      </c>
      <c r="H765" s="374"/>
      <c r="R765" s="413"/>
    </row>
    <row r="766" spans="1:21" s="337" customFormat="1" ht="11.25" customHeight="1">
      <c r="A766" s="340"/>
      <c r="C766" s="342"/>
      <c r="D766" s="450" t="s">
        <v>25</v>
      </c>
      <c r="E766" s="451" t="s">
        <v>257</v>
      </c>
      <c r="F766" s="452" t="s">
        <v>223</v>
      </c>
      <c r="G766" s="577"/>
      <c r="H766" s="374"/>
      <c r="R766" s="413"/>
    </row>
    <row r="767" spans="1:21" s="337" customFormat="1" ht="12" customHeight="1">
      <c r="A767" s="340"/>
      <c r="C767" s="342"/>
      <c r="D767" s="469" t="s">
        <v>26</v>
      </c>
      <c r="E767" s="453">
        <v>2</v>
      </c>
      <c r="F767" s="454">
        <v>3</v>
      </c>
      <c r="G767" s="455">
        <v>4</v>
      </c>
      <c r="H767" s="374"/>
      <c r="R767" s="413"/>
    </row>
    <row r="768" spans="1:21" s="337" customFormat="1">
      <c r="A768" s="340"/>
      <c r="C768" s="342"/>
      <c r="D768" s="448">
        <v>1</v>
      </c>
      <c r="E768" s="457" t="s">
        <v>259</v>
      </c>
      <c r="F768" s="478" t="str">
        <f>IF(form_up_date="","",form_up_date)</f>
        <v>20.10.2022</v>
      </c>
      <c r="G768" s="480" t="s">
        <v>260</v>
      </c>
      <c r="H768" s="374"/>
      <c r="R768" s="413"/>
    </row>
    <row r="769" spans="1:21" s="337" customFormat="1" ht="45">
      <c r="A769" s="340"/>
      <c r="C769" s="342"/>
      <c r="D769" s="448" t="s">
        <v>271</v>
      </c>
      <c r="E769" s="457" t="s">
        <v>261</v>
      </c>
      <c r="F769" s="478" t="s">
        <v>1335</v>
      </c>
      <c r="G769" s="458" t="s">
        <v>333</v>
      </c>
      <c r="H769" s="374"/>
      <c r="R769" s="413"/>
    </row>
    <row r="770" spans="1:21" s="337" customFormat="1" ht="22.5">
      <c r="A770" s="340"/>
      <c r="C770" s="342"/>
      <c r="D770" s="448" t="s">
        <v>272</v>
      </c>
      <c r="E770" s="457" t="s">
        <v>262</v>
      </c>
      <c r="F770" s="478" t="s">
        <v>390</v>
      </c>
      <c r="G770" s="480" t="s">
        <v>263</v>
      </c>
      <c r="H770" s="374"/>
      <c r="R770" s="413"/>
    </row>
    <row r="771" spans="1:21" s="337" customFormat="1" ht="22.5">
      <c r="A771" s="340"/>
      <c r="C771" s="342"/>
      <c r="D771" s="448" t="s">
        <v>273</v>
      </c>
      <c r="E771" s="457" t="s">
        <v>264</v>
      </c>
      <c r="F771" s="479" t="s">
        <v>265</v>
      </c>
      <c r="G771" s="458"/>
      <c r="H771" s="374"/>
      <c r="R771" s="413"/>
    </row>
    <row r="772" spans="1:21" s="337" customFormat="1">
      <c r="A772" s="340"/>
      <c r="C772" s="342"/>
      <c r="D772" s="456" t="str">
        <f>D771&amp;".1"</f>
        <v>4.1.1</v>
      </c>
      <c r="E772" s="459" t="s">
        <v>3</v>
      </c>
      <c r="F772" s="478" t="str">
        <f>IF(region_name="","",region_name)</f>
        <v>Орловская область</v>
      </c>
      <c r="G772" s="480" t="s">
        <v>266</v>
      </c>
      <c r="H772" s="374"/>
      <c r="R772" s="413"/>
    </row>
    <row r="773" spans="1:21" s="337" customFormat="1" ht="22.5">
      <c r="A773" s="340"/>
      <c r="C773" s="342"/>
      <c r="D773" s="448" t="s">
        <v>274</v>
      </c>
      <c r="E773" s="460" t="s">
        <v>267</v>
      </c>
      <c r="F773" s="478" t="s">
        <v>763</v>
      </c>
      <c r="G773" s="481" t="s">
        <v>268</v>
      </c>
      <c r="H773" s="374"/>
      <c r="R773" s="413"/>
    </row>
    <row r="774" spans="1:21" s="337" customFormat="1" ht="56.25">
      <c r="A774" s="340"/>
      <c r="C774" s="342"/>
      <c r="D774" s="448" t="s">
        <v>275</v>
      </c>
      <c r="E774" s="461" t="s">
        <v>269</v>
      </c>
      <c r="F774" s="478" t="s">
        <v>1460</v>
      </c>
      <c r="G774" s="468" t="s">
        <v>332</v>
      </c>
      <c r="H774" s="374"/>
      <c r="R774" s="413"/>
    </row>
    <row r="775" spans="1:21" s="351" customFormat="1">
      <c r="D775" s="473"/>
      <c r="E775" s="437"/>
      <c r="F775" s="437"/>
      <c r="G775" s="437"/>
      <c r="U775" s="419"/>
    </row>
    <row r="776" spans="1:21" s="345" customFormat="1">
      <c r="C776" s="352">
        <v>86</v>
      </c>
      <c r="D776" s="578" t="s">
        <v>244</v>
      </c>
      <c r="E776" s="579"/>
      <c r="F776" s="579"/>
      <c r="G776" s="580"/>
      <c r="U776" s="420"/>
    </row>
    <row r="777" spans="1:21" s="337" customFormat="1" ht="11.25" customHeight="1">
      <c r="A777" s="340"/>
      <c r="C777" s="342"/>
      <c r="D777" s="575" t="s">
        <v>233</v>
      </c>
      <c r="E777" s="575"/>
      <c r="F777" s="575"/>
      <c r="G777" s="576" t="s">
        <v>234</v>
      </c>
      <c r="H777" s="374"/>
      <c r="R777" s="413"/>
    </row>
    <row r="778" spans="1:21" s="337" customFormat="1" ht="11.25" customHeight="1">
      <c r="A778" s="340"/>
      <c r="C778" s="342"/>
      <c r="D778" s="450" t="s">
        <v>25</v>
      </c>
      <c r="E778" s="451" t="s">
        <v>257</v>
      </c>
      <c r="F778" s="452" t="s">
        <v>223</v>
      </c>
      <c r="G778" s="577"/>
      <c r="H778" s="374"/>
      <c r="R778" s="413"/>
    </row>
    <row r="779" spans="1:21" s="337" customFormat="1" ht="12" customHeight="1">
      <c r="A779" s="340"/>
      <c r="C779" s="342"/>
      <c r="D779" s="469" t="s">
        <v>26</v>
      </c>
      <c r="E779" s="453">
        <v>2</v>
      </c>
      <c r="F779" s="454">
        <v>3</v>
      </c>
      <c r="G779" s="455">
        <v>4</v>
      </c>
      <c r="H779" s="374"/>
      <c r="R779" s="413"/>
    </row>
    <row r="780" spans="1:21" s="337" customFormat="1">
      <c r="A780" s="340"/>
      <c r="C780" s="342"/>
      <c r="D780" s="448">
        <v>1</v>
      </c>
      <c r="E780" s="457" t="s">
        <v>259</v>
      </c>
      <c r="F780" s="478" t="str">
        <f>IF(form_up_date="","",form_up_date)</f>
        <v>20.10.2022</v>
      </c>
      <c r="G780" s="480" t="s">
        <v>260</v>
      </c>
      <c r="H780" s="374"/>
      <c r="R780" s="413"/>
    </row>
    <row r="781" spans="1:21" s="337" customFormat="1" ht="45">
      <c r="A781" s="340"/>
      <c r="C781" s="342"/>
      <c r="D781" s="448" t="s">
        <v>271</v>
      </c>
      <c r="E781" s="457" t="s">
        <v>261</v>
      </c>
      <c r="F781" s="478" t="s">
        <v>1336</v>
      </c>
      <c r="G781" s="458" t="s">
        <v>333</v>
      </c>
      <c r="H781" s="374"/>
      <c r="R781" s="413"/>
    </row>
    <row r="782" spans="1:21" s="337" customFormat="1" ht="22.5">
      <c r="A782" s="340"/>
      <c r="C782" s="342"/>
      <c r="D782" s="448" t="s">
        <v>272</v>
      </c>
      <c r="E782" s="457" t="s">
        <v>262</v>
      </c>
      <c r="F782" s="478" t="s">
        <v>390</v>
      </c>
      <c r="G782" s="480" t="s">
        <v>263</v>
      </c>
      <c r="H782" s="374"/>
      <c r="R782" s="413"/>
    </row>
    <row r="783" spans="1:21" s="337" customFormat="1" ht="22.5">
      <c r="A783" s="340"/>
      <c r="C783" s="342"/>
      <c r="D783" s="448" t="s">
        <v>273</v>
      </c>
      <c r="E783" s="457" t="s">
        <v>264</v>
      </c>
      <c r="F783" s="479" t="s">
        <v>265</v>
      </c>
      <c r="G783" s="458"/>
      <c r="H783" s="374"/>
      <c r="R783" s="413"/>
    </row>
    <row r="784" spans="1:21" s="337" customFormat="1">
      <c r="A784" s="340"/>
      <c r="C784" s="342"/>
      <c r="D784" s="456" t="str">
        <f>D783&amp;".1"</f>
        <v>4.1.1</v>
      </c>
      <c r="E784" s="459" t="s">
        <v>3</v>
      </c>
      <c r="F784" s="478" t="str">
        <f>IF(region_name="","",region_name)</f>
        <v>Орловская область</v>
      </c>
      <c r="G784" s="480" t="s">
        <v>266</v>
      </c>
      <c r="H784" s="374"/>
      <c r="R784" s="413"/>
    </row>
    <row r="785" spans="1:21" s="337" customFormat="1" ht="22.5">
      <c r="A785" s="340"/>
      <c r="C785" s="342"/>
      <c r="D785" s="448" t="s">
        <v>274</v>
      </c>
      <c r="E785" s="460" t="s">
        <v>267</v>
      </c>
      <c r="F785" s="478" t="s">
        <v>763</v>
      </c>
      <c r="G785" s="481" t="s">
        <v>268</v>
      </c>
      <c r="H785" s="374"/>
      <c r="R785" s="413"/>
    </row>
    <row r="786" spans="1:21" s="337" customFormat="1" ht="56.25">
      <c r="A786" s="340"/>
      <c r="C786" s="342"/>
      <c r="D786" s="448" t="s">
        <v>275</v>
      </c>
      <c r="E786" s="461" t="s">
        <v>269</v>
      </c>
      <c r="F786" s="478" t="s">
        <v>1460</v>
      </c>
      <c r="G786" s="468" t="s">
        <v>332</v>
      </c>
      <c r="H786" s="374"/>
      <c r="R786" s="413"/>
    </row>
    <row r="787" spans="1:21" s="351" customFormat="1">
      <c r="D787" s="473"/>
      <c r="E787" s="437"/>
      <c r="F787" s="437"/>
      <c r="G787" s="437"/>
      <c r="U787" s="419"/>
    </row>
    <row r="788" spans="1:21" s="345" customFormat="1">
      <c r="C788" s="352">
        <v>87</v>
      </c>
      <c r="D788" s="578" t="s">
        <v>244</v>
      </c>
      <c r="E788" s="579"/>
      <c r="F788" s="579"/>
      <c r="G788" s="580"/>
      <c r="U788" s="420"/>
    </row>
    <row r="789" spans="1:21" s="337" customFormat="1" ht="11.25" customHeight="1">
      <c r="A789" s="340"/>
      <c r="C789" s="342"/>
      <c r="D789" s="575" t="s">
        <v>233</v>
      </c>
      <c r="E789" s="575"/>
      <c r="F789" s="575"/>
      <c r="G789" s="576" t="s">
        <v>234</v>
      </c>
      <c r="H789" s="374"/>
      <c r="R789" s="413"/>
    </row>
    <row r="790" spans="1:21" s="337" customFormat="1" ht="11.25" customHeight="1">
      <c r="A790" s="340"/>
      <c r="C790" s="342"/>
      <c r="D790" s="450" t="s">
        <v>25</v>
      </c>
      <c r="E790" s="451" t="s">
        <v>257</v>
      </c>
      <c r="F790" s="452" t="s">
        <v>223</v>
      </c>
      <c r="G790" s="577"/>
      <c r="H790" s="374"/>
      <c r="R790" s="413"/>
    </row>
    <row r="791" spans="1:21" s="337" customFormat="1" ht="12" customHeight="1">
      <c r="A791" s="340"/>
      <c r="C791" s="342"/>
      <c r="D791" s="469" t="s">
        <v>26</v>
      </c>
      <c r="E791" s="453">
        <v>2</v>
      </c>
      <c r="F791" s="454">
        <v>3</v>
      </c>
      <c r="G791" s="455">
        <v>4</v>
      </c>
      <c r="H791" s="374"/>
      <c r="R791" s="413"/>
    </row>
    <row r="792" spans="1:21" s="337" customFormat="1">
      <c r="A792" s="340"/>
      <c r="C792" s="342"/>
      <c r="D792" s="448">
        <v>1</v>
      </c>
      <c r="E792" s="457" t="s">
        <v>259</v>
      </c>
      <c r="F792" s="478" t="str">
        <f>IF(form_up_date="","",form_up_date)</f>
        <v>20.10.2022</v>
      </c>
      <c r="G792" s="480" t="s">
        <v>260</v>
      </c>
      <c r="H792" s="374"/>
      <c r="R792" s="413"/>
    </row>
    <row r="793" spans="1:21" s="337" customFormat="1" ht="45">
      <c r="A793" s="340"/>
      <c r="C793" s="342"/>
      <c r="D793" s="448" t="s">
        <v>271</v>
      </c>
      <c r="E793" s="457" t="s">
        <v>261</v>
      </c>
      <c r="F793" s="478" t="s">
        <v>1337</v>
      </c>
      <c r="G793" s="458" t="s">
        <v>333</v>
      </c>
      <c r="H793" s="374"/>
      <c r="R793" s="413"/>
    </row>
    <row r="794" spans="1:21" s="337" customFormat="1" ht="22.5">
      <c r="A794" s="340"/>
      <c r="C794" s="342"/>
      <c r="D794" s="448" t="s">
        <v>272</v>
      </c>
      <c r="E794" s="457" t="s">
        <v>262</v>
      </c>
      <c r="F794" s="478" t="s">
        <v>390</v>
      </c>
      <c r="G794" s="480" t="s">
        <v>263</v>
      </c>
      <c r="H794" s="374"/>
      <c r="R794" s="413"/>
    </row>
    <row r="795" spans="1:21" s="337" customFormat="1" ht="22.5">
      <c r="A795" s="340"/>
      <c r="C795" s="342"/>
      <c r="D795" s="448" t="s">
        <v>273</v>
      </c>
      <c r="E795" s="457" t="s">
        <v>264</v>
      </c>
      <c r="F795" s="479" t="s">
        <v>265</v>
      </c>
      <c r="G795" s="458"/>
      <c r="H795" s="374"/>
      <c r="R795" s="413"/>
    </row>
    <row r="796" spans="1:21" s="337" customFormat="1">
      <c r="A796" s="340"/>
      <c r="C796" s="342"/>
      <c r="D796" s="456" t="str">
        <f>D795&amp;".1"</f>
        <v>4.1.1</v>
      </c>
      <c r="E796" s="459" t="s">
        <v>3</v>
      </c>
      <c r="F796" s="478" t="str">
        <f>IF(region_name="","",region_name)</f>
        <v>Орловская область</v>
      </c>
      <c r="G796" s="480" t="s">
        <v>266</v>
      </c>
      <c r="H796" s="374"/>
      <c r="R796" s="413"/>
    </row>
    <row r="797" spans="1:21" s="337" customFormat="1" ht="22.5">
      <c r="A797" s="340"/>
      <c r="C797" s="342"/>
      <c r="D797" s="448" t="s">
        <v>274</v>
      </c>
      <c r="E797" s="460" t="s">
        <v>267</v>
      </c>
      <c r="F797" s="478" t="s">
        <v>763</v>
      </c>
      <c r="G797" s="481" t="s">
        <v>268</v>
      </c>
      <c r="H797" s="374"/>
      <c r="R797" s="413"/>
    </row>
    <row r="798" spans="1:21" s="337" customFormat="1" ht="56.25">
      <c r="A798" s="340"/>
      <c r="C798" s="342"/>
      <c r="D798" s="448" t="s">
        <v>275</v>
      </c>
      <c r="E798" s="461" t="s">
        <v>269</v>
      </c>
      <c r="F798" s="478" t="s">
        <v>1460</v>
      </c>
      <c r="G798" s="468" t="s">
        <v>332</v>
      </c>
      <c r="H798" s="374"/>
      <c r="R798" s="413"/>
    </row>
    <row r="799" spans="1:21" s="351" customFormat="1">
      <c r="D799" s="473"/>
      <c r="E799" s="437"/>
      <c r="F799" s="437"/>
      <c r="G799" s="437"/>
      <c r="U799" s="419"/>
    </row>
    <row r="800" spans="1:21" s="345" customFormat="1">
      <c r="C800" s="352">
        <v>88</v>
      </c>
      <c r="D800" s="578" t="s">
        <v>244</v>
      </c>
      <c r="E800" s="579"/>
      <c r="F800" s="579"/>
      <c r="G800" s="580"/>
      <c r="U800" s="420"/>
    </row>
    <row r="801" spans="1:21" s="337" customFormat="1" ht="11.25" customHeight="1">
      <c r="A801" s="340"/>
      <c r="C801" s="342"/>
      <c r="D801" s="575" t="s">
        <v>233</v>
      </c>
      <c r="E801" s="575"/>
      <c r="F801" s="575"/>
      <c r="G801" s="576" t="s">
        <v>234</v>
      </c>
      <c r="H801" s="374"/>
      <c r="R801" s="413"/>
    </row>
    <row r="802" spans="1:21" s="337" customFormat="1" ht="11.25" customHeight="1">
      <c r="A802" s="340"/>
      <c r="C802" s="342"/>
      <c r="D802" s="450" t="s">
        <v>25</v>
      </c>
      <c r="E802" s="451" t="s">
        <v>257</v>
      </c>
      <c r="F802" s="452" t="s">
        <v>223</v>
      </c>
      <c r="G802" s="577"/>
      <c r="H802" s="374"/>
      <c r="R802" s="413"/>
    </row>
    <row r="803" spans="1:21" s="337" customFormat="1" ht="12" customHeight="1">
      <c r="A803" s="340"/>
      <c r="C803" s="342"/>
      <c r="D803" s="469" t="s">
        <v>26</v>
      </c>
      <c r="E803" s="453">
        <v>2</v>
      </c>
      <c r="F803" s="454">
        <v>3</v>
      </c>
      <c r="G803" s="455">
        <v>4</v>
      </c>
      <c r="H803" s="374"/>
      <c r="R803" s="413"/>
    </row>
    <row r="804" spans="1:21" s="337" customFormat="1">
      <c r="A804" s="340"/>
      <c r="C804" s="342"/>
      <c r="D804" s="448">
        <v>1</v>
      </c>
      <c r="E804" s="457" t="s">
        <v>259</v>
      </c>
      <c r="F804" s="478" t="str">
        <f>IF(form_up_date="","",form_up_date)</f>
        <v>20.10.2022</v>
      </c>
      <c r="G804" s="480" t="s">
        <v>260</v>
      </c>
      <c r="H804" s="374"/>
      <c r="R804" s="413"/>
    </row>
    <row r="805" spans="1:21" s="337" customFormat="1" ht="45">
      <c r="A805" s="340"/>
      <c r="C805" s="342"/>
      <c r="D805" s="448" t="s">
        <v>271</v>
      </c>
      <c r="E805" s="457" t="s">
        <v>261</v>
      </c>
      <c r="F805" s="478" t="s">
        <v>1338</v>
      </c>
      <c r="G805" s="458" t="s">
        <v>333</v>
      </c>
      <c r="H805" s="374"/>
      <c r="R805" s="413"/>
    </row>
    <row r="806" spans="1:21" s="337" customFormat="1" ht="22.5">
      <c r="A806" s="340"/>
      <c r="C806" s="342"/>
      <c r="D806" s="448" t="s">
        <v>272</v>
      </c>
      <c r="E806" s="457" t="s">
        <v>262</v>
      </c>
      <c r="F806" s="478" t="s">
        <v>390</v>
      </c>
      <c r="G806" s="480" t="s">
        <v>263</v>
      </c>
      <c r="H806" s="374"/>
      <c r="R806" s="413"/>
    </row>
    <row r="807" spans="1:21" s="337" customFormat="1" ht="22.5">
      <c r="A807" s="340"/>
      <c r="C807" s="342"/>
      <c r="D807" s="448" t="s">
        <v>273</v>
      </c>
      <c r="E807" s="457" t="s">
        <v>264</v>
      </c>
      <c r="F807" s="479" t="s">
        <v>265</v>
      </c>
      <c r="G807" s="458"/>
      <c r="H807" s="374"/>
      <c r="R807" s="413"/>
    </row>
    <row r="808" spans="1:21" s="337" customFormat="1">
      <c r="A808" s="340"/>
      <c r="C808" s="342"/>
      <c r="D808" s="456" t="str">
        <f>D807&amp;".1"</f>
        <v>4.1.1</v>
      </c>
      <c r="E808" s="459" t="s">
        <v>3</v>
      </c>
      <c r="F808" s="478" t="str">
        <f>IF(region_name="","",region_name)</f>
        <v>Орловская область</v>
      </c>
      <c r="G808" s="480" t="s">
        <v>266</v>
      </c>
      <c r="H808" s="374"/>
      <c r="R808" s="413"/>
    </row>
    <row r="809" spans="1:21" s="337" customFormat="1" ht="22.5">
      <c r="A809" s="340"/>
      <c r="C809" s="342"/>
      <c r="D809" s="448" t="s">
        <v>274</v>
      </c>
      <c r="E809" s="460" t="s">
        <v>267</v>
      </c>
      <c r="F809" s="478" t="s">
        <v>763</v>
      </c>
      <c r="G809" s="481" t="s">
        <v>268</v>
      </c>
      <c r="H809" s="374"/>
      <c r="R809" s="413"/>
    </row>
    <row r="810" spans="1:21" s="337" customFormat="1" ht="56.25">
      <c r="A810" s="340"/>
      <c r="C810" s="342"/>
      <c r="D810" s="448" t="s">
        <v>275</v>
      </c>
      <c r="E810" s="461" t="s">
        <v>269</v>
      </c>
      <c r="F810" s="478" t="s">
        <v>1460</v>
      </c>
      <c r="G810" s="468" t="s">
        <v>332</v>
      </c>
      <c r="H810" s="374"/>
      <c r="R810" s="413"/>
    </row>
    <row r="811" spans="1:21" s="351" customFormat="1">
      <c r="D811" s="473"/>
      <c r="E811" s="437"/>
      <c r="F811" s="437"/>
      <c r="G811" s="437"/>
      <c r="U811" s="419"/>
    </row>
    <row r="812" spans="1:21" s="345" customFormat="1">
      <c r="C812" s="352">
        <v>89</v>
      </c>
      <c r="D812" s="578" t="s">
        <v>244</v>
      </c>
      <c r="E812" s="579"/>
      <c r="F812" s="579"/>
      <c r="G812" s="580"/>
      <c r="U812" s="420"/>
    </row>
    <row r="813" spans="1:21" s="337" customFormat="1" ht="11.25" customHeight="1">
      <c r="A813" s="340"/>
      <c r="C813" s="342"/>
      <c r="D813" s="575" t="s">
        <v>233</v>
      </c>
      <c r="E813" s="575"/>
      <c r="F813" s="575"/>
      <c r="G813" s="576" t="s">
        <v>234</v>
      </c>
      <c r="H813" s="374"/>
      <c r="R813" s="413"/>
    </row>
    <row r="814" spans="1:21" s="337" customFormat="1" ht="11.25" customHeight="1">
      <c r="A814" s="340"/>
      <c r="C814" s="342"/>
      <c r="D814" s="450" t="s">
        <v>25</v>
      </c>
      <c r="E814" s="451" t="s">
        <v>257</v>
      </c>
      <c r="F814" s="452" t="s">
        <v>223</v>
      </c>
      <c r="G814" s="577"/>
      <c r="H814" s="374"/>
      <c r="R814" s="413"/>
    </row>
    <row r="815" spans="1:21" s="337" customFormat="1" ht="12" customHeight="1">
      <c r="A815" s="340"/>
      <c r="C815" s="342"/>
      <c r="D815" s="469" t="s">
        <v>26</v>
      </c>
      <c r="E815" s="453">
        <v>2</v>
      </c>
      <c r="F815" s="454">
        <v>3</v>
      </c>
      <c r="G815" s="455">
        <v>4</v>
      </c>
      <c r="H815" s="374"/>
      <c r="R815" s="413"/>
    </row>
    <row r="816" spans="1:21" s="337" customFormat="1">
      <c r="A816" s="340"/>
      <c r="C816" s="342"/>
      <c r="D816" s="448">
        <v>1</v>
      </c>
      <c r="E816" s="457" t="s">
        <v>259</v>
      </c>
      <c r="F816" s="478" t="str">
        <f>IF(form_up_date="","",form_up_date)</f>
        <v>20.10.2022</v>
      </c>
      <c r="G816" s="480" t="s">
        <v>260</v>
      </c>
      <c r="H816" s="374"/>
      <c r="R816" s="413"/>
    </row>
    <row r="817" spans="1:21" s="337" customFormat="1" ht="45">
      <c r="A817" s="340"/>
      <c r="C817" s="342"/>
      <c r="D817" s="448" t="s">
        <v>271</v>
      </c>
      <c r="E817" s="457" t="s">
        <v>261</v>
      </c>
      <c r="F817" s="478" t="s">
        <v>1339</v>
      </c>
      <c r="G817" s="458" t="s">
        <v>333</v>
      </c>
      <c r="H817" s="374"/>
      <c r="R817" s="413"/>
    </row>
    <row r="818" spans="1:21" s="337" customFormat="1" ht="22.5">
      <c r="A818" s="340"/>
      <c r="C818" s="342"/>
      <c r="D818" s="448" t="s">
        <v>272</v>
      </c>
      <c r="E818" s="457" t="s">
        <v>262</v>
      </c>
      <c r="F818" s="478" t="s">
        <v>390</v>
      </c>
      <c r="G818" s="480" t="s">
        <v>263</v>
      </c>
      <c r="H818" s="374"/>
      <c r="R818" s="413"/>
    </row>
    <row r="819" spans="1:21" s="337" customFormat="1" ht="22.5">
      <c r="A819" s="340"/>
      <c r="C819" s="342"/>
      <c r="D819" s="448" t="s">
        <v>273</v>
      </c>
      <c r="E819" s="457" t="s">
        <v>264</v>
      </c>
      <c r="F819" s="479" t="s">
        <v>265</v>
      </c>
      <c r="G819" s="458"/>
      <c r="H819" s="374"/>
      <c r="R819" s="413"/>
    </row>
    <row r="820" spans="1:21" s="337" customFormat="1">
      <c r="A820" s="340"/>
      <c r="C820" s="342"/>
      <c r="D820" s="456" t="str">
        <f>D819&amp;".1"</f>
        <v>4.1.1</v>
      </c>
      <c r="E820" s="459" t="s">
        <v>3</v>
      </c>
      <c r="F820" s="478" t="str">
        <f>IF(region_name="","",region_name)</f>
        <v>Орловская область</v>
      </c>
      <c r="G820" s="480" t="s">
        <v>266</v>
      </c>
      <c r="H820" s="374"/>
      <c r="R820" s="413"/>
    </row>
    <row r="821" spans="1:21" s="337" customFormat="1" ht="22.5">
      <c r="A821" s="340"/>
      <c r="C821" s="342"/>
      <c r="D821" s="448" t="s">
        <v>274</v>
      </c>
      <c r="E821" s="460" t="s">
        <v>267</v>
      </c>
      <c r="F821" s="478" t="s">
        <v>763</v>
      </c>
      <c r="G821" s="481" t="s">
        <v>268</v>
      </c>
      <c r="H821" s="374"/>
      <c r="R821" s="413"/>
    </row>
    <row r="822" spans="1:21" s="337" customFormat="1" ht="56.25">
      <c r="A822" s="340"/>
      <c r="C822" s="342"/>
      <c r="D822" s="448" t="s">
        <v>275</v>
      </c>
      <c r="E822" s="461" t="s">
        <v>269</v>
      </c>
      <c r="F822" s="478" t="s">
        <v>1460</v>
      </c>
      <c r="G822" s="468" t="s">
        <v>332</v>
      </c>
      <c r="H822" s="374"/>
      <c r="R822" s="413"/>
    </row>
    <row r="823" spans="1:21" s="351" customFormat="1">
      <c r="D823" s="473"/>
      <c r="E823" s="437"/>
      <c r="F823" s="437"/>
      <c r="G823" s="437"/>
      <c r="U823" s="419"/>
    </row>
    <row r="824" spans="1:21" s="345" customFormat="1">
      <c r="C824" s="352">
        <v>90</v>
      </c>
      <c r="D824" s="578" t="s">
        <v>244</v>
      </c>
      <c r="E824" s="579"/>
      <c r="F824" s="579"/>
      <c r="G824" s="580"/>
      <c r="U824" s="420"/>
    </row>
    <row r="825" spans="1:21" s="337" customFormat="1" ht="11.25" customHeight="1">
      <c r="A825" s="340"/>
      <c r="C825" s="342"/>
      <c r="D825" s="575" t="s">
        <v>233</v>
      </c>
      <c r="E825" s="575"/>
      <c r="F825" s="575"/>
      <c r="G825" s="576" t="s">
        <v>234</v>
      </c>
      <c r="H825" s="374"/>
      <c r="R825" s="413"/>
    </row>
    <row r="826" spans="1:21" s="337" customFormat="1" ht="11.25" customHeight="1">
      <c r="A826" s="340"/>
      <c r="C826" s="342"/>
      <c r="D826" s="450" t="s">
        <v>25</v>
      </c>
      <c r="E826" s="451" t="s">
        <v>257</v>
      </c>
      <c r="F826" s="452" t="s">
        <v>223</v>
      </c>
      <c r="G826" s="577"/>
      <c r="H826" s="374"/>
      <c r="R826" s="413"/>
    </row>
    <row r="827" spans="1:21" s="337" customFormat="1" ht="12" customHeight="1">
      <c r="A827" s="340"/>
      <c r="C827" s="342"/>
      <c r="D827" s="469" t="s">
        <v>26</v>
      </c>
      <c r="E827" s="453">
        <v>2</v>
      </c>
      <c r="F827" s="454">
        <v>3</v>
      </c>
      <c r="G827" s="455">
        <v>4</v>
      </c>
      <c r="H827" s="374"/>
      <c r="R827" s="413"/>
    </row>
    <row r="828" spans="1:21" s="337" customFormat="1">
      <c r="A828" s="340"/>
      <c r="C828" s="342"/>
      <c r="D828" s="448">
        <v>1</v>
      </c>
      <c r="E828" s="457" t="s">
        <v>259</v>
      </c>
      <c r="F828" s="478" t="str">
        <f>IF(form_up_date="","",form_up_date)</f>
        <v>20.10.2022</v>
      </c>
      <c r="G828" s="480" t="s">
        <v>260</v>
      </c>
      <c r="H828" s="374"/>
      <c r="R828" s="413"/>
    </row>
    <row r="829" spans="1:21" s="337" customFormat="1" ht="45">
      <c r="A829" s="340"/>
      <c r="C829" s="342"/>
      <c r="D829" s="448" t="s">
        <v>271</v>
      </c>
      <c r="E829" s="457" t="s">
        <v>261</v>
      </c>
      <c r="F829" s="478" t="s">
        <v>1340</v>
      </c>
      <c r="G829" s="458" t="s">
        <v>333</v>
      </c>
      <c r="H829" s="374"/>
      <c r="R829" s="413"/>
    </row>
    <row r="830" spans="1:21" s="337" customFormat="1" ht="22.5">
      <c r="A830" s="340"/>
      <c r="C830" s="342"/>
      <c r="D830" s="448" t="s">
        <v>272</v>
      </c>
      <c r="E830" s="457" t="s">
        <v>262</v>
      </c>
      <c r="F830" s="478" t="s">
        <v>390</v>
      </c>
      <c r="G830" s="480" t="s">
        <v>263</v>
      </c>
      <c r="H830" s="374"/>
      <c r="R830" s="413"/>
    </row>
    <row r="831" spans="1:21" s="337" customFormat="1" ht="22.5">
      <c r="A831" s="340"/>
      <c r="C831" s="342"/>
      <c r="D831" s="448" t="s">
        <v>273</v>
      </c>
      <c r="E831" s="457" t="s">
        <v>264</v>
      </c>
      <c r="F831" s="479" t="s">
        <v>265</v>
      </c>
      <c r="G831" s="458"/>
      <c r="H831" s="374"/>
      <c r="R831" s="413"/>
    </row>
    <row r="832" spans="1:21" s="337" customFormat="1">
      <c r="A832" s="340"/>
      <c r="C832" s="342"/>
      <c r="D832" s="456" t="str">
        <f>D831&amp;".1"</f>
        <v>4.1.1</v>
      </c>
      <c r="E832" s="459" t="s">
        <v>3</v>
      </c>
      <c r="F832" s="478" t="str">
        <f>IF(region_name="","",region_name)</f>
        <v>Орловская область</v>
      </c>
      <c r="G832" s="480" t="s">
        <v>266</v>
      </c>
      <c r="H832" s="374"/>
      <c r="R832" s="413"/>
    </row>
    <row r="833" spans="1:21" s="337" customFormat="1" ht="22.5">
      <c r="A833" s="340"/>
      <c r="C833" s="342"/>
      <c r="D833" s="448" t="s">
        <v>274</v>
      </c>
      <c r="E833" s="460" t="s">
        <v>267</v>
      </c>
      <c r="F833" s="478" t="s">
        <v>763</v>
      </c>
      <c r="G833" s="481" t="s">
        <v>268</v>
      </c>
      <c r="H833" s="374"/>
      <c r="R833" s="413"/>
    </row>
    <row r="834" spans="1:21" s="337" customFormat="1" ht="56.25">
      <c r="A834" s="340"/>
      <c r="C834" s="342"/>
      <c r="D834" s="448" t="s">
        <v>275</v>
      </c>
      <c r="E834" s="461" t="s">
        <v>269</v>
      </c>
      <c r="F834" s="478" t="s">
        <v>1460</v>
      </c>
      <c r="G834" s="468" t="s">
        <v>332</v>
      </c>
      <c r="H834" s="374"/>
      <c r="R834" s="413"/>
    </row>
    <row r="835" spans="1:21" s="351" customFormat="1">
      <c r="D835" s="473"/>
      <c r="E835" s="437"/>
      <c r="F835" s="437"/>
      <c r="G835" s="437"/>
      <c r="U835" s="419"/>
    </row>
    <row r="836" spans="1:21" s="345" customFormat="1">
      <c r="C836" s="352">
        <v>91</v>
      </c>
      <c r="D836" s="578" t="s">
        <v>244</v>
      </c>
      <c r="E836" s="579"/>
      <c r="F836" s="579"/>
      <c r="G836" s="580"/>
      <c r="U836" s="420"/>
    </row>
    <row r="837" spans="1:21" s="337" customFormat="1" ht="11.25" customHeight="1">
      <c r="A837" s="340"/>
      <c r="C837" s="342"/>
      <c r="D837" s="575" t="s">
        <v>233</v>
      </c>
      <c r="E837" s="575"/>
      <c r="F837" s="575"/>
      <c r="G837" s="576" t="s">
        <v>234</v>
      </c>
      <c r="H837" s="374"/>
      <c r="R837" s="413"/>
    </row>
    <row r="838" spans="1:21" s="337" customFormat="1" ht="11.25" customHeight="1">
      <c r="A838" s="340"/>
      <c r="C838" s="342"/>
      <c r="D838" s="450" t="s">
        <v>25</v>
      </c>
      <c r="E838" s="451" t="s">
        <v>257</v>
      </c>
      <c r="F838" s="452" t="s">
        <v>223</v>
      </c>
      <c r="G838" s="577"/>
      <c r="H838" s="374"/>
      <c r="R838" s="413"/>
    </row>
    <row r="839" spans="1:21" s="337" customFormat="1" ht="12" customHeight="1">
      <c r="A839" s="340"/>
      <c r="C839" s="342"/>
      <c r="D839" s="469" t="s">
        <v>26</v>
      </c>
      <c r="E839" s="453">
        <v>2</v>
      </c>
      <c r="F839" s="454">
        <v>3</v>
      </c>
      <c r="G839" s="455">
        <v>4</v>
      </c>
      <c r="H839" s="374"/>
      <c r="R839" s="413"/>
    </row>
    <row r="840" spans="1:21" s="337" customFormat="1">
      <c r="A840" s="340"/>
      <c r="C840" s="342"/>
      <c r="D840" s="448">
        <v>1</v>
      </c>
      <c r="E840" s="457" t="s">
        <v>259</v>
      </c>
      <c r="F840" s="478" t="str">
        <f>IF(form_up_date="","",form_up_date)</f>
        <v>20.10.2022</v>
      </c>
      <c r="G840" s="480" t="s">
        <v>260</v>
      </c>
      <c r="H840" s="374"/>
      <c r="R840" s="413"/>
    </row>
    <row r="841" spans="1:21" s="337" customFormat="1" ht="45">
      <c r="A841" s="340"/>
      <c r="C841" s="342"/>
      <c r="D841" s="448" t="s">
        <v>271</v>
      </c>
      <c r="E841" s="457" t="s">
        <v>261</v>
      </c>
      <c r="F841" s="478" t="s">
        <v>1341</v>
      </c>
      <c r="G841" s="458" t="s">
        <v>333</v>
      </c>
      <c r="H841" s="374"/>
      <c r="R841" s="413"/>
    </row>
    <row r="842" spans="1:21" s="337" customFormat="1" ht="22.5">
      <c r="A842" s="340"/>
      <c r="C842" s="342"/>
      <c r="D842" s="448" t="s">
        <v>272</v>
      </c>
      <c r="E842" s="457" t="s">
        <v>262</v>
      </c>
      <c r="F842" s="478" t="s">
        <v>390</v>
      </c>
      <c r="G842" s="480" t="s">
        <v>263</v>
      </c>
      <c r="H842" s="374"/>
      <c r="R842" s="413"/>
    </row>
    <row r="843" spans="1:21" s="337" customFormat="1" ht="22.5">
      <c r="A843" s="340"/>
      <c r="C843" s="342"/>
      <c r="D843" s="448" t="s">
        <v>273</v>
      </c>
      <c r="E843" s="457" t="s">
        <v>264</v>
      </c>
      <c r="F843" s="479" t="s">
        <v>265</v>
      </c>
      <c r="G843" s="458"/>
      <c r="H843" s="374"/>
      <c r="R843" s="413"/>
    </row>
    <row r="844" spans="1:21" s="337" customFormat="1">
      <c r="A844" s="340"/>
      <c r="C844" s="342"/>
      <c r="D844" s="456" t="str">
        <f>D843&amp;".1"</f>
        <v>4.1.1</v>
      </c>
      <c r="E844" s="459" t="s">
        <v>3</v>
      </c>
      <c r="F844" s="478" t="str">
        <f>IF(region_name="","",region_name)</f>
        <v>Орловская область</v>
      </c>
      <c r="G844" s="480" t="s">
        <v>266</v>
      </c>
      <c r="H844" s="374"/>
      <c r="R844" s="413"/>
    </row>
    <row r="845" spans="1:21" s="337" customFormat="1" ht="22.5">
      <c r="A845" s="340"/>
      <c r="C845" s="342"/>
      <c r="D845" s="448" t="s">
        <v>274</v>
      </c>
      <c r="E845" s="460" t="s">
        <v>267</v>
      </c>
      <c r="F845" s="478" t="s">
        <v>763</v>
      </c>
      <c r="G845" s="481" t="s">
        <v>268</v>
      </c>
      <c r="H845" s="374"/>
      <c r="R845" s="413"/>
    </row>
    <row r="846" spans="1:21" s="337" customFormat="1" ht="56.25">
      <c r="A846" s="340"/>
      <c r="C846" s="342"/>
      <c r="D846" s="448" t="s">
        <v>275</v>
      </c>
      <c r="E846" s="461" t="s">
        <v>269</v>
      </c>
      <c r="F846" s="478" t="s">
        <v>1460</v>
      </c>
      <c r="G846" s="468" t="s">
        <v>332</v>
      </c>
      <c r="H846" s="374"/>
      <c r="R846" s="413"/>
    </row>
    <row r="847" spans="1:21" s="351" customFormat="1">
      <c r="D847" s="473"/>
      <c r="E847" s="437"/>
      <c r="F847" s="437"/>
      <c r="G847" s="437"/>
      <c r="U847" s="419"/>
    </row>
    <row r="848" spans="1:21" s="345" customFormat="1">
      <c r="C848" s="352">
        <v>92</v>
      </c>
      <c r="D848" s="578" t="s">
        <v>244</v>
      </c>
      <c r="E848" s="579"/>
      <c r="F848" s="579"/>
      <c r="G848" s="580"/>
      <c r="U848" s="420"/>
    </row>
    <row r="849" spans="1:21" s="337" customFormat="1" ht="11.25" customHeight="1">
      <c r="A849" s="340"/>
      <c r="C849" s="342"/>
      <c r="D849" s="575" t="s">
        <v>233</v>
      </c>
      <c r="E849" s="575"/>
      <c r="F849" s="575"/>
      <c r="G849" s="576" t="s">
        <v>234</v>
      </c>
      <c r="H849" s="374"/>
      <c r="R849" s="413"/>
    </row>
    <row r="850" spans="1:21" s="337" customFormat="1" ht="11.25" customHeight="1">
      <c r="A850" s="340"/>
      <c r="C850" s="342"/>
      <c r="D850" s="450" t="s">
        <v>25</v>
      </c>
      <c r="E850" s="451" t="s">
        <v>257</v>
      </c>
      <c r="F850" s="452" t="s">
        <v>223</v>
      </c>
      <c r="G850" s="577"/>
      <c r="H850" s="374"/>
      <c r="R850" s="413"/>
    </row>
    <row r="851" spans="1:21" s="337" customFormat="1" ht="12" customHeight="1">
      <c r="A851" s="340"/>
      <c r="C851" s="342"/>
      <c r="D851" s="469" t="s">
        <v>26</v>
      </c>
      <c r="E851" s="453">
        <v>2</v>
      </c>
      <c r="F851" s="454">
        <v>3</v>
      </c>
      <c r="G851" s="455">
        <v>4</v>
      </c>
      <c r="H851" s="374"/>
      <c r="R851" s="413"/>
    </row>
    <row r="852" spans="1:21" s="337" customFormat="1">
      <c r="A852" s="340"/>
      <c r="C852" s="342"/>
      <c r="D852" s="448">
        <v>1</v>
      </c>
      <c r="E852" s="457" t="s">
        <v>259</v>
      </c>
      <c r="F852" s="478" t="str">
        <f>IF(form_up_date="","",form_up_date)</f>
        <v>20.10.2022</v>
      </c>
      <c r="G852" s="480" t="s">
        <v>260</v>
      </c>
      <c r="H852" s="374"/>
      <c r="R852" s="413"/>
    </row>
    <row r="853" spans="1:21" s="337" customFormat="1" ht="45">
      <c r="A853" s="340"/>
      <c r="C853" s="342"/>
      <c r="D853" s="448" t="s">
        <v>271</v>
      </c>
      <c r="E853" s="457" t="s">
        <v>261</v>
      </c>
      <c r="F853" s="478" t="s">
        <v>1342</v>
      </c>
      <c r="G853" s="458" t="s">
        <v>333</v>
      </c>
      <c r="H853" s="374"/>
      <c r="R853" s="413"/>
    </row>
    <row r="854" spans="1:21" s="337" customFormat="1" ht="22.5">
      <c r="A854" s="340"/>
      <c r="C854" s="342"/>
      <c r="D854" s="448" t="s">
        <v>272</v>
      </c>
      <c r="E854" s="457" t="s">
        <v>262</v>
      </c>
      <c r="F854" s="478" t="s">
        <v>390</v>
      </c>
      <c r="G854" s="480" t="s">
        <v>263</v>
      </c>
      <c r="H854" s="374"/>
      <c r="R854" s="413"/>
    </row>
    <row r="855" spans="1:21" s="337" customFormat="1" ht="22.5">
      <c r="A855" s="340"/>
      <c r="C855" s="342"/>
      <c r="D855" s="448" t="s">
        <v>273</v>
      </c>
      <c r="E855" s="457" t="s">
        <v>264</v>
      </c>
      <c r="F855" s="479" t="s">
        <v>265</v>
      </c>
      <c r="G855" s="458"/>
      <c r="H855" s="374"/>
      <c r="R855" s="413"/>
    </row>
    <row r="856" spans="1:21" s="337" customFormat="1">
      <c r="A856" s="340"/>
      <c r="C856" s="342"/>
      <c r="D856" s="456" t="str">
        <f>D855&amp;".1"</f>
        <v>4.1.1</v>
      </c>
      <c r="E856" s="459" t="s">
        <v>3</v>
      </c>
      <c r="F856" s="478" t="str">
        <f>IF(region_name="","",region_name)</f>
        <v>Орловская область</v>
      </c>
      <c r="G856" s="480" t="s">
        <v>266</v>
      </c>
      <c r="H856" s="374"/>
      <c r="R856" s="413"/>
    </row>
    <row r="857" spans="1:21" s="337" customFormat="1" ht="22.5">
      <c r="A857" s="340"/>
      <c r="C857" s="342"/>
      <c r="D857" s="448" t="s">
        <v>274</v>
      </c>
      <c r="E857" s="460" t="s">
        <v>267</v>
      </c>
      <c r="F857" s="478" t="s">
        <v>763</v>
      </c>
      <c r="G857" s="481" t="s">
        <v>268</v>
      </c>
      <c r="H857" s="374"/>
      <c r="R857" s="413"/>
    </row>
    <row r="858" spans="1:21" s="337" customFormat="1" ht="56.25">
      <c r="A858" s="340"/>
      <c r="C858" s="342"/>
      <c r="D858" s="448" t="s">
        <v>275</v>
      </c>
      <c r="E858" s="461" t="s">
        <v>269</v>
      </c>
      <c r="F858" s="478" t="s">
        <v>1460</v>
      </c>
      <c r="G858" s="468" t="s">
        <v>332</v>
      </c>
      <c r="H858" s="374"/>
      <c r="R858" s="413"/>
    </row>
    <row r="859" spans="1:21" s="351" customFormat="1">
      <c r="D859" s="473"/>
      <c r="E859" s="437"/>
      <c r="F859" s="437"/>
      <c r="G859" s="437"/>
      <c r="U859" s="419"/>
    </row>
    <row r="860" spans="1:21" s="345" customFormat="1">
      <c r="C860" s="352">
        <v>93</v>
      </c>
      <c r="D860" s="578" t="s">
        <v>244</v>
      </c>
      <c r="E860" s="579"/>
      <c r="F860" s="579"/>
      <c r="G860" s="580"/>
      <c r="U860" s="420"/>
    </row>
    <row r="861" spans="1:21" s="337" customFormat="1" ht="11.25" customHeight="1">
      <c r="A861" s="340"/>
      <c r="C861" s="342"/>
      <c r="D861" s="575" t="s">
        <v>233</v>
      </c>
      <c r="E861" s="575"/>
      <c r="F861" s="575"/>
      <c r="G861" s="576" t="s">
        <v>234</v>
      </c>
      <c r="H861" s="374"/>
      <c r="R861" s="413"/>
    </row>
    <row r="862" spans="1:21" s="337" customFormat="1" ht="11.25" customHeight="1">
      <c r="A862" s="340"/>
      <c r="C862" s="342"/>
      <c r="D862" s="450" t="s">
        <v>25</v>
      </c>
      <c r="E862" s="451" t="s">
        <v>257</v>
      </c>
      <c r="F862" s="452" t="s">
        <v>223</v>
      </c>
      <c r="G862" s="577"/>
      <c r="H862" s="374"/>
      <c r="R862" s="413"/>
    </row>
    <row r="863" spans="1:21" s="337" customFormat="1" ht="12" customHeight="1">
      <c r="A863" s="340"/>
      <c r="C863" s="342"/>
      <c r="D863" s="469" t="s">
        <v>26</v>
      </c>
      <c r="E863" s="453">
        <v>2</v>
      </c>
      <c r="F863" s="454">
        <v>3</v>
      </c>
      <c r="G863" s="455">
        <v>4</v>
      </c>
      <c r="H863" s="374"/>
      <c r="R863" s="413"/>
    </row>
    <row r="864" spans="1:21" s="337" customFormat="1">
      <c r="A864" s="340"/>
      <c r="C864" s="342"/>
      <c r="D864" s="448">
        <v>1</v>
      </c>
      <c r="E864" s="457" t="s">
        <v>259</v>
      </c>
      <c r="F864" s="478" t="str">
        <f>IF(form_up_date="","",form_up_date)</f>
        <v>20.10.2022</v>
      </c>
      <c r="G864" s="480" t="s">
        <v>260</v>
      </c>
      <c r="H864" s="374"/>
      <c r="R864" s="413"/>
    </row>
    <row r="865" spans="1:21" s="337" customFormat="1" ht="45">
      <c r="A865" s="340"/>
      <c r="C865" s="342"/>
      <c r="D865" s="448" t="s">
        <v>271</v>
      </c>
      <c r="E865" s="457" t="s">
        <v>261</v>
      </c>
      <c r="F865" s="478" t="s">
        <v>1343</v>
      </c>
      <c r="G865" s="458" t="s">
        <v>333</v>
      </c>
      <c r="H865" s="374"/>
      <c r="R865" s="413"/>
    </row>
    <row r="866" spans="1:21" s="337" customFormat="1" ht="22.5">
      <c r="A866" s="340"/>
      <c r="C866" s="342"/>
      <c r="D866" s="448" t="s">
        <v>272</v>
      </c>
      <c r="E866" s="457" t="s">
        <v>262</v>
      </c>
      <c r="F866" s="478" t="s">
        <v>390</v>
      </c>
      <c r="G866" s="480" t="s">
        <v>263</v>
      </c>
      <c r="H866" s="374"/>
      <c r="R866" s="413"/>
    </row>
    <row r="867" spans="1:21" s="337" customFormat="1" ht="22.5">
      <c r="A867" s="340"/>
      <c r="C867" s="342"/>
      <c r="D867" s="448" t="s">
        <v>273</v>
      </c>
      <c r="E867" s="457" t="s">
        <v>264</v>
      </c>
      <c r="F867" s="479" t="s">
        <v>265</v>
      </c>
      <c r="G867" s="458"/>
      <c r="H867" s="374"/>
      <c r="R867" s="413"/>
    </row>
    <row r="868" spans="1:21" s="337" customFormat="1">
      <c r="A868" s="340"/>
      <c r="C868" s="342"/>
      <c r="D868" s="456" t="str">
        <f>D867&amp;".1"</f>
        <v>4.1.1</v>
      </c>
      <c r="E868" s="459" t="s">
        <v>3</v>
      </c>
      <c r="F868" s="478" t="str">
        <f>IF(region_name="","",region_name)</f>
        <v>Орловская область</v>
      </c>
      <c r="G868" s="480" t="s">
        <v>266</v>
      </c>
      <c r="H868" s="374"/>
      <c r="R868" s="413"/>
    </row>
    <row r="869" spans="1:21" s="337" customFormat="1" ht="22.5">
      <c r="A869" s="340"/>
      <c r="C869" s="342"/>
      <c r="D869" s="448" t="s">
        <v>274</v>
      </c>
      <c r="E869" s="460" t="s">
        <v>267</v>
      </c>
      <c r="F869" s="478" t="s">
        <v>763</v>
      </c>
      <c r="G869" s="481" t="s">
        <v>268</v>
      </c>
      <c r="H869" s="374"/>
      <c r="R869" s="413"/>
    </row>
    <row r="870" spans="1:21" s="337" customFormat="1" ht="56.25">
      <c r="A870" s="340"/>
      <c r="C870" s="342"/>
      <c r="D870" s="448" t="s">
        <v>275</v>
      </c>
      <c r="E870" s="461" t="s">
        <v>269</v>
      </c>
      <c r="F870" s="478" t="s">
        <v>1460</v>
      </c>
      <c r="G870" s="468" t="s">
        <v>332</v>
      </c>
      <c r="H870" s="374"/>
      <c r="R870" s="413"/>
    </row>
    <row r="871" spans="1:21" s="351" customFormat="1">
      <c r="D871" s="473"/>
      <c r="E871" s="437"/>
      <c r="F871" s="437"/>
      <c r="G871" s="437"/>
      <c r="U871" s="419"/>
    </row>
    <row r="872" spans="1:21" s="345" customFormat="1">
      <c r="C872" s="352">
        <v>94</v>
      </c>
      <c r="D872" s="578" t="s">
        <v>244</v>
      </c>
      <c r="E872" s="579"/>
      <c r="F872" s="579"/>
      <c r="G872" s="580"/>
      <c r="U872" s="420"/>
    </row>
    <row r="873" spans="1:21" s="337" customFormat="1" ht="11.25" customHeight="1">
      <c r="A873" s="340"/>
      <c r="C873" s="342"/>
      <c r="D873" s="575" t="s">
        <v>233</v>
      </c>
      <c r="E873" s="575"/>
      <c r="F873" s="575"/>
      <c r="G873" s="576" t="s">
        <v>234</v>
      </c>
      <c r="H873" s="374"/>
      <c r="R873" s="413"/>
    </row>
    <row r="874" spans="1:21" s="337" customFormat="1" ht="11.25" customHeight="1">
      <c r="A874" s="340"/>
      <c r="C874" s="342"/>
      <c r="D874" s="450" t="s">
        <v>25</v>
      </c>
      <c r="E874" s="451" t="s">
        <v>257</v>
      </c>
      <c r="F874" s="452" t="s">
        <v>223</v>
      </c>
      <c r="G874" s="577"/>
      <c r="H874" s="374"/>
      <c r="R874" s="413"/>
    </row>
    <row r="875" spans="1:21" s="337" customFormat="1" ht="12" customHeight="1">
      <c r="A875" s="340"/>
      <c r="C875" s="342"/>
      <c r="D875" s="469" t="s">
        <v>26</v>
      </c>
      <c r="E875" s="453">
        <v>2</v>
      </c>
      <c r="F875" s="454">
        <v>3</v>
      </c>
      <c r="G875" s="455">
        <v>4</v>
      </c>
      <c r="H875" s="374"/>
      <c r="R875" s="413"/>
    </row>
    <row r="876" spans="1:21" s="337" customFormat="1">
      <c r="A876" s="340"/>
      <c r="C876" s="342"/>
      <c r="D876" s="448">
        <v>1</v>
      </c>
      <c r="E876" s="457" t="s">
        <v>259</v>
      </c>
      <c r="F876" s="478" t="str">
        <f>IF(form_up_date="","",form_up_date)</f>
        <v>20.10.2022</v>
      </c>
      <c r="G876" s="480" t="s">
        <v>260</v>
      </c>
      <c r="H876" s="374"/>
      <c r="R876" s="413"/>
    </row>
    <row r="877" spans="1:21" s="337" customFormat="1" ht="45">
      <c r="A877" s="340"/>
      <c r="C877" s="342"/>
      <c r="D877" s="448" t="s">
        <v>271</v>
      </c>
      <c r="E877" s="457" t="s">
        <v>261</v>
      </c>
      <c r="F877" s="478" t="s">
        <v>1344</v>
      </c>
      <c r="G877" s="458" t="s">
        <v>333</v>
      </c>
      <c r="H877" s="374"/>
      <c r="R877" s="413"/>
    </row>
    <row r="878" spans="1:21" s="337" customFormat="1" ht="22.5">
      <c r="A878" s="340"/>
      <c r="C878" s="342"/>
      <c r="D878" s="448" t="s">
        <v>272</v>
      </c>
      <c r="E878" s="457" t="s">
        <v>262</v>
      </c>
      <c r="F878" s="478" t="s">
        <v>390</v>
      </c>
      <c r="G878" s="480" t="s">
        <v>263</v>
      </c>
      <c r="H878" s="374"/>
      <c r="R878" s="413"/>
    </row>
    <row r="879" spans="1:21" s="337" customFormat="1" ht="22.5">
      <c r="A879" s="340"/>
      <c r="C879" s="342"/>
      <c r="D879" s="448" t="s">
        <v>273</v>
      </c>
      <c r="E879" s="457" t="s">
        <v>264</v>
      </c>
      <c r="F879" s="479" t="s">
        <v>265</v>
      </c>
      <c r="G879" s="458"/>
      <c r="H879" s="374"/>
      <c r="R879" s="413"/>
    </row>
    <row r="880" spans="1:21" s="337" customFormat="1">
      <c r="A880" s="340"/>
      <c r="C880" s="342"/>
      <c r="D880" s="456" t="str">
        <f>D879&amp;".1"</f>
        <v>4.1.1</v>
      </c>
      <c r="E880" s="459" t="s">
        <v>3</v>
      </c>
      <c r="F880" s="478" t="str">
        <f>IF(region_name="","",region_name)</f>
        <v>Орловская область</v>
      </c>
      <c r="G880" s="480" t="s">
        <v>266</v>
      </c>
      <c r="H880" s="374"/>
      <c r="R880" s="413"/>
    </row>
    <row r="881" spans="1:21" s="337" customFormat="1" ht="22.5">
      <c r="A881" s="340"/>
      <c r="C881" s="342"/>
      <c r="D881" s="448" t="s">
        <v>274</v>
      </c>
      <c r="E881" s="460" t="s">
        <v>267</v>
      </c>
      <c r="F881" s="478" t="s">
        <v>763</v>
      </c>
      <c r="G881" s="481" t="s">
        <v>268</v>
      </c>
      <c r="H881" s="374"/>
      <c r="R881" s="413"/>
    </row>
    <row r="882" spans="1:21" s="337" customFormat="1" ht="56.25">
      <c r="A882" s="340"/>
      <c r="C882" s="342"/>
      <c r="D882" s="448" t="s">
        <v>275</v>
      </c>
      <c r="E882" s="461" t="s">
        <v>269</v>
      </c>
      <c r="F882" s="478" t="s">
        <v>1460</v>
      </c>
      <c r="G882" s="468" t="s">
        <v>332</v>
      </c>
      <c r="H882" s="374"/>
      <c r="R882" s="413"/>
    </row>
    <row r="883" spans="1:21" s="351" customFormat="1">
      <c r="D883" s="473"/>
      <c r="E883" s="437"/>
      <c r="F883" s="437"/>
      <c r="G883" s="437"/>
      <c r="U883" s="419"/>
    </row>
    <row r="884" spans="1:21" s="345" customFormat="1">
      <c r="C884" s="352">
        <v>95</v>
      </c>
      <c r="D884" s="578" t="s">
        <v>244</v>
      </c>
      <c r="E884" s="579"/>
      <c r="F884" s="579"/>
      <c r="G884" s="580"/>
      <c r="U884" s="420"/>
    </row>
    <row r="885" spans="1:21" s="337" customFormat="1" ht="11.25" customHeight="1">
      <c r="A885" s="340"/>
      <c r="C885" s="342"/>
      <c r="D885" s="575" t="s">
        <v>233</v>
      </c>
      <c r="E885" s="575"/>
      <c r="F885" s="575"/>
      <c r="G885" s="576" t="s">
        <v>234</v>
      </c>
      <c r="H885" s="374"/>
      <c r="R885" s="413"/>
    </row>
    <row r="886" spans="1:21" s="337" customFormat="1" ht="11.25" customHeight="1">
      <c r="A886" s="340"/>
      <c r="C886" s="342"/>
      <c r="D886" s="450" t="s">
        <v>25</v>
      </c>
      <c r="E886" s="451" t="s">
        <v>257</v>
      </c>
      <c r="F886" s="452" t="s">
        <v>223</v>
      </c>
      <c r="G886" s="577"/>
      <c r="H886" s="374"/>
      <c r="R886" s="413"/>
    </row>
    <row r="887" spans="1:21" s="337" customFormat="1" ht="12" customHeight="1">
      <c r="A887" s="340"/>
      <c r="C887" s="342"/>
      <c r="D887" s="469" t="s">
        <v>26</v>
      </c>
      <c r="E887" s="453">
        <v>2</v>
      </c>
      <c r="F887" s="454">
        <v>3</v>
      </c>
      <c r="G887" s="455">
        <v>4</v>
      </c>
      <c r="H887" s="374"/>
      <c r="R887" s="413"/>
    </row>
    <row r="888" spans="1:21" s="337" customFormat="1">
      <c r="A888" s="340"/>
      <c r="C888" s="342"/>
      <c r="D888" s="448">
        <v>1</v>
      </c>
      <c r="E888" s="457" t="s">
        <v>259</v>
      </c>
      <c r="F888" s="478" t="str">
        <f>IF(form_up_date="","",form_up_date)</f>
        <v>20.10.2022</v>
      </c>
      <c r="G888" s="480" t="s">
        <v>260</v>
      </c>
      <c r="H888" s="374"/>
      <c r="R888" s="413"/>
    </row>
    <row r="889" spans="1:21" s="337" customFormat="1" ht="45">
      <c r="A889" s="340"/>
      <c r="C889" s="342"/>
      <c r="D889" s="448" t="s">
        <v>271</v>
      </c>
      <c r="E889" s="457" t="s">
        <v>261</v>
      </c>
      <c r="F889" s="478" t="s">
        <v>1345</v>
      </c>
      <c r="G889" s="458" t="s">
        <v>333</v>
      </c>
      <c r="H889" s="374"/>
      <c r="R889" s="413"/>
    </row>
    <row r="890" spans="1:21" s="337" customFormat="1" ht="22.5">
      <c r="A890" s="340"/>
      <c r="C890" s="342"/>
      <c r="D890" s="448" t="s">
        <v>272</v>
      </c>
      <c r="E890" s="457" t="s">
        <v>262</v>
      </c>
      <c r="F890" s="478" t="s">
        <v>390</v>
      </c>
      <c r="G890" s="480" t="s">
        <v>263</v>
      </c>
      <c r="H890" s="374"/>
      <c r="R890" s="413"/>
    </row>
    <row r="891" spans="1:21" s="337" customFormat="1" ht="22.5">
      <c r="A891" s="340"/>
      <c r="C891" s="342"/>
      <c r="D891" s="448" t="s">
        <v>273</v>
      </c>
      <c r="E891" s="457" t="s">
        <v>264</v>
      </c>
      <c r="F891" s="479" t="s">
        <v>265</v>
      </c>
      <c r="G891" s="458"/>
      <c r="H891" s="374"/>
      <c r="R891" s="413"/>
    </row>
    <row r="892" spans="1:21" s="337" customFormat="1">
      <c r="A892" s="340"/>
      <c r="C892" s="342"/>
      <c r="D892" s="456" t="str">
        <f>D891&amp;".1"</f>
        <v>4.1.1</v>
      </c>
      <c r="E892" s="459" t="s">
        <v>3</v>
      </c>
      <c r="F892" s="478" t="str">
        <f>IF(region_name="","",region_name)</f>
        <v>Орловская область</v>
      </c>
      <c r="G892" s="480" t="s">
        <v>266</v>
      </c>
      <c r="H892" s="374"/>
      <c r="R892" s="413"/>
    </row>
    <row r="893" spans="1:21" s="337" customFormat="1" ht="22.5">
      <c r="A893" s="340"/>
      <c r="C893" s="342"/>
      <c r="D893" s="448" t="s">
        <v>274</v>
      </c>
      <c r="E893" s="460" t="s">
        <v>267</v>
      </c>
      <c r="F893" s="478" t="s">
        <v>763</v>
      </c>
      <c r="G893" s="481" t="s">
        <v>268</v>
      </c>
      <c r="H893" s="374"/>
      <c r="R893" s="413"/>
    </row>
    <row r="894" spans="1:21" s="337" customFormat="1" ht="56.25">
      <c r="A894" s="340"/>
      <c r="C894" s="342"/>
      <c r="D894" s="448" t="s">
        <v>275</v>
      </c>
      <c r="E894" s="461" t="s">
        <v>269</v>
      </c>
      <c r="F894" s="478" t="s">
        <v>1460</v>
      </c>
      <c r="G894" s="468" t="s">
        <v>332</v>
      </c>
      <c r="H894" s="374"/>
      <c r="R894" s="413"/>
    </row>
    <row r="895" spans="1:21" s="351" customFormat="1">
      <c r="D895" s="473"/>
      <c r="E895" s="437"/>
      <c r="F895" s="437"/>
      <c r="G895" s="437"/>
      <c r="U895" s="419"/>
    </row>
    <row r="896" spans="1:21" s="345" customFormat="1">
      <c r="C896" s="352">
        <v>96</v>
      </c>
      <c r="D896" s="578" t="s">
        <v>244</v>
      </c>
      <c r="E896" s="579"/>
      <c r="F896" s="579"/>
      <c r="G896" s="580"/>
      <c r="U896" s="420"/>
    </row>
    <row r="897" spans="1:21" s="337" customFormat="1" ht="11.25" customHeight="1">
      <c r="A897" s="340"/>
      <c r="C897" s="342"/>
      <c r="D897" s="575" t="s">
        <v>233</v>
      </c>
      <c r="E897" s="575"/>
      <c r="F897" s="575"/>
      <c r="G897" s="576" t="s">
        <v>234</v>
      </c>
      <c r="H897" s="374"/>
      <c r="R897" s="413"/>
    </row>
    <row r="898" spans="1:21" s="337" customFormat="1" ht="11.25" customHeight="1">
      <c r="A898" s="340"/>
      <c r="C898" s="342"/>
      <c r="D898" s="450" t="s">
        <v>25</v>
      </c>
      <c r="E898" s="451" t="s">
        <v>257</v>
      </c>
      <c r="F898" s="452" t="s">
        <v>223</v>
      </c>
      <c r="G898" s="577"/>
      <c r="H898" s="374"/>
      <c r="R898" s="413"/>
    </row>
    <row r="899" spans="1:21" s="337" customFormat="1" ht="12" customHeight="1">
      <c r="A899" s="340"/>
      <c r="C899" s="342"/>
      <c r="D899" s="469" t="s">
        <v>26</v>
      </c>
      <c r="E899" s="453">
        <v>2</v>
      </c>
      <c r="F899" s="454">
        <v>3</v>
      </c>
      <c r="G899" s="455">
        <v>4</v>
      </c>
      <c r="H899" s="374"/>
      <c r="R899" s="413"/>
    </row>
    <row r="900" spans="1:21" s="337" customFormat="1">
      <c r="A900" s="340"/>
      <c r="C900" s="342"/>
      <c r="D900" s="448">
        <v>1</v>
      </c>
      <c r="E900" s="457" t="s">
        <v>259</v>
      </c>
      <c r="F900" s="478" t="str">
        <f>IF(form_up_date="","",form_up_date)</f>
        <v>20.10.2022</v>
      </c>
      <c r="G900" s="480" t="s">
        <v>260</v>
      </c>
      <c r="H900" s="374"/>
      <c r="R900" s="413"/>
    </row>
    <row r="901" spans="1:21" s="337" customFormat="1" ht="45">
      <c r="A901" s="340"/>
      <c r="C901" s="342"/>
      <c r="D901" s="448" t="s">
        <v>271</v>
      </c>
      <c r="E901" s="457" t="s">
        <v>261</v>
      </c>
      <c r="F901" s="478" t="s">
        <v>1346</v>
      </c>
      <c r="G901" s="458" t="s">
        <v>333</v>
      </c>
      <c r="H901" s="374"/>
      <c r="R901" s="413"/>
    </row>
    <row r="902" spans="1:21" s="337" customFormat="1" ht="22.5">
      <c r="A902" s="340"/>
      <c r="C902" s="342"/>
      <c r="D902" s="448" t="s">
        <v>272</v>
      </c>
      <c r="E902" s="457" t="s">
        <v>262</v>
      </c>
      <c r="F902" s="478" t="s">
        <v>390</v>
      </c>
      <c r="G902" s="480" t="s">
        <v>263</v>
      </c>
      <c r="H902" s="374"/>
      <c r="R902" s="413"/>
    </row>
    <row r="903" spans="1:21" s="337" customFormat="1" ht="22.5">
      <c r="A903" s="340"/>
      <c r="C903" s="342"/>
      <c r="D903" s="448" t="s">
        <v>273</v>
      </c>
      <c r="E903" s="457" t="s">
        <v>264</v>
      </c>
      <c r="F903" s="479" t="s">
        <v>265</v>
      </c>
      <c r="G903" s="458"/>
      <c r="H903" s="374"/>
      <c r="R903" s="413"/>
    </row>
    <row r="904" spans="1:21" s="337" customFormat="1">
      <c r="A904" s="340"/>
      <c r="C904" s="342"/>
      <c r="D904" s="456" t="str">
        <f>D903&amp;".1"</f>
        <v>4.1.1</v>
      </c>
      <c r="E904" s="459" t="s">
        <v>3</v>
      </c>
      <c r="F904" s="478" t="str">
        <f>IF(region_name="","",region_name)</f>
        <v>Орловская область</v>
      </c>
      <c r="G904" s="480" t="s">
        <v>266</v>
      </c>
      <c r="H904" s="374"/>
      <c r="R904" s="413"/>
    </row>
    <row r="905" spans="1:21" s="337" customFormat="1" ht="22.5">
      <c r="A905" s="340"/>
      <c r="C905" s="342"/>
      <c r="D905" s="448" t="s">
        <v>274</v>
      </c>
      <c r="E905" s="460" t="s">
        <v>267</v>
      </c>
      <c r="F905" s="478" t="s">
        <v>763</v>
      </c>
      <c r="G905" s="481" t="s">
        <v>268</v>
      </c>
      <c r="H905" s="374"/>
      <c r="R905" s="413"/>
    </row>
    <row r="906" spans="1:21" s="337" customFormat="1" ht="56.25">
      <c r="A906" s="340"/>
      <c r="C906" s="342"/>
      <c r="D906" s="448" t="s">
        <v>275</v>
      </c>
      <c r="E906" s="461" t="s">
        <v>269</v>
      </c>
      <c r="F906" s="478" t="s">
        <v>1460</v>
      </c>
      <c r="G906" s="468" t="s">
        <v>332</v>
      </c>
      <c r="H906" s="374"/>
      <c r="R906" s="413"/>
    </row>
    <row r="907" spans="1:21" s="351" customFormat="1">
      <c r="D907" s="473"/>
      <c r="E907" s="437"/>
      <c r="F907" s="437"/>
      <c r="G907" s="437"/>
      <c r="U907" s="419"/>
    </row>
    <row r="908" spans="1:21" s="345" customFormat="1">
      <c r="C908" s="352">
        <v>97</v>
      </c>
      <c r="D908" s="578" t="s">
        <v>244</v>
      </c>
      <c r="E908" s="579"/>
      <c r="F908" s="579"/>
      <c r="G908" s="580"/>
      <c r="U908" s="420"/>
    </row>
    <row r="909" spans="1:21" s="337" customFormat="1" ht="11.25" customHeight="1">
      <c r="A909" s="340"/>
      <c r="C909" s="342"/>
      <c r="D909" s="575" t="s">
        <v>233</v>
      </c>
      <c r="E909" s="575"/>
      <c r="F909" s="575"/>
      <c r="G909" s="576" t="s">
        <v>234</v>
      </c>
      <c r="H909" s="374"/>
      <c r="R909" s="413"/>
    </row>
    <row r="910" spans="1:21" s="337" customFormat="1" ht="11.25" customHeight="1">
      <c r="A910" s="340"/>
      <c r="C910" s="342"/>
      <c r="D910" s="450" t="s">
        <v>25</v>
      </c>
      <c r="E910" s="451" t="s">
        <v>257</v>
      </c>
      <c r="F910" s="452" t="s">
        <v>223</v>
      </c>
      <c r="G910" s="577"/>
      <c r="H910" s="374"/>
      <c r="R910" s="413"/>
    </row>
    <row r="911" spans="1:21" s="337" customFormat="1" ht="12" customHeight="1">
      <c r="A911" s="340"/>
      <c r="C911" s="342"/>
      <c r="D911" s="469" t="s">
        <v>26</v>
      </c>
      <c r="E911" s="453">
        <v>2</v>
      </c>
      <c r="F911" s="454">
        <v>3</v>
      </c>
      <c r="G911" s="455">
        <v>4</v>
      </c>
      <c r="H911" s="374"/>
      <c r="R911" s="413"/>
    </row>
    <row r="912" spans="1:21" s="337" customFormat="1">
      <c r="A912" s="340"/>
      <c r="C912" s="342"/>
      <c r="D912" s="448">
        <v>1</v>
      </c>
      <c r="E912" s="457" t="s">
        <v>259</v>
      </c>
      <c r="F912" s="478" t="str">
        <f>IF(form_up_date="","",form_up_date)</f>
        <v>20.10.2022</v>
      </c>
      <c r="G912" s="480" t="s">
        <v>260</v>
      </c>
      <c r="H912" s="374"/>
      <c r="R912" s="413"/>
    </row>
    <row r="913" spans="1:21" s="337" customFormat="1" ht="45">
      <c r="A913" s="340"/>
      <c r="C913" s="342"/>
      <c r="D913" s="448" t="s">
        <v>271</v>
      </c>
      <c r="E913" s="457" t="s">
        <v>261</v>
      </c>
      <c r="F913" s="478" t="s">
        <v>1347</v>
      </c>
      <c r="G913" s="458" t="s">
        <v>333</v>
      </c>
      <c r="H913" s="374"/>
      <c r="R913" s="413"/>
    </row>
    <row r="914" spans="1:21" s="337" customFormat="1" ht="22.5">
      <c r="A914" s="340"/>
      <c r="C914" s="342"/>
      <c r="D914" s="448" t="s">
        <v>272</v>
      </c>
      <c r="E914" s="457" t="s">
        <v>262</v>
      </c>
      <c r="F914" s="478" t="s">
        <v>390</v>
      </c>
      <c r="G914" s="480" t="s">
        <v>263</v>
      </c>
      <c r="H914" s="374"/>
      <c r="R914" s="413"/>
    </row>
    <row r="915" spans="1:21" s="337" customFormat="1" ht="22.5">
      <c r="A915" s="340"/>
      <c r="C915" s="342"/>
      <c r="D915" s="448" t="s">
        <v>273</v>
      </c>
      <c r="E915" s="457" t="s">
        <v>264</v>
      </c>
      <c r="F915" s="479" t="s">
        <v>265</v>
      </c>
      <c r="G915" s="458"/>
      <c r="H915" s="374"/>
      <c r="R915" s="413"/>
    </row>
    <row r="916" spans="1:21" s="337" customFormat="1">
      <c r="A916" s="340"/>
      <c r="C916" s="342"/>
      <c r="D916" s="456" t="str">
        <f>D915&amp;".1"</f>
        <v>4.1.1</v>
      </c>
      <c r="E916" s="459" t="s">
        <v>3</v>
      </c>
      <c r="F916" s="478" t="str">
        <f>IF(region_name="","",region_name)</f>
        <v>Орловская область</v>
      </c>
      <c r="G916" s="480" t="s">
        <v>266</v>
      </c>
      <c r="H916" s="374"/>
      <c r="R916" s="413"/>
    </row>
    <row r="917" spans="1:21" s="337" customFormat="1" ht="22.5">
      <c r="A917" s="340"/>
      <c r="C917" s="342"/>
      <c r="D917" s="448" t="s">
        <v>274</v>
      </c>
      <c r="E917" s="460" t="s">
        <v>267</v>
      </c>
      <c r="F917" s="478" t="s">
        <v>763</v>
      </c>
      <c r="G917" s="481" t="s">
        <v>268</v>
      </c>
      <c r="H917" s="374"/>
      <c r="R917" s="413"/>
    </row>
    <row r="918" spans="1:21" s="337" customFormat="1" ht="56.25">
      <c r="A918" s="340"/>
      <c r="C918" s="342"/>
      <c r="D918" s="448" t="s">
        <v>275</v>
      </c>
      <c r="E918" s="461" t="s">
        <v>269</v>
      </c>
      <c r="F918" s="478" t="s">
        <v>1460</v>
      </c>
      <c r="G918" s="468" t="s">
        <v>332</v>
      </c>
      <c r="H918" s="374"/>
      <c r="R918" s="413"/>
    </row>
    <row r="919" spans="1:21" s="351" customFormat="1">
      <c r="D919" s="473"/>
      <c r="E919" s="437"/>
      <c r="F919" s="437"/>
      <c r="G919" s="437"/>
      <c r="U919" s="419"/>
    </row>
    <row r="920" spans="1:21" s="345" customFormat="1">
      <c r="C920" s="352">
        <v>98</v>
      </c>
      <c r="D920" s="578" t="s">
        <v>244</v>
      </c>
      <c r="E920" s="579"/>
      <c r="F920" s="579"/>
      <c r="G920" s="580"/>
      <c r="U920" s="420"/>
    </row>
    <row r="921" spans="1:21" s="337" customFormat="1" ht="11.25" customHeight="1">
      <c r="A921" s="340"/>
      <c r="C921" s="342"/>
      <c r="D921" s="575" t="s">
        <v>233</v>
      </c>
      <c r="E921" s="575"/>
      <c r="F921" s="575"/>
      <c r="G921" s="576" t="s">
        <v>234</v>
      </c>
      <c r="H921" s="374"/>
      <c r="R921" s="413"/>
    </row>
    <row r="922" spans="1:21" s="337" customFormat="1" ht="11.25" customHeight="1">
      <c r="A922" s="340"/>
      <c r="C922" s="342"/>
      <c r="D922" s="450" t="s">
        <v>25</v>
      </c>
      <c r="E922" s="451" t="s">
        <v>257</v>
      </c>
      <c r="F922" s="452" t="s">
        <v>223</v>
      </c>
      <c r="G922" s="577"/>
      <c r="H922" s="374"/>
      <c r="R922" s="413"/>
    </row>
    <row r="923" spans="1:21" s="337" customFormat="1" ht="12" customHeight="1">
      <c r="A923" s="340"/>
      <c r="C923" s="342"/>
      <c r="D923" s="469" t="s">
        <v>26</v>
      </c>
      <c r="E923" s="453">
        <v>2</v>
      </c>
      <c r="F923" s="454">
        <v>3</v>
      </c>
      <c r="G923" s="455">
        <v>4</v>
      </c>
      <c r="H923" s="374"/>
      <c r="R923" s="413"/>
    </row>
    <row r="924" spans="1:21" s="337" customFormat="1">
      <c r="A924" s="340"/>
      <c r="C924" s="342"/>
      <c r="D924" s="448">
        <v>1</v>
      </c>
      <c r="E924" s="457" t="s">
        <v>259</v>
      </c>
      <c r="F924" s="478" t="str">
        <f>IF(form_up_date="","",form_up_date)</f>
        <v>20.10.2022</v>
      </c>
      <c r="G924" s="480" t="s">
        <v>260</v>
      </c>
      <c r="H924" s="374"/>
      <c r="R924" s="413"/>
    </row>
    <row r="925" spans="1:21" s="337" customFormat="1" ht="45">
      <c r="A925" s="340"/>
      <c r="C925" s="342"/>
      <c r="D925" s="448" t="s">
        <v>271</v>
      </c>
      <c r="E925" s="457" t="s">
        <v>261</v>
      </c>
      <c r="F925" s="478" t="s">
        <v>1348</v>
      </c>
      <c r="G925" s="458" t="s">
        <v>333</v>
      </c>
      <c r="H925" s="374"/>
      <c r="R925" s="413"/>
    </row>
    <row r="926" spans="1:21" s="337" customFormat="1" ht="22.5">
      <c r="A926" s="340"/>
      <c r="C926" s="342"/>
      <c r="D926" s="448" t="s">
        <v>272</v>
      </c>
      <c r="E926" s="457" t="s">
        <v>262</v>
      </c>
      <c r="F926" s="478" t="s">
        <v>390</v>
      </c>
      <c r="G926" s="480" t="s">
        <v>263</v>
      </c>
      <c r="H926" s="374"/>
      <c r="R926" s="413"/>
    </row>
    <row r="927" spans="1:21" s="337" customFormat="1" ht="22.5">
      <c r="A927" s="340"/>
      <c r="C927" s="342"/>
      <c r="D927" s="448" t="s">
        <v>273</v>
      </c>
      <c r="E927" s="457" t="s">
        <v>264</v>
      </c>
      <c r="F927" s="479" t="s">
        <v>265</v>
      </c>
      <c r="G927" s="458"/>
      <c r="H927" s="374"/>
      <c r="R927" s="413"/>
    </row>
    <row r="928" spans="1:21" s="337" customFormat="1">
      <c r="A928" s="340"/>
      <c r="C928" s="342"/>
      <c r="D928" s="456" t="str">
        <f>D927&amp;".1"</f>
        <v>4.1.1</v>
      </c>
      <c r="E928" s="459" t="s">
        <v>3</v>
      </c>
      <c r="F928" s="478" t="str">
        <f>IF(region_name="","",region_name)</f>
        <v>Орловская область</v>
      </c>
      <c r="G928" s="480" t="s">
        <v>266</v>
      </c>
      <c r="H928" s="374"/>
      <c r="R928" s="413"/>
    </row>
    <row r="929" spans="1:21" s="337" customFormat="1" ht="22.5">
      <c r="A929" s="340"/>
      <c r="C929" s="342"/>
      <c r="D929" s="448" t="s">
        <v>274</v>
      </c>
      <c r="E929" s="460" t="s">
        <v>267</v>
      </c>
      <c r="F929" s="478" t="s">
        <v>763</v>
      </c>
      <c r="G929" s="481" t="s">
        <v>268</v>
      </c>
      <c r="H929" s="374"/>
      <c r="R929" s="413"/>
    </row>
    <row r="930" spans="1:21" s="337" customFormat="1" ht="56.25">
      <c r="A930" s="340"/>
      <c r="C930" s="342"/>
      <c r="D930" s="448" t="s">
        <v>275</v>
      </c>
      <c r="E930" s="461" t="s">
        <v>269</v>
      </c>
      <c r="F930" s="478" t="s">
        <v>1460</v>
      </c>
      <c r="G930" s="468" t="s">
        <v>332</v>
      </c>
      <c r="H930" s="374"/>
      <c r="R930" s="413"/>
    </row>
    <row r="931" spans="1:21" s="351" customFormat="1">
      <c r="D931" s="473"/>
      <c r="E931" s="437"/>
      <c r="F931" s="437"/>
      <c r="G931" s="437"/>
      <c r="U931" s="419"/>
    </row>
    <row r="932" spans="1:21" s="345" customFormat="1">
      <c r="C932" s="352">
        <v>99</v>
      </c>
      <c r="D932" s="578" t="s">
        <v>244</v>
      </c>
      <c r="E932" s="579"/>
      <c r="F932" s="579"/>
      <c r="G932" s="580"/>
      <c r="U932" s="420"/>
    </row>
    <row r="933" spans="1:21" s="337" customFormat="1" ht="11.25" customHeight="1">
      <c r="A933" s="340"/>
      <c r="C933" s="342"/>
      <c r="D933" s="575" t="s">
        <v>233</v>
      </c>
      <c r="E933" s="575"/>
      <c r="F933" s="575"/>
      <c r="G933" s="576" t="s">
        <v>234</v>
      </c>
      <c r="H933" s="374"/>
      <c r="R933" s="413"/>
    </row>
    <row r="934" spans="1:21" s="337" customFormat="1" ht="11.25" customHeight="1">
      <c r="A934" s="340"/>
      <c r="C934" s="342"/>
      <c r="D934" s="450" t="s">
        <v>25</v>
      </c>
      <c r="E934" s="451" t="s">
        <v>257</v>
      </c>
      <c r="F934" s="452" t="s">
        <v>223</v>
      </c>
      <c r="G934" s="577"/>
      <c r="H934" s="374"/>
      <c r="R934" s="413"/>
    </row>
    <row r="935" spans="1:21" s="337" customFormat="1" ht="12" customHeight="1">
      <c r="A935" s="340"/>
      <c r="C935" s="342"/>
      <c r="D935" s="469" t="s">
        <v>26</v>
      </c>
      <c r="E935" s="453">
        <v>2</v>
      </c>
      <c r="F935" s="454">
        <v>3</v>
      </c>
      <c r="G935" s="455">
        <v>4</v>
      </c>
      <c r="H935" s="374"/>
      <c r="R935" s="413"/>
    </row>
    <row r="936" spans="1:21" s="337" customFormat="1">
      <c r="A936" s="340"/>
      <c r="C936" s="342"/>
      <c r="D936" s="448">
        <v>1</v>
      </c>
      <c r="E936" s="457" t="s">
        <v>259</v>
      </c>
      <c r="F936" s="478" t="str">
        <f>IF(form_up_date="","",form_up_date)</f>
        <v>20.10.2022</v>
      </c>
      <c r="G936" s="480" t="s">
        <v>260</v>
      </c>
      <c r="H936" s="374"/>
      <c r="R936" s="413"/>
    </row>
    <row r="937" spans="1:21" s="337" customFormat="1" ht="45">
      <c r="A937" s="340"/>
      <c r="C937" s="342"/>
      <c r="D937" s="448" t="s">
        <v>271</v>
      </c>
      <c r="E937" s="457" t="s">
        <v>261</v>
      </c>
      <c r="F937" s="478" t="s">
        <v>1349</v>
      </c>
      <c r="G937" s="458" t="s">
        <v>333</v>
      </c>
      <c r="H937" s="374"/>
      <c r="R937" s="413"/>
    </row>
    <row r="938" spans="1:21" s="337" customFormat="1" ht="22.5">
      <c r="A938" s="340"/>
      <c r="C938" s="342"/>
      <c r="D938" s="448" t="s">
        <v>272</v>
      </c>
      <c r="E938" s="457" t="s">
        <v>262</v>
      </c>
      <c r="F938" s="478" t="s">
        <v>390</v>
      </c>
      <c r="G938" s="480" t="s">
        <v>263</v>
      </c>
      <c r="H938" s="374"/>
      <c r="R938" s="413"/>
    </row>
    <row r="939" spans="1:21" s="337" customFormat="1" ht="22.5">
      <c r="A939" s="340"/>
      <c r="C939" s="342"/>
      <c r="D939" s="448" t="s">
        <v>273</v>
      </c>
      <c r="E939" s="457" t="s">
        <v>264</v>
      </c>
      <c r="F939" s="479" t="s">
        <v>265</v>
      </c>
      <c r="G939" s="458"/>
      <c r="H939" s="374"/>
      <c r="R939" s="413"/>
    </row>
    <row r="940" spans="1:21" s="337" customFormat="1">
      <c r="A940" s="340"/>
      <c r="C940" s="342"/>
      <c r="D940" s="456" t="str">
        <f>D939&amp;".1"</f>
        <v>4.1.1</v>
      </c>
      <c r="E940" s="459" t="s">
        <v>3</v>
      </c>
      <c r="F940" s="478" t="str">
        <f>IF(region_name="","",region_name)</f>
        <v>Орловская область</v>
      </c>
      <c r="G940" s="480" t="s">
        <v>266</v>
      </c>
      <c r="H940" s="374"/>
      <c r="R940" s="413"/>
    </row>
    <row r="941" spans="1:21" s="337" customFormat="1" ht="22.5">
      <c r="A941" s="340"/>
      <c r="C941" s="342"/>
      <c r="D941" s="448" t="s">
        <v>274</v>
      </c>
      <c r="E941" s="460" t="s">
        <v>267</v>
      </c>
      <c r="F941" s="478" t="s">
        <v>763</v>
      </c>
      <c r="G941" s="481" t="s">
        <v>268</v>
      </c>
      <c r="H941" s="374"/>
      <c r="R941" s="413"/>
    </row>
    <row r="942" spans="1:21" s="337" customFormat="1" ht="56.25">
      <c r="A942" s="340"/>
      <c r="C942" s="342"/>
      <c r="D942" s="448" t="s">
        <v>275</v>
      </c>
      <c r="E942" s="461" t="s">
        <v>269</v>
      </c>
      <c r="F942" s="478" t="s">
        <v>1460</v>
      </c>
      <c r="G942" s="468" t="s">
        <v>332</v>
      </c>
      <c r="H942" s="374"/>
      <c r="R942" s="413"/>
    </row>
    <row r="943" spans="1:21" s="351" customFormat="1">
      <c r="D943" s="473"/>
      <c r="E943" s="437"/>
      <c r="F943" s="437"/>
      <c r="G943" s="437"/>
      <c r="U943" s="419"/>
    </row>
    <row r="944" spans="1:21" s="345" customFormat="1">
      <c r="C944" s="352">
        <v>100</v>
      </c>
      <c r="D944" s="578" t="s">
        <v>244</v>
      </c>
      <c r="E944" s="579"/>
      <c r="F944" s="579"/>
      <c r="G944" s="580"/>
      <c r="U944" s="420"/>
    </row>
    <row r="945" spans="1:21" s="337" customFormat="1" ht="11.25" customHeight="1">
      <c r="A945" s="340"/>
      <c r="C945" s="342"/>
      <c r="D945" s="575" t="s">
        <v>233</v>
      </c>
      <c r="E945" s="575"/>
      <c r="F945" s="575"/>
      <c r="G945" s="576" t="s">
        <v>234</v>
      </c>
      <c r="H945" s="374"/>
      <c r="R945" s="413"/>
    </row>
    <row r="946" spans="1:21" s="337" customFormat="1" ht="11.25" customHeight="1">
      <c r="A946" s="340"/>
      <c r="C946" s="342"/>
      <c r="D946" s="450" t="s">
        <v>25</v>
      </c>
      <c r="E946" s="451" t="s">
        <v>257</v>
      </c>
      <c r="F946" s="452" t="s">
        <v>223</v>
      </c>
      <c r="G946" s="577"/>
      <c r="H946" s="374"/>
      <c r="R946" s="413"/>
    </row>
    <row r="947" spans="1:21" s="337" customFormat="1" ht="12" customHeight="1">
      <c r="A947" s="340"/>
      <c r="C947" s="342"/>
      <c r="D947" s="469" t="s">
        <v>26</v>
      </c>
      <c r="E947" s="453">
        <v>2</v>
      </c>
      <c r="F947" s="454">
        <v>3</v>
      </c>
      <c r="G947" s="455">
        <v>4</v>
      </c>
      <c r="H947" s="374"/>
      <c r="R947" s="413"/>
    </row>
    <row r="948" spans="1:21" s="337" customFormat="1">
      <c r="A948" s="340"/>
      <c r="C948" s="342"/>
      <c r="D948" s="448">
        <v>1</v>
      </c>
      <c r="E948" s="457" t="s">
        <v>259</v>
      </c>
      <c r="F948" s="478" t="str">
        <f>IF(form_up_date="","",form_up_date)</f>
        <v>20.10.2022</v>
      </c>
      <c r="G948" s="480" t="s">
        <v>260</v>
      </c>
      <c r="H948" s="374"/>
      <c r="R948" s="413"/>
    </row>
    <row r="949" spans="1:21" s="337" customFormat="1" ht="45">
      <c r="A949" s="340"/>
      <c r="C949" s="342"/>
      <c r="D949" s="448" t="s">
        <v>271</v>
      </c>
      <c r="E949" s="457" t="s">
        <v>261</v>
      </c>
      <c r="F949" s="478" t="s">
        <v>1350</v>
      </c>
      <c r="G949" s="458" t="s">
        <v>333</v>
      </c>
      <c r="H949" s="374"/>
      <c r="R949" s="413"/>
    </row>
    <row r="950" spans="1:21" s="337" customFormat="1" ht="22.5">
      <c r="A950" s="340"/>
      <c r="C950" s="342"/>
      <c r="D950" s="448" t="s">
        <v>272</v>
      </c>
      <c r="E950" s="457" t="s">
        <v>262</v>
      </c>
      <c r="F950" s="478" t="s">
        <v>390</v>
      </c>
      <c r="G950" s="480" t="s">
        <v>263</v>
      </c>
      <c r="H950" s="374"/>
      <c r="R950" s="413"/>
    </row>
    <row r="951" spans="1:21" s="337" customFormat="1" ht="22.5">
      <c r="A951" s="340"/>
      <c r="C951" s="342"/>
      <c r="D951" s="448" t="s">
        <v>273</v>
      </c>
      <c r="E951" s="457" t="s">
        <v>264</v>
      </c>
      <c r="F951" s="479" t="s">
        <v>265</v>
      </c>
      <c r="G951" s="458"/>
      <c r="H951" s="374"/>
      <c r="R951" s="413"/>
    </row>
    <row r="952" spans="1:21" s="337" customFormat="1">
      <c r="A952" s="340"/>
      <c r="C952" s="342"/>
      <c r="D952" s="456" t="str">
        <f>D951&amp;".1"</f>
        <v>4.1.1</v>
      </c>
      <c r="E952" s="459" t="s">
        <v>3</v>
      </c>
      <c r="F952" s="478" t="str">
        <f>IF(region_name="","",region_name)</f>
        <v>Орловская область</v>
      </c>
      <c r="G952" s="480" t="s">
        <v>266</v>
      </c>
      <c r="H952" s="374"/>
      <c r="R952" s="413"/>
    </row>
    <row r="953" spans="1:21" s="337" customFormat="1" ht="22.5">
      <c r="A953" s="340"/>
      <c r="C953" s="342"/>
      <c r="D953" s="448" t="s">
        <v>274</v>
      </c>
      <c r="E953" s="460" t="s">
        <v>267</v>
      </c>
      <c r="F953" s="478" t="s">
        <v>763</v>
      </c>
      <c r="G953" s="481" t="s">
        <v>268</v>
      </c>
      <c r="H953" s="374"/>
      <c r="R953" s="413"/>
    </row>
    <row r="954" spans="1:21" s="337" customFormat="1" ht="56.25">
      <c r="A954" s="340"/>
      <c r="C954" s="342"/>
      <c r="D954" s="448" t="s">
        <v>275</v>
      </c>
      <c r="E954" s="461" t="s">
        <v>269</v>
      </c>
      <c r="F954" s="478" t="s">
        <v>1460</v>
      </c>
      <c r="G954" s="468" t="s">
        <v>332</v>
      </c>
      <c r="H954" s="374"/>
      <c r="R954" s="413"/>
    </row>
    <row r="955" spans="1:21" s="351" customFormat="1">
      <c r="D955" s="473"/>
      <c r="E955" s="437"/>
      <c r="F955" s="437"/>
      <c r="G955" s="437"/>
      <c r="U955" s="419"/>
    </row>
    <row r="956" spans="1:21" s="345" customFormat="1">
      <c r="C956" s="352">
        <v>101</v>
      </c>
      <c r="D956" s="578" t="s">
        <v>244</v>
      </c>
      <c r="E956" s="579"/>
      <c r="F956" s="579"/>
      <c r="G956" s="580"/>
      <c r="U956" s="420"/>
    </row>
    <row r="957" spans="1:21" s="337" customFormat="1" ht="11.25" customHeight="1">
      <c r="A957" s="340"/>
      <c r="C957" s="342"/>
      <c r="D957" s="575" t="s">
        <v>233</v>
      </c>
      <c r="E957" s="575"/>
      <c r="F957" s="575"/>
      <c r="G957" s="576" t="s">
        <v>234</v>
      </c>
      <c r="H957" s="374"/>
      <c r="R957" s="413"/>
    </row>
    <row r="958" spans="1:21" s="337" customFormat="1" ht="11.25" customHeight="1">
      <c r="A958" s="340"/>
      <c r="C958" s="342"/>
      <c r="D958" s="450" t="s">
        <v>25</v>
      </c>
      <c r="E958" s="451" t="s">
        <v>257</v>
      </c>
      <c r="F958" s="452" t="s">
        <v>223</v>
      </c>
      <c r="G958" s="577"/>
      <c r="H958" s="374"/>
      <c r="R958" s="413"/>
    </row>
    <row r="959" spans="1:21" s="337" customFormat="1" ht="12" customHeight="1">
      <c r="A959" s="340"/>
      <c r="C959" s="342"/>
      <c r="D959" s="469" t="s">
        <v>26</v>
      </c>
      <c r="E959" s="453">
        <v>2</v>
      </c>
      <c r="F959" s="454">
        <v>3</v>
      </c>
      <c r="G959" s="455">
        <v>4</v>
      </c>
      <c r="H959" s="374"/>
      <c r="R959" s="413"/>
    </row>
    <row r="960" spans="1:21" s="337" customFormat="1">
      <c r="A960" s="340"/>
      <c r="C960" s="342"/>
      <c r="D960" s="448">
        <v>1</v>
      </c>
      <c r="E960" s="457" t="s">
        <v>259</v>
      </c>
      <c r="F960" s="478" t="str">
        <f>IF(form_up_date="","",form_up_date)</f>
        <v>20.10.2022</v>
      </c>
      <c r="G960" s="480" t="s">
        <v>260</v>
      </c>
      <c r="H960" s="374"/>
      <c r="R960" s="413"/>
    </row>
    <row r="961" spans="1:21" s="337" customFormat="1" ht="45">
      <c r="A961" s="340"/>
      <c r="C961" s="342"/>
      <c r="D961" s="448" t="s">
        <v>271</v>
      </c>
      <c r="E961" s="457" t="s">
        <v>261</v>
      </c>
      <c r="F961" s="478" t="s">
        <v>1351</v>
      </c>
      <c r="G961" s="458" t="s">
        <v>333</v>
      </c>
      <c r="H961" s="374"/>
      <c r="R961" s="413"/>
    </row>
    <row r="962" spans="1:21" s="337" customFormat="1" ht="22.5">
      <c r="A962" s="340"/>
      <c r="C962" s="342"/>
      <c r="D962" s="448" t="s">
        <v>272</v>
      </c>
      <c r="E962" s="457" t="s">
        <v>262</v>
      </c>
      <c r="F962" s="478" t="s">
        <v>390</v>
      </c>
      <c r="G962" s="480" t="s">
        <v>263</v>
      </c>
      <c r="H962" s="374"/>
      <c r="R962" s="413"/>
    </row>
    <row r="963" spans="1:21" s="337" customFormat="1" ht="22.5">
      <c r="A963" s="340"/>
      <c r="C963" s="342"/>
      <c r="D963" s="448" t="s">
        <v>273</v>
      </c>
      <c r="E963" s="457" t="s">
        <v>264</v>
      </c>
      <c r="F963" s="479" t="s">
        <v>265</v>
      </c>
      <c r="G963" s="458"/>
      <c r="H963" s="374"/>
      <c r="R963" s="413"/>
    </row>
    <row r="964" spans="1:21" s="337" customFormat="1">
      <c r="A964" s="340"/>
      <c r="C964" s="342"/>
      <c r="D964" s="456" t="str">
        <f>D963&amp;".1"</f>
        <v>4.1.1</v>
      </c>
      <c r="E964" s="459" t="s">
        <v>3</v>
      </c>
      <c r="F964" s="478" t="str">
        <f>IF(region_name="","",region_name)</f>
        <v>Орловская область</v>
      </c>
      <c r="G964" s="480" t="s">
        <v>266</v>
      </c>
      <c r="H964" s="374"/>
      <c r="R964" s="413"/>
    </row>
    <row r="965" spans="1:21" s="337" customFormat="1" ht="22.5">
      <c r="A965" s="340"/>
      <c r="C965" s="342"/>
      <c r="D965" s="448" t="s">
        <v>274</v>
      </c>
      <c r="E965" s="460" t="s">
        <v>267</v>
      </c>
      <c r="F965" s="478" t="s">
        <v>763</v>
      </c>
      <c r="G965" s="481" t="s">
        <v>268</v>
      </c>
      <c r="H965" s="374"/>
      <c r="R965" s="413"/>
    </row>
    <row r="966" spans="1:21" s="337" customFormat="1" ht="56.25">
      <c r="A966" s="340"/>
      <c r="C966" s="342"/>
      <c r="D966" s="448" t="s">
        <v>275</v>
      </c>
      <c r="E966" s="461" t="s">
        <v>269</v>
      </c>
      <c r="F966" s="478" t="s">
        <v>1460</v>
      </c>
      <c r="G966" s="468" t="s">
        <v>332</v>
      </c>
      <c r="H966" s="374"/>
      <c r="R966" s="413"/>
    </row>
    <row r="967" spans="1:21" s="351" customFormat="1">
      <c r="D967" s="473"/>
      <c r="E967" s="437"/>
      <c r="F967" s="437"/>
      <c r="G967" s="437"/>
      <c r="U967" s="419"/>
    </row>
    <row r="968" spans="1:21" s="345" customFormat="1">
      <c r="C968" s="352">
        <v>102</v>
      </c>
      <c r="D968" s="578" t="s">
        <v>244</v>
      </c>
      <c r="E968" s="579"/>
      <c r="F968" s="579"/>
      <c r="G968" s="580"/>
      <c r="U968" s="420"/>
    </row>
    <row r="969" spans="1:21" s="337" customFormat="1" ht="11.25" customHeight="1">
      <c r="A969" s="340"/>
      <c r="C969" s="342"/>
      <c r="D969" s="575" t="s">
        <v>233</v>
      </c>
      <c r="E969" s="575"/>
      <c r="F969" s="575"/>
      <c r="G969" s="576" t="s">
        <v>234</v>
      </c>
      <c r="H969" s="374"/>
      <c r="R969" s="413"/>
    </row>
    <row r="970" spans="1:21" s="337" customFormat="1" ht="11.25" customHeight="1">
      <c r="A970" s="340"/>
      <c r="C970" s="342"/>
      <c r="D970" s="450" t="s">
        <v>25</v>
      </c>
      <c r="E970" s="451" t="s">
        <v>257</v>
      </c>
      <c r="F970" s="452" t="s">
        <v>223</v>
      </c>
      <c r="G970" s="577"/>
      <c r="H970" s="374"/>
      <c r="R970" s="413"/>
    </row>
    <row r="971" spans="1:21" s="337" customFormat="1" ht="12" customHeight="1">
      <c r="A971" s="340"/>
      <c r="C971" s="342"/>
      <c r="D971" s="469" t="s">
        <v>26</v>
      </c>
      <c r="E971" s="453">
        <v>2</v>
      </c>
      <c r="F971" s="454">
        <v>3</v>
      </c>
      <c r="G971" s="455">
        <v>4</v>
      </c>
      <c r="H971" s="374"/>
      <c r="R971" s="413"/>
    </row>
    <row r="972" spans="1:21" s="337" customFormat="1">
      <c r="A972" s="340"/>
      <c r="C972" s="342"/>
      <c r="D972" s="448">
        <v>1</v>
      </c>
      <c r="E972" s="457" t="s">
        <v>259</v>
      </c>
      <c r="F972" s="478" t="str">
        <f>IF(form_up_date="","",form_up_date)</f>
        <v>20.10.2022</v>
      </c>
      <c r="G972" s="480" t="s">
        <v>260</v>
      </c>
      <c r="H972" s="374"/>
      <c r="R972" s="413"/>
    </row>
    <row r="973" spans="1:21" s="337" customFormat="1" ht="45">
      <c r="A973" s="340"/>
      <c r="C973" s="342"/>
      <c r="D973" s="448" t="s">
        <v>271</v>
      </c>
      <c r="E973" s="457" t="s">
        <v>261</v>
      </c>
      <c r="F973" s="478" t="s">
        <v>1352</v>
      </c>
      <c r="G973" s="458" t="s">
        <v>333</v>
      </c>
      <c r="H973" s="374"/>
      <c r="R973" s="413"/>
    </row>
    <row r="974" spans="1:21" s="337" customFormat="1" ht="22.5">
      <c r="A974" s="340"/>
      <c r="C974" s="342"/>
      <c r="D974" s="448" t="s">
        <v>272</v>
      </c>
      <c r="E974" s="457" t="s">
        <v>262</v>
      </c>
      <c r="F974" s="478" t="s">
        <v>390</v>
      </c>
      <c r="G974" s="480" t="s">
        <v>263</v>
      </c>
      <c r="H974" s="374"/>
      <c r="R974" s="413"/>
    </row>
    <row r="975" spans="1:21" s="337" customFormat="1" ht="22.5">
      <c r="A975" s="340"/>
      <c r="C975" s="342"/>
      <c r="D975" s="448" t="s">
        <v>273</v>
      </c>
      <c r="E975" s="457" t="s">
        <v>264</v>
      </c>
      <c r="F975" s="479" t="s">
        <v>265</v>
      </c>
      <c r="G975" s="458"/>
      <c r="H975" s="374"/>
      <c r="R975" s="413"/>
    </row>
    <row r="976" spans="1:21" s="337" customFormat="1">
      <c r="A976" s="340"/>
      <c r="C976" s="342"/>
      <c r="D976" s="456" t="str">
        <f>D975&amp;".1"</f>
        <v>4.1.1</v>
      </c>
      <c r="E976" s="459" t="s">
        <v>3</v>
      </c>
      <c r="F976" s="478" t="str">
        <f>IF(region_name="","",region_name)</f>
        <v>Орловская область</v>
      </c>
      <c r="G976" s="480" t="s">
        <v>266</v>
      </c>
      <c r="H976" s="374"/>
      <c r="R976" s="413"/>
    </row>
    <row r="977" spans="1:21" s="337" customFormat="1" ht="22.5">
      <c r="A977" s="340"/>
      <c r="C977" s="342"/>
      <c r="D977" s="448" t="s">
        <v>274</v>
      </c>
      <c r="E977" s="460" t="s">
        <v>267</v>
      </c>
      <c r="F977" s="478" t="s">
        <v>763</v>
      </c>
      <c r="G977" s="481" t="s">
        <v>268</v>
      </c>
      <c r="H977" s="374"/>
      <c r="R977" s="413"/>
    </row>
    <row r="978" spans="1:21" s="337" customFormat="1" ht="56.25">
      <c r="A978" s="340"/>
      <c r="C978" s="342"/>
      <c r="D978" s="448" t="s">
        <v>275</v>
      </c>
      <c r="E978" s="461" t="s">
        <v>269</v>
      </c>
      <c r="F978" s="478" t="s">
        <v>1460</v>
      </c>
      <c r="G978" s="468" t="s">
        <v>332</v>
      </c>
      <c r="H978" s="374"/>
      <c r="R978" s="413"/>
    </row>
    <row r="979" spans="1:21" s="351" customFormat="1">
      <c r="D979" s="473"/>
      <c r="E979" s="437"/>
      <c r="F979" s="437"/>
      <c r="G979" s="437"/>
      <c r="U979" s="419"/>
    </row>
    <row r="980" spans="1:21" s="345" customFormat="1">
      <c r="C980" s="352">
        <v>103</v>
      </c>
      <c r="D980" s="578" t="s">
        <v>244</v>
      </c>
      <c r="E980" s="579"/>
      <c r="F980" s="579"/>
      <c r="G980" s="580"/>
      <c r="U980" s="420"/>
    </row>
    <row r="981" spans="1:21" s="337" customFormat="1" ht="11.25" customHeight="1">
      <c r="A981" s="340"/>
      <c r="C981" s="342"/>
      <c r="D981" s="575" t="s">
        <v>233</v>
      </c>
      <c r="E981" s="575"/>
      <c r="F981" s="575"/>
      <c r="G981" s="576" t="s">
        <v>234</v>
      </c>
      <c r="H981" s="374"/>
      <c r="R981" s="413"/>
    </row>
    <row r="982" spans="1:21" s="337" customFormat="1" ht="11.25" customHeight="1">
      <c r="A982" s="340"/>
      <c r="C982" s="342"/>
      <c r="D982" s="450" t="s">
        <v>25</v>
      </c>
      <c r="E982" s="451" t="s">
        <v>257</v>
      </c>
      <c r="F982" s="452" t="s">
        <v>223</v>
      </c>
      <c r="G982" s="577"/>
      <c r="H982" s="374"/>
      <c r="R982" s="413"/>
    </row>
    <row r="983" spans="1:21" s="337" customFormat="1" ht="12" customHeight="1">
      <c r="A983" s="340"/>
      <c r="C983" s="342"/>
      <c r="D983" s="469" t="s">
        <v>26</v>
      </c>
      <c r="E983" s="453">
        <v>2</v>
      </c>
      <c r="F983" s="454">
        <v>3</v>
      </c>
      <c r="G983" s="455">
        <v>4</v>
      </c>
      <c r="H983" s="374"/>
      <c r="R983" s="413"/>
    </row>
    <row r="984" spans="1:21" s="337" customFormat="1">
      <c r="A984" s="340"/>
      <c r="C984" s="342"/>
      <c r="D984" s="448">
        <v>1</v>
      </c>
      <c r="E984" s="457" t="s">
        <v>259</v>
      </c>
      <c r="F984" s="478" t="str">
        <f>IF(form_up_date="","",form_up_date)</f>
        <v>20.10.2022</v>
      </c>
      <c r="G984" s="480" t="s">
        <v>260</v>
      </c>
      <c r="H984" s="374"/>
      <c r="R984" s="413"/>
    </row>
    <row r="985" spans="1:21" s="337" customFormat="1" ht="45">
      <c r="A985" s="340"/>
      <c r="C985" s="342"/>
      <c r="D985" s="448" t="s">
        <v>271</v>
      </c>
      <c r="E985" s="457" t="s">
        <v>261</v>
      </c>
      <c r="F985" s="478" t="s">
        <v>1353</v>
      </c>
      <c r="G985" s="458" t="s">
        <v>333</v>
      </c>
      <c r="H985" s="374"/>
      <c r="R985" s="413"/>
    </row>
    <row r="986" spans="1:21" s="337" customFormat="1" ht="22.5">
      <c r="A986" s="340"/>
      <c r="C986" s="342"/>
      <c r="D986" s="448" t="s">
        <v>272</v>
      </c>
      <c r="E986" s="457" t="s">
        <v>262</v>
      </c>
      <c r="F986" s="478" t="s">
        <v>390</v>
      </c>
      <c r="G986" s="480" t="s">
        <v>263</v>
      </c>
      <c r="H986" s="374"/>
      <c r="R986" s="413"/>
    </row>
    <row r="987" spans="1:21" s="337" customFormat="1" ht="22.5">
      <c r="A987" s="340"/>
      <c r="C987" s="342"/>
      <c r="D987" s="448" t="s">
        <v>273</v>
      </c>
      <c r="E987" s="457" t="s">
        <v>264</v>
      </c>
      <c r="F987" s="479" t="s">
        <v>265</v>
      </c>
      <c r="G987" s="458"/>
      <c r="H987" s="374"/>
      <c r="R987" s="413"/>
    </row>
    <row r="988" spans="1:21" s="337" customFormat="1">
      <c r="A988" s="340"/>
      <c r="C988" s="342"/>
      <c r="D988" s="456" t="str">
        <f>D987&amp;".1"</f>
        <v>4.1.1</v>
      </c>
      <c r="E988" s="459" t="s">
        <v>3</v>
      </c>
      <c r="F988" s="478" t="str">
        <f>IF(region_name="","",region_name)</f>
        <v>Орловская область</v>
      </c>
      <c r="G988" s="480" t="s">
        <v>266</v>
      </c>
      <c r="H988" s="374"/>
      <c r="R988" s="413"/>
    </row>
    <row r="989" spans="1:21" s="337" customFormat="1" ht="22.5">
      <c r="A989" s="340"/>
      <c r="C989" s="342"/>
      <c r="D989" s="448" t="s">
        <v>274</v>
      </c>
      <c r="E989" s="460" t="s">
        <v>267</v>
      </c>
      <c r="F989" s="478" t="s">
        <v>763</v>
      </c>
      <c r="G989" s="481" t="s">
        <v>268</v>
      </c>
      <c r="H989" s="374"/>
      <c r="R989" s="413"/>
    </row>
    <row r="990" spans="1:21" s="337" customFormat="1" ht="56.25">
      <c r="A990" s="340"/>
      <c r="C990" s="342"/>
      <c r="D990" s="448" t="s">
        <v>275</v>
      </c>
      <c r="E990" s="461" t="s">
        <v>269</v>
      </c>
      <c r="F990" s="478" t="s">
        <v>1460</v>
      </c>
      <c r="G990" s="468" t="s">
        <v>332</v>
      </c>
      <c r="H990" s="374"/>
      <c r="R990" s="413"/>
    </row>
    <row r="991" spans="1:21" s="351" customFormat="1">
      <c r="D991" s="473"/>
      <c r="E991" s="437"/>
      <c r="F991" s="437"/>
      <c r="G991" s="437"/>
      <c r="U991" s="419"/>
    </row>
    <row r="992" spans="1:21" s="345" customFormat="1">
      <c r="C992" s="352">
        <v>104</v>
      </c>
      <c r="D992" s="578" t="s">
        <v>244</v>
      </c>
      <c r="E992" s="579"/>
      <c r="F992" s="579"/>
      <c r="G992" s="580"/>
      <c r="U992" s="420"/>
    </row>
    <row r="993" spans="1:21" s="337" customFormat="1" ht="11.25" customHeight="1">
      <c r="A993" s="340"/>
      <c r="C993" s="342"/>
      <c r="D993" s="575" t="s">
        <v>233</v>
      </c>
      <c r="E993" s="575"/>
      <c r="F993" s="575"/>
      <c r="G993" s="576" t="s">
        <v>234</v>
      </c>
      <c r="H993" s="374"/>
      <c r="R993" s="413"/>
    </row>
    <row r="994" spans="1:21" s="337" customFormat="1" ht="11.25" customHeight="1">
      <c r="A994" s="340"/>
      <c r="C994" s="342"/>
      <c r="D994" s="450" t="s">
        <v>25</v>
      </c>
      <c r="E994" s="451" t="s">
        <v>257</v>
      </c>
      <c r="F994" s="452" t="s">
        <v>223</v>
      </c>
      <c r="G994" s="577"/>
      <c r="H994" s="374"/>
      <c r="R994" s="413"/>
    </row>
    <row r="995" spans="1:21" s="337" customFormat="1" ht="12" customHeight="1">
      <c r="A995" s="340"/>
      <c r="C995" s="342"/>
      <c r="D995" s="469" t="s">
        <v>26</v>
      </c>
      <c r="E995" s="453">
        <v>2</v>
      </c>
      <c r="F995" s="454">
        <v>3</v>
      </c>
      <c r="G995" s="455">
        <v>4</v>
      </c>
      <c r="H995" s="374"/>
      <c r="R995" s="413"/>
    </row>
    <row r="996" spans="1:21" s="337" customFormat="1">
      <c r="A996" s="340"/>
      <c r="C996" s="342"/>
      <c r="D996" s="448">
        <v>1</v>
      </c>
      <c r="E996" s="457" t="s">
        <v>259</v>
      </c>
      <c r="F996" s="478" t="str">
        <f>IF(form_up_date="","",form_up_date)</f>
        <v>20.10.2022</v>
      </c>
      <c r="G996" s="480" t="s">
        <v>260</v>
      </c>
      <c r="H996" s="374"/>
      <c r="R996" s="413"/>
    </row>
    <row r="997" spans="1:21" s="337" customFormat="1" ht="45">
      <c r="A997" s="340"/>
      <c r="C997" s="342"/>
      <c r="D997" s="448" t="s">
        <v>271</v>
      </c>
      <c r="E997" s="457" t="s">
        <v>261</v>
      </c>
      <c r="F997" s="478" t="s">
        <v>1354</v>
      </c>
      <c r="G997" s="458" t="s">
        <v>333</v>
      </c>
      <c r="H997" s="374"/>
      <c r="R997" s="413"/>
    </row>
    <row r="998" spans="1:21" s="337" customFormat="1" ht="22.5">
      <c r="A998" s="340"/>
      <c r="C998" s="342"/>
      <c r="D998" s="448" t="s">
        <v>272</v>
      </c>
      <c r="E998" s="457" t="s">
        <v>262</v>
      </c>
      <c r="F998" s="478" t="s">
        <v>390</v>
      </c>
      <c r="G998" s="480" t="s">
        <v>263</v>
      </c>
      <c r="H998" s="374"/>
      <c r="R998" s="413"/>
    </row>
    <row r="999" spans="1:21" s="337" customFormat="1" ht="22.5">
      <c r="A999" s="340"/>
      <c r="C999" s="342"/>
      <c r="D999" s="448" t="s">
        <v>273</v>
      </c>
      <c r="E999" s="457" t="s">
        <v>264</v>
      </c>
      <c r="F999" s="479" t="s">
        <v>265</v>
      </c>
      <c r="G999" s="458"/>
      <c r="H999" s="374"/>
      <c r="R999" s="413"/>
    </row>
    <row r="1000" spans="1:21" s="337" customFormat="1">
      <c r="A1000" s="340"/>
      <c r="C1000" s="342"/>
      <c r="D1000" s="456" t="str">
        <f>D999&amp;".1"</f>
        <v>4.1.1</v>
      </c>
      <c r="E1000" s="459" t="s">
        <v>3</v>
      </c>
      <c r="F1000" s="478" t="str">
        <f>IF(region_name="","",region_name)</f>
        <v>Орловская область</v>
      </c>
      <c r="G1000" s="480" t="s">
        <v>266</v>
      </c>
      <c r="H1000" s="374"/>
      <c r="R1000" s="413"/>
    </row>
    <row r="1001" spans="1:21" s="337" customFormat="1" ht="22.5">
      <c r="A1001" s="340"/>
      <c r="C1001" s="342"/>
      <c r="D1001" s="448" t="s">
        <v>274</v>
      </c>
      <c r="E1001" s="460" t="s">
        <v>267</v>
      </c>
      <c r="F1001" s="478" t="s">
        <v>763</v>
      </c>
      <c r="G1001" s="481" t="s">
        <v>268</v>
      </c>
      <c r="H1001" s="374"/>
      <c r="R1001" s="413"/>
    </row>
    <row r="1002" spans="1:21" s="337" customFormat="1" ht="56.25">
      <c r="A1002" s="340"/>
      <c r="C1002" s="342"/>
      <c r="D1002" s="448" t="s">
        <v>275</v>
      </c>
      <c r="E1002" s="461" t="s">
        <v>269</v>
      </c>
      <c r="F1002" s="478" t="s">
        <v>1460</v>
      </c>
      <c r="G1002" s="468" t="s">
        <v>332</v>
      </c>
      <c r="H1002" s="374"/>
      <c r="R1002" s="413"/>
    </row>
    <row r="1003" spans="1:21" s="351" customFormat="1">
      <c r="D1003" s="473"/>
      <c r="E1003" s="437"/>
      <c r="F1003" s="437"/>
      <c r="G1003" s="437"/>
      <c r="U1003" s="419"/>
    </row>
    <row r="1004" spans="1:21" s="345" customFormat="1">
      <c r="C1004" s="352">
        <v>105</v>
      </c>
      <c r="D1004" s="578" t="s">
        <v>244</v>
      </c>
      <c r="E1004" s="579"/>
      <c r="F1004" s="579"/>
      <c r="G1004" s="580"/>
      <c r="U1004" s="420"/>
    </row>
    <row r="1005" spans="1:21" s="337" customFormat="1" ht="11.25" customHeight="1">
      <c r="A1005" s="340"/>
      <c r="C1005" s="342"/>
      <c r="D1005" s="575" t="s">
        <v>233</v>
      </c>
      <c r="E1005" s="575"/>
      <c r="F1005" s="575"/>
      <c r="G1005" s="576" t="s">
        <v>234</v>
      </c>
      <c r="H1005" s="374"/>
      <c r="R1005" s="413"/>
    </row>
    <row r="1006" spans="1:21" s="337" customFormat="1" ht="11.25" customHeight="1">
      <c r="A1006" s="340"/>
      <c r="C1006" s="342"/>
      <c r="D1006" s="450" t="s">
        <v>25</v>
      </c>
      <c r="E1006" s="451" t="s">
        <v>257</v>
      </c>
      <c r="F1006" s="452" t="s">
        <v>223</v>
      </c>
      <c r="G1006" s="577"/>
      <c r="H1006" s="374"/>
      <c r="R1006" s="413"/>
    </row>
    <row r="1007" spans="1:21" s="337" customFormat="1" ht="12" customHeight="1">
      <c r="A1007" s="340"/>
      <c r="C1007" s="342"/>
      <c r="D1007" s="469" t="s">
        <v>26</v>
      </c>
      <c r="E1007" s="453">
        <v>2</v>
      </c>
      <c r="F1007" s="454">
        <v>3</v>
      </c>
      <c r="G1007" s="455">
        <v>4</v>
      </c>
      <c r="H1007" s="374"/>
      <c r="R1007" s="413"/>
    </row>
    <row r="1008" spans="1:21" s="337" customFormat="1">
      <c r="A1008" s="340"/>
      <c r="C1008" s="342"/>
      <c r="D1008" s="448">
        <v>1</v>
      </c>
      <c r="E1008" s="457" t="s">
        <v>259</v>
      </c>
      <c r="F1008" s="478" t="str">
        <f>IF(form_up_date="","",form_up_date)</f>
        <v>20.10.2022</v>
      </c>
      <c r="G1008" s="480" t="s">
        <v>260</v>
      </c>
      <c r="H1008" s="374"/>
      <c r="R1008" s="413"/>
    </row>
    <row r="1009" spans="1:21" s="337" customFormat="1" ht="45">
      <c r="A1009" s="340"/>
      <c r="C1009" s="342"/>
      <c r="D1009" s="448" t="s">
        <v>271</v>
      </c>
      <c r="E1009" s="457" t="s">
        <v>261</v>
      </c>
      <c r="F1009" s="478" t="s">
        <v>1355</v>
      </c>
      <c r="G1009" s="458" t="s">
        <v>333</v>
      </c>
      <c r="H1009" s="374"/>
      <c r="R1009" s="413"/>
    </row>
    <row r="1010" spans="1:21" s="337" customFormat="1" ht="22.5">
      <c r="A1010" s="340"/>
      <c r="C1010" s="342"/>
      <c r="D1010" s="448" t="s">
        <v>272</v>
      </c>
      <c r="E1010" s="457" t="s">
        <v>262</v>
      </c>
      <c r="F1010" s="478" t="s">
        <v>390</v>
      </c>
      <c r="G1010" s="480" t="s">
        <v>263</v>
      </c>
      <c r="H1010" s="374"/>
      <c r="R1010" s="413"/>
    </row>
    <row r="1011" spans="1:21" s="337" customFormat="1" ht="22.5">
      <c r="A1011" s="340"/>
      <c r="C1011" s="342"/>
      <c r="D1011" s="448" t="s">
        <v>273</v>
      </c>
      <c r="E1011" s="457" t="s">
        <v>264</v>
      </c>
      <c r="F1011" s="479" t="s">
        <v>265</v>
      </c>
      <c r="G1011" s="458"/>
      <c r="H1011" s="374"/>
      <c r="R1011" s="413"/>
    </row>
    <row r="1012" spans="1:21" s="337" customFormat="1">
      <c r="A1012" s="340"/>
      <c r="C1012" s="342"/>
      <c r="D1012" s="456" t="str">
        <f>D1011&amp;".1"</f>
        <v>4.1.1</v>
      </c>
      <c r="E1012" s="459" t="s">
        <v>3</v>
      </c>
      <c r="F1012" s="478" t="str">
        <f>IF(region_name="","",region_name)</f>
        <v>Орловская область</v>
      </c>
      <c r="G1012" s="480" t="s">
        <v>266</v>
      </c>
      <c r="H1012" s="374"/>
      <c r="R1012" s="413"/>
    </row>
    <row r="1013" spans="1:21" s="337" customFormat="1" ht="22.5">
      <c r="A1013" s="340"/>
      <c r="C1013" s="342"/>
      <c r="D1013" s="448" t="s">
        <v>274</v>
      </c>
      <c r="E1013" s="460" t="s">
        <v>267</v>
      </c>
      <c r="F1013" s="478" t="s">
        <v>763</v>
      </c>
      <c r="G1013" s="481" t="s">
        <v>268</v>
      </c>
      <c r="H1013" s="374"/>
      <c r="R1013" s="413"/>
    </row>
    <row r="1014" spans="1:21" s="337" customFormat="1" ht="56.25">
      <c r="A1014" s="340"/>
      <c r="C1014" s="342"/>
      <c r="D1014" s="448" t="s">
        <v>275</v>
      </c>
      <c r="E1014" s="461" t="s">
        <v>269</v>
      </c>
      <c r="F1014" s="478" t="s">
        <v>1460</v>
      </c>
      <c r="G1014" s="468" t="s">
        <v>332</v>
      </c>
      <c r="H1014" s="374"/>
      <c r="R1014" s="413"/>
    </row>
    <row r="1015" spans="1:21" s="351" customFormat="1">
      <c r="D1015" s="473"/>
      <c r="E1015" s="437"/>
      <c r="F1015" s="437"/>
      <c r="G1015" s="437"/>
      <c r="U1015" s="419"/>
    </row>
    <row r="1016" spans="1:21" s="345" customFormat="1">
      <c r="C1016" s="352">
        <v>106</v>
      </c>
      <c r="D1016" s="578" t="s">
        <v>244</v>
      </c>
      <c r="E1016" s="579"/>
      <c r="F1016" s="579"/>
      <c r="G1016" s="580"/>
      <c r="U1016" s="420"/>
    </row>
    <row r="1017" spans="1:21" s="337" customFormat="1" ht="11.25" customHeight="1">
      <c r="A1017" s="340"/>
      <c r="C1017" s="342"/>
      <c r="D1017" s="575" t="s">
        <v>233</v>
      </c>
      <c r="E1017" s="575"/>
      <c r="F1017" s="575"/>
      <c r="G1017" s="576" t="s">
        <v>234</v>
      </c>
      <c r="H1017" s="374"/>
      <c r="R1017" s="413"/>
    </row>
    <row r="1018" spans="1:21" s="337" customFormat="1" ht="11.25" customHeight="1">
      <c r="A1018" s="340"/>
      <c r="C1018" s="342"/>
      <c r="D1018" s="450" t="s">
        <v>25</v>
      </c>
      <c r="E1018" s="451" t="s">
        <v>257</v>
      </c>
      <c r="F1018" s="452" t="s">
        <v>223</v>
      </c>
      <c r="G1018" s="577"/>
      <c r="H1018" s="374"/>
      <c r="R1018" s="413"/>
    </row>
    <row r="1019" spans="1:21" s="337" customFormat="1" ht="12" customHeight="1">
      <c r="A1019" s="340"/>
      <c r="C1019" s="342"/>
      <c r="D1019" s="469" t="s">
        <v>26</v>
      </c>
      <c r="E1019" s="453">
        <v>2</v>
      </c>
      <c r="F1019" s="454">
        <v>3</v>
      </c>
      <c r="G1019" s="455">
        <v>4</v>
      </c>
      <c r="H1019" s="374"/>
      <c r="R1019" s="413"/>
    </row>
    <row r="1020" spans="1:21" s="337" customFormat="1">
      <c r="A1020" s="340"/>
      <c r="C1020" s="342"/>
      <c r="D1020" s="448">
        <v>1</v>
      </c>
      <c r="E1020" s="457" t="s">
        <v>259</v>
      </c>
      <c r="F1020" s="478" t="str">
        <f>IF(form_up_date="","",form_up_date)</f>
        <v>20.10.2022</v>
      </c>
      <c r="G1020" s="480" t="s">
        <v>260</v>
      </c>
      <c r="H1020" s="374"/>
      <c r="R1020" s="413"/>
    </row>
    <row r="1021" spans="1:21" s="337" customFormat="1" ht="45">
      <c r="A1021" s="340"/>
      <c r="C1021" s="342"/>
      <c r="D1021" s="448" t="s">
        <v>271</v>
      </c>
      <c r="E1021" s="457" t="s">
        <v>261</v>
      </c>
      <c r="F1021" s="478" t="s">
        <v>1356</v>
      </c>
      <c r="G1021" s="458" t="s">
        <v>333</v>
      </c>
      <c r="H1021" s="374"/>
      <c r="R1021" s="413"/>
    </row>
    <row r="1022" spans="1:21" s="337" customFormat="1" ht="22.5">
      <c r="A1022" s="340"/>
      <c r="C1022" s="342"/>
      <c r="D1022" s="448" t="s">
        <v>272</v>
      </c>
      <c r="E1022" s="457" t="s">
        <v>262</v>
      </c>
      <c r="F1022" s="478" t="s">
        <v>390</v>
      </c>
      <c r="G1022" s="480" t="s">
        <v>263</v>
      </c>
      <c r="H1022" s="374"/>
      <c r="R1022" s="413"/>
    </row>
    <row r="1023" spans="1:21" s="337" customFormat="1" ht="22.5">
      <c r="A1023" s="340"/>
      <c r="C1023" s="342"/>
      <c r="D1023" s="448" t="s">
        <v>273</v>
      </c>
      <c r="E1023" s="457" t="s">
        <v>264</v>
      </c>
      <c r="F1023" s="479" t="s">
        <v>265</v>
      </c>
      <c r="G1023" s="458"/>
      <c r="H1023" s="374"/>
      <c r="R1023" s="413"/>
    </row>
    <row r="1024" spans="1:21" s="337" customFormat="1">
      <c r="A1024" s="340"/>
      <c r="C1024" s="342"/>
      <c r="D1024" s="456" t="str">
        <f>D1023&amp;".1"</f>
        <v>4.1.1</v>
      </c>
      <c r="E1024" s="459" t="s">
        <v>3</v>
      </c>
      <c r="F1024" s="478" t="str">
        <f>IF(region_name="","",region_name)</f>
        <v>Орловская область</v>
      </c>
      <c r="G1024" s="480" t="s">
        <v>266</v>
      </c>
      <c r="H1024" s="374"/>
      <c r="R1024" s="413"/>
    </row>
    <row r="1025" spans="1:21" s="337" customFormat="1" ht="22.5">
      <c r="A1025" s="340"/>
      <c r="C1025" s="342"/>
      <c r="D1025" s="448" t="s">
        <v>274</v>
      </c>
      <c r="E1025" s="460" t="s">
        <v>267</v>
      </c>
      <c r="F1025" s="478" t="s">
        <v>763</v>
      </c>
      <c r="G1025" s="481" t="s">
        <v>268</v>
      </c>
      <c r="H1025" s="374"/>
      <c r="R1025" s="413"/>
    </row>
    <row r="1026" spans="1:21" s="337" customFormat="1" ht="56.25">
      <c r="A1026" s="340"/>
      <c r="C1026" s="342"/>
      <c r="D1026" s="448" t="s">
        <v>275</v>
      </c>
      <c r="E1026" s="461" t="s">
        <v>269</v>
      </c>
      <c r="F1026" s="478" t="s">
        <v>1460</v>
      </c>
      <c r="G1026" s="468" t="s">
        <v>332</v>
      </c>
      <c r="H1026" s="374"/>
      <c r="R1026" s="413"/>
    </row>
    <row r="1027" spans="1:21" s="351" customFormat="1">
      <c r="D1027" s="473"/>
      <c r="E1027" s="437"/>
      <c r="F1027" s="437"/>
      <c r="G1027" s="437"/>
      <c r="U1027" s="419"/>
    </row>
    <row r="1028" spans="1:21" s="345" customFormat="1">
      <c r="C1028" s="352">
        <v>107</v>
      </c>
      <c r="D1028" s="578" t="s">
        <v>244</v>
      </c>
      <c r="E1028" s="579"/>
      <c r="F1028" s="579"/>
      <c r="G1028" s="580"/>
      <c r="U1028" s="420"/>
    </row>
    <row r="1029" spans="1:21" s="337" customFormat="1" ht="11.25" customHeight="1">
      <c r="A1029" s="340"/>
      <c r="C1029" s="342"/>
      <c r="D1029" s="575" t="s">
        <v>233</v>
      </c>
      <c r="E1029" s="575"/>
      <c r="F1029" s="575"/>
      <c r="G1029" s="576" t="s">
        <v>234</v>
      </c>
      <c r="H1029" s="374"/>
      <c r="R1029" s="413"/>
    </row>
    <row r="1030" spans="1:21" s="337" customFormat="1" ht="11.25" customHeight="1">
      <c r="A1030" s="340"/>
      <c r="C1030" s="342"/>
      <c r="D1030" s="450" t="s">
        <v>25</v>
      </c>
      <c r="E1030" s="451" t="s">
        <v>257</v>
      </c>
      <c r="F1030" s="452" t="s">
        <v>223</v>
      </c>
      <c r="G1030" s="577"/>
      <c r="H1030" s="374"/>
      <c r="R1030" s="413"/>
    </row>
    <row r="1031" spans="1:21" s="337" customFormat="1" ht="12" customHeight="1">
      <c r="A1031" s="340"/>
      <c r="C1031" s="342"/>
      <c r="D1031" s="469" t="s">
        <v>26</v>
      </c>
      <c r="E1031" s="453">
        <v>2</v>
      </c>
      <c r="F1031" s="454">
        <v>3</v>
      </c>
      <c r="G1031" s="455">
        <v>4</v>
      </c>
      <c r="H1031" s="374"/>
      <c r="R1031" s="413"/>
    </row>
    <row r="1032" spans="1:21" s="337" customFormat="1">
      <c r="A1032" s="340"/>
      <c r="C1032" s="342"/>
      <c r="D1032" s="448">
        <v>1</v>
      </c>
      <c r="E1032" s="457" t="s">
        <v>259</v>
      </c>
      <c r="F1032" s="478" t="str">
        <f>IF(form_up_date="","",form_up_date)</f>
        <v>20.10.2022</v>
      </c>
      <c r="G1032" s="480" t="s">
        <v>260</v>
      </c>
      <c r="H1032" s="374"/>
      <c r="R1032" s="413"/>
    </row>
    <row r="1033" spans="1:21" s="337" customFormat="1" ht="45">
      <c r="A1033" s="340"/>
      <c r="C1033" s="342"/>
      <c r="D1033" s="448" t="s">
        <v>271</v>
      </c>
      <c r="E1033" s="457" t="s">
        <v>261</v>
      </c>
      <c r="F1033" s="478" t="s">
        <v>1357</v>
      </c>
      <c r="G1033" s="458" t="s">
        <v>333</v>
      </c>
      <c r="H1033" s="374"/>
      <c r="R1033" s="413"/>
    </row>
    <row r="1034" spans="1:21" s="337" customFormat="1" ht="22.5">
      <c r="A1034" s="340"/>
      <c r="C1034" s="342"/>
      <c r="D1034" s="448" t="s">
        <v>272</v>
      </c>
      <c r="E1034" s="457" t="s">
        <v>262</v>
      </c>
      <c r="F1034" s="478" t="s">
        <v>390</v>
      </c>
      <c r="G1034" s="480" t="s">
        <v>263</v>
      </c>
      <c r="H1034" s="374"/>
      <c r="R1034" s="413"/>
    </row>
    <row r="1035" spans="1:21" s="337" customFormat="1" ht="22.5">
      <c r="A1035" s="340"/>
      <c r="C1035" s="342"/>
      <c r="D1035" s="448" t="s">
        <v>273</v>
      </c>
      <c r="E1035" s="457" t="s">
        <v>264</v>
      </c>
      <c r="F1035" s="479" t="s">
        <v>265</v>
      </c>
      <c r="G1035" s="458"/>
      <c r="H1035" s="374"/>
      <c r="R1035" s="413"/>
    </row>
    <row r="1036" spans="1:21" s="337" customFormat="1">
      <c r="A1036" s="340"/>
      <c r="C1036" s="342"/>
      <c r="D1036" s="456" t="str">
        <f>D1035&amp;".1"</f>
        <v>4.1.1</v>
      </c>
      <c r="E1036" s="459" t="s">
        <v>3</v>
      </c>
      <c r="F1036" s="478" t="str">
        <f>IF(region_name="","",region_name)</f>
        <v>Орловская область</v>
      </c>
      <c r="G1036" s="480" t="s">
        <v>266</v>
      </c>
      <c r="H1036" s="374"/>
      <c r="R1036" s="413"/>
    </row>
    <row r="1037" spans="1:21" s="337" customFormat="1" ht="22.5">
      <c r="A1037" s="340"/>
      <c r="C1037" s="342"/>
      <c r="D1037" s="448" t="s">
        <v>274</v>
      </c>
      <c r="E1037" s="460" t="s">
        <v>267</v>
      </c>
      <c r="F1037" s="478" t="s">
        <v>763</v>
      </c>
      <c r="G1037" s="481" t="s">
        <v>268</v>
      </c>
      <c r="H1037" s="374"/>
      <c r="R1037" s="413"/>
    </row>
    <row r="1038" spans="1:21" s="337" customFormat="1" ht="56.25">
      <c r="A1038" s="340"/>
      <c r="C1038" s="342"/>
      <c r="D1038" s="448" t="s">
        <v>275</v>
      </c>
      <c r="E1038" s="461" t="s">
        <v>269</v>
      </c>
      <c r="F1038" s="478" t="s">
        <v>1460</v>
      </c>
      <c r="G1038" s="468" t="s">
        <v>332</v>
      </c>
      <c r="H1038" s="374"/>
      <c r="R1038" s="413"/>
    </row>
    <row r="1039" spans="1:21" s="351" customFormat="1">
      <c r="D1039" s="473"/>
      <c r="E1039" s="437"/>
      <c r="F1039" s="437"/>
      <c r="G1039" s="437"/>
      <c r="U1039" s="419"/>
    </row>
    <row r="1040" spans="1:21" s="345" customFormat="1">
      <c r="C1040" s="352">
        <v>108</v>
      </c>
      <c r="D1040" s="578" t="s">
        <v>244</v>
      </c>
      <c r="E1040" s="579"/>
      <c r="F1040" s="579"/>
      <c r="G1040" s="580"/>
      <c r="U1040" s="420"/>
    </row>
    <row r="1041" spans="1:21" s="337" customFormat="1" ht="11.25" customHeight="1">
      <c r="A1041" s="340"/>
      <c r="C1041" s="342"/>
      <c r="D1041" s="575" t="s">
        <v>233</v>
      </c>
      <c r="E1041" s="575"/>
      <c r="F1041" s="575"/>
      <c r="G1041" s="576" t="s">
        <v>234</v>
      </c>
      <c r="H1041" s="374"/>
      <c r="R1041" s="413"/>
    </row>
    <row r="1042" spans="1:21" s="337" customFormat="1" ht="11.25" customHeight="1">
      <c r="A1042" s="340"/>
      <c r="C1042" s="342"/>
      <c r="D1042" s="450" t="s">
        <v>25</v>
      </c>
      <c r="E1042" s="451" t="s">
        <v>257</v>
      </c>
      <c r="F1042" s="452" t="s">
        <v>223</v>
      </c>
      <c r="G1042" s="577"/>
      <c r="H1042" s="374"/>
      <c r="R1042" s="413"/>
    </row>
    <row r="1043" spans="1:21" s="337" customFormat="1" ht="12" customHeight="1">
      <c r="A1043" s="340"/>
      <c r="C1043" s="342"/>
      <c r="D1043" s="469" t="s">
        <v>26</v>
      </c>
      <c r="E1043" s="453">
        <v>2</v>
      </c>
      <c r="F1043" s="454">
        <v>3</v>
      </c>
      <c r="G1043" s="455">
        <v>4</v>
      </c>
      <c r="H1043" s="374"/>
      <c r="R1043" s="413"/>
    </row>
    <row r="1044" spans="1:21" s="337" customFormat="1">
      <c r="A1044" s="340"/>
      <c r="C1044" s="342"/>
      <c r="D1044" s="448">
        <v>1</v>
      </c>
      <c r="E1044" s="457" t="s">
        <v>259</v>
      </c>
      <c r="F1044" s="478" t="str">
        <f>IF(form_up_date="","",form_up_date)</f>
        <v>20.10.2022</v>
      </c>
      <c r="G1044" s="480" t="s">
        <v>260</v>
      </c>
      <c r="H1044" s="374"/>
      <c r="R1044" s="413"/>
    </row>
    <row r="1045" spans="1:21" s="337" customFormat="1" ht="45">
      <c r="A1045" s="340"/>
      <c r="C1045" s="342"/>
      <c r="D1045" s="448" t="s">
        <v>271</v>
      </c>
      <c r="E1045" s="457" t="s">
        <v>261</v>
      </c>
      <c r="F1045" s="478" t="s">
        <v>1358</v>
      </c>
      <c r="G1045" s="458" t="s">
        <v>333</v>
      </c>
      <c r="H1045" s="374"/>
      <c r="R1045" s="413"/>
    </row>
    <row r="1046" spans="1:21" s="337" customFormat="1" ht="22.5">
      <c r="A1046" s="340"/>
      <c r="C1046" s="342"/>
      <c r="D1046" s="448" t="s">
        <v>272</v>
      </c>
      <c r="E1046" s="457" t="s">
        <v>262</v>
      </c>
      <c r="F1046" s="478" t="s">
        <v>390</v>
      </c>
      <c r="G1046" s="480" t="s">
        <v>263</v>
      </c>
      <c r="H1046" s="374"/>
      <c r="R1046" s="413"/>
    </row>
    <row r="1047" spans="1:21" s="337" customFormat="1" ht="22.5">
      <c r="A1047" s="340"/>
      <c r="C1047" s="342"/>
      <c r="D1047" s="448" t="s">
        <v>273</v>
      </c>
      <c r="E1047" s="457" t="s">
        <v>264</v>
      </c>
      <c r="F1047" s="479" t="s">
        <v>265</v>
      </c>
      <c r="G1047" s="458"/>
      <c r="H1047" s="374"/>
      <c r="R1047" s="413"/>
    </row>
    <row r="1048" spans="1:21" s="337" customFormat="1">
      <c r="A1048" s="340"/>
      <c r="C1048" s="342"/>
      <c r="D1048" s="456" t="str">
        <f>D1047&amp;".1"</f>
        <v>4.1.1</v>
      </c>
      <c r="E1048" s="459" t="s">
        <v>3</v>
      </c>
      <c r="F1048" s="478" t="str">
        <f>IF(region_name="","",region_name)</f>
        <v>Орловская область</v>
      </c>
      <c r="G1048" s="480" t="s">
        <v>266</v>
      </c>
      <c r="H1048" s="374"/>
      <c r="R1048" s="413"/>
    </row>
    <row r="1049" spans="1:21" s="337" customFormat="1" ht="22.5">
      <c r="A1049" s="340"/>
      <c r="C1049" s="342"/>
      <c r="D1049" s="448" t="s">
        <v>274</v>
      </c>
      <c r="E1049" s="460" t="s">
        <v>267</v>
      </c>
      <c r="F1049" s="478" t="s">
        <v>763</v>
      </c>
      <c r="G1049" s="481" t="s">
        <v>268</v>
      </c>
      <c r="H1049" s="374"/>
      <c r="R1049" s="413"/>
    </row>
    <row r="1050" spans="1:21" s="337" customFormat="1" ht="56.25">
      <c r="A1050" s="340"/>
      <c r="C1050" s="342"/>
      <c r="D1050" s="448" t="s">
        <v>275</v>
      </c>
      <c r="E1050" s="461" t="s">
        <v>269</v>
      </c>
      <c r="F1050" s="478" t="s">
        <v>1460</v>
      </c>
      <c r="G1050" s="468" t="s">
        <v>332</v>
      </c>
      <c r="H1050" s="374"/>
      <c r="R1050" s="413"/>
    </row>
    <row r="1051" spans="1:21" s="351" customFormat="1">
      <c r="D1051" s="473"/>
      <c r="E1051" s="437"/>
      <c r="F1051" s="437"/>
      <c r="G1051" s="437"/>
      <c r="U1051" s="419"/>
    </row>
    <row r="1052" spans="1:21" s="345" customFormat="1">
      <c r="C1052" s="352">
        <v>109</v>
      </c>
      <c r="D1052" s="578" t="s">
        <v>244</v>
      </c>
      <c r="E1052" s="579"/>
      <c r="F1052" s="579"/>
      <c r="G1052" s="580"/>
      <c r="U1052" s="420"/>
    </row>
    <row r="1053" spans="1:21" s="337" customFormat="1" ht="11.25" customHeight="1">
      <c r="A1053" s="340"/>
      <c r="C1053" s="342"/>
      <c r="D1053" s="575" t="s">
        <v>233</v>
      </c>
      <c r="E1053" s="575"/>
      <c r="F1053" s="575"/>
      <c r="G1053" s="576" t="s">
        <v>234</v>
      </c>
      <c r="H1053" s="374"/>
      <c r="R1053" s="413"/>
    </row>
    <row r="1054" spans="1:21" s="337" customFormat="1" ht="11.25" customHeight="1">
      <c r="A1054" s="340"/>
      <c r="C1054" s="342"/>
      <c r="D1054" s="450" t="s">
        <v>25</v>
      </c>
      <c r="E1054" s="451" t="s">
        <v>257</v>
      </c>
      <c r="F1054" s="452" t="s">
        <v>223</v>
      </c>
      <c r="G1054" s="577"/>
      <c r="H1054" s="374"/>
      <c r="R1054" s="413"/>
    </row>
    <row r="1055" spans="1:21" s="337" customFormat="1" ht="12" customHeight="1">
      <c r="A1055" s="340"/>
      <c r="C1055" s="342"/>
      <c r="D1055" s="469" t="s">
        <v>26</v>
      </c>
      <c r="E1055" s="453">
        <v>2</v>
      </c>
      <c r="F1055" s="454">
        <v>3</v>
      </c>
      <c r="G1055" s="455">
        <v>4</v>
      </c>
      <c r="H1055" s="374"/>
      <c r="R1055" s="413"/>
    </row>
    <row r="1056" spans="1:21" s="337" customFormat="1">
      <c r="A1056" s="340"/>
      <c r="C1056" s="342"/>
      <c r="D1056" s="448">
        <v>1</v>
      </c>
      <c r="E1056" s="457" t="s">
        <v>259</v>
      </c>
      <c r="F1056" s="478" t="str">
        <f>IF(form_up_date="","",form_up_date)</f>
        <v>20.10.2022</v>
      </c>
      <c r="G1056" s="480" t="s">
        <v>260</v>
      </c>
      <c r="H1056" s="374"/>
      <c r="R1056" s="413"/>
    </row>
    <row r="1057" spans="1:21" s="337" customFormat="1" ht="45">
      <c r="A1057" s="340"/>
      <c r="C1057" s="342"/>
      <c r="D1057" s="448" t="s">
        <v>271</v>
      </c>
      <c r="E1057" s="457" t="s">
        <v>261</v>
      </c>
      <c r="F1057" s="478" t="s">
        <v>1359</v>
      </c>
      <c r="G1057" s="458" t="s">
        <v>333</v>
      </c>
      <c r="H1057" s="374"/>
      <c r="R1057" s="413"/>
    </row>
    <row r="1058" spans="1:21" s="337" customFormat="1" ht="22.5">
      <c r="A1058" s="340"/>
      <c r="C1058" s="342"/>
      <c r="D1058" s="448" t="s">
        <v>272</v>
      </c>
      <c r="E1058" s="457" t="s">
        <v>262</v>
      </c>
      <c r="F1058" s="478" t="s">
        <v>390</v>
      </c>
      <c r="G1058" s="480" t="s">
        <v>263</v>
      </c>
      <c r="H1058" s="374"/>
      <c r="R1058" s="413"/>
    </row>
    <row r="1059" spans="1:21" s="337" customFormat="1" ht="22.5">
      <c r="A1059" s="340"/>
      <c r="C1059" s="342"/>
      <c r="D1059" s="448" t="s">
        <v>273</v>
      </c>
      <c r="E1059" s="457" t="s">
        <v>264</v>
      </c>
      <c r="F1059" s="479" t="s">
        <v>265</v>
      </c>
      <c r="G1059" s="458"/>
      <c r="H1059" s="374"/>
      <c r="R1059" s="413"/>
    </row>
    <row r="1060" spans="1:21" s="337" customFormat="1">
      <c r="A1060" s="340"/>
      <c r="C1060" s="342"/>
      <c r="D1060" s="456" t="str">
        <f>D1059&amp;".1"</f>
        <v>4.1.1</v>
      </c>
      <c r="E1060" s="459" t="s">
        <v>3</v>
      </c>
      <c r="F1060" s="478" t="str">
        <f>IF(region_name="","",region_name)</f>
        <v>Орловская область</v>
      </c>
      <c r="G1060" s="480" t="s">
        <v>266</v>
      </c>
      <c r="H1060" s="374"/>
      <c r="R1060" s="413"/>
    </row>
    <row r="1061" spans="1:21" s="337" customFormat="1" ht="22.5">
      <c r="A1061" s="340"/>
      <c r="C1061" s="342"/>
      <c r="D1061" s="448" t="s">
        <v>274</v>
      </c>
      <c r="E1061" s="460" t="s">
        <v>267</v>
      </c>
      <c r="F1061" s="478" t="s">
        <v>763</v>
      </c>
      <c r="G1061" s="481" t="s">
        <v>268</v>
      </c>
      <c r="H1061" s="374"/>
      <c r="R1061" s="413"/>
    </row>
    <row r="1062" spans="1:21" s="337" customFormat="1" ht="56.25">
      <c r="A1062" s="340"/>
      <c r="C1062" s="342"/>
      <c r="D1062" s="448" t="s">
        <v>275</v>
      </c>
      <c r="E1062" s="461" t="s">
        <v>269</v>
      </c>
      <c r="F1062" s="478" t="s">
        <v>1460</v>
      </c>
      <c r="G1062" s="468" t="s">
        <v>332</v>
      </c>
      <c r="H1062" s="374"/>
      <c r="R1062" s="413"/>
    </row>
    <row r="1063" spans="1:21" s="351" customFormat="1">
      <c r="D1063" s="473"/>
      <c r="E1063" s="437"/>
      <c r="F1063" s="437"/>
      <c r="G1063" s="437"/>
      <c r="U1063" s="419"/>
    </row>
    <row r="1064" spans="1:21" s="345" customFormat="1">
      <c r="C1064" s="352">
        <v>110</v>
      </c>
      <c r="D1064" s="578" t="s">
        <v>244</v>
      </c>
      <c r="E1064" s="579"/>
      <c r="F1064" s="579"/>
      <c r="G1064" s="580"/>
      <c r="U1064" s="420"/>
    </row>
    <row r="1065" spans="1:21" s="337" customFormat="1" ht="11.25" customHeight="1">
      <c r="A1065" s="340"/>
      <c r="C1065" s="342"/>
      <c r="D1065" s="575" t="s">
        <v>233</v>
      </c>
      <c r="E1065" s="575"/>
      <c r="F1065" s="575"/>
      <c r="G1065" s="576" t="s">
        <v>234</v>
      </c>
      <c r="H1065" s="374"/>
      <c r="R1065" s="413"/>
    </row>
    <row r="1066" spans="1:21" s="337" customFormat="1" ht="11.25" customHeight="1">
      <c r="A1066" s="340"/>
      <c r="C1066" s="342"/>
      <c r="D1066" s="450" t="s">
        <v>25</v>
      </c>
      <c r="E1066" s="451" t="s">
        <v>257</v>
      </c>
      <c r="F1066" s="452" t="s">
        <v>223</v>
      </c>
      <c r="G1066" s="577"/>
      <c r="H1066" s="374"/>
      <c r="R1066" s="413"/>
    </row>
    <row r="1067" spans="1:21" s="337" customFormat="1" ht="12" customHeight="1">
      <c r="A1067" s="340"/>
      <c r="C1067" s="342"/>
      <c r="D1067" s="469" t="s">
        <v>26</v>
      </c>
      <c r="E1067" s="453">
        <v>2</v>
      </c>
      <c r="F1067" s="454">
        <v>3</v>
      </c>
      <c r="G1067" s="455">
        <v>4</v>
      </c>
      <c r="H1067" s="374"/>
      <c r="R1067" s="413"/>
    </row>
    <row r="1068" spans="1:21" s="337" customFormat="1">
      <c r="A1068" s="340"/>
      <c r="C1068" s="342"/>
      <c r="D1068" s="448">
        <v>1</v>
      </c>
      <c r="E1068" s="457" t="s">
        <v>259</v>
      </c>
      <c r="F1068" s="478" t="str">
        <f>IF(form_up_date="","",form_up_date)</f>
        <v>20.10.2022</v>
      </c>
      <c r="G1068" s="480" t="s">
        <v>260</v>
      </c>
      <c r="H1068" s="374"/>
      <c r="R1068" s="413"/>
    </row>
    <row r="1069" spans="1:21" s="337" customFormat="1" ht="45">
      <c r="A1069" s="340"/>
      <c r="C1069" s="342"/>
      <c r="D1069" s="448" t="s">
        <v>271</v>
      </c>
      <c r="E1069" s="457" t="s">
        <v>261</v>
      </c>
      <c r="F1069" s="478" t="s">
        <v>1360</v>
      </c>
      <c r="G1069" s="458" t="s">
        <v>333</v>
      </c>
      <c r="H1069" s="374"/>
      <c r="R1069" s="413"/>
    </row>
    <row r="1070" spans="1:21" s="337" customFormat="1" ht="22.5">
      <c r="A1070" s="340"/>
      <c r="C1070" s="342"/>
      <c r="D1070" s="448" t="s">
        <v>272</v>
      </c>
      <c r="E1070" s="457" t="s">
        <v>262</v>
      </c>
      <c r="F1070" s="478" t="s">
        <v>390</v>
      </c>
      <c r="G1070" s="480" t="s">
        <v>263</v>
      </c>
      <c r="H1070" s="374"/>
      <c r="R1070" s="413"/>
    </row>
    <row r="1071" spans="1:21" s="337" customFormat="1" ht="22.5">
      <c r="A1071" s="340"/>
      <c r="C1071" s="342"/>
      <c r="D1071" s="448" t="s">
        <v>273</v>
      </c>
      <c r="E1071" s="457" t="s">
        <v>264</v>
      </c>
      <c r="F1071" s="479" t="s">
        <v>265</v>
      </c>
      <c r="G1071" s="458"/>
      <c r="H1071" s="374"/>
      <c r="R1071" s="413"/>
    </row>
    <row r="1072" spans="1:21" s="337" customFormat="1">
      <c r="A1072" s="340"/>
      <c r="C1072" s="342"/>
      <c r="D1072" s="456" t="str">
        <f>D1071&amp;".1"</f>
        <v>4.1.1</v>
      </c>
      <c r="E1072" s="459" t="s">
        <v>3</v>
      </c>
      <c r="F1072" s="478" t="str">
        <f>IF(region_name="","",region_name)</f>
        <v>Орловская область</v>
      </c>
      <c r="G1072" s="480" t="s">
        <v>266</v>
      </c>
      <c r="H1072" s="374"/>
      <c r="R1072" s="413"/>
    </row>
    <row r="1073" spans="1:21" s="337" customFormat="1" ht="22.5">
      <c r="A1073" s="340"/>
      <c r="C1073" s="342"/>
      <c r="D1073" s="448" t="s">
        <v>274</v>
      </c>
      <c r="E1073" s="460" t="s">
        <v>267</v>
      </c>
      <c r="F1073" s="478" t="s">
        <v>763</v>
      </c>
      <c r="G1073" s="481" t="s">
        <v>268</v>
      </c>
      <c r="H1073" s="374"/>
      <c r="R1073" s="413"/>
    </row>
    <row r="1074" spans="1:21" s="337" customFormat="1" ht="56.25">
      <c r="A1074" s="340"/>
      <c r="C1074" s="342"/>
      <c r="D1074" s="448" t="s">
        <v>275</v>
      </c>
      <c r="E1074" s="461" t="s">
        <v>269</v>
      </c>
      <c r="F1074" s="478" t="s">
        <v>1460</v>
      </c>
      <c r="G1074" s="468" t="s">
        <v>332</v>
      </c>
      <c r="H1074" s="374"/>
      <c r="R1074" s="413"/>
    </row>
    <row r="1075" spans="1:21" s="351" customFormat="1">
      <c r="D1075" s="473"/>
      <c r="E1075" s="437"/>
      <c r="F1075" s="437"/>
      <c r="G1075" s="437"/>
      <c r="U1075" s="419"/>
    </row>
    <row r="1076" spans="1:21" s="345" customFormat="1">
      <c r="C1076" s="352">
        <v>111</v>
      </c>
      <c r="D1076" s="578" t="s">
        <v>244</v>
      </c>
      <c r="E1076" s="579"/>
      <c r="F1076" s="579"/>
      <c r="G1076" s="580"/>
      <c r="U1076" s="420"/>
    </row>
    <row r="1077" spans="1:21" s="337" customFormat="1" ht="11.25" customHeight="1">
      <c r="A1077" s="340"/>
      <c r="C1077" s="342"/>
      <c r="D1077" s="575" t="s">
        <v>233</v>
      </c>
      <c r="E1077" s="575"/>
      <c r="F1077" s="575"/>
      <c r="G1077" s="576" t="s">
        <v>234</v>
      </c>
      <c r="H1077" s="374"/>
      <c r="R1077" s="413"/>
    </row>
    <row r="1078" spans="1:21" s="337" customFormat="1" ht="11.25" customHeight="1">
      <c r="A1078" s="340"/>
      <c r="C1078" s="342"/>
      <c r="D1078" s="450" t="s">
        <v>25</v>
      </c>
      <c r="E1078" s="451" t="s">
        <v>257</v>
      </c>
      <c r="F1078" s="452" t="s">
        <v>223</v>
      </c>
      <c r="G1078" s="577"/>
      <c r="H1078" s="374"/>
      <c r="R1078" s="413"/>
    </row>
    <row r="1079" spans="1:21" s="337" customFormat="1" ht="12" customHeight="1">
      <c r="A1079" s="340"/>
      <c r="C1079" s="342"/>
      <c r="D1079" s="469" t="s">
        <v>26</v>
      </c>
      <c r="E1079" s="453">
        <v>2</v>
      </c>
      <c r="F1079" s="454">
        <v>3</v>
      </c>
      <c r="G1079" s="455">
        <v>4</v>
      </c>
      <c r="H1079" s="374"/>
      <c r="R1079" s="413"/>
    </row>
    <row r="1080" spans="1:21" s="337" customFormat="1">
      <c r="A1080" s="340"/>
      <c r="C1080" s="342"/>
      <c r="D1080" s="448">
        <v>1</v>
      </c>
      <c r="E1080" s="457" t="s">
        <v>259</v>
      </c>
      <c r="F1080" s="478" t="str">
        <f>IF(form_up_date="","",form_up_date)</f>
        <v>20.10.2022</v>
      </c>
      <c r="G1080" s="480" t="s">
        <v>260</v>
      </c>
      <c r="H1080" s="374"/>
      <c r="R1080" s="413"/>
    </row>
    <row r="1081" spans="1:21" s="337" customFormat="1" ht="45">
      <c r="A1081" s="340"/>
      <c r="C1081" s="342"/>
      <c r="D1081" s="448" t="s">
        <v>271</v>
      </c>
      <c r="E1081" s="457" t="s">
        <v>261</v>
      </c>
      <c r="F1081" s="478" t="s">
        <v>1361</v>
      </c>
      <c r="G1081" s="458" t="s">
        <v>333</v>
      </c>
      <c r="H1081" s="374"/>
      <c r="R1081" s="413"/>
    </row>
    <row r="1082" spans="1:21" s="337" customFormat="1" ht="22.5">
      <c r="A1082" s="340"/>
      <c r="C1082" s="342"/>
      <c r="D1082" s="448" t="s">
        <v>272</v>
      </c>
      <c r="E1082" s="457" t="s">
        <v>262</v>
      </c>
      <c r="F1082" s="478" t="s">
        <v>390</v>
      </c>
      <c r="G1082" s="480" t="s">
        <v>263</v>
      </c>
      <c r="H1082" s="374"/>
      <c r="R1082" s="413"/>
    </row>
    <row r="1083" spans="1:21" s="337" customFormat="1" ht="22.5">
      <c r="A1083" s="340"/>
      <c r="C1083" s="342"/>
      <c r="D1083" s="448" t="s">
        <v>273</v>
      </c>
      <c r="E1083" s="457" t="s">
        <v>264</v>
      </c>
      <c r="F1083" s="479" t="s">
        <v>265</v>
      </c>
      <c r="G1083" s="458"/>
      <c r="H1083" s="374"/>
      <c r="R1083" s="413"/>
    </row>
    <row r="1084" spans="1:21" s="337" customFormat="1">
      <c r="A1084" s="340"/>
      <c r="C1084" s="342"/>
      <c r="D1084" s="456" t="str">
        <f>D1083&amp;".1"</f>
        <v>4.1.1</v>
      </c>
      <c r="E1084" s="459" t="s">
        <v>3</v>
      </c>
      <c r="F1084" s="478" t="str">
        <f>IF(region_name="","",region_name)</f>
        <v>Орловская область</v>
      </c>
      <c r="G1084" s="480" t="s">
        <v>266</v>
      </c>
      <c r="H1084" s="374"/>
      <c r="R1084" s="413"/>
    </row>
    <row r="1085" spans="1:21" s="337" customFormat="1" ht="22.5">
      <c r="A1085" s="340"/>
      <c r="C1085" s="342"/>
      <c r="D1085" s="448" t="s">
        <v>274</v>
      </c>
      <c r="E1085" s="460" t="s">
        <v>267</v>
      </c>
      <c r="F1085" s="478" t="s">
        <v>763</v>
      </c>
      <c r="G1085" s="481" t="s">
        <v>268</v>
      </c>
      <c r="H1085" s="374"/>
      <c r="R1085" s="413"/>
    </row>
    <row r="1086" spans="1:21" s="337" customFormat="1" ht="56.25">
      <c r="A1086" s="340"/>
      <c r="C1086" s="342"/>
      <c r="D1086" s="448" t="s">
        <v>275</v>
      </c>
      <c r="E1086" s="461" t="s">
        <v>269</v>
      </c>
      <c r="F1086" s="478" t="s">
        <v>1460</v>
      </c>
      <c r="G1086" s="468" t="s">
        <v>332</v>
      </c>
      <c r="H1086" s="374"/>
      <c r="R1086" s="413"/>
    </row>
    <row r="1087" spans="1:21" s="351" customFormat="1">
      <c r="D1087" s="473"/>
      <c r="E1087" s="437"/>
      <c r="F1087" s="437"/>
      <c r="G1087" s="437"/>
      <c r="U1087" s="419"/>
    </row>
    <row r="1088" spans="1:21" s="345" customFormat="1">
      <c r="C1088" s="352">
        <v>112</v>
      </c>
      <c r="D1088" s="578" t="s">
        <v>244</v>
      </c>
      <c r="E1088" s="579"/>
      <c r="F1088" s="579"/>
      <c r="G1088" s="580"/>
      <c r="U1088" s="420"/>
    </row>
    <row r="1089" spans="1:21" s="337" customFormat="1" ht="11.25" customHeight="1">
      <c r="A1089" s="340"/>
      <c r="C1089" s="342"/>
      <c r="D1089" s="575" t="s">
        <v>233</v>
      </c>
      <c r="E1089" s="575"/>
      <c r="F1089" s="575"/>
      <c r="G1089" s="576" t="s">
        <v>234</v>
      </c>
      <c r="H1089" s="374"/>
      <c r="R1089" s="413"/>
    </row>
    <row r="1090" spans="1:21" s="337" customFormat="1" ht="11.25" customHeight="1">
      <c r="A1090" s="340"/>
      <c r="C1090" s="342"/>
      <c r="D1090" s="450" t="s">
        <v>25</v>
      </c>
      <c r="E1090" s="451" t="s">
        <v>257</v>
      </c>
      <c r="F1090" s="452" t="s">
        <v>223</v>
      </c>
      <c r="G1090" s="577"/>
      <c r="H1090" s="374"/>
      <c r="R1090" s="413"/>
    </row>
    <row r="1091" spans="1:21" s="337" customFormat="1" ht="12" customHeight="1">
      <c r="A1091" s="340"/>
      <c r="C1091" s="342"/>
      <c r="D1091" s="469" t="s">
        <v>26</v>
      </c>
      <c r="E1091" s="453">
        <v>2</v>
      </c>
      <c r="F1091" s="454">
        <v>3</v>
      </c>
      <c r="G1091" s="455">
        <v>4</v>
      </c>
      <c r="H1091" s="374"/>
      <c r="R1091" s="413"/>
    </row>
    <row r="1092" spans="1:21" s="337" customFormat="1">
      <c r="A1092" s="340"/>
      <c r="C1092" s="342"/>
      <c r="D1092" s="448">
        <v>1</v>
      </c>
      <c r="E1092" s="457" t="s">
        <v>259</v>
      </c>
      <c r="F1092" s="478" t="str">
        <f>IF(form_up_date="","",form_up_date)</f>
        <v>20.10.2022</v>
      </c>
      <c r="G1092" s="480" t="s">
        <v>260</v>
      </c>
      <c r="H1092" s="374"/>
      <c r="R1092" s="413"/>
    </row>
    <row r="1093" spans="1:21" s="337" customFormat="1" ht="45">
      <c r="A1093" s="340"/>
      <c r="C1093" s="342"/>
      <c r="D1093" s="448" t="s">
        <v>271</v>
      </c>
      <c r="E1093" s="457" t="s">
        <v>261</v>
      </c>
      <c r="F1093" s="478" t="s">
        <v>1362</v>
      </c>
      <c r="G1093" s="458" t="s">
        <v>333</v>
      </c>
      <c r="H1093" s="374"/>
      <c r="R1093" s="413"/>
    </row>
    <row r="1094" spans="1:21" s="337" customFormat="1" ht="22.5">
      <c r="A1094" s="340"/>
      <c r="C1094" s="342"/>
      <c r="D1094" s="448" t="s">
        <v>272</v>
      </c>
      <c r="E1094" s="457" t="s">
        <v>262</v>
      </c>
      <c r="F1094" s="478" t="s">
        <v>390</v>
      </c>
      <c r="G1094" s="480" t="s">
        <v>263</v>
      </c>
      <c r="H1094" s="374"/>
      <c r="R1094" s="413"/>
    </row>
    <row r="1095" spans="1:21" s="337" customFormat="1" ht="22.5">
      <c r="A1095" s="340"/>
      <c r="C1095" s="342"/>
      <c r="D1095" s="448" t="s">
        <v>273</v>
      </c>
      <c r="E1095" s="457" t="s">
        <v>264</v>
      </c>
      <c r="F1095" s="479" t="s">
        <v>265</v>
      </c>
      <c r="G1095" s="458"/>
      <c r="H1095" s="374"/>
      <c r="R1095" s="413"/>
    </row>
    <row r="1096" spans="1:21" s="337" customFormat="1">
      <c r="A1096" s="340"/>
      <c r="C1096" s="342"/>
      <c r="D1096" s="456" t="str">
        <f>D1095&amp;".1"</f>
        <v>4.1.1</v>
      </c>
      <c r="E1096" s="459" t="s">
        <v>3</v>
      </c>
      <c r="F1096" s="478" t="str">
        <f>IF(region_name="","",region_name)</f>
        <v>Орловская область</v>
      </c>
      <c r="G1096" s="480" t="s">
        <v>266</v>
      </c>
      <c r="H1096" s="374"/>
      <c r="R1096" s="413"/>
    </row>
    <row r="1097" spans="1:21" s="337" customFormat="1" ht="22.5">
      <c r="A1097" s="340"/>
      <c r="C1097" s="342"/>
      <c r="D1097" s="448" t="s">
        <v>274</v>
      </c>
      <c r="E1097" s="460" t="s">
        <v>267</v>
      </c>
      <c r="F1097" s="478" t="s">
        <v>763</v>
      </c>
      <c r="G1097" s="481" t="s">
        <v>268</v>
      </c>
      <c r="H1097" s="374"/>
      <c r="R1097" s="413"/>
    </row>
    <row r="1098" spans="1:21" s="337" customFormat="1" ht="56.25">
      <c r="A1098" s="340"/>
      <c r="C1098" s="342"/>
      <c r="D1098" s="448" t="s">
        <v>275</v>
      </c>
      <c r="E1098" s="461" t="s">
        <v>269</v>
      </c>
      <c r="F1098" s="478" t="s">
        <v>1460</v>
      </c>
      <c r="G1098" s="468" t="s">
        <v>332</v>
      </c>
      <c r="H1098" s="374"/>
      <c r="R1098" s="413"/>
    </row>
    <row r="1099" spans="1:21" s="351" customFormat="1">
      <c r="D1099" s="473"/>
      <c r="E1099" s="437"/>
      <c r="F1099" s="437"/>
      <c r="G1099" s="437"/>
      <c r="U1099" s="419"/>
    </row>
    <row r="1100" spans="1:21" s="345" customFormat="1">
      <c r="C1100" s="352">
        <v>113</v>
      </c>
      <c r="D1100" s="578" t="s">
        <v>244</v>
      </c>
      <c r="E1100" s="579"/>
      <c r="F1100" s="579"/>
      <c r="G1100" s="580"/>
      <c r="U1100" s="420"/>
    </row>
    <row r="1101" spans="1:21" s="337" customFormat="1" ht="11.25" customHeight="1">
      <c r="A1101" s="340"/>
      <c r="C1101" s="342"/>
      <c r="D1101" s="575" t="s">
        <v>233</v>
      </c>
      <c r="E1101" s="575"/>
      <c r="F1101" s="575"/>
      <c r="G1101" s="576" t="s">
        <v>234</v>
      </c>
      <c r="H1101" s="374"/>
      <c r="R1101" s="413"/>
    </row>
    <row r="1102" spans="1:21" s="337" customFormat="1" ht="11.25" customHeight="1">
      <c r="A1102" s="340"/>
      <c r="C1102" s="342"/>
      <c r="D1102" s="450" t="s">
        <v>25</v>
      </c>
      <c r="E1102" s="451" t="s">
        <v>257</v>
      </c>
      <c r="F1102" s="452" t="s">
        <v>223</v>
      </c>
      <c r="G1102" s="577"/>
      <c r="H1102" s="374"/>
      <c r="R1102" s="413"/>
    </row>
    <row r="1103" spans="1:21" s="337" customFormat="1" ht="12" customHeight="1">
      <c r="A1103" s="340"/>
      <c r="C1103" s="342"/>
      <c r="D1103" s="469" t="s">
        <v>26</v>
      </c>
      <c r="E1103" s="453">
        <v>2</v>
      </c>
      <c r="F1103" s="454">
        <v>3</v>
      </c>
      <c r="G1103" s="455">
        <v>4</v>
      </c>
      <c r="H1103" s="374"/>
      <c r="R1103" s="413"/>
    </row>
    <row r="1104" spans="1:21" s="337" customFormat="1">
      <c r="A1104" s="340"/>
      <c r="C1104" s="342"/>
      <c r="D1104" s="448">
        <v>1</v>
      </c>
      <c r="E1104" s="457" t="s">
        <v>259</v>
      </c>
      <c r="F1104" s="478" t="str">
        <f>IF(form_up_date="","",form_up_date)</f>
        <v>20.10.2022</v>
      </c>
      <c r="G1104" s="480" t="s">
        <v>260</v>
      </c>
      <c r="H1104" s="374"/>
      <c r="R1104" s="413"/>
    </row>
    <row r="1105" spans="1:21" s="337" customFormat="1" ht="45">
      <c r="A1105" s="340"/>
      <c r="C1105" s="342"/>
      <c r="D1105" s="448" t="s">
        <v>271</v>
      </c>
      <c r="E1105" s="457" t="s">
        <v>261</v>
      </c>
      <c r="F1105" s="478" t="s">
        <v>1363</v>
      </c>
      <c r="G1105" s="458" t="s">
        <v>333</v>
      </c>
      <c r="H1105" s="374"/>
      <c r="R1105" s="413"/>
    </row>
    <row r="1106" spans="1:21" s="337" customFormat="1" ht="22.5">
      <c r="A1106" s="340"/>
      <c r="C1106" s="342"/>
      <c r="D1106" s="448" t="s">
        <v>272</v>
      </c>
      <c r="E1106" s="457" t="s">
        <v>262</v>
      </c>
      <c r="F1106" s="478" t="s">
        <v>390</v>
      </c>
      <c r="G1106" s="480" t="s">
        <v>263</v>
      </c>
      <c r="H1106" s="374"/>
      <c r="R1106" s="413"/>
    </row>
    <row r="1107" spans="1:21" s="337" customFormat="1" ht="22.5">
      <c r="A1107" s="340"/>
      <c r="C1107" s="342"/>
      <c r="D1107" s="448" t="s">
        <v>273</v>
      </c>
      <c r="E1107" s="457" t="s">
        <v>264</v>
      </c>
      <c r="F1107" s="479" t="s">
        <v>265</v>
      </c>
      <c r="G1107" s="458"/>
      <c r="H1107" s="374"/>
      <c r="R1107" s="413"/>
    </row>
    <row r="1108" spans="1:21" s="337" customFormat="1">
      <c r="A1108" s="340"/>
      <c r="C1108" s="342"/>
      <c r="D1108" s="456" t="str">
        <f>D1107&amp;".1"</f>
        <v>4.1.1</v>
      </c>
      <c r="E1108" s="459" t="s">
        <v>3</v>
      </c>
      <c r="F1108" s="478" t="str">
        <f>IF(region_name="","",region_name)</f>
        <v>Орловская область</v>
      </c>
      <c r="G1108" s="480" t="s">
        <v>266</v>
      </c>
      <c r="H1108" s="374"/>
      <c r="R1108" s="413"/>
    </row>
    <row r="1109" spans="1:21" s="337" customFormat="1" ht="22.5">
      <c r="A1109" s="340"/>
      <c r="C1109" s="342"/>
      <c r="D1109" s="448" t="s">
        <v>274</v>
      </c>
      <c r="E1109" s="460" t="s">
        <v>267</v>
      </c>
      <c r="F1109" s="478" t="s">
        <v>763</v>
      </c>
      <c r="G1109" s="481" t="s">
        <v>268</v>
      </c>
      <c r="H1109" s="374"/>
      <c r="R1109" s="413"/>
    </row>
    <row r="1110" spans="1:21" s="337" customFormat="1" ht="56.25">
      <c r="A1110" s="340"/>
      <c r="C1110" s="342"/>
      <c r="D1110" s="448" t="s">
        <v>275</v>
      </c>
      <c r="E1110" s="461" t="s">
        <v>269</v>
      </c>
      <c r="F1110" s="478" t="s">
        <v>1460</v>
      </c>
      <c r="G1110" s="468" t="s">
        <v>332</v>
      </c>
      <c r="H1110" s="374"/>
      <c r="R1110" s="413"/>
    </row>
    <row r="1111" spans="1:21" s="351" customFormat="1">
      <c r="D1111" s="473"/>
      <c r="E1111" s="437"/>
      <c r="F1111" s="437"/>
      <c r="G1111" s="437"/>
      <c r="U1111" s="419"/>
    </row>
    <row r="1112" spans="1:21" s="345" customFormat="1">
      <c r="C1112" s="352">
        <v>114</v>
      </c>
      <c r="D1112" s="578" t="s">
        <v>244</v>
      </c>
      <c r="E1112" s="579"/>
      <c r="F1112" s="579"/>
      <c r="G1112" s="580"/>
      <c r="U1112" s="420"/>
    </row>
    <row r="1113" spans="1:21" s="337" customFormat="1" ht="11.25" customHeight="1">
      <c r="A1113" s="340"/>
      <c r="C1113" s="342"/>
      <c r="D1113" s="575" t="s">
        <v>233</v>
      </c>
      <c r="E1113" s="575"/>
      <c r="F1113" s="575"/>
      <c r="G1113" s="576" t="s">
        <v>234</v>
      </c>
      <c r="H1113" s="374"/>
      <c r="R1113" s="413"/>
    </row>
    <row r="1114" spans="1:21" s="337" customFormat="1" ht="11.25" customHeight="1">
      <c r="A1114" s="340"/>
      <c r="C1114" s="342"/>
      <c r="D1114" s="450" t="s">
        <v>25</v>
      </c>
      <c r="E1114" s="451" t="s">
        <v>257</v>
      </c>
      <c r="F1114" s="452" t="s">
        <v>223</v>
      </c>
      <c r="G1114" s="577"/>
      <c r="H1114" s="374"/>
      <c r="R1114" s="413"/>
    </row>
    <row r="1115" spans="1:21" s="337" customFormat="1" ht="12" customHeight="1">
      <c r="A1115" s="340"/>
      <c r="C1115" s="342"/>
      <c r="D1115" s="469" t="s">
        <v>26</v>
      </c>
      <c r="E1115" s="453">
        <v>2</v>
      </c>
      <c r="F1115" s="454">
        <v>3</v>
      </c>
      <c r="G1115" s="455">
        <v>4</v>
      </c>
      <c r="H1115" s="374"/>
      <c r="R1115" s="413"/>
    </row>
    <row r="1116" spans="1:21" s="337" customFormat="1">
      <c r="A1116" s="340"/>
      <c r="C1116" s="342"/>
      <c r="D1116" s="448">
        <v>1</v>
      </c>
      <c r="E1116" s="457" t="s">
        <v>259</v>
      </c>
      <c r="F1116" s="478" t="str">
        <f>IF(form_up_date="","",form_up_date)</f>
        <v>20.10.2022</v>
      </c>
      <c r="G1116" s="480" t="s">
        <v>260</v>
      </c>
      <c r="H1116" s="374"/>
      <c r="R1116" s="413"/>
    </row>
    <row r="1117" spans="1:21" s="337" customFormat="1" ht="45">
      <c r="A1117" s="340"/>
      <c r="C1117" s="342"/>
      <c r="D1117" s="448" t="s">
        <v>271</v>
      </c>
      <c r="E1117" s="457" t="s">
        <v>261</v>
      </c>
      <c r="F1117" s="478" t="s">
        <v>1364</v>
      </c>
      <c r="G1117" s="458" t="s">
        <v>333</v>
      </c>
      <c r="H1117" s="374"/>
      <c r="R1117" s="413"/>
    </row>
    <row r="1118" spans="1:21" s="337" customFormat="1" ht="22.5">
      <c r="A1118" s="340"/>
      <c r="C1118" s="342"/>
      <c r="D1118" s="448" t="s">
        <v>272</v>
      </c>
      <c r="E1118" s="457" t="s">
        <v>262</v>
      </c>
      <c r="F1118" s="478" t="s">
        <v>390</v>
      </c>
      <c r="G1118" s="480" t="s">
        <v>263</v>
      </c>
      <c r="H1118" s="374"/>
      <c r="R1118" s="413"/>
    </row>
    <row r="1119" spans="1:21" s="337" customFormat="1" ht="22.5">
      <c r="A1119" s="340"/>
      <c r="C1119" s="342"/>
      <c r="D1119" s="448" t="s">
        <v>273</v>
      </c>
      <c r="E1119" s="457" t="s">
        <v>264</v>
      </c>
      <c r="F1119" s="479" t="s">
        <v>265</v>
      </c>
      <c r="G1119" s="458"/>
      <c r="H1119" s="374"/>
      <c r="R1119" s="413"/>
    </row>
    <row r="1120" spans="1:21" s="337" customFormat="1">
      <c r="A1120" s="340"/>
      <c r="C1120" s="342"/>
      <c r="D1120" s="456" t="str">
        <f>D1119&amp;".1"</f>
        <v>4.1.1</v>
      </c>
      <c r="E1120" s="459" t="s">
        <v>3</v>
      </c>
      <c r="F1120" s="478" t="str">
        <f>IF(region_name="","",region_name)</f>
        <v>Орловская область</v>
      </c>
      <c r="G1120" s="480" t="s">
        <v>266</v>
      </c>
      <c r="H1120" s="374"/>
      <c r="R1120" s="413"/>
    </row>
    <row r="1121" spans="1:21" s="337" customFormat="1" ht="22.5">
      <c r="A1121" s="340"/>
      <c r="C1121" s="342"/>
      <c r="D1121" s="448" t="s">
        <v>274</v>
      </c>
      <c r="E1121" s="460" t="s">
        <v>267</v>
      </c>
      <c r="F1121" s="478" t="s">
        <v>763</v>
      </c>
      <c r="G1121" s="481" t="s">
        <v>268</v>
      </c>
      <c r="H1121" s="374"/>
      <c r="R1121" s="413"/>
    </row>
    <row r="1122" spans="1:21" s="337" customFormat="1" ht="56.25">
      <c r="A1122" s="340"/>
      <c r="C1122" s="342"/>
      <c r="D1122" s="448" t="s">
        <v>275</v>
      </c>
      <c r="E1122" s="461" t="s">
        <v>269</v>
      </c>
      <c r="F1122" s="478" t="s">
        <v>1460</v>
      </c>
      <c r="G1122" s="468" t="s">
        <v>332</v>
      </c>
      <c r="H1122" s="374"/>
      <c r="R1122" s="413"/>
    </row>
    <row r="1123" spans="1:21" s="351" customFormat="1">
      <c r="D1123" s="473"/>
      <c r="E1123" s="437"/>
      <c r="F1123" s="437"/>
      <c r="G1123" s="437"/>
      <c r="U1123" s="419"/>
    </row>
    <row r="1124" spans="1:21" s="345" customFormat="1">
      <c r="C1124" s="352">
        <v>115</v>
      </c>
      <c r="D1124" s="578" t="s">
        <v>244</v>
      </c>
      <c r="E1124" s="579"/>
      <c r="F1124" s="579"/>
      <c r="G1124" s="580"/>
      <c r="U1124" s="420"/>
    </row>
    <row r="1125" spans="1:21" s="337" customFormat="1" ht="11.25" customHeight="1">
      <c r="A1125" s="340"/>
      <c r="C1125" s="342"/>
      <c r="D1125" s="575" t="s">
        <v>233</v>
      </c>
      <c r="E1125" s="575"/>
      <c r="F1125" s="575"/>
      <c r="G1125" s="576" t="s">
        <v>234</v>
      </c>
      <c r="H1125" s="374"/>
      <c r="R1125" s="413"/>
    </row>
    <row r="1126" spans="1:21" s="337" customFormat="1" ht="11.25" customHeight="1">
      <c r="A1126" s="340"/>
      <c r="C1126" s="342"/>
      <c r="D1126" s="450" t="s">
        <v>25</v>
      </c>
      <c r="E1126" s="451" t="s">
        <v>257</v>
      </c>
      <c r="F1126" s="452" t="s">
        <v>223</v>
      </c>
      <c r="G1126" s="577"/>
      <c r="H1126" s="374"/>
      <c r="R1126" s="413"/>
    </row>
    <row r="1127" spans="1:21" s="337" customFormat="1" ht="12" customHeight="1">
      <c r="A1127" s="340"/>
      <c r="C1127" s="342"/>
      <c r="D1127" s="469" t="s">
        <v>26</v>
      </c>
      <c r="E1127" s="453">
        <v>2</v>
      </c>
      <c r="F1127" s="454">
        <v>3</v>
      </c>
      <c r="G1127" s="455">
        <v>4</v>
      </c>
      <c r="H1127" s="374"/>
      <c r="R1127" s="413"/>
    </row>
    <row r="1128" spans="1:21" s="337" customFormat="1">
      <c r="A1128" s="340"/>
      <c r="C1128" s="342"/>
      <c r="D1128" s="448">
        <v>1</v>
      </c>
      <c r="E1128" s="457" t="s">
        <v>259</v>
      </c>
      <c r="F1128" s="478" t="str">
        <f>IF(form_up_date="","",form_up_date)</f>
        <v>20.10.2022</v>
      </c>
      <c r="G1128" s="480" t="s">
        <v>260</v>
      </c>
      <c r="H1128" s="374"/>
      <c r="R1128" s="413"/>
    </row>
    <row r="1129" spans="1:21" s="337" customFormat="1" ht="45">
      <c r="A1129" s="340"/>
      <c r="C1129" s="342"/>
      <c r="D1129" s="448" t="s">
        <v>271</v>
      </c>
      <c r="E1129" s="457" t="s">
        <v>261</v>
      </c>
      <c r="F1129" s="478" t="s">
        <v>1365</v>
      </c>
      <c r="G1129" s="458" t="s">
        <v>333</v>
      </c>
      <c r="H1129" s="374"/>
      <c r="R1129" s="413"/>
    </row>
    <row r="1130" spans="1:21" s="337" customFormat="1" ht="22.5">
      <c r="A1130" s="340"/>
      <c r="C1130" s="342"/>
      <c r="D1130" s="448" t="s">
        <v>272</v>
      </c>
      <c r="E1130" s="457" t="s">
        <v>262</v>
      </c>
      <c r="F1130" s="478" t="s">
        <v>390</v>
      </c>
      <c r="G1130" s="480" t="s">
        <v>263</v>
      </c>
      <c r="H1130" s="374"/>
      <c r="R1130" s="413"/>
    </row>
    <row r="1131" spans="1:21" s="337" customFormat="1" ht="22.5">
      <c r="A1131" s="340"/>
      <c r="C1131" s="342"/>
      <c r="D1131" s="448" t="s">
        <v>273</v>
      </c>
      <c r="E1131" s="457" t="s">
        <v>264</v>
      </c>
      <c r="F1131" s="479" t="s">
        <v>265</v>
      </c>
      <c r="G1131" s="458"/>
      <c r="H1131" s="374"/>
      <c r="R1131" s="413"/>
    </row>
    <row r="1132" spans="1:21" s="337" customFormat="1">
      <c r="A1132" s="340"/>
      <c r="C1132" s="342"/>
      <c r="D1132" s="456" t="str">
        <f>D1131&amp;".1"</f>
        <v>4.1.1</v>
      </c>
      <c r="E1132" s="459" t="s">
        <v>3</v>
      </c>
      <c r="F1132" s="478" t="str">
        <f>IF(region_name="","",region_name)</f>
        <v>Орловская область</v>
      </c>
      <c r="G1132" s="480" t="s">
        <v>266</v>
      </c>
      <c r="H1132" s="374"/>
      <c r="R1132" s="413"/>
    </row>
    <row r="1133" spans="1:21" s="337" customFormat="1" ht="22.5">
      <c r="A1133" s="340"/>
      <c r="C1133" s="342"/>
      <c r="D1133" s="448" t="s">
        <v>274</v>
      </c>
      <c r="E1133" s="460" t="s">
        <v>267</v>
      </c>
      <c r="F1133" s="478" t="s">
        <v>763</v>
      </c>
      <c r="G1133" s="481" t="s">
        <v>268</v>
      </c>
      <c r="H1133" s="374"/>
      <c r="R1133" s="413"/>
    </row>
    <row r="1134" spans="1:21" s="337" customFormat="1" ht="56.25">
      <c r="A1134" s="340"/>
      <c r="C1134" s="342"/>
      <c r="D1134" s="448" t="s">
        <v>275</v>
      </c>
      <c r="E1134" s="461" t="s">
        <v>269</v>
      </c>
      <c r="F1134" s="478" t="s">
        <v>1460</v>
      </c>
      <c r="G1134" s="468" t="s">
        <v>332</v>
      </c>
      <c r="H1134" s="374"/>
      <c r="R1134" s="413"/>
    </row>
    <row r="1135" spans="1:21">
      <c r="A1135" s="18"/>
      <c r="D1135" s="292"/>
      <c r="E1135" s="293"/>
      <c r="F1135" s="294"/>
      <c r="G1135" s="295"/>
    </row>
    <row r="1136" spans="1:21">
      <c r="A1136" s="18"/>
      <c r="D1136" s="296"/>
      <c r="E1136" s="583" t="s">
        <v>270</v>
      </c>
      <c r="F1136" s="583"/>
      <c r="G1136" s="297"/>
    </row>
  </sheetData>
  <sheetProtection algorithmName="SHA-512" hashValue="t4u4mfNDrYAwcqaWoA6h9tHPLChuJ6+T1XP8K3uhxlJI4He+82RTb74sbsH663lB96I95hKdS741tkdXguI+0w==" saltValue="c0WBgeJ8Mlro2Y3ZlRq1Mg==" spinCount="100000" sheet="1" objects="1" scenarios="1" formatColumns="0" formatRows="0"/>
  <mergeCells count="285">
    <mergeCell ref="D1112:G1112"/>
    <mergeCell ref="D1113:F1113"/>
    <mergeCell ref="G1113:G1114"/>
    <mergeCell ref="D1124:G1124"/>
    <mergeCell ref="D1125:F1125"/>
    <mergeCell ref="G1125:G1126"/>
    <mergeCell ref="D1088:G1088"/>
    <mergeCell ref="D1089:F1089"/>
    <mergeCell ref="G1089:G1090"/>
    <mergeCell ref="D1100:G1100"/>
    <mergeCell ref="D1101:F1101"/>
    <mergeCell ref="G1101:G1102"/>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968:G968"/>
    <mergeCell ref="D969:F969"/>
    <mergeCell ref="G969:G970"/>
    <mergeCell ref="D980:G980"/>
    <mergeCell ref="D981:F981"/>
    <mergeCell ref="G981:G982"/>
    <mergeCell ref="D944:G944"/>
    <mergeCell ref="D945:F945"/>
    <mergeCell ref="G945:G946"/>
    <mergeCell ref="D956:G956"/>
    <mergeCell ref="D957:F957"/>
    <mergeCell ref="G957:G958"/>
    <mergeCell ref="D920:G920"/>
    <mergeCell ref="D921:F921"/>
    <mergeCell ref="G921:G922"/>
    <mergeCell ref="D932:G932"/>
    <mergeCell ref="D933:F933"/>
    <mergeCell ref="G933:G934"/>
    <mergeCell ref="D896:G896"/>
    <mergeCell ref="D897:F897"/>
    <mergeCell ref="G897:G898"/>
    <mergeCell ref="D908:G908"/>
    <mergeCell ref="D909:F909"/>
    <mergeCell ref="G909:G910"/>
    <mergeCell ref="D872:G872"/>
    <mergeCell ref="D873:F873"/>
    <mergeCell ref="G873:G874"/>
    <mergeCell ref="D884:G884"/>
    <mergeCell ref="D885:F885"/>
    <mergeCell ref="G885:G886"/>
    <mergeCell ref="D848:G848"/>
    <mergeCell ref="D849:F849"/>
    <mergeCell ref="G849:G850"/>
    <mergeCell ref="D860:G860"/>
    <mergeCell ref="D861:F861"/>
    <mergeCell ref="G861:G862"/>
    <mergeCell ref="D824:G824"/>
    <mergeCell ref="D825:F825"/>
    <mergeCell ref="G825:G826"/>
    <mergeCell ref="D836:G836"/>
    <mergeCell ref="D837:F837"/>
    <mergeCell ref="G837:G838"/>
    <mergeCell ref="D800:G800"/>
    <mergeCell ref="D801:F801"/>
    <mergeCell ref="G801:G802"/>
    <mergeCell ref="D812:G812"/>
    <mergeCell ref="D813:F813"/>
    <mergeCell ref="G813:G814"/>
    <mergeCell ref="D776:G776"/>
    <mergeCell ref="D777:F777"/>
    <mergeCell ref="G777:G778"/>
    <mergeCell ref="D788:G788"/>
    <mergeCell ref="D789:F789"/>
    <mergeCell ref="G789:G790"/>
    <mergeCell ref="D752:G752"/>
    <mergeCell ref="D753:F753"/>
    <mergeCell ref="G753:G754"/>
    <mergeCell ref="D764:G764"/>
    <mergeCell ref="D765:F765"/>
    <mergeCell ref="G765:G766"/>
    <mergeCell ref="D728:G728"/>
    <mergeCell ref="D729:F729"/>
    <mergeCell ref="G729:G730"/>
    <mergeCell ref="D740:G740"/>
    <mergeCell ref="D741:F741"/>
    <mergeCell ref="G741:G742"/>
    <mergeCell ref="D704:G704"/>
    <mergeCell ref="D705:F705"/>
    <mergeCell ref="G705:G706"/>
    <mergeCell ref="D716:G716"/>
    <mergeCell ref="D717:F717"/>
    <mergeCell ref="G717:G718"/>
    <mergeCell ref="D680:G680"/>
    <mergeCell ref="D681:F681"/>
    <mergeCell ref="G681:G682"/>
    <mergeCell ref="D692:G692"/>
    <mergeCell ref="D693:F693"/>
    <mergeCell ref="G693:G694"/>
    <mergeCell ref="D656:G656"/>
    <mergeCell ref="D657:F657"/>
    <mergeCell ref="G657:G658"/>
    <mergeCell ref="D668:G668"/>
    <mergeCell ref="D669:F669"/>
    <mergeCell ref="G669:G670"/>
    <mergeCell ref="D632:G632"/>
    <mergeCell ref="D633:F633"/>
    <mergeCell ref="G633:G634"/>
    <mergeCell ref="D644:G644"/>
    <mergeCell ref="D645:F645"/>
    <mergeCell ref="G645:G646"/>
    <mergeCell ref="D608:G608"/>
    <mergeCell ref="D609:F609"/>
    <mergeCell ref="G609:G610"/>
    <mergeCell ref="D620:G620"/>
    <mergeCell ref="D621:F621"/>
    <mergeCell ref="G621:G622"/>
    <mergeCell ref="D584:G584"/>
    <mergeCell ref="D585:F585"/>
    <mergeCell ref="G585:G586"/>
    <mergeCell ref="D596:G596"/>
    <mergeCell ref="D597:F597"/>
    <mergeCell ref="G597:G598"/>
    <mergeCell ref="D560:G560"/>
    <mergeCell ref="D561:F561"/>
    <mergeCell ref="G561:G562"/>
    <mergeCell ref="D572:G572"/>
    <mergeCell ref="D573:F573"/>
    <mergeCell ref="G573:G574"/>
    <mergeCell ref="D536:G536"/>
    <mergeCell ref="D537:F537"/>
    <mergeCell ref="G537:G538"/>
    <mergeCell ref="D548:G548"/>
    <mergeCell ref="D549:F549"/>
    <mergeCell ref="G549:G550"/>
    <mergeCell ref="D512:G512"/>
    <mergeCell ref="D513:F513"/>
    <mergeCell ref="G513:G514"/>
    <mergeCell ref="D524:G524"/>
    <mergeCell ref="D525:F525"/>
    <mergeCell ref="G525:G526"/>
    <mergeCell ref="D488:G488"/>
    <mergeCell ref="D489:F489"/>
    <mergeCell ref="G489:G490"/>
    <mergeCell ref="D500:G500"/>
    <mergeCell ref="D501:F501"/>
    <mergeCell ref="G501:G502"/>
    <mergeCell ref="D464:G464"/>
    <mergeCell ref="D465:F465"/>
    <mergeCell ref="G465:G466"/>
    <mergeCell ref="D476:G476"/>
    <mergeCell ref="D477:F477"/>
    <mergeCell ref="G477:G478"/>
    <mergeCell ref="D440:G440"/>
    <mergeCell ref="D441:F441"/>
    <mergeCell ref="G441:G442"/>
    <mergeCell ref="D452:G452"/>
    <mergeCell ref="D453:F453"/>
    <mergeCell ref="G453:G454"/>
    <mergeCell ref="D416:G416"/>
    <mergeCell ref="D417:F417"/>
    <mergeCell ref="G417:G418"/>
    <mergeCell ref="D428:G428"/>
    <mergeCell ref="D429:F429"/>
    <mergeCell ref="G429:G430"/>
    <mergeCell ref="D392:G392"/>
    <mergeCell ref="D393:F393"/>
    <mergeCell ref="G393:G394"/>
    <mergeCell ref="D404:G404"/>
    <mergeCell ref="D405:F405"/>
    <mergeCell ref="G405:G406"/>
    <mergeCell ref="D368:G368"/>
    <mergeCell ref="D369:F369"/>
    <mergeCell ref="G369:G370"/>
    <mergeCell ref="D380:G380"/>
    <mergeCell ref="D381:F381"/>
    <mergeCell ref="G381:G382"/>
    <mergeCell ref="D344:G344"/>
    <mergeCell ref="D345:F345"/>
    <mergeCell ref="G345:G346"/>
    <mergeCell ref="D356:G356"/>
    <mergeCell ref="D357:F357"/>
    <mergeCell ref="G357:G358"/>
    <mergeCell ref="D320:G320"/>
    <mergeCell ref="D321:F321"/>
    <mergeCell ref="G321:G322"/>
    <mergeCell ref="D332:G332"/>
    <mergeCell ref="D333:F333"/>
    <mergeCell ref="G333:G334"/>
    <mergeCell ref="D296:G296"/>
    <mergeCell ref="D297:F297"/>
    <mergeCell ref="G297:G298"/>
    <mergeCell ref="D308:G308"/>
    <mergeCell ref="D309:F309"/>
    <mergeCell ref="G309:G310"/>
    <mergeCell ref="D272:G272"/>
    <mergeCell ref="D273:F273"/>
    <mergeCell ref="G273:G274"/>
    <mergeCell ref="D284:G284"/>
    <mergeCell ref="D285:F285"/>
    <mergeCell ref="G285:G286"/>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00:G200"/>
    <mergeCell ref="D201:F201"/>
    <mergeCell ref="G201:G202"/>
    <mergeCell ref="D212:G212"/>
    <mergeCell ref="D213:F213"/>
    <mergeCell ref="G213:G214"/>
    <mergeCell ref="D176:G176"/>
    <mergeCell ref="D177:F177"/>
    <mergeCell ref="G177:G178"/>
    <mergeCell ref="D188:G188"/>
    <mergeCell ref="D189:F189"/>
    <mergeCell ref="G189:G190"/>
    <mergeCell ref="D152:G152"/>
    <mergeCell ref="D153:F153"/>
    <mergeCell ref="G153:G154"/>
    <mergeCell ref="D164:G164"/>
    <mergeCell ref="D165:F165"/>
    <mergeCell ref="G165:G166"/>
    <mergeCell ref="D128:G128"/>
    <mergeCell ref="D129:F129"/>
    <mergeCell ref="G129:G130"/>
    <mergeCell ref="D140:G140"/>
    <mergeCell ref="D141:F141"/>
    <mergeCell ref="G141:G142"/>
    <mergeCell ref="D116:G116"/>
    <mergeCell ref="D117:F117"/>
    <mergeCell ref="G117:G118"/>
    <mergeCell ref="D80:G80"/>
    <mergeCell ref="D81:F81"/>
    <mergeCell ref="G81:G82"/>
    <mergeCell ref="D92:G92"/>
    <mergeCell ref="D93:F93"/>
    <mergeCell ref="G93:G94"/>
    <mergeCell ref="D57:F57"/>
    <mergeCell ref="G57:G58"/>
    <mergeCell ref="D68:G68"/>
    <mergeCell ref="D69:F69"/>
    <mergeCell ref="G69:G70"/>
    <mergeCell ref="E1136:F1136"/>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s>
  <dataValidations count="1">
    <dataValidation type="textLength" operator="lessThanOrEqual" allowBlank="1" showInputMessage="1" showErrorMessage="1" errorTitle="Ошибка" error="Допускается ввод не более 900 символов!" sqref="G1135:G1136"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G111"/>
  <sheetViews>
    <sheetView showGridLines="0" topLeftCell="E104" zoomScaleNormal="100" workbookViewId="0">
      <pane xSplit="1" topLeftCell="CS1" activePane="topRight" state="frozen"/>
      <selection activeCell="E14" sqref="E14"/>
      <selection pane="topRight" activeCell="CV115" sqref="CV115"/>
    </sheetView>
  </sheetViews>
  <sheetFormatPr defaultColWidth="10.5703125" defaultRowHeight="15"/>
  <cols>
    <col min="1" max="1" width="9.140625" style="30" hidden="1" customWidth="1"/>
    <col min="2" max="2" width="9.140625" style="18" hidden="1" customWidth="1"/>
    <col min="3" max="3" width="4.7109375" style="35" hidden="1" customWidth="1"/>
    <col min="4" max="4" width="6.28515625" style="18" hidden="1" customWidth="1"/>
    <col min="5" max="5" width="36.7109375" style="18" customWidth="1"/>
    <col min="6" max="6" width="9.5703125" style="18" customWidth="1"/>
    <col min="7" max="7" width="40.7109375" style="18" customWidth="1"/>
    <col min="8" max="100" width="40.7109375" style="337" customWidth="1"/>
    <col min="101" max="101" width="93.42578125" style="161" customWidth="1"/>
    <col min="102" max="110" width="10.5703125" style="18"/>
    <col min="111" max="111" width="10.5703125" style="207"/>
    <col min="112" max="16384" width="10.5703125" style="18"/>
  </cols>
  <sheetData>
    <row r="1" spans="1:111" s="161" customFormat="1" ht="15" hidden="1" customHeight="1">
      <c r="C1" s="195"/>
      <c r="G1" s="161">
        <v>4</v>
      </c>
      <c r="H1" s="374">
        <v>5</v>
      </c>
      <c r="I1" s="374">
        <v>6</v>
      </c>
      <c r="J1" s="374">
        <v>7</v>
      </c>
      <c r="K1" s="374">
        <v>8</v>
      </c>
      <c r="L1" s="374">
        <v>9</v>
      </c>
      <c r="M1" s="374">
        <v>10</v>
      </c>
      <c r="N1" s="374">
        <v>11</v>
      </c>
      <c r="O1" s="374">
        <v>12</v>
      </c>
      <c r="P1" s="374">
        <v>13</v>
      </c>
      <c r="Q1" s="374">
        <v>14</v>
      </c>
      <c r="R1" s="374">
        <v>15</v>
      </c>
      <c r="S1" s="374">
        <v>16</v>
      </c>
      <c r="T1" s="374">
        <v>17</v>
      </c>
      <c r="U1" s="374">
        <v>18</v>
      </c>
      <c r="V1" s="374">
        <v>19</v>
      </c>
      <c r="W1" s="374">
        <v>20</v>
      </c>
      <c r="X1" s="374">
        <v>21</v>
      </c>
      <c r="Y1" s="374">
        <v>22</v>
      </c>
      <c r="Z1" s="374">
        <v>23</v>
      </c>
      <c r="AA1" s="374">
        <v>24</v>
      </c>
      <c r="AB1" s="374">
        <v>25</v>
      </c>
      <c r="AC1" s="374">
        <v>26</v>
      </c>
      <c r="AD1" s="374">
        <v>27</v>
      </c>
      <c r="AE1" s="374">
        <v>28</v>
      </c>
      <c r="AF1" s="374">
        <v>29</v>
      </c>
      <c r="AG1" s="374">
        <v>30</v>
      </c>
      <c r="AH1" s="374">
        <v>31</v>
      </c>
      <c r="AI1" s="374">
        <v>32</v>
      </c>
      <c r="AJ1" s="374">
        <v>33</v>
      </c>
      <c r="AK1" s="374">
        <v>34</v>
      </c>
      <c r="AL1" s="374">
        <v>35</v>
      </c>
      <c r="AM1" s="374">
        <v>36</v>
      </c>
      <c r="AN1" s="374">
        <v>37</v>
      </c>
      <c r="AO1" s="374">
        <v>38</v>
      </c>
      <c r="AP1" s="374">
        <v>39</v>
      </c>
      <c r="AQ1" s="374">
        <v>40</v>
      </c>
      <c r="AR1" s="374">
        <v>41</v>
      </c>
      <c r="AS1" s="374">
        <v>42</v>
      </c>
      <c r="AT1" s="374">
        <v>43</v>
      </c>
      <c r="AU1" s="374">
        <v>44</v>
      </c>
      <c r="AV1" s="374">
        <v>45</v>
      </c>
      <c r="AW1" s="374">
        <v>46</v>
      </c>
      <c r="AX1" s="374">
        <v>47</v>
      </c>
      <c r="AY1" s="374">
        <v>48</v>
      </c>
      <c r="AZ1" s="374">
        <v>49</v>
      </c>
      <c r="BA1" s="374">
        <v>50</v>
      </c>
      <c r="BB1" s="374">
        <v>51</v>
      </c>
      <c r="BC1" s="374">
        <v>52</v>
      </c>
      <c r="BD1" s="374">
        <v>53</v>
      </c>
      <c r="BE1" s="374">
        <v>54</v>
      </c>
      <c r="BF1" s="374">
        <v>55</v>
      </c>
      <c r="BG1" s="374">
        <v>56</v>
      </c>
      <c r="BH1" s="374">
        <v>57</v>
      </c>
      <c r="BI1" s="374">
        <v>58</v>
      </c>
      <c r="BJ1" s="374">
        <v>59</v>
      </c>
      <c r="BK1" s="374">
        <v>60</v>
      </c>
      <c r="BL1" s="374">
        <v>61</v>
      </c>
      <c r="BM1" s="374">
        <v>62</v>
      </c>
      <c r="BN1" s="374">
        <v>63</v>
      </c>
      <c r="BO1" s="374">
        <v>64</v>
      </c>
      <c r="BP1" s="374">
        <v>65</v>
      </c>
      <c r="BQ1" s="374">
        <v>66</v>
      </c>
      <c r="BR1" s="374">
        <v>67</v>
      </c>
      <c r="BS1" s="374">
        <v>68</v>
      </c>
      <c r="BT1" s="374">
        <v>69</v>
      </c>
      <c r="BU1" s="374">
        <v>70</v>
      </c>
      <c r="BV1" s="374">
        <v>71</v>
      </c>
      <c r="BW1" s="374">
        <v>72</v>
      </c>
      <c r="BX1" s="374">
        <v>73</v>
      </c>
      <c r="BY1" s="374">
        <v>74</v>
      </c>
      <c r="BZ1" s="374">
        <v>75</v>
      </c>
      <c r="CA1" s="374">
        <v>76</v>
      </c>
      <c r="CB1" s="374">
        <v>77</v>
      </c>
      <c r="CC1" s="374">
        <v>78</v>
      </c>
      <c r="CD1" s="374">
        <v>79</v>
      </c>
      <c r="CE1" s="374">
        <v>80</v>
      </c>
      <c r="CF1" s="374">
        <v>81</v>
      </c>
      <c r="CG1" s="374">
        <v>82</v>
      </c>
      <c r="CH1" s="374">
        <v>83</v>
      </c>
      <c r="CI1" s="374">
        <v>84</v>
      </c>
      <c r="CJ1" s="374">
        <v>85</v>
      </c>
      <c r="CK1" s="374">
        <v>86</v>
      </c>
      <c r="CL1" s="374">
        <v>87</v>
      </c>
      <c r="CM1" s="374">
        <v>88</v>
      </c>
      <c r="CN1" s="374">
        <v>89</v>
      </c>
      <c r="CO1" s="374">
        <v>90</v>
      </c>
      <c r="CP1" s="374">
        <v>91</v>
      </c>
      <c r="CQ1" s="374">
        <v>92</v>
      </c>
      <c r="CR1" s="374">
        <v>93</v>
      </c>
      <c r="CS1" s="374">
        <v>94</v>
      </c>
      <c r="CT1" s="374">
        <v>95</v>
      </c>
      <c r="CU1" s="374">
        <v>96</v>
      </c>
      <c r="CV1" s="374">
        <v>97</v>
      </c>
      <c r="DG1" s="208"/>
    </row>
    <row r="2" spans="1:111" ht="56.25" hidden="1">
      <c r="D2" s="278"/>
      <c r="E2" s="307"/>
      <c r="F2" s="313" t="s">
        <v>71</v>
      </c>
      <c r="G2" s="279"/>
      <c r="H2" s="449"/>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49"/>
      <c r="AQ2" s="449"/>
      <c r="AR2" s="449"/>
      <c r="AS2" s="449"/>
      <c r="AT2" s="449"/>
      <c r="AU2" s="449"/>
      <c r="AV2" s="449"/>
      <c r="AW2" s="449"/>
      <c r="AX2" s="449"/>
      <c r="AY2" s="449"/>
      <c r="AZ2" s="449"/>
      <c r="BA2" s="449"/>
      <c r="BB2" s="449"/>
      <c r="BC2" s="449"/>
      <c r="BD2" s="449"/>
      <c r="BE2" s="449"/>
      <c r="BF2" s="449"/>
      <c r="BG2" s="449"/>
      <c r="BH2" s="449"/>
      <c r="BI2" s="449"/>
      <c r="BJ2" s="449"/>
      <c r="BK2" s="449"/>
      <c r="BL2" s="449"/>
      <c r="BM2" s="449"/>
      <c r="BN2" s="449"/>
      <c r="BO2" s="449"/>
      <c r="BP2" s="449"/>
      <c r="BQ2" s="449"/>
      <c r="BR2" s="449"/>
      <c r="BS2" s="449"/>
      <c r="BT2" s="449"/>
      <c r="BU2" s="449"/>
      <c r="BV2" s="449"/>
      <c r="BW2" s="449"/>
      <c r="BX2" s="449"/>
      <c r="BY2" s="449"/>
      <c r="BZ2" s="449"/>
      <c r="CA2" s="449"/>
      <c r="CB2" s="449"/>
      <c r="CC2" s="449"/>
      <c r="CD2" s="449"/>
      <c r="CE2" s="449"/>
      <c r="CF2" s="449"/>
      <c r="CG2" s="449"/>
      <c r="CH2" s="449"/>
      <c r="CI2" s="449"/>
      <c r="CJ2" s="449"/>
      <c r="CK2" s="449"/>
      <c r="CL2" s="449"/>
      <c r="CM2" s="449"/>
      <c r="CN2" s="449"/>
      <c r="CO2" s="449"/>
      <c r="CP2" s="449"/>
      <c r="CQ2" s="449"/>
      <c r="CR2" s="449"/>
      <c r="CS2" s="449"/>
      <c r="CT2" s="449"/>
      <c r="CU2" s="449"/>
      <c r="CV2" s="449"/>
      <c r="CW2" s="271" t="s">
        <v>344</v>
      </c>
    </row>
    <row r="3" spans="1:111" s="161" customFormat="1" ht="15" hidden="1" customHeight="1">
      <c r="C3" s="195"/>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c r="AV3" s="374"/>
      <c r="AW3" s="374"/>
      <c r="AX3" s="374"/>
      <c r="AY3" s="374"/>
      <c r="AZ3" s="374"/>
      <c r="BA3" s="374"/>
      <c r="BB3" s="374"/>
      <c r="BC3" s="374"/>
      <c r="BD3" s="374"/>
      <c r="BE3" s="374"/>
      <c r="BF3" s="374"/>
      <c r="BG3" s="374"/>
      <c r="BH3" s="374"/>
      <c r="BI3" s="374"/>
      <c r="BJ3" s="374"/>
      <c r="BK3" s="374"/>
      <c r="BL3" s="374"/>
      <c r="BM3" s="374"/>
      <c r="BN3" s="374"/>
      <c r="BO3" s="374"/>
      <c r="BP3" s="374"/>
      <c r="BQ3" s="374"/>
      <c r="BR3" s="374"/>
      <c r="BS3" s="374"/>
      <c r="BT3" s="374"/>
      <c r="BU3" s="374"/>
      <c r="BV3" s="374"/>
      <c r="BW3" s="374"/>
      <c r="BX3" s="374"/>
      <c r="BY3" s="374"/>
      <c r="BZ3" s="374"/>
      <c r="CA3" s="374"/>
      <c r="CB3" s="374"/>
      <c r="CC3" s="374"/>
      <c r="CD3" s="374"/>
      <c r="CE3" s="374"/>
      <c r="CF3" s="374"/>
      <c r="CG3" s="374"/>
      <c r="CH3" s="374"/>
      <c r="CI3" s="374"/>
      <c r="CJ3" s="374"/>
      <c r="CK3" s="374"/>
      <c r="CL3" s="374"/>
      <c r="CM3" s="374"/>
      <c r="CN3" s="374"/>
      <c r="CO3" s="374"/>
      <c r="CP3" s="374"/>
      <c r="CQ3" s="374"/>
      <c r="CR3" s="374"/>
      <c r="CS3" s="374"/>
      <c r="CT3" s="374"/>
      <c r="CU3" s="374"/>
      <c r="CV3" s="374"/>
      <c r="DG3" s="208"/>
    </row>
    <row r="4" spans="1:111" ht="11.25" customHeight="1">
      <c r="C4" s="68"/>
      <c r="D4" s="69"/>
      <c r="E4" s="69"/>
      <c r="F4" s="69"/>
      <c r="G4" s="69"/>
      <c r="H4" s="348"/>
      <c r="I4" s="348"/>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row>
    <row r="5" spans="1:111" ht="36.75" customHeight="1">
      <c r="C5" s="68"/>
      <c r="D5" s="581"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5" s="581"/>
      <c r="F5" s="581"/>
      <c r="G5" s="581"/>
      <c r="H5" s="483"/>
      <c r="I5" s="483"/>
      <c r="J5" s="483"/>
      <c r="K5" s="483"/>
      <c r="L5" s="483"/>
      <c r="M5" s="483"/>
      <c r="N5" s="483"/>
      <c r="O5" s="483"/>
      <c r="P5" s="483"/>
      <c r="Q5" s="483"/>
      <c r="R5" s="483"/>
      <c r="S5" s="483"/>
      <c r="T5" s="483"/>
      <c r="U5" s="483"/>
      <c r="V5" s="483"/>
      <c r="W5" s="483"/>
      <c r="X5" s="483"/>
      <c r="Y5" s="483"/>
      <c r="Z5" s="483"/>
      <c r="AA5" s="483"/>
      <c r="AB5" s="483"/>
      <c r="AC5" s="483"/>
      <c r="AD5" s="483"/>
      <c r="AE5" s="483"/>
      <c r="AF5" s="483"/>
      <c r="AG5" s="483"/>
      <c r="AH5" s="483"/>
      <c r="AI5" s="483"/>
      <c r="AJ5" s="483"/>
      <c r="AK5" s="483"/>
      <c r="AL5" s="483"/>
      <c r="AM5" s="483"/>
      <c r="AN5" s="483"/>
      <c r="AO5" s="483"/>
      <c r="AP5" s="483"/>
      <c r="AQ5" s="483"/>
      <c r="AR5" s="483"/>
      <c r="AS5" s="483"/>
      <c r="AT5" s="483"/>
      <c r="AU5" s="483"/>
      <c r="AV5" s="483"/>
      <c r="AW5" s="483"/>
      <c r="AX5" s="483"/>
      <c r="AY5" s="483"/>
      <c r="AZ5" s="483"/>
      <c r="BA5" s="483"/>
      <c r="BB5" s="483"/>
      <c r="BC5" s="483"/>
      <c r="BD5" s="483"/>
      <c r="BE5" s="483"/>
      <c r="BF5" s="483"/>
      <c r="BG5" s="483"/>
      <c r="BH5" s="483"/>
      <c r="BI5" s="483"/>
      <c r="BJ5" s="483"/>
      <c r="BK5" s="483"/>
      <c r="BL5" s="483"/>
      <c r="BM5" s="483"/>
      <c r="BN5" s="483"/>
      <c r="BO5" s="483"/>
      <c r="BP5" s="483"/>
      <c r="BQ5" s="483"/>
      <c r="BR5" s="483"/>
      <c r="BS5" s="483"/>
      <c r="BT5" s="483"/>
      <c r="BU5" s="483"/>
      <c r="BV5" s="483"/>
      <c r="BW5" s="483"/>
      <c r="BX5" s="483"/>
      <c r="BY5" s="483"/>
      <c r="BZ5" s="483"/>
      <c r="CA5" s="483"/>
      <c r="CB5" s="483"/>
      <c r="CC5" s="483"/>
      <c r="CD5" s="483"/>
      <c r="CE5" s="483"/>
      <c r="CF5" s="483"/>
      <c r="CG5" s="483"/>
      <c r="CH5" s="483"/>
      <c r="CI5" s="483"/>
      <c r="CJ5" s="483"/>
      <c r="CK5" s="483"/>
      <c r="CL5" s="483"/>
      <c r="CM5" s="483"/>
      <c r="CN5" s="483"/>
      <c r="CO5" s="483"/>
      <c r="CP5" s="483"/>
      <c r="CQ5" s="483"/>
      <c r="CR5" s="483"/>
      <c r="CS5" s="483"/>
      <c r="CT5" s="483"/>
      <c r="CU5" s="483"/>
      <c r="CV5" s="483"/>
      <c r="CW5" s="197"/>
    </row>
    <row r="6" spans="1:111" ht="15" customHeight="1">
      <c r="C6" s="68"/>
      <c r="D6" s="582" t="str">
        <f>IF(org=0,"Не определено",org)</f>
        <v>АО "Орелгортеплоэнерго"</v>
      </c>
      <c r="E6" s="582"/>
      <c r="F6" s="582"/>
      <c r="G6" s="582"/>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c r="AR6" s="483"/>
      <c r="AS6" s="483"/>
      <c r="AT6" s="483"/>
      <c r="AU6" s="483"/>
      <c r="AV6" s="483"/>
      <c r="AW6" s="483"/>
      <c r="AX6" s="483"/>
      <c r="AY6" s="483"/>
      <c r="AZ6" s="483"/>
      <c r="BA6" s="483"/>
      <c r="BB6" s="483"/>
      <c r="BC6" s="483"/>
      <c r="BD6" s="483"/>
      <c r="BE6" s="483"/>
      <c r="BF6" s="483"/>
      <c r="BG6" s="483"/>
      <c r="BH6" s="483"/>
      <c r="BI6" s="483"/>
      <c r="BJ6" s="483"/>
      <c r="BK6" s="483"/>
      <c r="BL6" s="483"/>
      <c r="BM6" s="483"/>
      <c r="BN6" s="483"/>
      <c r="BO6" s="483"/>
      <c r="BP6" s="483"/>
      <c r="BQ6" s="483"/>
      <c r="BR6" s="483"/>
      <c r="BS6" s="483"/>
      <c r="BT6" s="483"/>
      <c r="BU6" s="483"/>
      <c r="BV6" s="483"/>
      <c r="BW6" s="483"/>
      <c r="BX6" s="483"/>
      <c r="BY6" s="483"/>
      <c r="BZ6" s="483"/>
      <c r="CA6" s="483"/>
      <c r="CB6" s="483"/>
      <c r="CC6" s="483"/>
      <c r="CD6" s="483"/>
      <c r="CE6" s="483"/>
      <c r="CF6" s="483"/>
      <c r="CG6" s="483"/>
      <c r="CH6" s="483"/>
      <c r="CI6" s="483"/>
      <c r="CJ6" s="483"/>
      <c r="CK6" s="483"/>
      <c r="CL6" s="483"/>
      <c r="CM6" s="483"/>
      <c r="CN6" s="483"/>
      <c r="CO6" s="483"/>
      <c r="CP6" s="483"/>
      <c r="CQ6" s="483"/>
      <c r="CR6" s="483"/>
      <c r="CS6" s="483"/>
      <c r="CT6" s="483"/>
      <c r="CU6" s="483"/>
      <c r="CV6" s="483"/>
      <c r="CW6" s="197"/>
    </row>
    <row r="7" spans="1:111" ht="11.25" customHeight="1">
      <c r="C7" s="68"/>
      <c r="D7" s="69"/>
      <c r="E7" s="69"/>
      <c r="F7" s="69"/>
      <c r="G7" s="197">
        <v>22</v>
      </c>
      <c r="H7" s="412">
        <v>23</v>
      </c>
      <c r="I7" s="412">
        <v>24</v>
      </c>
      <c r="J7" s="412">
        <v>25</v>
      </c>
      <c r="K7" s="412">
        <v>26</v>
      </c>
      <c r="L7" s="412">
        <v>27</v>
      </c>
      <c r="M7" s="412">
        <v>28</v>
      </c>
      <c r="N7" s="412">
        <v>29</v>
      </c>
      <c r="O7" s="412">
        <v>30</v>
      </c>
      <c r="P7" s="412">
        <v>31</v>
      </c>
      <c r="Q7" s="412">
        <v>32</v>
      </c>
      <c r="R7" s="412">
        <v>33</v>
      </c>
      <c r="S7" s="412">
        <v>34</v>
      </c>
      <c r="T7" s="412">
        <v>35</v>
      </c>
      <c r="U7" s="412">
        <v>36</v>
      </c>
      <c r="V7" s="412">
        <v>37</v>
      </c>
      <c r="W7" s="412">
        <v>38</v>
      </c>
      <c r="X7" s="412">
        <v>39</v>
      </c>
      <c r="Y7" s="412">
        <v>40</v>
      </c>
      <c r="Z7" s="412">
        <v>41</v>
      </c>
      <c r="AA7" s="412">
        <v>42</v>
      </c>
      <c r="AB7" s="412">
        <v>43</v>
      </c>
      <c r="AC7" s="412">
        <v>44</v>
      </c>
      <c r="AD7" s="412">
        <v>45</v>
      </c>
      <c r="AE7" s="412">
        <v>46</v>
      </c>
      <c r="AF7" s="412">
        <v>47</v>
      </c>
      <c r="AG7" s="412">
        <v>48</v>
      </c>
      <c r="AH7" s="412">
        <v>49</v>
      </c>
      <c r="AI7" s="412">
        <v>50</v>
      </c>
      <c r="AJ7" s="412">
        <v>51</v>
      </c>
      <c r="AK7" s="412">
        <v>52</v>
      </c>
      <c r="AL7" s="412">
        <v>53</v>
      </c>
      <c r="AM7" s="412">
        <v>54</v>
      </c>
      <c r="AN7" s="412">
        <v>55</v>
      </c>
      <c r="AO7" s="412">
        <v>56</v>
      </c>
      <c r="AP7" s="412">
        <v>57</v>
      </c>
      <c r="AQ7" s="412">
        <v>58</v>
      </c>
      <c r="AR7" s="412">
        <v>59</v>
      </c>
      <c r="AS7" s="412">
        <v>60</v>
      </c>
      <c r="AT7" s="412">
        <v>61</v>
      </c>
      <c r="AU7" s="412">
        <v>62</v>
      </c>
      <c r="AV7" s="412">
        <v>63</v>
      </c>
      <c r="AW7" s="412">
        <v>64</v>
      </c>
      <c r="AX7" s="412">
        <v>65</v>
      </c>
      <c r="AY7" s="412">
        <v>66</v>
      </c>
      <c r="AZ7" s="412">
        <v>67</v>
      </c>
      <c r="BA7" s="412">
        <v>68</v>
      </c>
      <c r="BB7" s="412">
        <v>69</v>
      </c>
      <c r="BC7" s="412">
        <v>70</v>
      </c>
      <c r="BD7" s="412">
        <v>71</v>
      </c>
      <c r="BE7" s="412">
        <v>72</v>
      </c>
      <c r="BF7" s="412">
        <v>73</v>
      </c>
      <c r="BG7" s="412">
        <v>74</v>
      </c>
      <c r="BH7" s="412">
        <v>75</v>
      </c>
      <c r="BI7" s="412">
        <v>76</v>
      </c>
      <c r="BJ7" s="412">
        <v>77</v>
      </c>
      <c r="BK7" s="412">
        <v>78</v>
      </c>
      <c r="BL7" s="412">
        <v>79</v>
      </c>
      <c r="BM7" s="412">
        <v>80</v>
      </c>
      <c r="BN7" s="412">
        <v>81</v>
      </c>
      <c r="BO7" s="412">
        <v>82</v>
      </c>
      <c r="BP7" s="412">
        <v>83</v>
      </c>
      <c r="BQ7" s="412">
        <v>84</v>
      </c>
      <c r="BR7" s="412">
        <v>85</v>
      </c>
      <c r="BS7" s="412">
        <v>86</v>
      </c>
      <c r="BT7" s="412">
        <v>87</v>
      </c>
      <c r="BU7" s="412">
        <v>88</v>
      </c>
      <c r="BV7" s="412">
        <v>89</v>
      </c>
      <c r="BW7" s="412">
        <v>90</v>
      </c>
      <c r="BX7" s="412">
        <v>91</v>
      </c>
      <c r="BY7" s="412">
        <v>92</v>
      </c>
      <c r="BZ7" s="412">
        <v>93</v>
      </c>
      <c r="CA7" s="412">
        <v>94</v>
      </c>
      <c r="CB7" s="412">
        <v>95</v>
      </c>
      <c r="CC7" s="412">
        <v>96</v>
      </c>
      <c r="CD7" s="412">
        <v>97</v>
      </c>
      <c r="CE7" s="412">
        <v>98</v>
      </c>
      <c r="CF7" s="412">
        <v>99</v>
      </c>
      <c r="CG7" s="412">
        <v>100</v>
      </c>
      <c r="CH7" s="412">
        <v>101</v>
      </c>
      <c r="CI7" s="412">
        <v>102</v>
      </c>
      <c r="CJ7" s="412">
        <v>103</v>
      </c>
      <c r="CK7" s="412">
        <v>104</v>
      </c>
      <c r="CL7" s="412">
        <v>105</v>
      </c>
      <c r="CM7" s="412">
        <v>106</v>
      </c>
      <c r="CN7" s="412">
        <v>107</v>
      </c>
      <c r="CO7" s="412">
        <v>108</v>
      </c>
      <c r="CP7" s="412">
        <v>109</v>
      </c>
      <c r="CQ7" s="412">
        <v>110</v>
      </c>
      <c r="CR7" s="412">
        <v>111</v>
      </c>
      <c r="CS7" s="412">
        <v>112</v>
      </c>
      <c r="CT7" s="412">
        <v>113</v>
      </c>
      <c r="CU7" s="412">
        <v>114</v>
      </c>
      <c r="CV7" s="412">
        <v>115</v>
      </c>
    </row>
    <row r="8" spans="1:111" ht="112.5">
      <c r="C8" s="68"/>
      <c r="D8" s="536" t="s">
        <v>25</v>
      </c>
      <c r="E8" s="587" t="s">
        <v>257</v>
      </c>
      <c r="F8" s="587" t="s">
        <v>159</v>
      </c>
      <c r="G8" s="273" t="s">
        <v>1366</v>
      </c>
      <c r="H8" s="444" t="s">
        <v>1367</v>
      </c>
      <c r="I8" s="444" t="s">
        <v>1368</v>
      </c>
      <c r="J8" s="444" t="s">
        <v>1369</v>
      </c>
      <c r="K8" s="444" t="s">
        <v>1370</v>
      </c>
      <c r="L8" s="444" t="s">
        <v>1371</v>
      </c>
      <c r="M8" s="444" t="s">
        <v>1372</v>
      </c>
      <c r="N8" s="444" t="s">
        <v>1373</v>
      </c>
      <c r="O8" s="444" t="s">
        <v>1374</v>
      </c>
      <c r="P8" s="444" t="s">
        <v>1375</v>
      </c>
      <c r="Q8" s="444" t="s">
        <v>1376</v>
      </c>
      <c r="R8" s="444" t="s">
        <v>1377</v>
      </c>
      <c r="S8" s="444" t="s">
        <v>1378</v>
      </c>
      <c r="T8" s="444" t="s">
        <v>1379</v>
      </c>
      <c r="U8" s="444" t="s">
        <v>1380</v>
      </c>
      <c r="V8" s="444" t="s">
        <v>1381</v>
      </c>
      <c r="W8" s="444" t="s">
        <v>1382</v>
      </c>
      <c r="X8" s="444" t="s">
        <v>1383</v>
      </c>
      <c r="Y8" s="444" t="s">
        <v>1384</v>
      </c>
      <c r="Z8" s="444" t="s">
        <v>1385</v>
      </c>
      <c r="AA8" s="444" t="s">
        <v>1386</v>
      </c>
      <c r="AB8" s="444" t="s">
        <v>1387</v>
      </c>
      <c r="AC8" s="444" t="s">
        <v>1388</v>
      </c>
      <c r="AD8" s="444" t="s">
        <v>1389</v>
      </c>
      <c r="AE8" s="444" t="s">
        <v>1390</v>
      </c>
      <c r="AF8" s="444" t="s">
        <v>1391</v>
      </c>
      <c r="AG8" s="444" t="s">
        <v>1392</v>
      </c>
      <c r="AH8" s="444" t="s">
        <v>1393</v>
      </c>
      <c r="AI8" s="444" t="s">
        <v>1394</v>
      </c>
      <c r="AJ8" s="444" t="s">
        <v>1395</v>
      </c>
      <c r="AK8" s="444" t="s">
        <v>1396</v>
      </c>
      <c r="AL8" s="444" t="s">
        <v>1397</v>
      </c>
      <c r="AM8" s="444" t="s">
        <v>1398</v>
      </c>
      <c r="AN8" s="444" t="s">
        <v>1399</v>
      </c>
      <c r="AO8" s="444" t="s">
        <v>1400</v>
      </c>
      <c r="AP8" s="444" t="s">
        <v>1401</v>
      </c>
      <c r="AQ8" s="444" t="s">
        <v>1402</v>
      </c>
      <c r="AR8" s="444" t="s">
        <v>1403</v>
      </c>
      <c r="AS8" s="444" t="s">
        <v>1404</v>
      </c>
      <c r="AT8" s="444" t="s">
        <v>1405</v>
      </c>
      <c r="AU8" s="444" t="s">
        <v>1406</v>
      </c>
      <c r="AV8" s="444" t="s">
        <v>1407</v>
      </c>
      <c r="AW8" s="444" t="s">
        <v>1408</v>
      </c>
      <c r="AX8" s="444" t="s">
        <v>1409</v>
      </c>
      <c r="AY8" s="444" t="s">
        <v>1410</v>
      </c>
      <c r="AZ8" s="444" t="s">
        <v>1411</v>
      </c>
      <c r="BA8" s="444" t="s">
        <v>1412</v>
      </c>
      <c r="BB8" s="444" t="s">
        <v>1413</v>
      </c>
      <c r="BC8" s="444" t="s">
        <v>1414</v>
      </c>
      <c r="BD8" s="444" t="s">
        <v>1415</v>
      </c>
      <c r="BE8" s="444" t="s">
        <v>1416</v>
      </c>
      <c r="BF8" s="444" t="s">
        <v>1417</v>
      </c>
      <c r="BG8" s="444" t="s">
        <v>1418</v>
      </c>
      <c r="BH8" s="444" t="s">
        <v>1419</v>
      </c>
      <c r="BI8" s="444" t="s">
        <v>1420</v>
      </c>
      <c r="BJ8" s="444" t="s">
        <v>1421</v>
      </c>
      <c r="BK8" s="444" t="s">
        <v>1422</v>
      </c>
      <c r="BL8" s="444" t="s">
        <v>1423</v>
      </c>
      <c r="BM8" s="444" t="s">
        <v>1424</v>
      </c>
      <c r="BN8" s="444" t="s">
        <v>1425</v>
      </c>
      <c r="BO8" s="444" t="s">
        <v>1426</v>
      </c>
      <c r="BP8" s="444" t="s">
        <v>1427</v>
      </c>
      <c r="BQ8" s="444" t="s">
        <v>1428</v>
      </c>
      <c r="BR8" s="444" t="s">
        <v>1429</v>
      </c>
      <c r="BS8" s="444" t="s">
        <v>1430</v>
      </c>
      <c r="BT8" s="444" t="s">
        <v>1431</v>
      </c>
      <c r="BU8" s="444" t="s">
        <v>1432</v>
      </c>
      <c r="BV8" s="444" t="s">
        <v>1433</v>
      </c>
      <c r="BW8" s="444" t="s">
        <v>1434</v>
      </c>
      <c r="BX8" s="444" t="s">
        <v>1435</v>
      </c>
      <c r="BY8" s="444" t="s">
        <v>1436</v>
      </c>
      <c r="BZ8" s="444" t="s">
        <v>1437</v>
      </c>
      <c r="CA8" s="444" t="s">
        <v>1438</v>
      </c>
      <c r="CB8" s="444" t="s">
        <v>1439</v>
      </c>
      <c r="CC8" s="444" t="s">
        <v>1440</v>
      </c>
      <c r="CD8" s="444" t="s">
        <v>1441</v>
      </c>
      <c r="CE8" s="444" t="s">
        <v>1442</v>
      </c>
      <c r="CF8" s="444" t="s">
        <v>1443</v>
      </c>
      <c r="CG8" s="444" t="s">
        <v>1444</v>
      </c>
      <c r="CH8" s="444" t="s">
        <v>1445</v>
      </c>
      <c r="CI8" s="444" t="s">
        <v>1446</v>
      </c>
      <c r="CJ8" s="444" t="s">
        <v>1447</v>
      </c>
      <c r="CK8" s="444" t="s">
        <v>1448</v>
      </c>
      <c r="CL8" s="444" t="s">
        <v>1449</v>
      </c>
      <c r="CM8" s="444" t="s">
        <v>1450</v>
      </c>
      <c r="CN8" s="444" t="s">
        <v>1451</v>
      </c>
      <c r="CO8" s="444" t="s">
        <v>1452</v>
      </c>
      <c r="CP8" s="444" t="s">
        <v>1453</v>
      </c>
      <c r="CQ8" s="444" t="s">
        <v>1454</v>
      </c>
      <c r="CR8" s="444" t="s">
        <v>1455</v>
      </c>
      <c r="CS8" s="444" t="s">
        <v>1456</v>
      </c>
      <c r="CT8" s="444" t="s">
        <v>1457</v>
      </c>
      <c r="CU8" s="444" t="s">
        <v>1458</v>
      </c>
      <c r="CV8" s="444" t="s">
        <v>1459</v>
      </c>
      <c r="CW8" s="584" t="s">
        <v>234</v>
      </c>
    </row>
    <row r="9" spans="1:111" ht="21" customHeight="1">
      <c r="C9" s="68"/>
      <c r="D9" s="536"/>
      <c r="E9" s="587"/>
      <c r="F9" s="587"/>
      <c r="G9" s="274" t="s">
        <v>223</v>
      </c>
      <c r="H9" s="445" t="s">
        <v>223</v>
      </c>
      <c r="I9" s="445" t="s">
        <v>223</v>
      </c>
      <c r="J9" s="445" t="s">
        <v>223</v>
      </c>
      <c r="K9" s="445" t="s">
        <v>223</v>
      </c>
      <c r="L9" s="445" t="s">
        <v>223</v>
      </c>
      <c r="M9" s="445" t="s">
        <v>223</v>
      </c>
      <c r="N9" s="445" t="s">
        <v>223</v>
      </c>
      <c r="O9" s="445" t="s">
        <v>223</v>
      </c>
      <c r="P9" s="445" t="s">
        <v>223</v>
      </c>
      <c r="Q9" s="445" t="s">
        <v>223</v>
      </c>
      <c r="R9" s="445" t="s">
        <v>223</v>
      </c>
      <c r="S9" s="445" t="s">
        <v>223</v>
      </c>
      <c r="T9" s="445" t="s">
        <v>223</v>
      </c>
      <c r="U9" s="445" t="s">
        <v>223</v>
      </c>
      <c r="V9" s="445" t="s">
        <v>223</v>
      </c>
      <c r="W9" s="445" t="s">
        <v>223</v>
      </c>
      <c r="X9" s="445" t="s">
        <v>223</v>
      </c>
      <c r="Y9" s="445" t="s">
        <v>223</v>
      </c>
      <c r="Z9" s="445" t="s">
        <v>223</v>
      </c>
      <c r="AA9" s="445" t="s">
        <v>223</v>
      </c>
      <c r="AB9" s="445" t="s">
        <v>223</v>
      </c>
      <c r="AC9" s="445" t="s">
        <v>223</v>
      </c>
      <c r="AD9" s="445" t="s">
        <v>223</v>
      </c>
      <c r="AE9" s="445" t="s">
        <v>223</v>
      </c>
      <c r="AF9" s="445" t="s">
        <v>223</v>
      </c>
      <c r="AG9" s="445" t="s">
        <v>223</v>
      </c>
      <c r="AH9" s="445" t="s">
        <v>223</v>
      </c>
      <c r="AI9" s="445" t="s">
        <v>223</v>
      </c>
      <c r="AJ9" s="445" t="s">
        <v>223</v>
      </c>
      <c r="AK9" s="445" t="s">
        <v>223</v>
      </c>
      <c r="AL9" s="445" t="s">
        <v>223</v>
      </c>
      <c r="AM9" s="445" t="s">
        <v>223</v>
      </c>
      <c r="AN9" s="445" t="s">
        <v>223</v>
      </c>
      <c r="AO9" s="445" t="s">
        <v>223</v>
      </c>
      <c r="AP9" s="445" t="s">
        <v>223</v>
      </c>
      <c r="AQ9" s="445" t="s">
        <v>223</v>
      </c>
      <c r="AR9" s="445" t="s">
        <v>223</v>
      </c>
      <c r="AS9" s="445" t="s">
        <v>223</v>
      </c>
      <c r="AT9" s="445" t="s">
        <v>223</v>
      </c>
      <c r="AU9" s="445" t="s">
        <v>223</v>
      </c>
      <c r="AV9" s="445" t="s">
        <v>223</v>
      </c>
      <c r="AW9" s="445" t="s">
        <v>223</v>
      </c>
      <c r="AX9" s="445" t="s">
        <v>223</v>
      </c>
      <c r="AY9" s="445" t="s">
        <v>223</v>
      </c>
      <c r="AZ9" s="445" t="s">
        <v>223</v>
      </c>
      <c r="BA9" s="445" t="s">
        <v>223</v>
      </c>
      <c r="BB9" s="445" t="s">
        <v>223</v>
      </c>
      <c r="BC9" s="445" t="s">
        <v>223</v>
      </c>
      <c r="BD9" s="445" t="s">
        <v>223</v>
      </c>
      <c r="BE9" s="445" t="s">
        <v>223</v>
      </c>
      <c r="BF9" s="445" t="s">
        <v>223</v>
      </c>
      <c r="BG9" s="445" t="s">
        <v>223</v>
      </c>
      <c r="BH9" s="445" t="s">
        <v>223</v>
      </c>
      <c r="BI9" s="445" t="s">
        <v>223</v>
      </c>
      <c r="BJ9" s="445" t="s">
        <v>223</v>
      </c>
      <c r="BK9" s="445" t="s">
        <v>223</v>
      </c>
      <c r="BL9" s="445" t="s">
        <v>223</v>
      </c>
      <c r="BM9" s="445" t="s">
        <v>223</v>
      </c>
      <c r="BN9" s="445" t="s">
        <v>223</v>
      </c>
      <c r="BO9" s="445" t="s">
        <v>223</v>
      </c>
      <c r="BP9" s="445" t="s">
        <v>223</v>
      </c>
      <c r="BQ9" s="445" t="s">
        <v>223</v>
      </c>
      <c r="BR9" s="445" t="s">
        <v>223</v>
      </c>
      <c r="BS9" s="445" t="s">
        <v>223</v>
      </c>
      <c r="BT9" s="445" t="s">
        <v>223</v>
      </c>
      <c r="BU9" s="445" t="s">
        <v>223</v>
      </c>
      <c r="BV9" s="445" t="s">
        <v>223</v>
      </c>
      <c r="BW9" s="445" t="s">
        <v>223</v>
      </c>
      <c r="BX9" s="445" t="s">
        <v>223</v>
      </c>
      <c r="BY9" s="445" t="s">
        <v>223</v>
      </c>
      <c r="BZ9" s="445" t="s">
        <v>223</v>
      </c>
      <c r="CA9" s="445" t="s">
        <v>223</v>
      </c>
      <c r="CB9" s="445" t="s">
        <v>223</v>
      </c>
      <c r="CC9" s="445" t="s">
        <v>223</v>
      </c>
      <c r="CD9" s="445" t="s">
        <v>223</v>
      </c>
      <c r="CE9" s="445" t="s">
        <v>223</v>
      </c>
      <c r="CF9" s="445" t="s">
        <v>223</v>
      </c>
      <c r="CG9" s="445" t="s">
        <v>223</v>
      </c>
      <c r="CH9" s="445" t="s">
        <v>223</v>
      </c>
      <c r="CI9" s="445" t="s">
        <v>223</v>
      </c>
      <c r="CJ9" s="445" t="s">
        <v>223</v>
      </c>
      <c r="CK9" s="445" t="s">
        <v>223</v>
      </c>
      <c r="CL9" s="445" t="s">
        <v>223</v>
      </c>
      <c r="CM9" s="445" t="s">
        <v>223</v>
      </c>
      <c r="CN9" s="445" t="s">
        <v>223</v>
      </c>
      <c r="CO9" s="445" t="s">
        <v>223</v>
      </c>
      <c r="CP9" s="445" t="s">
        <v>223</v>
      </c>
      <c r="CQ9" s="445" t="s">
        <v>223</v>
      </c>
      <c r="CR9" s="445" t="s">
        <v>223</v>
      </c>
      <c r="CS9" s="445" t="s">
        <v>223</v>
      </c>
      <c r="CT9" s="445" t="s">
        <v>223</v>
      </c>
      <c r="CU9" s="445" t="s">
        <v>223</v>
      </c>
      <c r="CV9" s="445" t="s">
        <v>223</v>
      </c>
      <c r="CW9" s="575"/>
    </row>
    <row r="10" spans="1:111" ht="11.25" hidden="1" customHeight="1">
      <c r="C10" s="68"/>
      <c r="D10" s="70" t="s">
        <v>26</v>
      </c>
      <c r="E10" s="70" t="s">
        <v>0</v>
      </c>
      <c r="F10" s="70" t="s">
        <v>1</v>
      </c>
      <c r="G10" s="196" t="str">
        <f t="shared" ref="G10:AL10" si="0">G1&amp;".1"</f>
        <v>4.1</v>
      </c>
      <c r="H10" s="411" t="str">
        <f t="shared" si="0"/>
        <v>5.1</v>
      </c>
      <c r="I10" s="411" t="str">
        <f t="shared" si="0"/>
        <v>6.1</v>
      </c>
      <c r="J10" s="411" t="str">
        <f t="shared" si="0"/>
        <v>7.1</v>
      </c>
      <c r="K10" s="411" t="str">
        <f t="shared" si="0"/>
        <v>8.1</v>
      </c>
      <c r="L10" s="411" t="str">
        <f t="shared" si="0"/>
        <v>9.1</v>
      </c>
      <c r="M10" s="411" t="str">
        <f t="shared" si="0"/>
        <v>10.1</v>
      </c>
      <c r="N10" s="411" t="str">
        <f t="shared" si="0"/>
        <v>11.1</v>
      </c>
      <c r="O10" s="411" t="str">
        <f t="shared" si="0"/>
        <v>12.1</v>
      </c>
      <c r="P10" s="411" t="str">
        <f t="shared" si="0"/>
        <v>13.1</v>
      </c>
      <c r="Q10" s="411" t="str">
        <f t="shared" si="0"/>
        <v>14.1</v>
      </c>
      <c r="R10" s="411" t="str">
        <f t="shared" si="0"/>
        <v>15.1</v>
      </c>
      <c r="S10" s="411" t="str">
        <f t="shared" si="0"/>
        <v>16.1</v>
      </c>
      <c r="T10" s="411" t="str">
        <f t="shared" si="0"/>
        <v>17.1</v>
      </c>
      <c r="U10" s="411" t="str">
        <f t="shared" si="0"/>
        <v>18.1</v>
      </c>
      <c r="V10" s="411" t="str">
        <f t="shared" si="0"/>
        <v>19.1</v>
      </c>
      <c r="W10" s="411" t="str">
        <f t="shared" si="0"/>
        <v>20.1</v>
      </c>
      <c r="X10" s="411" t="str">
        <f t="shared" si="0"/>
        <v>21.1</v>
      </c>
      <c r="Y10" s="411" t="str">
        <f t="shared" si="0"/>
        <v>22.1</v>
      </c>
      <c r="Z10" s="411" t="str">
        <f t="shared" si="0"/>
        <v>23.1</v>
      </c>
      <c r="AA10" s="411" t="str">
        <f t="shared" si="0"/>
        <v>24.1</v>
      </c>
      <c r="AB10" s="411" t="str">
        <f t="shared" si="0"/>
        <v>25.1</v>
      </c>
      <c r="AC10" s="411" t="str">
        <f t="shared" si="0"/>
        <v>26.1</v>
      </c>
      <c r="AD10" s="411" t="str">
        <f t="shared" si="0"/>
        <v>27.1</v>
      </c>
      <c r="AE10" s="411" t="str">
        <f t="shared" si="0"/>
        <v>28.1</v>
      </c>
      <c r="AF10" s="411" t="str">
        <f t="shared" si="0"/>
        <v>29.1</v>
      </c>
      <c r="AG10" s="411" t="str">
        <f t="shared" si="0"/>
        <v>30.1</v>
      </c>
      <c r="AH10" s="411" t="str">
        <f t="shared" si="0"/>
        <v>31.1</v>
      </c>
      <c r="AI10" s="411" t="str">
        <f t="shared" si="0"/>
        <v>32.1</v>
      </c>
      <c r="AJ10" s="411" t="str">
        <f t="shared" si="0"/>
        <v>33.1</v>
      </c>
      <c r="AK10" s="411" t="str">
        <f t="shared" si="0"/>
        <v>34.1</v>
      </c>
      <c r="AL10" s="411" t="str">
        <f t="shared" si="0"/>
        <v>35.1</v>
      </c>
      <c r="AM10" s="411" t="str">
        <f t="shared" ref="AM10:BR10" si="1">AM1&amp;".1"</f>
        <v>36.1</v>
      </c>
      <c r="AN10" s="411" t="str">
        <f t="shared" si="1"/>
        <v>37.1</v>
      </c>
      <c r="AO10" s="411" t="str">
        <f t="shared" si="1"/>
        <v>38.1</v>
      </c>
      <c r="AP10" s="411" t="str">
        <f t="shared" si="1"/>
        <v>39.1</v>
      </c>
      <c r="AQ10" s="411" t="str">
        <f t="shared" si="1"/>
        <v>40.1</v>
      </c>
      <c r="AR10" s="411" t="str">
        <f t="shared" si="1"/>
        <v>41.1</v>
      </c>
      <c r="AS10" s="411" t="str">
        <f t="shared" si="1"/>
        <v>42.1</v>
      </c>
      <c r="AT10" s="411" t="str">
        <f t="shared" si="1"/>
        <v>43.1</v>
      </c>
      <c r="AU10" s="411" t="str">
        <f t="shared" si="1"/>
        <v>44.1</v>
      </c>
      <c r="AV10" s="411" t="str">
        <f t="shared" si="1"/>
        <v>45.1</v>
      </c>
      <c r="AW10" s="411" t="str">
        <f t="shared" si="1"/>
        <v>46.1</v>
      </c>
      <c r="AX10" s="411" t="str">
        <f t="shared" si="1"/>
        <v>47.1</v>
      </c>
      <c r="AY10" s="411" t="str">
        <f t="shared" si="1"/>
        <v>48.1</v>
      </c>
      <c r="AZ10" s="411" t="str">
        <f t="shared" si="1"/>
        <v>49.1</v>
      </c>
      <c r="BA10" s="411" t="str">
        <f t="shared" si="1"/>
        <v>50.1</v>
      </c>
      <c r="BB10" s="411" t="str">
        <f t="shared" si="1"/>
        <v>51.1</v>
      </c>
      <c r="BC10" s="411" t="str">
        <f t="shared" si="1"/>
        <v>52.1</v>
      </c>
      <c r="BD10" s="411" t="str">
        <f t="shared" si="1"/>
        <v>53.1</v>
      </c>
      <c r="BE10" s="411" t="str">
        <f t="shared" si="1"/>
        <v>54.1</v>
      </c>
      <c r="BF10" s="411" t="str">
        <f t="shared" si="1"/>
        <v>55.1</v>
      </c>
      <c r="BG10" s="411" t="str">
        <f t="shared" si="1"/>
        <v>56.1</v>
      </c>
      <c r="BH10" s="411" t="str">
        <f t="shared" si="1"/>
        <v>57.1</v>
      </c>
      <c r="BI10" s="411" t="str">
        <f t="shared" si="1"/>
        <v>58.1</v>
      </c>
      <c r="BJ10" s="411" t="str">
        <f t="shared" si="1"/>
        <v>59.1</v>
      </c>
      <c r="BK10" s="411" t="str">
        <f t="shared" si="1"/>
        <v>60.1</v>
      </c>
      <c r="BL10" s="411" t="str">
        <f t="shared" si="1"/>
        <v>61.1</v>
      </c>
      <c r="BM10" s="411" t="str">
        <f t="shared" si="1"/>
        <v>62.1</v>
      </c>
      <c r="BN10" s="411" t="str">
        <f t="shared" si="1"/>
        <v>63.1</v>
      </c>
      <c r="BO10" s="411" t="str">
        <f t="shared" si="1"/>
        <v>64.1</v>
      </c>
      <c r="BP10" s="411" t="str">
        <f t="shared" si="1"/>
        <v>65.1</v>
      </c>
      <c r="BQ10" s="411" t="str">
        <f t="shared" si="1"/>
        <v>66.1</v>
      </c>
      <c r="BR10" s="411" t="str">
        <f t="shared" si="1"/>
        <v>67.1</v>
      </c>
      <c r="BS10" s="411" t="str">
        <f t="shared" ref="BS10:CV10" si="2">BS1&amp;".1"</f>
        <v>68.1</v>
      </c>
      <c r="BT10" s="411" t="str">
        <f t="shared" si="2"/>
        <v>69.1</v>
      </c>
      <c r="BU10" s="411" t="str">
        <f t="shared" si="2"/>
        <v>70.1</v>
      </c>
      <c r="BV10" s="411" t="str">
        <f t="shared" si="2"/>
        <v>71.1</v>
      </c>
      <c r="BW10" s="411" t="str">
        <f t="shared" si="2"/>
        <v>72.1</v>
      </c>
      <c r="BX10" s="411" t="str">
        <f t="shared" si="2"/>
        <v>73.1</v>
      </c>
      <c r="BY10" s="411" t="str">
        <f t="shared" si="2"/>
        <v>74.1</v>
      </c>
      <c r="BZ10" s="411" t="str">
        <f t="shared" si="2"/>
        <v>75.1</v>
      </c>
      <c r="CA10" s="411" t="str">
        <f t="shared" si="2"/>
        <v>76.1</v>
      </c>
      <c r="CB10" s="411" t="str">
        <f t="shared" si="2"/>
        <v>77.1</v>
      </c>
      <c r="CC10" s="411" t="str">
        <f t="shared" si="2"/>
        <v>78.1</v>
      </c>
      <c r="CD10" s="411" t="str">
        <f t="shared" si="2"/>
        <v>79.1</v>
      </c>
      <c r="CE10" s="411" t="str">
        <f t="shared" si="2"/>
        <v>80.1</v>
      </c>
      <c r="CF10" s="411" t="str">
        <f t="shared" si="2"/>
        <v>81.1</v>
      </c>
      <c r="CG10" s="411" t="str">
        <f t="shared" si="2"/>
        <v>82.1</v>
      </c>
      <c r="CH10" s="411" t="str">
        <f t="shared" si="2"/>
        <v>83.1</v>
      </c>
      <c r="CI10" s="411" t="str">
        <f t="shared" si="2"/>
        <v>84.1</v>
      </c>
      <c r="CJ10" s="411" t="str">
        <f t="shared" si="2"/>
        <v>85.1</v>
      </c>
      <c r="CK10" s="411" t="str">
        <f t="shared" si="2"/>
        <v>86.1</v>
      </c>
      <c r="CL10" s="411" t="str">
        <f t="shared" si="2"/>
        <v>87.1</v>
      </c>
      <c r="CM10" s="411" t="str">
        <f t="shared" si="2"/>
        <v>88.1</v>
      </c>
      <c r="CN10" s="411" t="str">
        <f t="shared" si="2"/>
        <v>89.1</v>
      </c>
      <c r="CO10" s="411" t="str">
        <f t="shared" si="2"/>
        <v>90.1</v>
      </c>
      <c r="CP10" s="411" t="str">
        <f t="shared" si="2"/>
        <v>91.1</v>
      </c>
      <c r="CQ10" s="411" t="str">
        <f t="shared" si="2"/>
        <v>92.1</v>
      </c>
      <c r="CR10" s="411" t="str">
        <f t="shared" si="2"/>
        <v>93.1</v>
      </c>
      <c r="CS10" s="411" t="str">
        <f t="shared" si="2"/>
        <v>94.1</v>
      </c>
      <c r="CT10" s="411" t="str">
        <f t="shared" si="2"/>
        <v>95.1</v>
      </c>
      <c r="CU10" s="411" t="str">
        <f t="shared" si="2"/>
        <v>96.1</v>
      </c>
      <c r="CV10" s="411" t="str">
        <f t="shared" si="2"/>
        <v>97.1</v>
      </c>
      <c r="CW10" s="271"/>
    </row>
    <row r="11" spans="1:111" ht="22.5">
      <c r="A11" s="18"/>
      <c r="C11" s="37"/>
      <c r="D11" s="159">
        <v>1</v>
      </c>
      <c r="E11" s="193" t="s">
        <v>160</v>
      </c>
      <c r="F11" s="159" t="s">
        <v>255</v>
      </c>
      <c r="G11" s="275">
        <v>0</v>
      </c>
      <c r="H11" s="446">
        <v>0</v>
      </c>
      <c r="I11" s="446">
        <v>0</v>
      </c>
      <c r="J11" s="446">
        <v>0</v>
      </c>
      <c r="K11" s="446">
        <v>0</v>
      </c>
      <c r="L11" s="446">
        <v>0</v>
      </c>
      <c r="M11" s="446">
        <v>0</v>
      </c>
      <c r="N11" s="446">
        <v>0</v>
      </c>
      <c r="O11" s="446">
        <v>0</v>
      </c>
      <c r="P11" s="446">
        <v>0</v>
      </c>
      <c r="Q11" s="446">
        <v>0</v>
      </c>
      <c r="R11" s="446">
        <v>0</v>
      </c>
      <c r="S11" s="446">
        <v>0</v>
      </c>
      <c r="T11" s="446">
        <v>0</v>
      </c>
      <c r="U11" s="446">
        <v>0</v>
      </c>
      <c r="V11" s="446">
        <v>0</v>
      </c>
      <c r="W11" s="446">
        <v>0</v>
      </c>
      <c r="X11" s="446">
        <v>0</v>
      </c>
      <c r="Y11" s="446">
        <v>0</v>
      </c>
      <c r="Z11" s="446">
        <v>0</v>
      </c>
      <c r="AA11" s="446">
        <v>0</v>
      </c>
      <c r="AB11" s="446">
        <v>0</v>
      </c>
      <c r="AC11" s="446">
        <v>0</v>
      </c>
      <c r="AD11" s="446">
        <v>0</v>
      </c>
      <c r="AE11" s="446">
        <v>0</v>
      </c>
      <c r="AF11" s="446">
        <v>0</v>
      </c>
      <c r="AG11" s="446">
        <v>0</v>
      </c>
      <c r="AH11" s="446">
        <v>0</v>
      </c>
      <c r="AI11" s="446">
        <v>0</v>
      </c>
      <c r="AJ11" s="446">
        <v>0</v>
      </c>
      <c r="AK11" s="446">
        <v>0</v>
      </c>
      <c r="AL11" s="446">
        <v>0</v>
      </c>
      <c r="AM11" s="446">
        <v>0</v>
      </c>
      <c r="AN11" s="446">
        <v>0</v>
      </c>
      <c r="AO11" s="446">
        <v>0</v>
      </c>
      <c r="AP11" s="446">
        <v>0</v>
      </c>
      <c r="AQ11" s="446">
        <v>0</v>
      </c>
      <c r="AR11" s="446">
        <v>0</v>
      </c>
      <c r="AS11" s="446">
        <v>0</v>
      </c>
      <c r="AT11" s="446">
        <v>0</v>
      </c>
      <c r="AU11" s="446">
        <v>0</v>
      </c>
      <c r="AV11" s="446">
        <v>0</v>
      </c>
      <c r="AW11" s="446">
        <v>0</v>
      </c>
      <c r="AX11" s="446">
        <v>0</v>
      </c>
      <c r="AY11" s="446">
        <v>0</v>
      </c>
      <c r="AZ11" s="446">
        <v>0</v>
      </c>
      <c r="BA11" s="446">
        <v>0</v>
      </c>
      <c r="BB11" s="446">
        <v>0</v>
      </c>
      <c r="BC11" s="446">
        <v>0</v>
      </c>
      <c r="BD11" s="446">
        <v>0</v>
      </c>
      <c r="BE11" s="446">
        <v>0</v>
      </c>
      <c r="BF11" s="446">
        <v>0</v>
      </c>
      <c r="BG11" s="446">
        <v>0</v>
      </c>
      <c r="BH11" s="446">
        <v>0</v>
      </c>
      <c r="BI11" s="446">
        <v>0</v>
      </c>
      <c r="BJ11" s="446">
        <v>0</v>
      </c>
      <c r="BK11" s="446">
        <v>0</v>
      </c>
      <c r="BL11" s="446">
        <v>0</v>
      </c>
      <c r="BM11" s="446">
        <v>0</v>
      </c>
      <c r="BN11" s="446">
        <v>0</v>
      </c>
      <c r="BO11" s="446">
        <v>0</v>
      </c>
      <c r="BP11" s="446">
        <v>0</v>
      </c>
      <c r="BQ11" s="446">
        <v>0</v>
      </c>
      <c r="BR11" s="446">
        <v>0</v>
      </c>
      <c r="BS11" s="446">
        <v>0</v>
      </c>
      <c r="BT11" s="446">
        <v>0</v>
      </c>
      <c r="BU11" s="446">
        <v>0</v>
      </c>
      <c r="BV11" s="446">
        <v>0</v>
      </c>
      <c r="BW11" s="446">
        <v>0</v>
      </c>
      <c r="BX11" s="446">
        <v>0</v>
      </c>
      <c r="BY11" s="446">
        <v>0</v>
      </c>
      <c r="BZ11" s="446">
        <v>0</v>
      </c>
      <c r="CA11" s="446">
        <v>0</v>
      </c>
      <c r="CB11" s="446">
        <v>0</v>
      </c>
      <c r="CC11" s="446">
        <v>0</v>
      </c>
      <c r="CD11" s="446">
        <v>0</v>
      </c>
      <c r="CE11" s="446">
        <v>0</v>
      </c>
      <c r="CF11" s="446">
        <v>0</v>
      </c>
      <c r="CG11" s="446">
        <v>0</v>
      </c>
      <c r="CH11" s="446">
        <v>0</v>
      </c>
      <c r="CI11" s="446">
        <v>0</v>
      </c>
      <c r="CJ11" s="446">
        <v>0</v>
      </c>
      <c r="CK11" s="446">
        <v>0</v>
      </c>
      <c r="CL11" s="446">
        <v>0</v>
      </c>
      <c r="CM11" s="446">
        <v>0</v>
      </c>
      <c r="CN11" s="446">
        <v>0</v>
      </c>
      <c r="CO11" s="446">
        <v>0</v>
      </c>
      <c r="CP11" s="446">
        <v>0</v>
      </c>
      <c r="CQ11" s="446">
        <v>0</v>
      </c>
      <c r="CR11" s="446">
        <v>0</v>
      </c>
      <c r="CS11" s="446">
        <v>0</v>
      </c>
      <c r="CT11" s="446">
        <v>0</v>
      </c>
      <c r="CU11" s="446">
        <v>0</v>
      </c>
      <c r="CV11" s="446">
        <v>0</v>
      </c>
      <c r="CW11" s="271" t="s">
        <v>341</v>
      </c>
    </row>
    <row r="12" spans="1:111" ht="22.5">
      <c r="A12" s="18"/>
      <c r="C12" s="37"/>
      <c r="D12" s="159">
        <v>2</v>
      </c>
      <c r="E12" s="194" t="s">
        <v>161</v>
      </c>
      <c r="F12" s="223" t="s">
        <v>255</v>
      </c>
      <c r="G12" s="275">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0</v>
      </c>
      <c r="Z12" s="446">
        <v>0</v>
      </c>
      <c r="AA12" s="446">
        <v>0</v>
      </c>
      <c r="AB12" s="446">
        <v>0</v>
      </c>
      <c r="AC12" s="446">
        <v>0</v>
      </c>
      <c r="AD12" s="446">
        <v>0</v>
      </c>
      <c r="AE12" s="446">
        <v>0</v>
      </c>
      <c r="AF12" s="446">
        <v>0</v>
      </c>
      <c r="AG12" s="446">
        <v>0</v>
      </c>
      <c r="AH12" s="446">
        <v>0</v>
      </c>
      <c r="AI12" s="446">
        <v>0</v>
      </c>
      <c r="AJ12" s="446">
        <v>0</v>
      </c>
      <c r="AK12" s="446">
        <v>0</v>
      </c>
      <c r="AL12" s="446">
        <v>0</v>
      </c>
      <c r="AM12" s="446">
        <v>0</v>
      </c>
      <c r="AN12" s="446">
        <v>0</v>
      </c>
      <c r="AO12" s="446">
        <v>0</v>
      </c>
      <c r="AP12" s="446">
        <v>0</v>
      </c>
      <c r="AQ12" s="446">
        <v>0</v>
      </c>
      <c r="AR12" s="446">
        <v>0</v>
      </c>
      <c r="AS12" s="446">
        <v>0</v>
      </c>
      <c r="AT12" s="446">
        <v>0</v>
      </c>
      <c r="AU12" s="446">
        <v>0</v>
      </c>
      <c r="AV12" s="446">
        <v>0</v>
      </c>
      <c r="AW12" s="446">
        <v>0</v>
      </c>
      <c r="AX12" s="446">
        <v>0</v>
      </c>
      <c r="AY12" s="446">
        <v>0</v>
      </c>
      <c r="AZ12" s="446">
        <v>0</v>
      </c>
      <c r="BA12" s="446">
        <v>0</v>
      </c>
      <c r="BB12" s="446">
        <v>0</v>
      </c>
      <c r="BC12" s="446">
        <v>0</v>
      </c>
      <c r="BD12" s="446">
        <v>0</v>
      </c>
      <c r="BE12" s="446">
        <v>0</v>
      </c>
      <c r="BF12" s="446">
        <v>0</v>
      </c>
      <c r="BG12" s="446">
        <v>0</v>
      </c>
      <c r="BH12" s="446">
        <v>0</v>
      </c>
      <c r="BI12" s="446">
        <v>0</v>
      </c>
      <c r="BJ12" s="446">
        <v>0</v>
      </c>
      <c r="BK12" s="446">
        <v>0</v>
      </c>
      <c r="BL12" s="446">
        <v>0</v>
      </c>
      <c r="BM12" s="446">
        <v>0</v>
      </c>
      <c r="BN12" s="446">
        <v>0</v>
      </c>
      <c r="BO12" s="446">
        <v>0</v>
      </c>
      <c r="BP12" s="446">
        <v>0</v>
      </c>
      <c r="BQ12" s="446">
        <v>0</v>
      </c>
      <c r="BR12" s="446">
        <v>0</v>
      </c>
      <c r="BS12" s="446">
        <v>0</v>
      </c>
      <c r="BT12" s="446">
        <v>0</v>
      </c>
      <c r="BU12" s="446">
        <v>0</v>
      </c>
      <c r="BV12" s="446">
        <v>0</v>
      </c>
      <c r="BW12" s="446">
        <v>0</v>
      </c>
      <c r="BX12" s="446">
        <v>0</v>
      </c>
      <c r="BY12" s="446">
        <v>0</v>
      </c>
      <c r="BZ12" s="446">
        <v>0</v>
      </c>
      <c r="CA12" s="446">
        <v>0</v>
      </c>
      <c r="CB12" s="446">
        <v>0</v>
      </c>
      <c r="CC12" s="446">
        <v>0</v>
      </c>
      <c r="CD12" s="446">
        <v>0</v>
      </c>
      <c r="CE12" s="446">
        <v>0</v>
      </c>
      <c r="CF12" s="446">
        <v>0</v>
      </c>
      <c r="CG12" s="446">
        <v>0</v>
      </c>
      <c r="CH12" s="446">
        <v>0</v>
      </c>
      <c r="CI12" s="446">
        <v>0</v>
      </c>
      <c r="CJ12" s="446">
        <v>0</v>
      </c>
      <c r="CK12" s="446">
        <v>0</v>
      </c>
      <c r="CL12" s="446">
        <v>0</v>
      </c>
      <c r="CM12" s="446">
        <v>0</v>
      </c>
      <c r="CN12" s="446">
        <v>0</v>
      </c>
      <c r="CO12" s="446">
        <v>0</v>
      </c>
      <c r="CP12" s="446">
        <v>0</v>
      </c>
      <c r="CQ12" s="446">
        <v>0</v>
      </c>
      <c r="CR12" s="446">
        <v>0</v>
      </c>
      <c r="CS12" s="446">
        <v>0</v>
      </c>
      <c r="CT12" s="446">
        <v>0</v>
      </c>
      <c r="CU12" s="446">
        <v>0</v>
      </c>
      <c r="CV12" s="446">
        <v>0</v>
      </c>
      <c r="CW12" s="271" t="s">
        <v>342</v>
      </c>
    </row>
    <row r="13" spans="1:111" ht="22.5">
      <c r="A13" s="18"/>
      <c r="C13" s="37"/>
      <c r="D13" s="159">
        <v>3</v>
      </c>
      <c r="E13" s="194" t="s">
        <v>171</v>
      </c>
      <c r="F13" s="223" t="s">
        <v>255</v>
      </c>
      <c r="G13" s="275">
        <v>0</v>
      </c>
      <c r="H13" s="446">
        <v>0</v>
      </c>
      <c r="I13" s="446">
        <v>0</v>
      </c>
      <c r="J13" s="446">
        <v>0</v>
      </c>
      <c r="K13" s="446">
        <v>0</v>
      </c>
      <c r="L13" s="446">
        <v>0</v>
      </c>
      <c r="M13" s="446">
        <v>0</v>
      </c>
      <c r="N13" s="446">
        <v>0</v>
      </c>
      <c r="O13" s="446">
        <v>0</v>
      </c>
      <c r="P13" s="446">
        <v>0</v>
      </c>
      <c r="Q13" s="446">
        <v>0</v>
      </c>
      <c r="R13" s="446">
        <v>0</v>
      </c>
      <c r="S13" s="446">
        <v>0</v>
      </c>
      <c r="T13" s="446">
        <v>0</v>
      </c>
      <c r="U13" s="446">
        <v>0</v>
      </c>
      <c r="V13" s="446">
        <v>0</v>
      </c>
      <c r="W13" s="446">
        <v>0</v>
      </c>
      <c r="X13" s="446">
        <v>0</v>
      </c>
      <c r="Y13" s="446">
        <v>0</v>
      </c>
      <c r="Z13" s="446">
        <v>0</v>
      </c>
      <c r="AA13" s="446">
        <v>0</v>
      </c>
      <c r="AB13" s="446">
        <v>0</v>
      </c>
      <c r="AC13" s="446">
        <v>0</v>
      </c>
      <c r="AD13" s="446">
        <v>0</v>
      </c>
      <c r="AE13" s="446">
        <v>0</v>
      </c>
      <c r="AF13" s="446">
        <v>0</v>
      </c>
      <c r="AG13" s="446">
        <v>0</v>
      </c>
      <c r="AH13" s="446">
        <v>0</v>
      </c>
      <c r="AI13" s="446">
        <v>0</v>
      </c>
      <c r="AJ13" s="446">
        <v>0</v>
      </c>
      <c r="AK13" s="446">
        <v>0</v>
      </c>
      <c r="AL13" s="446">
        <v>0</v>
      </c>
      <c r="AM13" s="446">
        <v>0</v>
      </c>
      <c r="AN13" s="446">
        <v>0</v>
      </c>
      <c r="AO13" s="446">
        <v>0</v>
      </c>
      <c r="AP13" s="446">
        <v>0</v>
      </c>
      <c r="AQ13" s="446">
        <v>0</v>
      </c>
      <c r="AR13" s="446">
        <v>0</v>
      </c>
      <c r="AS13" s="446">
        <v>0</v>
      </c>
      <c r="AT13" s="446">
        <v>0</v>
      </c>
      <c r="AU13" s="446">
        <v>0</v>
      </c>
      <c r="AV13" s="446">
        <v>0</v>
      </c>
      <c r="AW13" s="446">
        <v>0</v>
      </c>
      <c r="AX13" s="446">
        <v>0</v>
      </c>
      <c r="AY13" s="446">
        <v>0</v>
      </c>
      <c r="AZ13" s="446">
        <v>0</v>
      </c>
      <c r="BA13" s="446">
        <v>0</v>
      </c>
      <c r="BB13" s="446">
        <v>0</v>
      </c>
      <c r="BC13" s="446">
        <v>0</v>
      </c>
      <c r="BD13" s="446">
        <v>0</v>
      </c>
      <c r="BE13" s="446">
        <v>0</v>
      </c>
      <c r="BF13" s="446">
        <v>0</v>
      </c>
      <c r="BG13" s="446">
        <v>0</v>
      </c>
      <c r="BH13" s="446">
        <v>0</v>
      </c>
      <c r="BI13" s="446">
        <v>0</v>
      </c>
      <c r="BJ13" s="446">
        <v>0</v>
      </c>
      <c r="BK13" s="446">
        <v>0</v>
      </c>
      <c r="BL13" s="446">
        <v>0</v>
      </c>
      <c r="BM13" s="446">
        <v>0</v>
      </c>
      <c r="BN13" s="446">
        <v>0</v>
      </c>
      <c r="BO13" s="446">
        <v>0</v>
      </c>
      <c r="BP13" s="446">
        <v>0</v>
      </c>
      <c r="BQ13" s="446">
        <v>0</v>
      </c>
      <c r="BR13" s="446">
        <v>0</v>
      </c>
      <c r="BS13" s="446">
        <v>0</v>
      </c>
      <c r="BT13" s="446">
        <v>0</v>
      </c>
      <c r="BU13" s="446">
        <v>0</v>
      </c>
      <c r="BV13" s="446">
        <v>0</v>
      </c>
      <c r="BW13" s="446">
        <v>0</v>
      </c>
      <c r="BX13" s="446">
        <v>0</v>
      </c>
      <c r="BY13" s="446">
        <v>0</v>
      </c>
      <c r="BZ13" s="446">
        <v>0</v>
      </c>
      <c r="CA13" s="446">
        <v>0</v>
      </c>
      <c r="CB13" s="446">
        <v>0</v>
      </c>
      <c r="CC13" s="446">
        <v>0</v>
      </c>
      <c r="CD13" s="446">
        <v>0</v>
      </c>
      <c r="CE13" s="446">
        <v>0</v>
      </c>
      <c r="CF13" s="446">
        <v>0</v>
      </c>
      <c r="CG13" s="446">
        <v>0</v>
      </c>
      <c r="CH13" s="446">
        <v>0</v>
      </c>
      <c r="CI13" s="446">
        <v>0</v>
      </c>
      <c r="CJ13" s="446">
        <v>0</v>
      </c>
      <c r="CK13" s="446">
        <v>0</v>
      </c>
      <c r="CL13" s="446">
        <v>0</v>
      </c>
      <c r="CM13" s="446">
        <v>0</v>
      </c>
      <c r="CN13" s="446">
        <v>0</v>
      </c>
      <c r="CO13" s="446">
        <v>0</v>
      </c>
      <c r="CP13" s="446">
        <v>0</v>
      </c>
      <c r="CQ13" s="446">
        <v>0</v>
      </c>
      <c r="CR13" s="446">
        <v>0</v>
      </c>
      <c r="CS13" s="446">
        <v>0</v>
      </c>
      <c r="CT13" s="446">
        <v>0</v>
      </c>
      <c r="CU13" s="446">
        <v>0</v>
      </c>
      <c r="CV13" s="446">
        <v>0</v>
      </c>
      <c r="CW13" s="271" t="s">
        <v>343</v>
      </c>
    </row>
    <row r="14" spans="1:111" ht="45">
      <c r="A14" s="18"/>
      <c r="C14" s="37"/>
      <c r="D14" s="223">
        <v>4</v>
      </c>
      <c r="E14" s="225" t="s">
        <v>254</v>
      </c>
      <c r="F14" s="223" t="s">
        <v>265</v>
      </c>
      <c r="G14" s="475"/>
      <c r="H14" s="475"/>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5"/>
      <c r="BT14" s="475"/>
      <c r="BU14" s="475"/>
      <c r="BV14" s="475"/>
      <c r="BW14" s="475"/>
      <c r="BX14" s="475"/>
      <c r="BY14" s="475"/>
      <c r="BZ14" s="475"/>
      <c r="CA14" s="475"/>
      <c r="CB14" s="475"/>
      <c r="CC14" s="475"/>
      <c r="CD14" s="475"/>
      <c r="CE14" s="475"/>
      <c r="CF14" s="475"/>
      <c r="CG14" s="475"/>
      <c r="CH14" s="475"/>
      <c r="CI14" s="475"/>
      <c r="CJ14" s="475"/>
      <c r="CK14" s="475"/>
      <c r="CL14" s="475"/>
      <c r="CM14" s="475"/>
      <c r="CN14" s="475"/>
      <c r="CO14" s="475"/>
      <c r="CP14" s="475"/>
      <c r="CQ14" s="475"/>
      <c r="CR14" s="475"/>
      <c r="CS14" s="475"/>
      <c r="CT14" s="475"/>
      <c r="CU14" s="475"/>
      <c r="CV14" s="475"/>
      <c r="CW14" s="271" t="s">
        <v>346</v>
      </c>
    </row>
    <row r="15" spans="1:111" ht="67.5">
      <c r="A15" s="18"/>
      <c r="C15" s="37"/>
      <c r="D15" s="223">
        <v>5</v>
      </c>
      <c r="E15" s="225" t="s">
        <v>340</v>
      </c>
      <c r="F15" s="223" t="s">
        <v>71</v>
      </c>
      <c r="G15" s="276">
        <f t="shared" ref="G15:AL15" si="3">SUM(G16:G111)</f>
        <v>0</v>
      </c>
      <c r="H15" s="447">
        <f t="shared" si="3"/>
        <v>1.069</v>
      </c>
      <c r="I15" s="447">
        <f t="shared" si="3"/>
        <v>0.89100000000000001</v>
      </c>
      <c r="J15" s="447">
        <f t="shared" si="3"/>
        <v>0.379</v>
      </c>
      <c r="K15" s="447">
        <f t="shared" si="3"/>
        <v>6.0000000000000001E-3</v>
      </c>
      <c r="L15" s="447">
        <f t="shared" si="3"/>
        <v>4.6440000000000001</v>
      </c>
      <c r="M15" s="447">
        <f t="shared" si="3"/>
        <v>0.159</v>
      </c>
      <c r="N15" s="447">
        <f t="shared" si="3"/>
        <v>0.38100000000000001</v>
      </c>
      <c r="O15" s="447">
        <f t="shared" si="3"/>
        <v>0</v>
      </c>
      <c r="P15" s="447">
        <f t="shared" si="3"/>
        <v>0.183</v>
      </c>
      <c r="Q15" s="447">
        <f t="shared" si="3"/>
        <v>0.16700000000000001</v>
      </c>
      <c r="R15" s="447">
        <f t="shared" si="3"/>
        <v>0</v>
      </c>
      <c r="S15" s="447">
        <f t="shared" si="3"/>
        <v>0.121</v>
      </c>
      <c r="T15" s="447">
        <f t="shared" si="3"/>
        <v>0.24099999999999999</v>
      </c>
      <c r="U15" s="447">
        <f t="shared" si="3"/>
        <v>0.80400000000000005</v>
      </c>
      <c r="V15" s="447">
        <f t="shared" si="3"/>
        <v>0</v>
      </c>
      <c r="W15" s="447">
        <f t="shared" si="3"/>
        <v>2.3559999999999999</v>
      </c>
      <c r="X15" s="447">
        <f t="shared" si="3"/>
        <v>0.316</v>
      </c>
      <c r="Y15" s="447">
        <f t="shared" si="3"/>
        <v>0</v>
      </c>
      <c r="Z15" s="447">
        <f t="shared" si="3"/>
        <v>0.108</v>
      </c>
      <c r="AA15" s="447">
        <f t="shared" si="3"/>
        <v>0</v>
      </c>
      <c r="AB15" s="447">
        <f t="shared" si="3"/>
        <v>0</v>
      </c>
      <c r="AC15" s="447">
        <f t="shared" si="3"/>
        <v>0.14399999999999999</v>
      </c>
      <c r="AD15" s="447">
        <f t="shared" si="3"/>
        <v>0</v>
      </c>
      <c r="AE15" s="447">
        <f t="shared" si="3"/>
        <v>0</v>
      </c>
      <c r="AF15" s="447">
        <f t="shared" si="3"/>
        <v>0</v>
      </c>
      <c r="AG15" s="447">
        <f t="shared" si="3"/>
        <v>4.3999999999999997E-2</v>
      </c>
      <c r="AH15" s="447">
        <f t="shared" si="3"/>
        <v>2.8069999999999999</v>
      </c>
      <c r="AI15" s="447">
        <f t="shared" si="3"/>
        <v>0.17</v>
      </c>
      <c r="AJ15" s="447">
        <f t="shared" si="3"/>
        <v>7.77</v>
      </c>
      <c r="AK15" s="447">
        <f t="shared" si="3"/>
        <v>0.47199999999999998</v>
      </c>
      <c r="AL15" s="447">
        <f t="shared" si="3"/>
        <v>0.16700000000000001</v>
      </c>
      <c r="AM15" s="447">
        <f t="shared" ref="AM15:BR15" si="4">SUM(AM16:AM111)</f>
        <v>0.94099999999999995</v>
      </c>
      <c r="AN15" s="447">
        <f t="shared" si="4"/>
        <v>0.68500000000000005</v>
      </c>
      <c r="AO15" s="447">
        <f t="shared" si="4"/>
        <v>0.377</v>
      </c>
      <c r="AP15" s="447">
        <f t="shared" si="4"/>
        <v>2.2469999999999999</v>
      </c>
      <c r="AQ15" s="447">
        <f t="shared" si="4"/>
        <v>0.30399999999999999</v>
      </c>
      <c r="AR15" s="447">
        <f t="shared" si="4"/>
        <v>2.9000000000000001E-2</v>
      </c>
      <c r="AS15" s="447">
        <f t="shared" si="4"/>
        <v>0</v>
      </c>
      <c r="AT15" s="447">
        <f t="shared" si="4"/>
        <v>7.4999999999999997E-2</v>
      </c>
      <c r="AU15" s="447">
        <f t="shared" si="4"/>
        <v>0</v>
      </c>
      <c r="AV15" s="447">
        <f t="shared" si="4"/>
        <v>1.21</v>
      </c>
      <c r="AW15" s="447">
        <f t="shared" si="4"/>
        <v>0.17199999999999999</v>
      </c>
      <c r="AX15" s="447">
        <f t="shared" si="4"/>
        <v>0</v>
      </c>
      <c r="AY15" s="447">
        <f t="shared" si="4"/>
        <v>0</v>
      </c>
      <c r="AZ15" s="447">
        <f t="shared" si="4"/>
        <v>0.28899999999999998</v>
      </c>
      <c r="BA15" s="447">
        <f t="shared" si="4"/>
        <v>0.29599999999999999</v>
      </c>
      <c r="BB15" s="447">
        <f t="shared" si="4"/>
        <v>0.28000000000000003</v>
      </c>
      <c r="BC15" s="447">
        <f t="shared" si="4"/>
        <v>0.56000000000000005</v>
      </c>
      <c r="BD15" s="447">
        <f t="shared" si="4"/>
        <v>0</v>
      </c>
      <c r="BE15" s="447">
        <f t="shared" si="4"/>
        <v>0.55600000000000005</v>
      </c>
      <c r="BF15" s="447">
        <f t="shared" si="4"/>
        <v>0.27600000000000002</v>
      </c>
      <c r="BG15" s="447">
        <f t="shared" si="4"/>
        <v>0.79200000000000004</v>
      </c>
      <c r="BH15" s="447">
        <f t="shared" si="4"/>
        <v>0.312</v>
      </c>
      <c r="BI15" s="447">
        <f t="shared" si="4"/>
        <v>0.255</v>
      </c>
      <c r="BJ15" s="447">
        <f t="shared" si="4"/>
        <v>0.19900000000000001</v>
      </c>
      <c r="BK15" s="447">
        <f t="shared" si="4"/>
        <v>4.7859999999999996</v>
      </c>
      <c r="BL15" s="447">
        <f t="shared" si="4"/>
        <v>0.05</v>
      </c>
      <c r="BM15" s="447">
        <f t="shared" si="4"/>
        <v>0</v>
      </c>
      <c r="BN15" s="447">
        <f t="shared" si="4"/>
        <v>0</v>
      </c>
      <c r="BO15" s="447">
        <f t="shared" si="4"/>
        <v>0</v>
      </c>
      <c r="BP15" s="447">
        <f t="shared" si="4"/>
        <v>0.253</v>
      </c>
      <c r="BQ15" s="447">
        <f t="shared" si="4"/>
        <v>6.5000000000000002E-2</v>
      </c>
      <c r="BR15" s="447">
        <f t="shared" si="4"/>
        <v>0</v>
      </c>
      <c r="BS15" s="447">
        <f t="shared" ref="BS15:CV15" si="5">SUM(BS16:BS111)</f>
        <v>0</v>
      </c>
      <c r="BT15" s="447">
        <f t="shared" si="5"/>
        <v>2.52</v>
      </c>
      <c r="BU15" s="447">
        <f t="shared" si="5"/>
        <v>0.90200000000000002</v>
      </c>
      <c r="BV15" s="447">
        <f t="shared" si="5"/>
        <v>1.1919999999999999</v>
      </c>
      <c r="BW15" s="447">
        <f t="shared" si="5"/>
        <v>0.19600000000000001</v>
      </c>
      <c r="BX15" s="447">
        <f t="shared" si="5"/>
        <v>0</v>
      </c>
      <c r="BY15" s="447">
        <f t="shared" si="5"/>
        <v>0</v>
      </c>
      <c r="BZ15" s="447">
        <f t="shared" si="5"/>
        <v>0</v>
      </c>
      <c r="CA15" s="447">
        <f t="shared" si="5"/>
        <v>4.7E-2</v>
      </c>
      <c r="CB15" s="447">
        <f t="shared" si="5"/>
        <v>1.1619999999999999</v>
      </c>
      <c r="CC15" s="447">
        <f t="shared" si="5"/>
        <v>7.3999999999999996E-2</v>
      </c>
      <c r="CD15" s="447">
        <f t="shared" si="5"/>
        <v>0.623</v>
      </c>
      <c r="CE15" s="447">
        <f t="shared" si="5"/>
        <v>0.21</v>
      </c>
      <c r="CF15" s="447">
        <f t="shared" si="5"/>
        <v>0</v>
      </c>
      <c r="CG15" s="447">
        <f t="shared" si="5"/>
        <v>1.992</v>
      </c>
      <c r="CH15" s="447">
        <f t="shared" si="5"/>
        <v>1.208</v>
      </c>
      <c r="CI15" s="447">
        <f t="shared" si="5"/>
        <v>0.26800000000000002</v>
      </c>
      <c r="CJ15" s="447">
        <f t="shared" si="5"/>
        <v>0.29699999999999999</v>
      </c>
      <c r="CK15" s="447">
        <f t="shared" si="5"/>
        <v>1E-3</v>
      </c>
      <c r="CL15" s="447">
        <f t="shared" si="5"/>
        <v>2.1999999999999999E-2</v>
      </c>
      <c r="CM15" s="447">
        <f t="shared" si="5"/>
        <v>0</v>
      </c>
      <c r="CN15" s="447">
        <f t="shared" si="5"/>
        <v>0.42</v>
      </c>
      <c r="CO15" s="447">
        <f t="shared" si="5"/>
        <v>1.794</v>
      </c>
      <c r="CP15" s="447">
        <f t="shared" si="5"/>
        <v>0</v>
      </c>
      <c r="CQ15" s="447">
        <f t="shared" si="5"/>
        <v>4.7E-2</v>
      </c>
      <c r="CR15" s="447">
        <f t="shared" si="5"/>
        <v>3.1E-2</v>
      </c>
      <c r="CS15" s="447">
        <f t="shared" si="5"/>
        <v>0</v>
      </c>
      <c r="CT15" s="447">
        <f t="shared" si="5"/>
        <v>0.151</v>
      </c>
      <c r="CU15" s="447">
        <f t="shared" si="5"/>
        <v>1.698</v>
      </c>
      <c r="CV15" s="447">
        <f t="shared" si="5"/>
        <v>9.8000000000000004E-2</v>
      </c>
      <c r="CW15" s="271" t="s">
        <v>345</v>
      </c>
    </row>
    <row r="16" spans="1:111" ht="15" hidden="1" customHeight="1">
      <c r="D16" s="69" t="s">
        <v>256</v>
      </c>
      <c r="E16" s="192"/>
      <c r="F16" s="69"/>
      <c r="G16" s="69"/>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8"/>
      <c r="AG16" s="348"/>
      <c r="AH16" s="348"/>
      <c r="AI16" s="348"/>
      <c r="AJ16" s="348"/>
      <c r="AK16" s="348"/>
      <c r="AL16" s="348"/>
      <c r="AM16" s="348"/>
      <c r="AN16" s="348"/>
      <c r="AO16" s="348"/>
      <c r="AP16" s="348"/>
      <c r="AQ16" s="348"/>
      <c r="AR16" s="348"/>
      <c r="AS16" s="348"/>
      <c r="AT16" s="348"/>
      <c r="AU16" s="348"/>
      <c r="AV16" s="348"/>
      <c r="AW16" s="348"/>
      <c r="AX16" s="348"/>
      <c r="AY16" s="348"/>
      <c r="AZ16" s="348"/>
      <c r="BA16" s="348"/>
      <c r="BB16" s="348"/>
      <c r="BC16" s="348"/>
      <c r="BD16" s="348"/>
      <c r="BE16" s="348"/>
      <c r="BF16" s="348"/>
      <c r="BG16" s="348"/>
      <c r="BH16" s="348"/>
      <c r="BI16" s="348"/>
      <c r="BJ16" s="348"/>
      <c r="BK16" s="348"/>
      <c r="BL16" s="348"/>
      <c r="BM16" s="348"/>
      <c r="BN16" s="348"/>
      <c r="BO16" s="348"/>
      <c r="BP16" s="348"/>
      <c r="BQ16" s="348"/>
      <c r="BR16" s="348"/>
      <c r="BS16" s="348"/>
      <c r="BT16" s="348"/>
      <c r="BU16" s="348"/>
      <c r="BV16" s="348"/>
      <c r="BW16" s="348"/>
      <c r="BX16" s="348"/>
      <c r="BY16" s="348"/>
      <c r="BZ16" s="348"/>
      <c r="CA16" s="348"/>
      <c r="CB16" s="348"/>
      <c r="CC16" s="348"/>
      <c r="CD16" s="348"/>
      <c r="CE16" s="348"/>
      <c r="CF16" s="348"/>
      <c r="CG16" s="348"/>
      <c r="CH16" s="348"/>
      <c r="CI16" s="348"/>
      <c r="CJ16" s="348"/>
      <c r="CK16" s="348"/>
      <c r="CL16" s="348"/>
      <c r="CM16" s="348"/>
      <c r="CN16" s="348"/>
      <c r="CO16" s="348"/>
      <c r="CP16" s="348"/>
      <c r="CQ16" s="348"/>
      <c r="CR16" s="348"/>
      <c r="CS16" s="348"/>
      <c r="CT16" s="348"/>
      <c r="CU16" s="348"/>
      <c r="CV16" s="348"/>
    </row>
    <row r="17" spans="1:111" ht="56.25">
      <c r="C17" s="150"/>
      <c r="D17" s="278" t="s">
        <v>283</v>
      </c>
      <c r="E17" s="306" t="s">
        <v>1272</v>
      </c>
      <c r="F17" s="313" t="s">
        <v>71</v>
      </c>
      <c r="G17" s="279">
        <v>0</v>
      </c>
      <c r="H17" s="449"/>
      <c r="I17" s="449"/>
      <c r="J17" s="449"/>
      <c r="K17" s="449"/>
      <c r="L17" s="449"/>
      <c r="M17" s="449"/>
      <c r="N17" s="449"/>
      <c r="O17" s="449"/>
      <c r="P17" s="449"/>
      <c r="Q17" s="449"/>
      <c r="R17" s="449"/>
      <c r="S17" s="449"/>
      <c r="T17" s="449"/>
      <c r="U17" s="449"/>
      <c r="V17" s="449"/>
      <c r="W17" s="449"/>
      <c r="X17" s="449"/>
      <c r="Y17" s="449"/>
      <c r="Z17" s="449"/>
      <c r="AA17" s="449"/>
      <c r="AB17" s="449"/>
      <c r="AC17" s="449"/>
      <c r="AD17" s="449"/>
      <c r="AE17" s="449"/>
      <c r="AF17" s="449"/>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449"/>
      <c r="BW17" s="449"/>
      <c r="BX17" s="449"/>
      <c r="BY17" s="449"/>
      <c r="BZ17" s="449"/>
      <c r="CA17" s="449"/>
      <c r="CB17" s="449"/>
      <c r="CC17" s="449"/>
      <c r="CD17" s="449"/>
      <c r="CE17" s="449"/>
      <c r="CF17" s="449"/>
      <c r="CG17" s="449"/>
      <c r="CH17" s="449"/>
      <c r="CI17" s="449"/>
      <c r="CJ17" s="449"/>
      <c r="CK17" s="449"/>
      <c r="CL17" s="449"/>
      <c r="CM17" s="449"/>
      <c r="CN17" s="449"/>
      <c r="CO17" s="449"/>
      <c r="CP17" s="449"/>
      <c r="CQ17" s="449"/>
      <c r="CR17" s="449"/>
      <c r="CS17" s="449"/>
      <c r="CT17" s="449"/>
      <c r="CU17" s="449"/>
      <c r="CV17" s="449"/>
      <c r="CW17" s="271" t="s">
        <v>344</v>
      </c>
    </row>
    <row r="18" spans="1:111" s="337" customFormat="1" ht="56.25">
      <c r="A18" s="340"/>
      <c r="C18" s="353" t="s">
        <v>1184</v>
      </c>
      <c r="D18" s="448" t="s">
        <v>1461</v>
      </c>
      <c r="E18" s="476" t="s">
        <v>1273</v>
      </c>
      <c r="F18" s="368" t="s">
        <v>71</v>
      </c>
      <c r="G18" s="449"/>
      <c r="H18" s="449">
        <v>1.069</v>
      </c>
      <c r="I18" s="449"/>
      <c r="J18" s="449"/>
      <c r="K18" s="449"/>
      <c r="L18" s="449"/>
      <c r="M18" s="449"/>
      <c r="N18" s="449"/>
      <c r="O18" s="449"/>
      <c r="P18" s="449"/>
      <c r="Q18" s="449"/>
      <c r="R18" s="449"/>
      <c r="S18" s="449"/>
      <c r="T18" s="449"/>
      <c r="U18" s="449"/>
      <c r="V18" s="449"/>
      <c r="W18" s="449"/>
      <c r="X18" s="449"/>
      <c r="Y18" s="449"/>
      <c r="Z18" s="449"/>
      <c r="AA18" s="449"/>
      <c r="AB18" s="449"/>
      <c r="AC18" s="449"/>
      <c r="AD18" s="449"/>
      <c r="AE18" s="449"/>
      <c r="AF18" s="449"/>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449"/>
      <c r="CG18" s="449"/>
      <c r="CH18" s="449"/>
      <c r="CI18" s="449"/>
      <c r="CJ18" s="449"/>
      <c r="CK18" s="449"/>
      <c r="CL18" s="449"/>
      <c r="CM18" s="449"/>
      <c r="CN18" s="449"/>
      <c r="CO18" s="449"/>
      <c r="CP18" s="449"/>
      <c r="CQ18" s="449"/>
      <c r="CR18" s="449"/>
      <c r="CS18" s="449"/>
      <c r="CT18" s="449"/>
      <c r="CU18" s="449"/>
      <c r="CV18" s="449"/>
      <c r="CW18" s="442" t="s">
        <v>344</v>
      </c>
      <c r="DG18" s="413"/>
    </row>
    <row r="19" spans="1:111" s="337" customFormat="1" ht="56.25">
      <c r="A19" s="340"/>
      <c r="C19" s="353" t="s">
        <v>1184</v>
      </c>
      <c r="D19" s="448" t="s">
        <v>1462</v>
      </c>
      <c r="E19" s="476" t="s">
        <v>1274</v>
      </c>
      <c r="F19" s="368" t="s">
        <v>71</v>
      </c>
      <c r="G19" s="449"/>
      <c r="H19" s="449"/>
      <c r="I19" s="449">
        <v>0.89100000000000001</v>
      </c>
      <c r="J19" s="449"/>
      <c r="K19" s="449"/>
      <c r="L19" s="449"/>
      <c r="M19" s="449"/>
      <c r="N19" s="449"/>
      <c r="O19" s="449"/>
      <c r="P19" s="449"/>
      <c r="Q19" s="449"/>
      <c r="R19" s="449"/>
      <c r="S19" s="449"/>
      <c r="T19" s="449"/>
      <c r="U19" s="449"/>
      <c r="V19" s="449"/>
      <c r="W19" s="449"/>
      <c r="X19" s="449"/>
      <c r="Y19" s="449"/>
      <c r="Z19" s="449"/>
      <c r="AA19" s="449"/>
      <c r="AB19" s="449"/>
      <c r="AC19" s="449"/>
      <c r="AD19" s="449"/>
      <c r="AE19" s="449"/>
      <c r="AF19" s="449"/>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449"/>
      <c r="BW19" s="449"/>
      <c r="BX19" s="449"/>
      <c r="BY19" s="449"/>
      <c r="BZ19" s="449"/>
      <c r="CA19" s="449"/>
      <c r="CB19" s="449"/>
      <c r="CC19" s="449"/>
      <c r="CD19" s="449"/>
      <c r="CE19" s="449"/>
      <c r="CF19" s="449"/>
      <c r="CG19" s="449"/>
      <c r="CH19" s="449"/>
      <c r="CI19" s="449"/>
      <c r="CJ19" s="449"/>
      <c r="CK19" s="449"/>
      <c r="CL19" s="449"/>
      <c r="CM19" s="449"/>
      <c r="CN19" s="449"/>
      <c r="CO19" s="449"/>
      <c r="CP19" s="449"/>
      <c r="CQ19" s="449"/>
      <c r="CR19" s="449"/>
      <c r="CS19" s="449"/>
      <c r="CT19" s="449"/>
      <c r="CU19" s="449"/>
      <c r="CV19" s="449"/>
      <c r="CW19" s="442" t="s">
        <v>344</v>
      </c>
      <c r="DG19" s="413"/>
    </row>
    <row r="20" spans="1:111" s="337" customFormat="1" ht="56.25">
      <c r="A20" s="340"/>
      <c r="C20" s="353" t="s">
        <v>1184</v>
      </c>
      <c r="D20" s="448" t="s">
        <v>1463</v>
      </c>
      <c r="E20" s="476" t="s">
        <v>1275</v>
      </c>
      <c r="F20" s="368" t="s">
        <v>71</v>
      </c>
      <c r="G20" s="449"/>
      <c r="H20" s="449"/>
      <c r="I20" s="449"/>
      <c r="J20" s="449">
        <v>0.379</v>
      </c>
      <c r="K20" s="449"/>
      <c r="L20" s="449"/>
      <c r="M20" s="449"/>
      <c r="N20" s="449"/>
      <c r="O20" s="449"/>
      <c r="P20" s="449"/>
      <c r="Q20" s="449"/>
      <c r="R20" s="449"/>
      <c r="S20" s="449"/>
      <c r="T20" s="449"/>
      <c r="U20" s="449"/>
      <c r="V20" s="449"/>
      <c r="W20" s="449"/>
      <c r="X20" s="449"/>
      <c r="Y20" s="449"/>
      <c r="Z20" s="449"/>
      <c r="AA20" s="449"/>
      <c r="AB20" s="449"/>
      <c r="AC20" s="449"/>
      <c r="AD20" s="449"/>
      <c r="AE20" s="449"/>
      <c r="AF20" s="449"/>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449"/>
      <c r="BW20" s="449"/>
      <c r="BX20" s="449"/>
      <c r="BY20" s="449"/>
      <c r="BZ20" s="449"/>
      <c r="CA20" s="449"/>
      <c r="CB20" s="449"/>
      <c r="CC20" s="449"/>
      <c r="CD20" s="449"/>
      <c r="CE20" s="449"/>
      <c r="CF20" s="449"/>
      <c r="CG20" s="449"/>
      <c r="CH20" s="449"/>
      <c r="CI20" s="449"/>
      <c r="CJ20" s="449"/>
      <c r="CK20" s="449"/>
      <c r="CL20" s="449"/>
      <c r="CM20" s="449"/>
      <c r="CN20" s="449"/>
      <c r="CO20" s="449"/>
      <c r="CP20" s="449"/>
      <c r="CQ20" s="449"/>
      <c r="CR20" s="449"/>
      <c r="CS20" s="449"/>
      <c r="CT20" s="449"/>
      <c r="CU20" s="449"/>
      <c r="CV20" s="449"/>
      <c r="CW20" s="442" t="s">
        <v>344</v>
      </c>
      <c r="DG20" s="413"/>
    </row>
    <row r="21" spans="1:111" s="337" customFormat="1" ht="56.25">
      <c r="A21" s="340"/>
      <c r="C21" s="353" t="s">
        <v>1184</v>
      </c>
      <c r="D21" s="448" t="s">
        <v>1464</v>
      </c>
      <c r="E21" s="476" t="s">
        <v>1276</v>
      </c>
      <c r="F21" s="368" t="s">
        <v>71</v>
      </c>
      <c r="G21" s="449"/>
      <c r="H21" s="449"/>
      <c r="I21" s="449"/>
      <c r="J21" s="449"/>
      <c r="K21" s="449">
        <v>6.0000000000000001E-3</v>
      </c>
      <c r="L21" s="449"/>
      <c r="M21" s="449"/>
      <c r="N21" s="449"/>
      <c r="O21" s="449"/>
      <c r="P21" s="449"/>
      <c r="Q21" s="449"/>
      <c r="R21" s="449"/>
      <c r="S21" s="449"/>
      <c r="T21" s="449"/>
      <c r="U21" s="449"/>
      <c r="V21" s="449"/>
      <c r="W21" s="449"/>
      <c r="X21" s="449"/>
      <c r="Y21" s="449"/>
      <c r="Z21" s="449"/>
      <c r="AA21" s="449"/>
      <c r="AB21" s="449"/>
      <c r="AC21" s="449"/>
      <c r="AD21" s="449"/>
      <c r="AE21" s="449"/>
      <c r="AF21" s="449"/>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449"/>
      <c r="CG21" s="449"/>
      <c r="CH21" s="449"/>
      <c r="CI21" s="449"/>
      <c r="CJ21" s="449"/>
      <c r="CK21" s="449"/>
      <c r="CL21" s="449"/>
      <c r="CM21" s="449"/>
      <c r="CN21" s="449"/>
      <c r="CO21" s="449"/>
      <c r="CP21" s="449"/>
      <c r="CQ21" s="449"/>
      <c r="CR21" s="449"/>
      <c r="CS21" s="449"/>
      <c r="CT21" s="449"/>
      <c r="CU21" s="449"/>
      <c r="CV21" s="449"/>
      <c r="CW21" s="442" t="s">
        <v>344</v>
      </c>
      <c r="DG21" s="413"/>
    </row>
    <row r="22" spans="1:111" s="337" customFormat="1" ht="56.25">
      <c r="A22" s="340"/>
      <c r="C22" s="353" t="s">
        <v>1184</v>
      </c>
      <c r="D22" s="448" t="s">
        <v>1465</v>
      </c>
      <c r="E22" s="476" t="s">
        <v>1277</v>
      </c>
      <c r="F22" s="368" t="s">
        <v>71</v>
      </c>
      <c r="G22" s="449"/>
      <c r="H22" s="449"/>
      <c r="I22" s="449"/>
      <c r="J22" s="449"/>
      <c r="K22" s="449"/>
      <c r="L22" s="449">
        <v>4.6440000000000001</v>
      </c>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449"/>
      <c r="BW22" s="449"/>
      <c r="BX22" s="449"/>
      <c r="BY22" s="449"/>
      <c r="BZ22" s="449"/>
      <c r="CA22" s="449"/>
      <c r="CB22" s="449"/>
      <c r="CC22" s="449"/>
      <c r="CD22" s="449"/>
      <c r="CE22" s="449"/>
      <c r="CF22" s="449"/>
      <c r="CG22" s="449"/>
      <c r="CH22" s="449"/>
      <c r="CI22" s="449"/>
      <c r="CJ22" s="449"/>
      <c r="CK22" s="449"/>
      <c r="CL22" s="449"/>
      <c r="CM22" s="449"/>
      <c r="CN22" s="449"/>
      <c r="CO22" s="449"/>
      <c r="CP22" s="449"/>
      <c r="CQ22" s="449"/>
      <c r="CR22" s="449"/>
      <c r="CS22" s="449"/>
      <c r="CT22" s="449"/>
      <c r="CU22" s="449"/>
      <c r="CV22" s="449"/>
      <c r="CW22" s="442" t="s">
        <v>344</v>
      </c>
      <c r="DG22" s="413"/>
    </row>
    <row r="23" spans="1:111" s="337" customFormat="1" ht="56.25">
      <c r="A23" s="340"/>
      <c r="C23" s="353" t="s">
        <v>1184</v>
      </c>
      <c r="D23" s="448" t="s">
        <v>1466</v>
      </c>
      <c r="E23" s="476" t="s">
        <v>1278</v>
      </c>
      <c r="F23" s="368" t="s">
        <v>71</v>
      </c>
      <c r="G23" s="449"/>
      <c r="H23" s="449"/>
      <c r="I23" s="449"/>
      <c r="J23" s="449"/>
      <c r="K23" s="449"/>
      <c r="L23" s="449"/>
      <c r="M23" s="449">
        <v>0.159</v>
      </c>
      <c r="N23" s="449"/>
      <c r="O23" s="449"/>
      <c r="P23" s="449"/>
      <c r="Q23" s="449"/>
      <c r="R23" s="449"/>
      <c r="S23" s="449"/>
      <c r="T23" s="449"/>
      <c r="U23" s="449"/>
      <c r="V23" s="449"/>
      <c r="W23" s="449"/>
      <c r="X23" s="449"/>
      <c r="Y23" s="449"/>
      <c r="Z23" s="449"/>
      <c r="AA23" s="449"/>
      <c r="AB23" s="449"/>
      <c r="AC23" s="449"/>
      <c r="AD23" s="449"/>
      <c r="AE23" s="449"/>
      <c r="AF23" s="449"/>
      <c r="AG23" s="449"/>
      <c r="AH23" s="449"/>
      <c r="AI23" s="449"/>
      <c r="AJ23" s="449"/>
      <c r="AK23" s="449"/>
      <c r="AL23" s="449"/>
      <c r="AM23" s="449"/>
      <c r="AN23" s="449"/>
      <c r="AO23" s="449"/>
      <c r="AP23" s="449"/>
      <c r="AQ23" s="449"/>
      <c r="AR23" s="449"/>
      <c r="AS23" s="449"/>
      <c r="AT23" s="449"/>
      <c r="AU23" s="449"/>
      <c r="AV23" s="449"/>
      <c r="AW23" s="449"/>
      <c r="AX23" s="449"/>
      <c r="AY23" s="449"/>
      <c r="AZ23" s="449"/>
      <c r="BA23" s="449"/>
      <c r="BB23" s="449"/>
      <c r="BC23" s="449"/>
      <c r="BD23" s="449"/>
      <c r="BE23" s="449"/>
      <c r="BF23" s="449"/>
      <c r="BG23" s="449"/>
      <c r="BH23" s="449"/>
      <c r="BI23" s="449"/>
      <c r="BJ23" s="449"/>
      <c r="BK23" s="449"/>
      <c r="BL23" s="449"/>
      <c r="BM23" s="449"/>
      <c r="BN23" s="449"/>
      <c r="BO23" s="449"/>
      <c r="BP23" s="449"/>
      <c r="BQ23" s="449"/>
      <c r="BR23" s="449"/>
      <c r="BS23" s="449"/>
      <c r="BT23" s="449"/>
      <c r="BU23" s="449"/>
      <c r="BV23" s="449"/>
      <c r="BW23" s="449"/>
      <c r="BX23" s="449"/>
      <c r="BY23" s="449"/>
      <c r="BZ23" s="449"/>
      <c r="CA23" s="449"/>
      <c r="CB23" s="449"/>
      <c r="CC23" s="449"/>
      <c r="CD23" s="449"/>
      <c r="CE23" s="449"/>
      <c r="CF23" s="449"/>
      <c r="CG23" s="449"/>
      <c r="CH23" s="449"/>
      <c r="CI23" s="449"/>
      <c r="CJ23" s="449"/>
      <c r="CK23" s="449"/>
      <c r="CL23" s="449"/>
      <c r="CM23" s="449"/>
      <c r="CN23" s="449"/>
      <c r="CO23" s="449"/>
      <c r="CP23" s="449"/>
      <c r="CQ23" s="449"/>
      <c r="CR23" s="449"/>
      <c r="CS23" s="449"/>
      <c r="CT23" s="449"/>
      <c r="CU23" s="449"/>
      <c r="CV23" s="449"/>
      <c r="CW23" s="442" t="s">
        <v>344</v>
      </c>
      <c r="DG23" s="413"/>
    </row>
    <row r="24" spans="1:111" s="337" customFormat="1" ht="56.25">
      <c r="A24" s="340"/>
      <c r="C24" s="353" t="s">
        <v>1184</v>
      </c>
      <c r="D24" s="448" t="s">
        <v>1467</v>
      </c>
      <c r="E24" s="476" t="s">
        <v>1279</v>
      </c>
      <c r="F24" s="368" t="s">
        <v>71</v>
      </c>
      <c r="G24" s="449"/>
      <c r="H24" s="449"/>
      <c r="I24" s="449"/>
      <c r="J24" s="449"/>
      <c r="K24" s="449"/>
      <c r="L24" s="449"/>
      <c r="M24" s="449"/>
      <c r="N24" s="449">
        <v>0.38100000000000001</v>
      </c>
      <c r="O24" s="449"/>
      <c r="P24" s="449"/>
      <c r="Q24" s="449"/>
      <c r="R24" s="449"/>
      <c r="S24" s="449"/>
      <c r="T24" s="449"/>
      <c r="U24" s="449"/>
      <c r="V24" s="449"/>
      <c r="W24" s="449"/>
      <c r="X24" s="449"/>
      <c r="Y24" s="449"/>
      <c r="Z24" s="449"/>
      <c r="AA24" s="449"/>
      <c r="AB24" s="449"/>
      <c r="AC24" s="449"/>
      <c r="AD24" s="449"/>
      <c r="AE24" s="449"/>
      <c r="AF24" s="449"/>
      <c r="AG24" s="449"/>
      <c r="AH24" s="449"/>
      <c r="AI24" s="449"/>
      <c r="AJ24" s="449"/>
      <c r="AK24" s="449"/>
      <c r="AL24" s="449"/>
      <c r="AM24" s="449"/>
      <c r="AN24" s="449"/>
      <c r="AO24" s="449"/>
      <c r="AP24" s="449"/>
      <c r="AQ24" s="449"/>
      <c r="AR24" s="449"/>
      <c r="AS24" s="449"/>
      <c r="AT24" s="449"/>
      <c r="AU24" s="449"/>
      <c r="AV24" s="449"/>
      <c r="AW24" s="449"/>
      <c r="AX24" s="449"/>
      <c r="AY24" s="449"/>
      <c r="AZ24" s="449"/>
      <c r="BA24" s="449"/>
      <c r="BB24" s="449"/>
      <c r="BC24" s="449"/>
      <c r="BD24" s="449"/>
      <c r="BE24" s="449"/>
      <c r="BF24" s="449"/>
      <c r="BG24" s="449"/>
      <c r="BH24" s="449"/>
      <c r="BI24" s="449"/>
      <c r="BJ24" s="449"/>
      <c r="BK24" s="449"/>
      <c r="BL24" s="449"/>
      <c r="BM24" s="449"/>
      <c r="BN24" s="449"/>
      <c r="BO24" s="449"/>
      <c r="BP24" s="449"/>
      <c r="BQ24" s="449"/>
      <c r="BR24" s="449"/>
      <c r="BS24" s="449"/>
      <c r="BT24" s="449"/>
      <c r="BU24" s="449"/>
      <c r="BV24" s="449"/>
      <c r="BW24" s="449"/>
      <c r="BX24" s="449"/>
      <c r="BY24" s="449"/>
      <c r="BZ24" s="449"/>
      <c r="CA24" s="449"/>
      <c r="CB24" s="449"/>
      <c r="CC24" s="449"/>
      <c r="CD24" s="449"/>
      <c r="CE24" s="449"/>
      <c r="CF24" s="449"/>
      <c r="CG24" s="449"/>
      <c r="CH24" s="449"/>
      <c r="CI24" s="449"/>
      <c r="CJ24" s="449"/>
      <c r="CK24" s="449"/>
      <c r="CL24" s="449"/>
      <c r="CM24" s="449"/>
      <c r="CN24" s="449"/>
      <c r="CO24" s="449"/>
      <c r="CP24" s="449"/>
      <c r="CQ24" s="449"/>
      <c r="CR24" s="449"/>
      <c r="CS24" s="449"/>
      <c r="CT24" s="449"/>
      <c r="CU24" s="449"/>
      <c r="CV24" s="449"/>
      <c r="CW24" s="442" t="s">
        <v>344</v>
      </c>
      <c r="DG24" s="413"/>
    </row>
    <row r="25" spans="1:111" s="337" customFormat="1" ht="56.25">
      <c r="A25" s="340"/>
      <c r="C25" s="353" t="s">
        <v>1184</v>
      </c>
      <c r="D25" s="448" t="s">
        <v>1468</v>
      </c>
      <c r="E25" s="476" t="s">
        <v>1280</v>
      </c>
      <c r="F25" s="368" t="s">
        <v>71</v>
      </c>
      <c r="G25" s="449"/>
      <c r="H25" s="449"/>
      <c r="I25" s="449"/>
      <c r="J25" s="449"/>
      <c r="K25" s="449"/>
      <c r="L25" s="449"/>
      <c r="M25" s="449"/>
      <c r="N25" s="449"/>
      <c r="O25" s="449">
        <v>0</v>
      </c>
      <c r="P25" s="449"/>
      <c r="Q25" s="449"/>
      <c r="R25" s="449"/>
      <c r="S25" s="449"/>
      <c r="T25" s="449"/>
      <c r="U25" s="449"/>
      <c r="V25" s="449"/>
      <c r="W25" s="449"/>
      <c r="X25" s="449"/>
      <c r="Y25" s="449"/>
      <c r="Z25" s="449"/>
      <c r="AA25" s="449"/>
      <c r="AB25" s="449"/>
      <c r="AC25" s="449"/>
      <c r="AD25" s="449"/>
      <c r="AE25" s="449"/>
      <c r="AF25" s="449"/>
      <c r="AG25" s="449"/>
      <c r="AH25" s="449"/>
      <c r="AI25" s="449"/>
      <c r="AJ25" s="449"/>
      <c r="AK25" s="449"/>
      <c r="AL25" s="449"/>
      <c r="AM25" s="449"/>
      <c r="AN25" s="449"/>
      <c r="AO25" s="449"/>
      <c r="AP25" s="449"/>
      <c r="AQ25" s="449"/>
      <c r="AR25" s="449"/>
      <c r="AS25" s="449"/>
      <c r="AT25" s="449"/>
      <c r="AU25" s="449"/>
      <c r="AV25" s="449"/>
      <c r="AW25" s="449"/>
      <c r="AX25" s="449"/>
      <c r="AY25" s="449"/>
      <c r="AZ25" s="449"/>
      <c r="BA25" s="449"/>
      <c r="BB25" s="449"/>
      <c r="BC25" s="449"/>
      <c r="BD25" s="449"/>
      <c r="BE25" s="449"/>
      <c r="BF25" s="449"/>
      <c r="BG25" s="449"/>
      <c r="BH25" s="449"/>
      <c r="BI25" s="449"/>
      <c r="BJ25" s="449"/>
      <c r="BK25" s="449"/>
      <c r="BL25" s="449"/>
      <c r="BM25" s="449"/>
      <c r="BN25" s="449"/>
      <c r="BO25" s="449"/>
      <c r="BP25" s="449"/>
      <c r="BQ25" s="449"/>
      <c r="BR25" s="449"/>
      <c r="BS25" s="449"/>
      <c r="BT25" s="449"/>
      <c r="BU25" s="449"/>
      <c r="BV25" s="449"/>
      <c r="BW25" s="449"/>
      <c r="BX25" s="449"/>
      <c r="BY25" s="449"/>
      <c r="BZ25" s="449"/>
      <c r="CA25" s="449"/>
      <c r="CB25" s="449"/>
      <c r="CC25" s="449"/>
      <c r="CD25" s="449"/>
      <c r="CE25" s="449"/>
      <c r="CF25" s="449"/>
      <c r="CG25" s="449"/>
      <c r="CH25" s="449"/>
      <c r="CI25" s="449"/>
      <c r="CJ25" s="449"/>
      <c r="CK25" s="449"/>
      <c r="CL25" s="449"/>
      <c r="CM25" s="449"/>
      <c r="CN25" s="449"/>
      <c r="CO25" s="449"/>
      <c r="CP25" s="449"/>
      <c r="CQ25" s="449"/>
      <c r="CR25" s="449"/>
      <c r="CS25" s="449"/>
      <c r="CT25" s="449"/>
      <c r="CU25" s="449"/>
      <c r="CV25" s="449"/>
      <c r="CW25" s="442" t="s">
        <v>344</v>
      </c>
      <c r="DG25" s="413"/>
    </row>
    <row r="26" spans="1:111" s="337" customFormat="1" ht="56.25">
      <c r="A26" s="340"/>
      <c r="C26" s="353" t="s">
        <v>1184</v>
      </c>
      <c r="D26" s="448" t="s">
        <v>1469</v>
      </c>
      <c r="E26" s="476" t="s">
        <v>1281</v>
      </c>
      <c r="F26" s="368" t="s">
        <v>71</v>
      </c>
      <c r="G26" s="449"/>
      <c r="H26" s="449"/>
      <c r="I26" s="449"/>
      <c r="J26" s="449"/>
      <c r="K26" s="449"/>
      <c r="L26" s="449"/>
      <c r="M26" s="449"/>
      <c r="N26" s="449"/>
      <c r="O26" s="449"/>
      <c r="P26" s="449">
        <v>0.183</v>
      </c>
      <c r="Q26" s="449"/>
      <c r="R26" s="449"/>
      <c r="S26" s="449"/>
      <c r="T26" s="449"/>
      <c r="U26" s="449"/>
      <c r="V26" s="449"/>
      <c r="W26" s="449"/>
      <c r="X26" s="449"/>
      <c r="Y26" s="449"/>
      <c r="Z26" s="449"/>
      <c r="AA26" s="449"/>
      <c r="AB26" s="449"/>
      <c r="AC26" s="449"/>
      <c r="AD26" s="449"/>
      <c r="AE26" s="449"/>
      <c r="AF26" s="449"/>
      <c r="AG26" s="449"/>
      <c r="AH26" s="449"/>
      <c r="AI26" s="449"/>
      <c r="AJ26" s="449"/>
      <c r="AK26" s="449"/>
      <c r="AL26" s="449"/>
      <c r="AM26" s="449"/>
      <c r="AN26" s="449"/>
      <c r="AO26" s="449"/>
      <c r="AP26" s="449"/>
      <c r="AQ26" s="449"/>
      <c r="AR26" s="449"/>
      <c r="AS26" s="449"/>
      <c r="AT26" s="449"/>
      <c r="AU26" s="449"/>
      <c r="AV26" s="449"/>
      <c r="AW26" s="449"/>
      <c r="AX26" s="449"/>
      <c r="AY26" s="449"/>
      <c r="AZ26" s="449"/>
      <c r="BA26" s="449"/>
      <c r="BB26" s="449"/>
      <c r="BC26" s="449"/>
      <c r="BD26" s="449"/>
      <c r="BE26" s="449"/>
      <c r="BF26" s="449"/>
      <c r="BG26" s="449"/>
      <c r="BH26" s="449"/>
      <c r="BI26" s="449"/>
      <c r="BJ26" s="449"/>
      <c r="BK26" s="449"/>
      <c r="BL26" s="449"/>
      <c r="BM26" s="449"/>
      <c r="BN26" s="449"/>
      <c r="BO26" s="449"/>
      <c r="BP26" s="449"/>
      <c r="BQ26" s="449"/>
      <c r="BR26" s="449"/>
      <c r="BS26" s="449"/>
      <c r="BT26" s="449"/>
      <c r="BU26" s="449"/>
      <c r="BV26" s="449"/>
      <c r="BW26" s="449"/>
      <c r="BX26" s="449"/>
      <c r="BY26" s="449"/>
      <c r="BZ26" s="449"/>
      <c r="CA26" s="449"/>
      <c r="CB26" s="449"/>
      <c r="CC26" s="449"/>
      <c r="CD26" s="449"/>
      <c r="CE26" s="449"/>
      <c r="CF26" s="449"/>
      <c r="CG26" s="449"/>
      <c r="CH26" s="449"/>
      <c r="CI26" s="449"/>
      <c r="CJ26" s="449"/>
      <c r="CK26" s="449"/>
      <c r="CL26" s="449"/>
      <c r="CM26" s="449"/>
      <c r="CN26" s="449"/>
      <c r="CO26" s="449"/>
      <c r="CP26" s="449"/>
      <c r="CQ26" s="449"/>
      <c r="CR26" s="449"/>
      <c r="CS26" s="449"/>
      <c r="CT26" s="449"/>
      <c r="CU26" s="449"/>
      <c r="CV26" s="449"/>
      <c r="CW26" s="442" t="s">
        <v>344</v>
      </c>
      <c r="DG26" s="413"/>
    </row>
    <row r="27" spans="1:111" s="337" customFormat="1" ht="56.25">
      <c r="A27" s="340"/>
      <c r="C27" s="353" t="s">
        <v>1184</v>
      </c>
      <c r="D27" s="448" t="s">
        <v>1470</v>
      </c>
      <c r="E27" s="476" t="s">
        <v>1282</v>
      </c>
      <c r="F27" s="368" t="s">
        <v>71</v>
      </c>
      <c r="G27" s="449"/>
      <c r="H27" s="449"/>
      <c r="I27" s="449"/>
      <c r="J27" s="449"/>
      <c r="K27" s="449"/>
      <c r="L27" s="449"/>
      <c r="M27" s="449"/>
      <c r="N27" s="449"/>
      <c r="O27" s="449"/>
      <c r="P27" s="449"/>
      <c r="Q27" s="449">
        <v>0.16700000000000001</v>
      </c>
      <c r="R27" s="449"/>
      <c r="S27" s="449"/>
      <c r="T27" s="449"/>
      <c r="U27" s="449"/>
      <c r="V27" s="449"/>
      <c r="W27" s="449"/>
      <c r="X27" s="449"/>
      <c r="Y27" s="449"/>
      <c r="Z27" s="449"/>
      <c r="AA27" s="449"/>
      <c r="AB27" s="449"/>
      <c r="AC27" s="449"/>
      <c r="AD27" s="449"/>
      <c r="AE27" s="449"/>
      <c r="AF27" s="449"/>
      <c r="AG27" s="449"/>
      <c r="AH27" s="449"/>
      <c r="AI27" s="449"/>
      <c r="AJ27" s="449"/>
      <c r="AK27" s="449"/>
      <c r="AL27" s="449"/>
      <c r="AM27" s="449"/>
      <c r="AN27" s="449"/>
      <c r="AO27" s="449"/>
      <c r="AP27" s="449"/>
      <c r="AQ27" s="449"/>
      <c r="AR27" s="449"/>
      <c r="AS27" s="449"/>
      <c r="AT27" s="449"/>
      <c r="AU27" s="449"/>
      <c r="AV27" s="449"/>
      <c r="AW27" s="449"/>
      <c r="AX27" s="449"/>
      <c r="AY27" s="449"/>
      <c r="AZ27" s="449"/>
      <c r="BA27" s="449"/>
      <c r="BB27" s="449"/>
      <c r="BC27" s="449"/>
      <c r="BD27" s="449"/>
      <c r="BE27" s="449"/>
      <c r="BF27" s="449"/>
      <c r="BG27" s="449"/>
      <c r="BH27" s="449"/>
      <c r="BI27" s="449"/>
      <c r="BJ27" s="449"/>
      <c r="BK27" s="449"/>
      <c r="BL27" s="449"/>
      <c r="BM27" s="449"/>
      <c r="BN27" s="449"/>
      <c r="BO27" s="449"/>
      <c r="BP27" s="449"/>
      <c r="BQ27" s="449"/>
      <c r="BR27" s="449"/>
      <c r="BS27" s="449"/>
      <c r="BT27" s="449"/>
      <c r="BU27" s="449"/>
      <c r="BV27" s="449"/>
      <c r="BW27" s="449"/>
      <c r="BX27" s="449"/>
      <c r="BY27" s="449"/>
      <c r="BZ27" s="449"/>
      <c r="CA27" s="449"/>
      <c r="CB27" s="449"/>
      <c r="CC27" s="449"/>
      <c r="CD27" s="449"/>
      <c r="CE27" s="449"/>
      <c r="CF27" s="449"/>
      <c r="CG27" s="449"/>
      <c r="CH27" s="449"/>
      <c r="CI27" s="449"/>
      <c r="CJ27" s="449"/>
      <c r="CK27" s="449"/>
      <c r="CL27" s="449"/>
      <c r="CM27" s="449"/>
      <c r="CN27" s="449"/>
      <c r="CO27" s="449"/>
      <c r="CP27" s="449"/>
      <c r="CQ27" s="449"/>
      <c r="CR27" s="449"/>
      <c r="CS27" s="449"/>
      <c r="CT27" s="449"/>
      <c r="CU27" s="449"/>
      <c r="CV27" s="449"/>
      <c r="CW27" s="442" t="s">
        <v>344</v>
      </c>
      <c r="DG27" s="413"/>
    </row>
    <row r="28" spans="1:111" s="337" customFormat="1" ht="56.25">
      <c r="A28" s="340"/>
      <c r="C28" s="353" t="s">
        <v>1184</v>
      </c>
      <c r="D28" s="448" t="s">
        <v>1471</v>
      </c>
      <c r="E28" s="476" t="s">
        <v>1283</v>
      </c>
      <c r="F28" s="368" t="s">
        <v>71</v>
      </c>
      <c r="G28" s="449"/>
      <c r="H28" s="449"/>
      <c r="I28" s="449"/>
      <c r="J28" s="449"/>
      <c r="K28" s="449"/>
      <c r="L28" s="449"/>
      <c r="M28" s="449"/>
      <c r="N28" s="449"/>
      <c r="O28" s="449"/>
      <c r="P28" s="449"/>
      <c r="Q28" s="449"/>
      <c r="R28" s="449">
        <v>0</v>
      </c>
      <c r="S28" s="449"/>
      <c r="T28" s="449"/>
      <c r="U28" s="449"/>
      <c r="V28" s="449"/>
      <c r="W28" s="449"/>
      <c r="X28" s="449"/>
      <c r="Y28" s="449"/>
      <c r="Z28" s="449"/>
      <c r="AA28" s="449"/>
      <c r="AB28" s="449"/>
      <c r="AC28" s="449"/>
      <c r="AD28" s="449"/>
      <c r="AE28" s="449"/>
      <c r="AF28" s="449"/>
      <c r="AG28" s="449"/>
      <c r="AH28" s="449"/>
      <c r="AI28" s="449"/>
      <c r="AJ28" s="449"/>
      <c r="AK28" s="449"/>
      <c r="AL28" s="449"/>
      <c r="AM28" s="449"/>
      <c r="AN28" s="449"/>
      <c r="AO28" s="449"/>
      <c r="AP28" s="449"/>
      <c r="AQ28" s="449"/>
      <c r="AR28" s="449"/>
      <c r="AS28" s="449"/>
      <c r="AT28" s="449"/>
      <c r="AU28" s="449"/>
      <c r="AV28" s="449"/>
      <c r="AW28" s="449"/>
      <c r="AX28" s="449"/>
      <c r="AY28" s="449"/>
      <c r="AZ28" s="449"/>
      <c r="BA28" s="449"/>
      <c r="BB28" s="449"/>
      <c r="BC28" s="449"/>
      <c r="BD28" s="449"/>
      <c r="BE28" s="449"/>
      <c r="BF28" s="449"/>
      <c r="BG28" s="449"/>
      <c r="BH28" s="449"/>
      <c r="BI28" s="449"/>
      <c r="BJ28" s="449"/>
      <c r="BK28" s="449"/>
      <c r="BL28" s="449"/>
      <c r="BM28" s="449"/>
      <c r="BN28" s="449"/>
      <c r="BO28" s="449"/>
      <c r="BP28" s="449"/>
      <c r="BQ28" s="449"/>
      <c r="BR28" s="449"/>
      <c r="BS28" s="449"/>
      <c r="BT28" s="449"/>
      <c r="BU28" s="449"/>
      <c r="BV28" s="449"/>
      <c r="BW28" s="449"/>
      <c r="BX28" s="449"/>
      <c r="BY28" s="449"/>
      <c r="BZ28" s="449"/>
      <c r="CA28" s="449"/>
      <c r="CB28" s="449"/>
      <c r="CC28" s="449"/>
      <c r="CD28" s="449"/>
      <c r="CE28" s="449"/>
      <c r="CF28" s="449"/>
      <c r="CG28" s="449"/>
      <c r="CH28" s="449"/>
      <c r="CI28" s="449"/>
      <c r="CJ28" s="449"/>
      <c r="CK28" s="449"/>
      <c r="CL28" s="449"/>
      <c r="CM28" s="449"/>
      <c r="CN28" s="449"/>
      <c r="CO28" s="449"/>
      <c r="CP28" s="449"/>
      <c r="CQ28" s="449"/>
      <c r="CR28" s="449"/>
      <c r="CS28" s="449"/>
      <c r="CT28" s="449"/>
      <c r="CU28" s="449"/>
      <c r="CV28" s="449"/>
      <c r="CW28" s="442" t="s">
        <v>344</v>
      </c>
      <c r="DG28" s="413"/>
    </row>
    <row r="29" spans="1:111" s="337" customFormat="1" ht="56.25">
      <c r="A29" s="340"/>
      <c r="C29" s="353" t="s">
        <v>1184</v>
      </c>
      <c r="D29" s="448" t="s">
        <v>1472</v>
      </c>
      <c r="E29" s="476" t="s">
        <v>1284</v>
      </c>
      <c r="F29" s="368" t="s">
        <v>71</v>
      </c>
      <c r="G29" s="449"/>
      <c r="H29" s="449"/>
      <c r="I29" s="449"/>
      <c r="J29" s="449"/>
      <c r="K29" s="449"/>
      <c r="L29" s="449"/>
      <c r="M29" s="449"/>
      <c r="N29" s="449"/>
      <c r="O29" s="449"/>
      <c r="P29" s="449"/>
      <c r="Q29" s="449"/>
      <c r="R29" s="449"/>
      <c r="S29" s="449">
        <v>0.121</v>
      </c>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49"/>
      <c r="AY29" s="449"/>
      <c r="AZ29" s="449"/>
      <c r="BA29" s="449"/>
      <c r="BB29" s="449"/>
      <c r="BC29" s="449"/>
      <c r="BD29" s="449"/>
      <c r="BE29" s="449"/>
      <c r="BF29" s="449"/>
      <c r="BG29" s="449"/>
      <c r="BH29" s="449"/>
      <c r="BI29" s="449"/>
      <c r="BJ29" s="449"/>
      <c r="BK29" s="449"/>
      <c r="BL29" s="449"/>
      <c r="BM29" s="449"/>
      <c r="BN29" s="449"/>
      <c r="BO29" s="449"/>
      <c r="BP29" s="449"/>
      <c r="BQ29" s="449"/>
      <c r="BR29" s="449"/>
      <c r="BS29" s="449"/>
      <c r="BT29" s="449"/>
      <c r="BU29" s="449"/>
      <c r="BV29" s="449"/>
      <c r="BW29" s="449"/>
      <c r="BX29" s="449"/>
      <c r="BY29" s="449"/>
      <c r="BZ29" s="449"/>
      <c r="CA29" s="449"/>
      <c r="CB29" s="449"/>
      <c r="CC29" s="449"/>
      <c r="CD29" s="449"/>
      <c r="CE29" s="449"/>
      <c r="CF29" s="449"/>
      <c r="CG29" s="449"/>
      <c r="CH29" s="449"/>
      <c r="CI29" s="449"/>
      <c r="CJ29" s="449"/>
      <c r="CK29" s="449"/>
      <c r="CL29" s="449"/>
      <c r="CM29" s="449"/>
      <c r="CN29" s="449"/>
      <c r="CO29" s="449"/>
      <c r="CP29" s="449"/>
      <c r="CQ29" s="449"/>
      <c r="CR29" s="449"/>
      <c r="CS29" s="449"/>
      <c r="CT29" s="449"/>
      <c r="CU29" s="449"/>
      <c r="CV29" s="449"/>
      <c r="CW29" s="442" t="s">
        <v>344</v>
      </c>
      <c r="DG29" s="413"/>
    </row>
    <row r="30" spans="1:111" s="337" customFormat="1" ht="56.25">
      <c r="A30" s="340"/>
      <c r="C30" s="353" t="s">
        <v>1184</v>
      </c>
      <c r="D30" s="448" t="s">
        <v>1473</v>
      </c>
      <c r="E30" s="476" t="s">
        <v>1285</v>
      </c>
      <c r="F30" s="368" t="s">
        <v>71</v>
      </c>
      <c r="G30" s="449"/>
      <c r="H30" s="449"/>
      <c r="I30" s="449"/>
      <c r="J30" s="449"/>
      <c r="K30" s="449"/>
      <c r="L30" s="449"/>
      <c r="M30" s="449"/>
      <c r="N30" s="449"/>
      <c r="O30" s="449"/>
      <c r="P30" s="449"/>
      <c r="Q30" s="449"/>
      <c r="R30" s="449"/>
      <c r="S30" s="449"/>
      <c r="T30" s="449">
        <v>0.24099999999999999</v>
      </c>
      <c r="U30" s="449"/>
      <c r="V30" s="449"/>
      <c r="W30" s="449"/>
      <c r="X30" s="449"/>
      <c r="Y30" s="449"/>
      <c r="Z30" s="449"/>
      <c r="AA30" s="449"/>
      <c r="AB30" s="449"/>
      <c r="AC30" s="449"/>
      <c r="AD30" s="449"/>
      <c r="AE30" s="449"/>
      <c r="AF30" s="449"/>
      <c r="AG30" s="449"/>
      <c r="AH30" s="449"/>
      <c r="AI30" s="449"/>
      <c r="AJ30" s="449"/>
      <c r="AK30" s="449"/>
      <c r="AL30" s="449"/>
      <c r="AM30" s="449"/>
      <c r="AN30" s="449"/>
      <c r="AO30" s="449"/>
      <c r="AP30" s="449"/>
      <c r="AQ30" s="449"/>
      <c r="AR30" s="449"/>
      <c r="AS30" s="449"/>
      <c r="AT30" s="449"/>
      <c r="AU30" s="449"/>
      <c r="AV30" s="449"/>
      <c r="AW30" s="449"/>
      <c r="AX30" s="449"/>
      <c r="AY30" s="449"/>
      <c r="AZ30" s="449"/>
      <c r="BA30" s="449"/>
      <c r="BB30" s="449"/>
      <c r="BC30" s="449"/>
      <c r="BD30" s="449"/>
      <c r="BE30" s="449"/>
      <c r="BF30" s="449"/>
      <c r="BG30" s="449"/>
      <c r="BH30" s="449"/>
      <c r="BI30" s="449"/>
      <c r="BJ30" s="449"/>
      <c r="BK30" s="449"/>
      <c r="BL30" s="449"/>
      <c r="BM30" s="449"/>
      <c r="BN30" s="449"/>
      <c r="BO30" s="449"/>
      <c r="BP30" s="449"/>
      <c r="BQ30" s="449"/>
      <c r="BR30" s="449"/>
      <c r="BS30" s="449"/>
      <c r="BT30" s="449"/>
      <c r="BU30" s="449"/>
      <c r="BV30" s="449"/>
      <c r="BW30" s="449"/>
      <c r="BX30" s="449"/>
      <c r="BY30" s="449"/>
      <c r="BZ30" s="449"/>
      <c r="CA30" s="449"/>
      <c r="CB30" s="449"/>
      <c r="CC30" s="449"/>
      <c r="CD30" s="449"/>
      <c r="CE30" s="449"/>
      <c r="CF30" s="449"/>
      <c r="CG30" s="449"/>
      <c r="CH30" s="449"/>
      <c r="CI30" s="449"/>
      <c r="CJ30" s="449"/>
      <c r="CK30" s="449"/>
      <c r="CL30" s="449"/>
      <c r="CM30" s="449"/>
      <c r="CN30" s="449"/>
      <c r="CO30" s="449"/>
      <c r="CP30" s="449"/>
      <c r="CQ30" s="449"/>
      <c r="CR30" s="449"/>
      <c r="CS30" s="449"/>
      <c r="CT30" s="449"/>
      <c r="CU30" s="449"/>
      <c r="CV30" s="449"/>
      <c r="CW30" s="442" t="s">
        <v>344</v>
      </c>
      <c r="DG30" s="413"/>
    </row>
    <row r="31" spans="1:111" s="337" customFormat="1" ht="56.25">
      <c r="A31" s="340"/>
      <c r="C31" s="353" t="s">
        <v>1184</v>
      </c>
      <c r="D31" s="448" t="s">
        <v>1474</v>
      </c>
      <c r="E31" s="476" t="s">
        <v>1286</v>
      </c>
      <c r="F31" s="368" t="s">
        <v>71</v>
      </c>
      <c r="G31" s="449"/>
      <c r="H31" s="449"/>
      <c r="I31" s="449"/>
      <c r="J31" s="449"/>
      <c r="K31" s="449"/>
      <c r="L31" s="449"/>
      <c r="M31" s="449"/>
      <c r="N31" s="449"/>
      <c r="O31" s="449"/>
      <c r="P31" s="449"/>
      <c r="Q31" s="449"/>
      <c r="R31" s="449"/>
      <c r="S31" s="449"/>
      <c r="T31" s="449"/>
      <c r="U31" s="449">
        <v>0.80400000000000005</v>
      </c>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449"/>
      <c r="AU31" s="449"/>
      <c r="AV31" s="449"/>
      <c r="AW31" s="449"/>
      <c r="AX31" s="449"/>
      <c r="AY31" s="449"/>
      <c r="AZ31" s="449"/>
      <c r="BA31" s="449"/>
      <c r="BB31" s="449"/>
      <c r="BC31" s="449"/>
      <c r="BD31" s="449"/>
      <c r="BE31" s="449"/>
      <c r="BF31" s="449"/>
      <c r="BG31" s="449"/>
      <c r="BH31" s="449"/>
      <c r="BI31" s="449"/>
      <c r="BJ31" s="449"/>
      <c r="BK31" s="449"/>
      <c r="BL31" s="449"/>
      <c r="BM31" s="449"/>
      <c r="BN31" s="449"/>
      <c r="BO31" s="449"/>
      <c r="BP31" s="449"/>
      <c r="BQ31" s="449"/>
      <c r="BR31" s="449"/>
      <c r="BS31" s="449"/>
      <c r="BT31" s="449"/>
      <c r="BU31" s="449"/>
      <c r="BV31" s="449"/>
      <c r="BW31" s="449"/>
      <c r="BX31" s="449"/>
      <c r="BY31" s="449"/>
      <c r="BZ31" s="449"/>
      <c r="CA31" s="449"/>
      <c r="CB31" s="449"/>
      <c r="CC31" s="449"/>
      <c r="CD31" s="449"/>
      <c r="CE31" s="449"/>
      <c r="CF31" s="449"/>
      <c r="CG31" s="449"/>
      <c r="CH31" s="449"/>
      <c r="CI31" s="449"/>
      <c r="CJ31" s="449"/>
      <c r="CK31" s="449"/>
      <c r="CL31" s="449"/>
      <c r="CM31" s="449"/>
      <c r="CN31" s="449"/>
      <c r="CO31" s="449"/>
      <c r="CP31" s="449"/>
      <c r="CQ31" s="449"/>
      <c r="CR31" s="449"/>
      <c r="CS31" s="449"/>
      <c r="CT31" s="449"/>
      <c r="CU31" s="449"/>
      <c r="CV31" s="449"/>
      <c r="CW31" s="442" t="s">
        <v>344</v>
      </c>
      <c r="DG31" s="413"/>
    </row>
    <row r="32" spans="1:111" s="337" customFormat="1" ht="56.25">
      <c r="A32" s="340"/>
      <c r="C32" s="353" t="s">
        <v>1184</v>
      </c>
      <c r="D32" s="448" t="s">
        <v>1475</v>
      </c>
      <c r="E32" s="476" t="s">
        <v>1287</v>
      </c>
      <c r="F32" s="368" t="s">
        <v>71</v>
      </c>
      <c r="G32" s="449"/>
      <c r="H32" s="449"/>
      <c r="I32" s="449"/>
      <c r="J32" s="449"/>
      <c r="K32" s="449"/>
      <c r="L32" s="449"/>
      <c r="M32" s="449"/>
      <c r="N32" s="449"/>
      <c r="O32" s="449"/>
      <c r="P32" s="449"/>
      <c r="Q32" s="449"/>
      <c r="R32" s="449"/>
      <c r="S32" s="449"/>
      <c r="T32" s="449"/>
      <c r="U32" s="449"/>
      <c r="V32" s="449">
        <v>0</v>
      </c>
      <c r="W32" s="449"/>
      <c r="X32" s="449"/>
      <c r="Y32" s="449"/>
      <c r="Z32" s="449"/>
      <c r="AA32" s="449"/>
      <c r="AB32" s="449"/>
      <c r="AC32" s="449"/>
      <c r="AD32" s="449"/>
      <c r="AE32" s="449"/>
      <c r="AF32" s="449"/>
      <c r="AG32" s="449"/>
      <c r="AH32" s="449"/>
      <c r="AI32" s="449"/>
      <c r="AJ32" s="449"/>
      <c r="AK32" s="449"/>
      <c r="AL32" s="449"/>
      <c r="AM32" s="449"/>
      <c r="AN32" s="449"/>
      <c r="AO32" s="449"/>
      <c r="AP32" s="449"/>
      <c r="AQ32" s="449"/>
      <c r="AR32" s="449"/>
      <c r="AS32" s="449"/>
      <c r="AT32" s="449"/>
      <c r="AU32" s="449"/>
      <c r="AV32" s="449"/>
      <c r="AW32" s="449"/>
      <c r="AX32" s="449"/>
      <c r="AY32" s="449"/>
      <c r="AZ32" s="449"/>
      <c r="BA32" s="449"/>
      <c r="BB32" s="449"/>
      <c r="BC32" s="449"/>
      <c r="BD32" s="449"/>
      <c r="BE32" s="449"/>
      <c r="BF32" s="449"/>
      <c r="BG32" s="449"/>
      <c r="BH32" s="449"/>
      <c r="BI32" s="449"/>
      <c r="BJ32" s="449"/>
      <c r="BK32" s="449"/>
      <c r="BL32" s="449"/>
      <c r="BM32" s="449"/>
      <c r="BN32" s="449"/>
      <c r="BO32" s="449"/>
      <c r="BP32" s="449"/>
      <c r="BQ32" s="449"/>
      <c r="BR32" s="449"/>
      <c r="BS32" s="449"/>
      <c r="BT32" s="449"/>
      <c r="BU32" s="449"/>
      <c r="BV32" s="449"/>
      <c r="BW32" s="449"/>
      <c r="BX32" s="449"/>
      <c r="BY32" s="449"/>
      <c r="BZ32" s="449"/>
      <c r="CA32" s="449"/>
      <c r="CB32" s="449"/>
      <c r="CC32" s="449"/>
      <c r="CD32" s="449"/>
      <c r="CE32" s="449"/>
      <c r="CF32" s="449"/>
      <c r="CG32" s="449"/>
      <c r="CH32" s="449"/>
      <c r="CI32" s="449"/>
      <c r="CJ32" s="449"/>
      <c r="CK32" s="449"/>
      <c r="CL32" s="449"/>
      <c r="CM32" s="449"/>
      <c r="CN32" s="449"/>
      <c r="CO32" s="449"/>
      <c r="CP32" s="449"/>
      <c r="CQ32" s="449"/>
      <c r="CR32" s="449"/>
      <c r="CS32" s="449"/>
      <c r="CT32" s="449"/>
      <c r="CU32" s="449"/>
      <c r="CV32" s="449"/>
      <c r="CW32" s="442" t="s">
        <v>344</v>
      </c>
      <c r="DG32" s="413"/>
    </row>
    <row r="33" spans="1:111" s="337" customFormat="1" ht="56.25">
      <c r="A33" s="340"/>
      <c r="C33" s="353" t="s">
        <v>1184</v>
      </c>
      <c r="D33" s="448" t="s">
        <v>1476</v>
      </c>
      <c r="E33" s="476" t="s">
        <v>1288</v>
      </c>
      <c r="F33" s="368" t="s">
        <v>71</v>
      </c>
      <c r="G33" s="449"/>
      <c r="H33" s="449"/>
      <c r="I33" s="449"/>
      <c r="J33" s="449"/>
      <c r="K33" s="449"/>
      <c r="L33" s="449"/>
      <c r="M33" s="449"/>
      <c r="N33" s="449"/>
      <c r="O33" s="449"/>
      <c r="P33" s="449"/>
      <c r="Q33" s="449"/>
      <c r="R33" s="449"/>
      <c r="S33" s="449"/>
      <c r="T33" s="449"/>
      <c r="U33" s="449"/>
      <c r="V33" s="449"/>
      <c r="W33" s="449">
        <v>2.3559999999999999</v>
      </c>
      <c r="X33" s="449"/>
      <c r="Y33" s="449"/>
      <c r="Z33" s="449"/>
      <c r="AA33" s="449"/>
      <c r="AB33" s="449"/>
      <c r="AC33" s="449"/>
      <c r="AD33" s="449"/>
      <c r="AE33" s="449"/>
      <c r="AF33" s="449"/>
      <c r="AG33" s="449"/>
      <c r="AH33" s="449"/>
      <c r="AI33" s="449"/>
      <c r="AJ33" s="449"/>
      <c r="AK33" s="449"/>
      <c r="AL33" s="449"/>
      <c r="AM33" s="449"/>
      <c r="AN33" s="449"/>
      <c r="AO33" s="449"/>
      <c r="AP33" s="449"/>
      <c r="AQ33" s="449"/>
      <c r="AR33" s="449"/>
      <c r="AS33" s="449"/>
      <c r="AT33" s="449"/>
      <c r="AU33" s="449"/>
      <c r="AV33" s="449"/>
      <c r="AW33" s="449"/>
      <c r="AX33" s="449"/>
      <c r="AY33" s="449"/>
      <c r="AZ33" s="449"/>
      <c r="BA33" s="449"/>
      <c r="BB33" s="449"/>
      <c r="BC33" s="449"/>
      <c r="BD33" s="449"/>
      <c r="BE33" s="449"/>
      <c r="BF33" s="449"/>
      <c r="BG33" s="449"/>
      <c r="BH33" s="449"/>
      <c r="BI33" s="449"/>
      <c r="BJ33" s="449"/>
      <c r="BK33" s="449"/>
      <c r="BL33" s="449"/>
      <c r="BM33" s="449"/>
      <c r="BN33" s="449"/>
      <c r="BO33" s="449"/>
      <c r="BP33" s="449"/>
      <c r="BQ33" s="449"/>
      <c r="BR33" s="449"/>
      <c r="BS33" s="449"/>
      <c r="BT33" s="449"/>
      <c r="BU33" s="449"/>
      <c r="BV33" s="449"/>
      <c r="BW33" s="449"/>
      <c r="BX33" s="449"/>
      <c r="BY33" s="449"/>
      <c r="BZ33" s="449"/>
      <c r="CA33" s="449"/>
      <c r="CB33" s="449"/>
      <c r="CC33" s="449"/>
      <c r="CD33" s="449"/>
      <c r="CE33" s="449"/>
      <c r="CF33" s="449"/>
      <c r="CG33" s="449"/>
      <c r="CH33" s="449"/>
      <c r="CI33" s="449"/>
      <c r="CJ33" s="449"/>
      <c r="CK33" s="449"/>
      <c r="CL33" s="449"/>
      <c r="CM33" s="449"/>
      <c r="CN33" s="449"/>
      <c r="CO33" s="449"/>
      <c r="CP33" s="449"/>
      <c r="CQ33" s="449"/>
      <c r="CR33" s="449"/>
      <c r="CS33" s="449"/>
      <c r="CT33" s="449"/>
      <c r="CU33" s="449"/>
      <c r="CV33" s="449"/>
      <c r="CW33" s="442" t="s">
        <v>344</v>
      </c>
      <c r="DG33" s="413"/>
    </row>
    <row r="34" spans="1:111" s="337" customFormat="1" ht="56.25">
      <c r="A34" s="340"/>
      <c r="C34" s="353" t="s">
        <v>1184</v>
      </c>
      <c r="D34" s="448" t="s">
        <v>1477</v>
      </c>
      <c r="E34" s="476" t="s">
        <v>1289</v>
      </c>
      <c r="F34" s="368" t="s">
        <v>71</v>
      </c>
      <c r="G34" s="449"/>
      <c r="H34" s="449"/>
      <c r="I34" s="449"/>
      <c r="J34" s="449"/>
      <c r="K34" s="449"/>
      <c r="L34" s="449"/>
      <c r="M34" s="449"/>
      <c r="N34" s="449"/>
      <c r="O34" s="449"/>
      <c r="P34" s="449"/>
      <c r="Q34" s="449"/>
      <c r="R34" s="449"/>
      <c r="S34" s="449"/>
      <c r="T34" s="449"/>
      <c r="U34" s="449"/>
      <c r="V34" s="449"/>
      <c r="W34" s="449"/>
      <c r="X34" s="449">
        <v>0.316</v>
      </c>
      <c r="Y34" s="449"/>
      <c r="Z34" s="449"/>
      <c r="AA34" s="449"/>
      <c r="AB34" s="449"/>
      <c r="AC34" s="449"/>
      <c r="AD34" s="449"/>
      <c r="AE34" s="449"/>
      <c r="AF34" s="449"/>
      <c r="AG34" s="449"/>
      <c r="AH34" s="449"/>
      <c r="AI34" s="449"/>
      <c r="AJ34" s="449"/>
      <c r="AK34" s="449"/>
      <c r="AL34" s="449"/>
      <c r="AM34" s="449"/>
      <c r="AN34" s="449"/>
      <c r="AO34" s="449"/>
      <c r="AP34" s="449"/>
      <c r="AQ34" s="449"/>
      <c r="AR34" s="449"/>
      <c r="AS34" s="449"/>
      <c r="AT34" s="449"/>
      <c r="AU34" s="449"/>
      <c r="AV34" s="449"/>
      <c r="AW34" s="449"/>
      <c r="AX34" s="449"/>
      <c r="AY34" s="449"/>
      <c r="AZ34" s="449"/>
      <c r="BA34" s="449"/>
      <c r="BB34" s="449"/>
      <c r="BC34" s="449"/>
      <c r="BD34" s="449"/>
      <c r="BE34" s="449"/>
      <c r="BF34" s="449"/>
      <c r="BG34" s="449"/>
      <c r="BH34" s="449"/>
      <c r="BI34" s="449"/>
      <c r="BJ34" s="449"/>
      <c r="BK34" s="449"/>
      <c r="BL34" s="449"/>
      <c r="BM34" s="449"/>
      <c r="BN34" s="449"/>
      <c r="BO34" s="449"/>
      <c r="BP34" s="449"/>
      <c r="BQ34" s="449"/>
      <c r="BR34" s="449"/>
      <c r="BS34" s="449"/>
      <c r="BT34" s="449"/>
      <c r="BU34" s="449"/>
      <c r="BV34" s="449"/>
      <c r="BW34" s="449"/>
      <c r="BX34" s="449"/>
      <c r="BY34" s="449"/>
      <c r="BZ34" s="449"/>
      <c r="CA34" s="449"/>
      <c r="CB34" s="449"/>
      <c r="CC34" s="449"/>
      <c r="CD34" s="449"/>
      <c r="CE34" s="449"/>
      <c r="CF34" s="449"/>
      <c r="CG34" s="449"/>
      <c r="CH34" s="449"/>
      <c r="CI34" s="449"/>
      <c r="CJ34" s="449"/>
      <c r="CK34" s="449"/>
      <c r="CL34" s="449"/>
      <c r="CM34" s="449"/>
      <c r="CN34" s="449"/>
      <c r="CO34" s="449"/>
      <c r="CP34" s="449"/>
      <c r="CQ34" s="449"/>
      <c r="CR34" s="449"/>
      <c r="CS34" s="449"/>
      <c r="CT34" s="449"/>
      <c r="CU34" s="449"/>
      <c r="CV34" s="449"/>
      <c r="CW34" s="442" t="s">
        <v>344</v>
      </c>
      <c r="DG34" s="413"/>
    </row>
    <row r="35" spans="1:111" s="337" customFormat="1" ht="56.25">
      <c r="A35" s="340"/>
      <c r="C35" s="353" t="s">
        <v>1184</v>
      </c>
      <c r="D35" s="448" t="s">
        <v>1478</v>
      </c>
      <c r="E35" s="476" t="s">
        <v>1290</v>
      </c>
      <c r="F35" s="368" t="s">
        <v>71</v>
      </c>
      <c r="G35" s="449"/>
      <c r="H35" s="449"/>
      <c r="I35" s="449"/>
      <c r="J35" s="449"/>
      <c r="K35" s="449"/>
      <c r="L35" s="449"/>
      <c r="M35" s="449"/>
      <c r="N35" s="449"/>
      <c r="O35" s="449"/>
      <c r="P35" s="449"/>
      <c r="Q35" s="449"/>
      <c r="R35" s="449"/>
      <c r="S35" s="449"/>
      <c r="T35" s="449"/>
      <c r="U35" s="449"/>
      <c r="V35" s="449"/>
      <c r="W35" s="449"/>
      <c r="X35" s="449"/>
      <c r="Y35" s="449">
        <v>0</v>
      </c>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449"/>
      <c r="BC35" s="449"/>
      <c r="BD35" s="449"/>
      <c r="BE35" s="449"/>
      <c r="BF35" s="449"/>
      <c r="BG35" s="449"/>
      <c r="BH35" s="449"/>
      <c r="BI35" s="449"/>
      <c r="BJ35" s="449"/>
      <c r="BK35" s="449"/>
      <c r="BL35" s="449"/>
      <c r="BM35" s="449"/>
      <c r="BN35" s="449"/>
      <c r="BO35" s="449"/>
      <c r="BP35" s="449"/>
      <c r="BQ35" s="449"/>
      <c r="BR35" s="449"/>
      <c r="BS35" s="449"/>
      <c r="BT35" s="449"/>
      <c r="BU35" s="449"/>
      <c r="BV35" s="449"/>
      <c r="BW35" s="449"/>
      <c r="BX35" s="449"/>
      <c r="BY35" s="449"/>
      <c r="BZ35" s="449"/>
      <c r="CA35" s="449"/>
      <c r="CB35" s="449"/>
      <c r="CC35" s="449"/>
      <c r="CD35" s="449"/>
      <c r="CE35" s="449"/>
      <c r="CF35" s="449"/>
      <c r="CG35" s="449"/>
      <c r="CH35" s="449"/>
      <c r="CI35" s="449"/>
      <c r="CJ35" s="449"/>
      <c r="CK35" s="449"/>
      <c r="CL35" s="449"/>
      <c r="CM35" s="449"/>
      <c r="CN35" s="449"/>
      <c r="CO35" s="449"/>
      <c r="CP35" s="449"/>
      <c r="CQ35" s="449"/>
      <c r="CR35" s="449"/>
      <c r="CS35" s="449"/>
      <c r="CT35" s="449"/>
      <c r="CU35" s="449"/>
      <c r="CV35" s="449"/>
      <c r="CW35" s="442" t="s">
        <v>344</v>
      </c>
      <c r="DG35" s="413"/>
    </row>
    <row r="36" spans="1:111" s="337" customFormat="1" ht="56.25">
      <c r="A36" s="340"/>
      <c r="C36" s="353" t="s">
        <v>1184</v>
      </c>
      <c r="D36" s="448" t="s">
        <v>1479</v>
      </c>
      <c r="E36" s="476" t="s">
        <v>1291</v>
      </c>
      <c r="F36" s="368" t="s">
        <v>71</v>
      </c>
      <c r="G36" s="449"/>
      <c r="H36" s="449"/>
      <c r="I36" s="449"/>
      <c r="J36" s="449"/>
      <c r="K36" s="449"/>
      <c r="L36" s="449"/>
      <c r="M36" s="449"/>
      <c r="N36" s="449"/>
      <c r="O36" s="449"/>
      <c r="P36" s="449"/>
      <c r="Q36" s="449"/>
      <c r="R36" s="449"/>
      <c r="S36" s="449"/>
      <c r="T36" s="449"/>
      <c r="U36" s="449"/>
      <c r="V36" s="449"/>
      <c r="W36" s="449"/>
      <c r="X36" s="449"/>
      <c r="Y36" s="449"/>
      <c r="Z36" s="449">
        <v>0.108</v>
      </c>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49"/>
      <c r="AY36" s="449"/>
      <c r="AZ36" s="449"/>
      <c r="BA36" s="449"/>
      <c r="BB36" s="449"/>
      <c r="BC36" s="449"/>
      <c r="BD36" s="449"/>
      <c r="BE36" s="449"/>
      <c r="BF36" s="449"/>
      <c r="BG36" s="449"/>
      <c r="BH36" s="449"/>
      <c r="BI36" s="449"/>
      <c r="BJ36" s="449"/>
      <c r="BK36" s="449"/>
      <c r="BL36" s="449"/>
      <c r="BM36" s="449"/>
      <c r="BN36" s="449"/>
      <c r="BO36" s="449"/>
      <c r="BP36" s="449"/>
      <c r="BQ36" s="449"/>
      <c r="BR36" s="449"/>
      <c r="BS36" s="449"/>
      <c r="BT36" s="449"/>
      <c r="BU36" s="449"/>
      <c r="BV36" s="449"/>
      <c r="BW36" s="449"/>
      <c r="BX36" s="449"/>
      <c r="BY36" s="449"/>
      <c r="BZ36" s="449"/>
      <c r="CA36" s="449"/>
      <c r="CB36" s="449"/>
      <c r="CC36" s="449"/>
      <c r="CD36" s="449"/>
      <c r="CE36" s="449"/>
      <c r="CF36" s="449"/>
      <c r="CG36" s="449"/>
      <c r="CH36" s="449"/>
      <c r="CI36" s="449"/>
      <c r="CJ36" s="449"/>
      <c r="CK36" s="449"/>
      <c r="CL36" s="449"/>
      <c r="CM36" s="449"/>
      <c r="CN36" s="449"/>
      <c r="CO36" s="449"/>
      <c r="CP36" s="449"/>
      <c r="CQ36" s="449"/>
      <c r="CR36" s="449"/>
      <c r="CS36" s="449"/>
      <c r="CT36" s="449"/>
      <c r="CU36" s="449"/>
      <c r="CV36" s="449"/>
      <c r="CW36" s="442" t="s">
        <v>344</v>
      </c>
      <c r="DG36" s="413"/>
    </row>
    <row r="37" spans="1:111" s="337" customFormat="1" ht="56.25">
      <c r="A37" s="340"/>
      <c r="C37" s="353" t="s">
        <v>1184</v>
      </c>
      <c r="D37" s="448" t="s">
        <v>1480</v>
      </c>
      <c r="E37" s="476" t="s">
        <v>1292</v>
      </c>
      <c r="F37" s="368" t="s">
        <v>71</v>
      </c>
      <c r="G37" s="449"/>
      <c r="H37" s="449"/>
      <c r="I37" s="449"/>
      <c r="J37" s="449"/>
      <c r="K37" s="449"/>
      <c r="L37" s="449"/>
      <c r="M37" s="449"/>
      <c r="N37" s="449"/>
      <c r="O37" s="449"/>
      <c r="P37" s="449"/>
      <c r="Q37" s="449"/>
      <c r="R37" s="449"/>
      <c r="S37" s="449"/>
      <c r="T37" s="449"/>
      <c r="U37" s="449"/>
      <c r="V37" s="449"/>
      <c r="W37" s="449"/>
      <c r="X37" s="449"/>
      <c r="Y37" s="449"/>
      <c r="Z37" s="449"/>
      <c r="AA37" s="449">
        <v>0</v>
      </c>
      <c r="AB37" s="449"/>
      <c r="AC37" s="449"/>
      <c r="AD37" s="449"/>
      <c r="AE37" s="449"/>
      <c r="AF37" s="449"/>
      <c r="AG37" s="449"/>
      <c r="AH37" s="449"/>
      <c r="AI37" s="449"/>
      <c r="AJ37" s="449"/>
      <c r="AK37" s="449"/>
      <c r="AL37" s="449"/>
      <c r="AM37" s="449"/>
      <c r="AN37" s="449"/>
      <c r="AO37" s="449"/>
      <c r="AP37" s="449"/>
      <c r="AQ37" s="449"/>
      <c r="AR37" s="449"/>
      <c r="AS37" s="449"/>
      <c r="AT37" s="449"/>
      <c r="AU37" s="449"/>
      <c r="AV37" s="449"/>
      <c r="AW37" s="449"/>
      <c r="AX37" s="449"/>
      <c r="AY37" s="449"/>
      <c r="AZ37" s="449"/>
      <c r="BA37" s="449"/>
      <c r="BB37" s="449"/>
      <c r="BC37" s="449"/>
      <c r="BD37" s="449"/>
      <c r="BE37" s="449"/>
      <c r="BF37" s="449"/>
      <c r="BG37" s="449"/>
      <c r="BH37" s="449"/>
      <c r="BI37" s="449"/>
      <c r="BJ37" s="449"/>
      <c r="BK37" s="449"/>
      <c r="BL37" s="449"/>
      <c r="BM37" s="449"/>
      <c r="BN37" s="449"/>
      <c r="BO37" s="449"/>
      <c r="BP37" s="449"/>
      <c r="BQ37" s="449"/>
      <c r="BR37" s="449"/>
      <c r="BS37" s="449"/>
      <c r="BT37" s="449"/>
      <c r="BU37" s="449"/>
      <c r="BV37" s="449"/>
      <c r="BW37" s="449"/>
      <c r="BX37" s="449"/>
      <c r="BY37" s="449"/>
      <c r="BZ37" s="449"/>
      <c r="CA37" s="449"/>
      <c r="CB37" s="449"/>
      <c r="CC37" s="449"/>
      <c r="CD37" s="449"/>
      <c r="CE37" s="449"/>
      <c r="CF37" s="449"/>
      <c r="CG37" s="449"/>
      <c r="CH37" s="449"/>
      <c r="CI37" s="449"/>
      <c r="CJ37" s="449"/>
      <c r="CK37" s="449"/>
      <c r="CL37" s="449"/>
      <c r="CM37" s="449"/>
      <c r="CN37" s="449"/>
      <c r="CO37" s="449"/>
      <c r="CP37" s="449"/>
      <c r="CQ37" s="449"/>
      <c r="CR37" s="449"/>
      <c r="CS37" s="449"/>
      <c r="CT37" s="449"/>
      <c r="CU37" s="449"/>
      <c r="CV37" s="449"/>
      <c r="CW37" s="442" t="s">
        <v>344</v>
      </c>
      <c r="DG37" s="413"/>
    </row>
    <row r="38" spans="1:111" s="337" customFormat="1" ht="56.25">
      <c r="A38" s="340"/>
      <c r="C38" s="353" t="s">
        <v>1184</v>
      </c>
      <c r="D38" s="448" t="s">
        <v>1481</v>
      </c>
      <c r="E38" s="476" t="s">
        <v>1293</v>
      </c>
      <c r="F38" s="368" t="s">
        <v>71</v>
      </c>
      <c r="G38" s="449"/>
      <c r="H38" s="449"/>
      <c r="I38" s="449"/>
      <c r="J38" s="449"/>
      <c r="K38" s="449"/>
      <c r="L38" s="449"/>
      <c r="M38" s="449"/>
      <c r="N38" s="449"/>
      <c r="O38" s="449"/>
      <c r="P38" s="449"/>
      <c r="Q38" s="449"/>
      <c r="R38" s="449"/>
      <c r="S38" s="449"/>
      <c r="T38" s="449"/>
      <c r="U38" s="449"/>
      <c r="V38" s="449"/>
      <c r="W38" s="449"/>
      <c r="X38" s="449"/>
      <c r="Y38" s="449"/>
      <c r="Z38" s="449"/>
      <c r="AA38" s="449"/>
      <c r="AB38" s="449">
        <v>0</v>
      </c>
      <c r="AC38" s="449"/>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49"/>
      <c r="BB38" s="449"/>
      <c r="BC38" s="449"/>
      <c r="BD38" s="449"/>
      <c r="BE38" s="449"/>
      <c r="BF38" s="449"/>
      <c r="BG38" s="449"/>
      <c r="BH38" s="449"/>
      <c r="BI38" s="449"/>
      <c r="BJ38" s="449"/>
      <c r="BK38" s="449"/>
      <c r="BL38" s="449"/>
      <c r="BM38" s="449"/>
      <c r="BN38" s="449"/>
      <c r="BO38" s="449"/>
      <c r="BP38" s="449"/>
      <c r="BQ38" s="449"/>
      <c r="BR38" s="449"/>
      <c r="BS38" s="449"/>
      <c r="BT38" s="449"/>
      <c r="BU38" s="449"/>
      <c r="BV38" s="449"/>
      <c r="BW38" s="449"/>
      <c r="BX38" s="449"/>
      <c r="BY38" s="449"/>
      <c r="BZ38" s="449"/>
      <c r="CA38" s="449"/>
      <c r="CB38" s="449"/>
      <c r="CC38" s="449"/>
      <c r="CD38" s="449"/>
      <c r="CE38" s="449"/>
      <c r="CF38" s="449"/>
      <c r="CG38" s="449"/>
      <c r="CH38" s="449"/>
      <c r="CI38" s="449"/>
      <c r="CJ38" s="449"/>
      <c r="CK38" s="449"/>
      <c r="CL38" s="449"/>
      <c r="CM38" s="449"/>
      <c r="CN38" s="449"/>
      <c r="CO38" s="449"/>
      <c r="CP38" s="449"/>
      <c r="CQ38" s="449"/>
      <c r="CR38" s="449"/>
      <c r="CS38" s="449"/>
      <c r="CT38" s="449"/>
      <c r="CU38" s="449"/>
      <c r="CV38" s="449"/>
      <c r="CW38" s="442" t="s">
        <v>344</v>
      </c>
      <c r="DG38" s="413"/>
    </row>
    <row r="39" spans="1:111" s="337" customFormat="1" ht="56.25">
      <c r="A39" s="340"/>
      <c r="C39" s="353" t="s">
        <v>1184</v>
      </c>
      <c r="D39" s="448" t="s">
        <v>1482</v>
      </c>
      <c r="E39" s="476" t="s">
        <v>1294</v>
      </c>
      <c r="F39" s="368" t="s">
        <v>71</v>
      </c>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v>0.14399999999999999</v>
      </c>
      <c r="AD39" s="449"/>
      <c r="AE39" s="449"/>
      <c r="AF39" s="449"/>
      <c r="AG39" s="449"/>
      <c r="AH39" s="449"/>
      <c r="AI39" s="449"/>
      <c r="AJ39" s="449"/>
      <c r="AK39" s="449"/>
      <c r="AL39" s="449"/>
      <c r="AM39" s="449"/>
      <c r="AN39" s="449"/>
      <c r="AO39" s="449"/>
      <c r="AP39" s="449"/>
      <c r="AQ39" s="449"/>
      <c r="AR39" s="449"/>
      <c r="AS39" s="449"/>
      <c r="AT39" s="449"/>
      <c r="AU39" s="449"/>
      <c r="AV39" s="449"/>
      <c r="AW39" s="449"/>
      <c r="AX39" s="449"/>
      <c r="AY39" s="449"/>
      <c r="AZ39" s="449"/>
      <c r="BA39" s="449"/>
      <c r="BB39" s="449"/>
      <c r="BC39" s="449"/>
      <c r="BD39" s="449"/>
      <c r="BE39" s="449"/>
      <c r="BF39" s="449"/>
      <c r="BG39" s="449"/>
      <c r="BH39" s="449"/>
      <c r="BI39" s="449"/>
      <c r="BJ39" s="449"/>
      <c r="BK39" s="449"/>
      <c r="BL39" s="449"/>
      <c r="BM39" s="449"/>
      <c r="BN39" s="449"/>
      <c r="BO39" s="449"/>
      <c r="BP39" s="449"/>
      <c r="BQ39" s="449"/>
      <c r="BR39" s="449"/>
      <c r="BS39" s="449"/>
      <c r="BT39" s="449"/>
      <c r="BU39" s="449"/>
      <c r="BV39" s="449"/>
      <c r="BW39" s="449"/>
      <c r="BX39" s="449"/>
      <c r="BY39" s="449"/>
      <c r="BZ39" s="449"/>
      <c r="CA39" s="449"/>
      <c r="CB39" s="449"/>
      <c r="CC39" s="449"/>
      <c r="CD39" s="449"/>
      <c r="CE39" s="449"/>
      <c r="CF39" s="449"/>
      <c r="CG39" s="449"/>
      <c r="CH39" s="449"/>
      <c r="CI39" s="449"/>
      <c r="CJ39" s="449"/>
      <c r="CK39" s="449"/>
      <c r="CL39" s="449"/>
      <c r="CM39" s="449"/>
      <c r="CN39" s="449"/>
      <c r="CO39" s="449"/>
      <c r="CP39" s="449"/>
      <c r="CQ39" s="449"/>
      <c r="CR39" s="449"/>
      <c r="CS39" s="449"/>
      <c r="CT39" s="449"/>
      <c r="CU39" s="449"/>
      <c r="CV39" s="449"/>
      <c r="CW39" s="442" t="s">
        <v>344</v>
      </c>
      <c r="DG39" s="413"/>
    </row>
    <row r="40" spans="1:111" s="337" customFormat="1" ht="56.25">
      <c r="A40" s="340"/>
      <c r="C40" s="353" t="s">
        <v>1184</v>
      </c>
      <c r="D40" s="448" t="s">
        <v>1483</v>
      </c>
      <c r="E40" s="476" t="s">
        <v>1295</v>
      </c>
      <c r="F40" s="368" t="s">
        <v>71</v>
      </c>
      <c r="G40" s="449"/>
      <c r="H40" s="449"/>
      <c r="I40" s="449"/>
      <c r="J40" s="449"/>
      <c r="K40" s="449"/>
      <c r="L40" s="449"/>
      <c r="M40" s="449"/>
      <c r="N40" s="449"/>
      <c r="O40" s="449"/>
      <c r="P40" s="449"/>
      <c r="Q40" s="449"/>
      <c r="R40" s="449"/>
      <c r="S40" s="449"/>
      <c r="T40" s="449"/>
      <c r="U40" s="449"/>
      <c r="V40" s="449"/>
      <c r="W40" s="449"/>
      <c r="X40" s="449"/>
      <c r="Y40" s="449"/>
      <c r="Z40" s="449"/>
      <c r="AA40" s="449"/>
      <c r="AB40" s="449"/>
      <c r="AC40" s="449"/>
      <c r="AD40" s="449">
        <v>0</v>
      </c>
      <c r="AE40" s="449"/>
      <c r="AF40" s="449"/>
      <c r="AG40" s="449"/>
      <c r="AH40" s="449"/>
      <c r="AI40" s="449"/>
      <c r="AJ40" s="449"/>
      <c r="AK40" s="449"/>
      <c r="AL40" s="449"/>
      <c r="AM40" s="449"/>
      <c r="AN40" s="449"/>
      <c r="AO40" s="449"/>
      <c r="AP40" s="449"/>
      <c r="AQ40" s="449"/>
      <c r="AR40" s="449"/>
      <c r="AS40" s="449"/>
      <c r="AT40" s="449"/>
      <c r="AU40" s="449"/>
      <c r="AV40" s="449"/>
      <c r="AW40" s="449"/>
      <c r="AX40" s="449"/>
      <c r="AY40" s="449"/>
      <c r="AZ40" s="449"/>
      <c r="BA40" s="449"/>
      <c r="BB40" s="449"/>
      <c r="BC40" s="449"/>
      <c r="BD40" s="449"/>
      <c r="BE40" s="449"/>
      <c r="BF40" s="449"/>
      <c r="BG40" s="449"/>
      <c r="BH40" s="449"/>
      <c r="BI40" s="449"/>
      <c r="BJ40" s="449"/>
      <c r="BK40" s="449"/>
      <c r="BL40" s="449"/>
      <c r="BM40" s="449"/>
      <c r="BN40" s="449"/>
      <c r="BO40" s="449"/>
      <c r="BP40" s="449"/>
      <c r="BQ40" s="449"/>
      <c r="BR40" s="449"/>
      <c r="BS40" s="449"/>
      <c r="BT40" s="449"/>
      <c r="BU40" s="449"/>
      <c r="BV40" s="449"/>
      <c r="BW40" s="449"/>
      <c r="BX40" s="449"/>
      <c r="BY40" s="449"/>
      <c r="BZ40" s="449"/>
      <c r="CA40" s="449"/>
      <c r="CB40" s="449"/>
      <c r="CC40" s="449"/>
      <c r="CD40" s="449"/>
      <c r="CE40" s="449"/>
      <c r="CF40" s="449"/>
      <c r="CG40" s="449"/>
      <c r="CH40" s="449"/>
      <c r="CI40" s="449"/>
      <c r="CJ40" s="449"/>
      <c r="CK40" s="449"/>
      <c r="CL40" s="449"/>
      <c r="CM40" s="449"/>
      <c r="CN40" s="449"/>
      <c r="CO40" s="449"/>
      <c r="CP40" s="449"/>
      <c r="CQ40" s="449"/>
      <c r="CR40" s="449"/>
      <c r="CS40" s="449"/>
      <c r="CT40" s="449"/>
      <c r="CU40" s="449"/>
      <c r="CV40" s="449"/>
      <c r="CW40" s="442" t="s">
        <v>344</v>
      </c>
      <c r="DG40" s="413"/>
    </row>
    <row r="41" spans="1:111" s="337" customFormat="1" ht="56.25">
      <c r="A41" s="340"/>
      <c r="C41" s="353" t="s">
        <v>1184</v>
      </c>
      <c r="D41" s="448" t="s">
        <v>1484</v>
      </c>
      <c r="E41" s="476" t="s">
        <v>1296</v>
      </c>
      <c r="F41" s="368" t="s">
        <v>71</v>
      </c>
      <c r="G41" s="449"/>
      <c r="H41" s="449"/>
      <c r="I41" s="449"/>
      <c r="J41" s="449"/>
      <c r="K41" s="449"/>
      <c r="L41" s="449"/>
      <c r="M41" s="449"/>
      <c r="N41" s="449"/>
      <c r="O41" s="449"/>
      <c r="P41" s="449"/>
      <c r="Q41" s="449"/>
      <c r="R41" s="449"/>
      <c r="S41" s="449"/>
      <c r="T41" s="449"/>
      <c r="U41" s="449"/>
      <c r="V41" s="449"/>
      <c r="W41" s="449"/>
      <c r="X41" s="449"/>
      <c r="Y41" s="449"/>
      <c r="Z41" s="449"/>
      <c r="AA41" s="449"/>
      <c r="AB41" s="449"/>
      <c r="AC41" s="449"/>
      <c r="AD41" s="449"/>
      <c r="AE41" s="449">
        <v>0</v>
      </c>
      <c r="AF41" s="449"/>
      <c r="AG41" s="449"/>
      <c r="AH41" s="449"/>
      <c r="AI41" s="449"/>
      <c r="AJ41" s="449"/>
      <c r="AK41" s="449"/>
      <c r="AL41" s="449"/>
      <c r="AM41" s="449"/>
      <c r="AN41" s="449"/>
      <c r="AO41" s="449"/>
      <c r="AP41" s="449"/>
      <c r="AQ41" s="449"/>
      <c r="AR41" s="449"/>
      <c r="AS41" s="449"/>
      <c r="AT41" s="449"/>
      <c r="AU41" s="449"/>
      <c r="AV41" s="449"/>
      <c r="AW41" s="449"/>
      <c r="AX41" s="449"/>
      <c r="AY41" s="449"/>
      <c r="AZ41" s="449"/>
      <c r="BA41" s="449"/>
      <c r="BB41" s="449"/>
      <c r="BC41" s="449"/>
      <c r="BD41" s="449"/>
      <c r="BE41" s="449"/>
      <c r="BF41" s="449"/>
      <c r="BG41" s="449"/>
      <c r="BH41" s="449"/>
      <c r="BI41" s="449"/>
      <c r="BJ41" s="449"/>
      <c r="BK41" s="449"/>
      <c r="BL41" s="449"/>
      <c r="BM41" s="449"/>
      <c r="BN41" s="449"/>
      <c r="BO41" s="449"/>
      <c r="BP41" s="449"/>
      <c r="BQ41" s="449"/>
      <c r="BR41" s="449"/>
      <c r="BS41" s="449"/>
      <c r="BT41" s="449"/>
      <c r="BU41" s="449"/>
      <c r="BV41" s="449"/>
      <c r="BW41" s="449"/>
      <c r="BX41" s="449"/>
      <c r="BY41" s="449"/>
      <c r="BZ41" s="449"/>
      <c r="CA41" s="449"/>
      <c r="CB41" s="449"/>
      <c r="CC41" s="449"/>
      <c r="CD41" s="449"/>
      <c r="CE41" s="449"/>
      <c r="CF41" s="449"/>
      <c r="CG41" s="449"/>
      <c r="CH41" s="449"/>
      <c r="CI41" s="449"/>
      <c r="CJ41" s="449"/>
      <c r="CK41" s="449"/>
      <c r="CL41" s="449"/>
      <c r="CM41" s="449"/>
      <c r="CN41" s="449"/>
      <c r="CO41" s="449"/>
      <c r="CP41" s="449"/>
      <c r="CQ41" s="449"/>
      <c r="CR41" s="449"/>
      <c r="CS41" s="449"/>
      <c r="CT41" s="449"/>
      <c r="CU41" s="449"/>
      <c r="CV41" s="449"/>
      <c r="CW41" s="442" t="s">
        <v>344</v>
      </c>
      <c r="DG41" s="413"/>
    </row>
    <row r="42" spans="1:111" s="337" customFormat="1" ht="56.25">
      <c r="A42" s="340"/>
      <c r="C42" s="353" t="s">
        <v>1184</v>
      </c>
      <c r="D42" s="448" t="s">
        <v>1485</v>
      </c>
      <c r="E42" s="476" t="s">
        <v>1297</v>
      </c>
      <c r="F42" s="368" t="s">
        <v>71</v>
      </c>
      <c r="G42" s="449"/>
      <c r="H42" s="449"/>
      <c r="I42" s="449"/>
      <c r="J42" s="449"/>
      <c r="K42" s="449"/>
      <c r="L42" s="449"/>
      <c r="M42" s="449"/>
      <c r="N42" s="449"/>
      <c r="O42" s="449"/>
      <c r="P42" s="449"/>
      <c r="Q42" s="449"/>
      <c r="R42" s="449"/>
      <c r="S42" s="449"/>
      <c r="T42" s="449"/>
      <c r="U42" s="449"/>
      <c r="V42" s="449"/>
      <c r="W42" s="449"/>
      <c r="X42" s="449"/>
      <c r="Y42" s="449"/>
      <c r="Z42" s="449"/>
      <c r="AA42" s="449"/>
      <c r="AB42" s="449"/>
      <c r="AC42" s="449"/>
      <c r="AD42" s="449"/>
      <c r="AE42" s="449"/>
      <c r="AF42" s="449">
        <v>0</v>
      </c>
      <c r="AG42" s="449"/>
      <c r="AH42" s="449"/>
      <c r="AI42" s="449"/>
      <c r="AJ42" s="449"/>
      <c r="AK42" s="449"/>
      <c r="AL42" s="449"/>
      <c r="AM42" s="449"/>
      <c r="AN42" s="449"/>
      <c r="AO42" s="449"/>
      <c r="AP42" s="449"/>
      <c r="AQ42" s="449"/>
      <c r="AR42" s="449"/>
      <c r="AS42" s="449"/>
      <c r="AT42" s="449"/>
      <c r="AU42" s="449"/>
      <c r="AV42" s="449"/>
      <c r="AW42" s="449"/>
      <c r="AX42" s="449"/>
      <c r="AY42" s="449"/>
      <c r="AZ42" s="449"/>
      <c r="BA42" s="449"/>
      <c r="BB42" s="449"/>
      <c r="BC42" s="449"/>
      <c r="BD42" s="449"/>
      <c r="BE42" s="449"/>
      <c r="BF42" s="449"/>
      <c r="BG42" s="449"/>
      <c r="BH42" s="449"/>
      <c r="BI42" s="449"/>
      <c r="BJ42" s="449"/>
      <c r="BK42" s="449"/>
      <c r="BL42" s="449"/>
      <c r="BM42" s="449"/>
      <c r="BN42" s="449"/>
      <c r="BO42" s="449"/>
      <c r="BP42" s="449"/>
      <c r="BQ42" s="449"/>
      <c r="BR42" s="449"/>
      <c r="BS42" s="449"/>
      <c r="BT42" s="449"/>
      <c r="BU42" s="449"/>
      <c r="BV42" s="449"/>
      <c r="BW42" s="449"/>
      <c r="BX42" s="449"/>
      <c r="BY42" s="449"/>
      <c r="BZ42" s="449"/>
      <c r="CA42" s="449"/>
      <c r="CB42" s="449"/>
      <c r="CC42" s="449"/>
      <c r="CD42" s="449"/>
      <c r="CE42" s="449"/>
      <c r="CF42" s="449"/>
      <c r="CG42" s="449"/>
      <c r="CH42" s="449"/>
      <c r="CI42" s="449"/>
      <c r="CJ42" s="449"/>
      <c r="CK42" s="449"/>
      <c r="CL42" s="449"/>
      <c r="CM42" s="449"/>
      <c r="CN42" s="449"/>
      <c r="CO42" s="449"/>
      <c r="CP42" s="449"/>
      <c r="CQ42" s="449"/>
      <c r="CR42" s="449"/>
      <c r="CS42" s="449"/>
      <c r="CT42" s="449"/>
      <c r="CU42" s="449"/>
      <c r="CV42" s="449"/>
      <c r="CW42" s="442" t="s">
        <v>344</v>
      </c>
      <c r="DG42" s="413"/>
    </row>
    <row r="43" spans="1:111" s="337" customFormat="1" ht="56.25">
      <c r="A43" s="340"/>
      <c r="C43" s="353" t="s">
        <v>1184</v>
      </c>
      <c r="D43" s="448" t="s">
        <v>1486</v>
      </c>
      <c r="E43" s="476" t="s">
        <v>1298</v>
      </c>
      <c r="F43" s="368" t="s">
        <v>71</v>
      </c>
      <c r="G43" s="449"/>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v>4.3999999999999997E-2</v>
      </c>
      <c r="AH43" s="449"/>
      <c r="AI43" s="449"/>
      <c r="AJ43" s="449"/>
      <c r="AK43" s="449"/>
      <c r="AL43" s="449"/>
      <c r="AM43" s="449"/>
      <c r="AN43" s="449"/>
      <c r="AO43" s="449"/>
      <c r="AP43" s="449"/>
      <c r="AQ43" s="449"/>
      <c r="AR43" s="449"/>
      <c r="AS43" s="449"/>
      <c r="AT43" s="449"/>
      <c r="AU43" s="449"/>
      <c r="AV43" s="449"/>
      <c r="AW43" s="449"/>
      <c r="AX43" s="449"/>
      <c r="AY43" s="449"/>
      <c r="AZ43" s="449"/>
      <c r="BA43" s="449"/>
      <c r="BB43" s="449"/>
      <c r="BC43" s="449"/>
      <c r="BD43" s="449"/>
      <c r="BE43" s="449"/>
      <c r="BF43" s="449"/>
      <c r="BG43" s="449"/>
      <c r="BH43" s="449"/>
      <c r="BI43" s="449"/>
      <c r="BJ43" s="449"/>
      <c r="BK43" s="449"/>
      <c r="BL43" s="449"/>
      <c r="BM43" s="449"/>
      <c r="BN43" s="449"/>
      <c r="BO43" s="449"/>
      <c r="BP43" s="449"/>
      <c r="BQ43" s="449"/>
      <c r="BR43" s="449"/>
      <c r="BS43" s="449"/>
      <c r="BT43" s="449"/>
      <c r="BU43" s="449"/>
      <c r="BV43" s="449"/>
      <c r="BW43" s="449"/>
      <c r="BX43" s="449"/>
      <c r="BY43" s="449"/>
      <c r="BZ43" s="449"/>
      <c r="CA43" s="449"/>
      <c r="CB43" s="449"/>
      <c r="CC43" s="449"/>
      <c r="CD43" s="449"/>
      <c r="CE43" s="449"/>
      <c r="CF43" s="449"/>
      <c r="CG43" s="449"/>
      <c r="CH43" s="449"/>
      <c r="CI43" s="449"/>
      <c r="CJ43" s="449"/>
      <c r="CK43" s="449"/>
      <c r="CL43" s="449"/>
      <c r="CM43" s="449"/>
      <c r="CN43" s="449"/>
      <c r="CO43" s="449"/>
      <c r="CP43" s="449"/>
      <c r="CQ43" s="449"/>
      <c r="CR43" s="449"/>
      <c r="CS43" s="449"/>
      <c r="CT43" s="449"/>
      <c r="CU43" s="449"/>
      <c r="CV43" s="449"/>
      <c r="CW43" s="442" t="s">
        <v>344</v>
      </c>
      <c r="DG43" s="413"/>
    </row>
    <row r="44" spans="1:111" s="337" customFormat="1" ht="56.25">
      <c r="A44" s="340"/>
      <c r="C44" s="353" t="s">
        <v>1184</v>
      </c>
      <c r="D44" s="448" t="s">
        <v>1487</v>
      </c>
      <c r="E44" s="476" t="s">
        <v>1299</v>
      </c>
      <c r="F44" s="368" t="s">
        <v>71</v>
      </c>
      <c r="G44" s="449"/>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v>2.8069999999999999</v>
      </c>
      <c r="AI44" s="449"/>
      <c r="AJ44" s="449"/>
      <c r="AK44" s="449"/>
      <c r="AL44" s="449"/>
      <c r="AM44" s="449"/>
      <c r="AN44" s="449"/>
      <c r="AO44" s="449"/>
      <c r="AP44" s="449"/>
      <c r="AQ44" s="449"/>
      <c r="AR44" s="449"/>
      <c r="AS44" s="449"/>
      <c r="AT44" s="449"/>
      <c r="AU44" s="449"/>
      <c r="AV44" s="449"/>
      <c r="AW44" s="449"/>
      <c r="AX44" s="449"/>
      <c r="AY44" s="449"/>
      <c r="AZ44" s="449"/>
      <c r="BA44" s="449"/>
      <c r="BB44" s="449"/>
      <c r="BC44" s="449"/>
      <c r="BD44" s="449"/>
      <c r="BE44" s="449"/>
      <c r="BF44" s="449"/>
      <c r="BG44" s="449"/>
      <c r="BH44" s="449"/>
      <c r="BI44" s="449"/>
      <c r="BJ44" s="449"/>
      <c r="BK44" s="449"/>
      <c r="BL44" s="449"/>
      <c r="BM44" s="449"/>
      <c r="BN44" s="449"/>
      <c r="BO44" s="449"/>
      <c r="BP44" s="449"/>
      <c r="BQ44" s="449"/>
      <c r="BR44" s="449"/>
      <c r="BS44" s="449"/>
      <c r="BT44" s="449"/>
      <c r="BU44" s="449"/>
      <c r="BV44" s="449"/>
      <c r="BW44" s="449"/>
      <c r="BX44" s="449"/>
      <c r="BY44" s="449"/>
      <c r="BZ44" s="449"/>
      <c r="CA44" s="449"/>
      <c r="CB44" s="449"/>
      <c r="CC44" s="449"/>
      <c r="CD44" s="449"/>
      <c r="CE44" s="449"/>
      <c r="CF44" s="449"/>
      <c r="CG44" s="449"/>
      <c r="CH44" s="449"/>
      <c r="CI44" s="449"/>
      <c r="CJ44" s="449"/>
      <c r="CK44" s="449"/>
      <c r="CL44" s="449"/>
      <c r="CM44" s="449"/>
      <c r="CN44" s="449"/>
      <c r="CO44" s="449"/>
      <c r="CP44" s="449"/>
      <c r="CQ44" s="449"/>
      <c r="CR44" s="449"/>
      <c r="CS44" s="449"/>
      <c r="CT44" s="449"/>
      <c r="CU44" s="449"/>
      <c r="CV44" s="449"/>
      <c r="CW44" s="442" t="s">
        <v>344</v>
      </c>
      <c r="DG44" s="413"/>
    </row>
    <row r="45" spans="1:111" s="337" customFormat="1" ht="56.25">
      <c r="A45" s="340"/>
      <c r="C45" s="353" t="s">
        <v>1184</v>
      </c>
      <c r="D45" s="448" t="s">
        <v>1488</v>
      </c>
      <c r="E45" s="476" t="s">
        <v>1300</v>
      </c>
      <c r="F45" s="368" t="s">
        <v>71</v>
      </c>
      <c r="G45" s="449"/>
      <c r="H45" s="449"/>
      <c r="I45" s="449"/>
      <c r="J45" s="449"/>
      <c r="K45" s="449"/>
      <c r="L45" s="449"/>
      <c r="M45" s="449"/>
      <c r="N45" s="449"/>
      <c r="O45" s="449"/>
      <c r="P45" s="449"/>
      <c r="Q45" s="449"/>
      <c r="R45" s="449"/>
      <c r="S45" s="449"/>
      <c r="T45" s="449"/>
      <c r="U45" s="449"/>
      <c r="V45" s="449"/>
      <c r="W45" s="449"/>
      <c r="X45" s="449"/>
      <c r="Y45" s="449"/>
      <c r="Z45" s="449"/>
      <c r="AA45" s="449"/>
      <c r="AB45" s="449"/>
      <c r="AC45" s="449"/>
      <c r="AD45" s="449"/>
      <c r="AE45" s="449"/>
      <c r="AF45" s="449"/>
      <c r="AG45" s="449"/>
      <c r="AH45" s="449"/>
      <c r="AI45" s="449">
        <v>0.17</v>
      </c>
      <c r="AJ45" s="449"/>
      <c r="AK45" s="449"/>
      <c r="AL45" s="449"/>
      <c r="AM45" s="449"/>
      <c r="AN45" s="449"/>
      <c r="AO45" s="449"/>
      <c r="AP45" s="449"/>
      <c r="AQ45" s="449"/>
      <c r="AR45" s="449"/>
      <c r="AS45" s="449"/>
      <c r="AT45" s="449"/>
      <c r="AU45" s="449"/>
      <c r="AV45" s="449"/>
      <c r="AW45" s="449"/>
      <c r="AX45" s="449"/>
      <c r="AY45" s="449"/>
      <c r="AZ45" s="449"/>
      <c r="BA45" s="449"/>
      <c r="BB45" s="449"/>
      <c r="BC45" s="449"/>
      <c r="BD45" s="449"/>
      <c r="BE45" s="449"/>
      <c r="BF45" s="449"/>
      <c r="BG45" s="449"/>
      <c r="BH45" s="449"/>
      <c r="BI45" s="449"/>
      <c r="BJ45" s="449"/>
      <c r="BK45" s="449"/>
      <c r="BL45" s="449"/>
      <c r="BM45" s="449"/>
      <c r="BN45" s="449"/>
      <c r="BO45" s="449"/>
      <c r="BP45" s="449"/>
      <c r="BQ45" s="449"/>
      <c r="BR45" s="449"/>
      <c r="BS45" s="449"/>
      <c r="BT45" s="449"/>
      <c r="BU45" s="449"/>
      <c r="BV45" s="449"/>
      <c r="BW45" s="449"/>
      <c r="BX45" s="449"/>
      <c r="BY45" s="449"/>
      <c r="BZ45" s="449"/>
      <c r="CA45" s="449"/>
      <c r="CB45" s="449"/>
      <c r="CC45" s="449"/>
      <c r="CD45" s="449"/>
      <c r="CE45" s="449"/>
      <c r="CF45" s="449"/>
      <c r="CG45" s="449"/>
      <c r="CH45" s="449"/>
      <c r="CI45" s="449"/>
      <c r="CJ45" s="449"/>
      <c r="CK45" s="449"/>
      <c r="CL45" s="449"/>
      <c r="CM45" s="449"/>
      <c r="CN45" s="449"/>
      <c r="CO45" s="449"/>
      <c r="CP45" s="449"/>
      <c r="CQ45" s="449"/>
      <c r="CR45" s="449"/>
      <c r="CS45" s="449"/>
      <c r="CT45" s="449"/>
      <c r="CU45" s="449"/>
      <c r="CV45" s="449"/>
      <c r="CW45" s="442" t="s">
        <v>344</v>
      </c>
      <c r="DG45" s="413"/>
    </row>
    <row r="46" spans="1:111" s="337" customFormat="1" ht="56.25">
      <c r="A46" s="340"/>
      <c r="C46" s="353" t="s">
        <v>1184</v>
      </c>
      <c r="D46" s="448" t="s">
        <v>1489</v>
      </c>
      <c r="E46" s="476" t="s">
        <v>1301</v>
      </c>
      <c r="F46" s="368" t="s">
        <v>71</v>
      </c>
      <c r="G46" s="449"/>
      <c r="H46" s="449"/>
      <c r="I46" s="449"/>
      <c r="J46" s="449"/>
      <c r="K46" s="449"/>
      <c r="L46" s="449"/>
      <c r="M46" s="449"/>
      <c r="N46" s="449"/>
      <c r="O46" s="449"/>
      <c r="P46" s="449"/>
      <c r="Q46" s="449"/>
      <c r="R46" s="449"/>
      <c r="S46" s="449"/>
      <c r="T46" s="449"/>
      <c r="U46" s="449"/>
      <c r="V46" s="449"/>
      <c r="W46" s="449"/>
      <c r="X46" s="449"/>
      <c r="Y46" s="449"/>
      <c r="Z46" s="449"/>
      <c r="AA46" s="449"/>
      <c r="AB46" s="449"/>
      <c r="AC46" s="449"/>
      <c r="AD46" s="449"/>
      <c r="AE46" s="449"/>
      <c r="AF46" s="449"/>
      <c r="AG46" s="449"/>
      <c r="AH46" s="449"/>
      <c r="AI46" s="449"/>
      <c r="AJ46" s="449">
        <v>7.77</v>
      </c>
      <c r="AK46" s="449"/>
      <c r="AL46" s="449"/>
      <c r="AM46" s="449"/>
      <c r="AN46" s="449"/>
      <c r="AO46" s="449"/>
      <c r="AP46" s="449"/>
      <c r="AQ46" s="449"/>
      <c r="AR46" s="449"/>
      <c r="AS46" s="449"/>
      <c r="AT46" s="449"/>
      <c r="AU46" s="449"/>
      <c r="AV46" s="449"/>
      <c r="AW46" s="449"/>
      <c r="AX46" s="449"/>
      <c r="AY46" s="449"/>
      <c r="AZ46" s="449"/>
      <c r="BA46" s="449"/>
      <c r="BB46" s="449"/>
      <c r="BC46" s="449"/>
      <c r="BD46" s="449"/>
      <c r="BE46" s="449"/>
      <c r="BF46" s="449"/>
      <c r="BG46" s="449"/>
      <c r="BH46" s="449"/>
      <c r="BI46" s="449"/>
      <c r="BJ46" s="449"/>
      <c r="BK46" s="449"/>
      <c r="BL46" s="449"/>
      <c r="BM46" s="449"/>
      <c r="BN46" s="449"/>
      <c r="BO46" s="449"/>
      <c r="BP46" s="449"/>
      <c r="BQ46" s="449"/>
      <c r="BR46" s="449"/>
      <c r="BS46" s="449"/>
      <c r="BT46" s="449"/>
      <c r="BU46" s="449"/>
      <c r="BV46" s="449"/>
      <c r="BW46" s="449"/>
      <c r="BX46" s="449"/>
      <c r="BY46" s="449"/>
      <c r="BZ46" s="449"/>
      <c r="CA46" s="449"/>
      <c r="CB46" s="449"/>
      <c r="CC46" s="449"/>
      <c r="CD46" s="449"/>
      <c r="CE46" s="449"/>
      <c r="CF46" s="449"/>
      <c r="CG46" s="449"/>
      <c r="CH46" s="449"/>
      <c r="CI46" s="449"/>
      <c r="CJ46" s="449"/>
      <c r="CK46" s="449"/>
      <c r="CL46" s="449"/>
      <c r="CM46" s="449"/>
      <c r="CN46" s="449"/>
      <c r="CO46" s="449"/>
      <c r="CP46" s="449"/>
      <c r="CQ46" s="449"/>
      <c r="CR46" s="449"/>
      <c r="CS46" s="449"/>
      <c r="CT46" s="449"/>
      <c r="CU46" s="449"/>
      <c r="CV46" s="449"/>
      <c r="CW46" s="442" t="s">
        <v>344</v>
      </c>
      <c r="DG46" s="413"/>
    </row>
    <row r="47" spans="1:111" s="337" customFormat="1" ht="56.25">
      <c r="A47" s="340"/>
      <c r="C47" s="353" t="s">
        <v>1184</v>
      </c>
      <c r="D47" s="448" t="s">
        <v>1490</v>
      </c>
      <c r="E47" s="476" t="s">
        <v>1302</v>
      </c>
      <c r="F47" s="368" t="s">
        <v>71</v>
      </c>
      <c r="G47" s="449"/>
      <c r="H47" s="449"/>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449"/>
      <c r="AG47" s="449"/>
      <c r="AH47" s="449"/>
      <c r="AI47" s="449"/>
      <c r="AJ47" s="449"/>
      <c r="AK47" s="449">
        <v>0.47199999999999998</v>
      </c>
      <c r="AL47" s="449"/>
      <c r="AM47" s="449"/>
      <c r="AN47" s="449"/>
      <c r="AO47" s="449"/>
      <c r="AP47" s="449"/>
      <c r="AQ47" s="449"/>
      <c r="AR47" s="449"/>
      <c r="AS47" s="449"/>
      <c r="AT47" s="449"/>
      <c r="AU47" s="449"/>
      <c r="AV47" s="449"/>
      <c r="AW47" s="449"/>
      <c r="AX47" s="449"/>
      <c r="AY47" s="449"/>
      <c r="AZ47" s="449"/>
      <c r="BA47" s="449"/>
      <c r="BB47" s="449"/>
      <c r="BC47" s="449"/>
      <c r="BD47" s="449"/>
      <c r="BE47" s="449"/>
      <c r="BF47" s="449"/>
      <c r="BG47" s="449"/>
      <c r="BH47" s="449"/>
      <c r="BI47" s="449"/>
      <c r="BJ47" s="449"/>
      <c r="BK47" s="449"/>
      <c r="BL47" s="449"/>
      <c r="BM47" s="449"/>
      <c r="BN47" s="449"/>
      <c r="BO47" s="449"/>
      <c r="BP47" s="449"/>
      <c r="BQ47" s="449"/>
      <c r="BR47" s="449"/>
      <c r="BS47" s="449"/>
      <c r="BT47" s="449"/>
      <c r="BU47" s="449"/>
      <c r="BV47" s="449"/>
      <c r="BW47" s="449"/>
      <c r="BX47" s="449"/>
      <c r="BY47" s="449"/>
      <c r="BZ47" s="449"/>
      <c r="CA47" s="449"/>
      <c r="CB47" s="449"/>
      <c r="CC47" s="449"/>
      <c r="CD47" s="449"/>
      <c r="CE47" s="449"/>
      <c r="CF47" s="449"/>
      <c r="CG47" s="449"/>
      <c r="CH47" s="449"/>
      <c r="CI47" s="449"/>
      <c r="CJ47" s="449"/>
      <c r="CK47" s="449"/>
      <c r="CL47" s="449"/>
      <c r="CM47" s="449"/>
      <c r="CN47" s="449"/>
      <c r="CO47" s="449"/>
      <c r="CP47" s="449"/>
      <c r="CQ47" s="449"/>
      <c r="CR47" s="449"/>
      <c r="CS47" s="449"/>
      <c r="CT47" s="449"/>
      <c r="CU47" s="449"/>
      <c r="CV47" s="449"/>
      <c r="CW47" s="442" t="s">
        <v>344</v>
      </c>
      <c r="DG47" s="413"/>
    </row>
    <row r="48" spans="1:111" s="337" customFormat="1" ht="56.25">
      <c r="A48" s="340"/>
      <c r="C48" s="353" t="s">
        <v>1184</v>
      </c>
      <c r="D48" s="448" t="s">
        <v>1491</v>
      </c>
      <c r="E48" s="476" t="s">
        <v>1303</v>
      </c>
      <c r="F48" s="368" t="s">
        <v>71</v>
      </c>
      <c r="G48" s="449"/>
      <c r="H48" s="449"/>
      <c r="I48" s="449"/>
      <c r="J48" s="449"/>
      <c r="K48" s="449"/>
      <c r="L48" s="449"/>
      <c r="M48" s="449"/>
      <c r="N48" s="449"/>
      <c r="O48" s="449"/>
      <c r="P48" s="449"/>
      <c r="Q48" s="449"/>
      <c r="R48" s="449"/>
      <c r="S48" s="449"/>
      <c r="T48" s="449"/>
      <c r="U48" s="449"/>
      <c r="V48" s="449"/>
      <c r="W48" s="449"/>
      <c r="X48" s="449"/>
      <c r="Y48" s="449"/>
      <c r="Z48" s="449"/>
      <c r="AA48" s="449"/>
      <c r="AB48" s="449"/>
      <c r="AC48" s="449"/>
      <c r="AD48" s="449"/>
      <c r="AE48" s="449"/>
      <c r="AF48" s="449"/>
      <c r="AG48" s="449"/>
      <c r="AH48" s="449"/>
      <c r="AI48" s="449"/>
      <c r="AJ48" s="449"/>
      <c r="AK48" s="449"/>
      <c r="AL48" s="449">
        <v>0.16700000000000001</v>
      </c>
      <c r="AM48" s="449"/>
      <c r="AN48" s="449"/>
      <c r="AO48" s="449"/>
      <c r="AP48" s="449"/>
      <c r="AQ48" s="449"/>
      <c r="AR48" s="449"/>
      <c r="AS48" s="449"/>
      <c r="AT48" s="449"/>
      <c r="AU48" s="449"/>
      <c r="AV48" s="449"/>
      <c r="AW48" s="449"/>
      <c r="AX48" s="449"/>
      <c r="AY48" s="449"/>
      <c r="AZ48" s="449"/>
      <c r="BA48" s="449"/>
      <c r="BB48" s="449"/>
      <c r="BC48" s="449"/>
      <c r="BD48" s="449"/>
      <c r="BE48" s="449"/>
      <c r="BF48" s="449"/>
      <c r="BG48" s="449"/>
      <c r="BH48" s="449"/>
      <c r="BI48" s="449"/>
      <c r="BJ48" s="449"/>
      <c r="BK48" s="449"/>
      <c r="BL48" s="449"/>
      <c r="BM48" s="449"/>
      <c r="BN48" s="449"/>
      <c r="BO48" s="449"/>
      <c r="BP48" s="449"/>
      <c r="BQ48" s="449"/>
      <c r="BR48" s="449"/>
      <c r="BS48" s="449"/>
      <c r="BT48" s="449"/>
      <c r="BU48" s="449"/>
      <c r="BV48" s="449"/>
      <c r="BW48" s="449"/>
      <c r="BX48" s="449"/>
      <c r="BY48" s="449"/>
      <c r="BZ48" s="449"/>
      <c r="CA48" s="449"/>
      <c r="CB48" s="449"/>
      <c r="CC48" s="449"/>
      <c r="CD48" s="449"/>
      <c r="CE48" s="449"/>
      <c r="CF48" s="449"/>
      <c r="CG48" s="449"/>
      <c r="CH48" s="449"/>
      <c r="CI48" s="449"/>
      <c r="CJ48" s="449"/>
      <c r="CK48" s="449"/>
      <c r="CL48" s="449"/>
      <c r="CM48" s="449"/>
      <c r="CN48" s="449"/>
      <c r="CO48" s="449"/>
      <c r="CP48" s="449"/>
      <c r="CQ48" s="449"/>
      <c r="CR48" s="449"/>
      <c r="CS48" s="449"/>
      <c r="CT48" s="449"/>
      <c r="CU48" s="449"/>
      <c r="CV48" s="449"/>
      <c r="CW48" s="442" t="s">
        <v>344</v>
      </c>
      <c r="DG48" s="413"/>
    </row>
    <row r="49" spans="1:111" s="337" customFormat="1" ht="56.25">
      <c r="A49" s="340"/>
      <c r="C49" s="353" t="s">
        <v>1184</v>
      </c>
      <c r="D49" s="448" t="s">
        <v>1492</v>
      </c>
      <c r="E49" s="476" t="s">
        <v>1304</v>
      </c>
      <c r="F49" s="368" t="s">
        <v>71</v>
      </c>
      <c r="G49" s="449"/>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449"/>
      <c r="AG49" s="449"/>
      <c r="AH49" s="449"/>
      <c r="AI49" s="449"/>
      <c r="AJ49" s="449"/>
      <c r="AK49" s="449"/>
      <c r="AL49" s="449"/>
      <c r="AM49" s="449">
        <v>0.94099999999999995</v>
      </c>
      <c r="AN49" s="449"/>
      <c r="AO49" s="449"/>
      <c r="AP49" s="449"/>
      <c r="AQ49" s="449"/>
      <c r="AR49" s="449"/>
      <c r="AS49" s="449"/>
      <c r="AT49" s="449"/>
      <c r="AU49" s="449"/>
      <c r="AV49" s="449"/>
      <c r="AW49" s="449"/>
      <c r="AX49" s="449"/>
      <c r="AY49" s="449"/>
      <c r="AZ49" s="449"/>
      <c r="BA49" s="449"/>
      <c r="BB49" s="449"/>
      <c r="BC49" s="449"/>
      <c r="BD49" s="449"/>
      <c r="BE49" s="449"/>
      <c r="BF49" s="449"/>
      <c r="BG49" s="449"/>
      <c r="BH49" s="449"/>
      <c r="BI49" s="449"/>
      <c r="BJ49" s="449"/>
      <c r="BK49" s="449"/>
      <c r="BL49" s="449"/>
      <c r="BM49" s="449"/>
      <c r="BN49" s="449"/>
      <c r="BO49" s="449"/>
      <c r="BP49" s="449"/>
      <c r="BQ49" s="449"/>
      <c r="BR49" s="449"/>
      <c r="BS49" s="449"/>
      <c r="BT49" s="449"/>
      <c r="BU49" s="449"/>
      <c r="BV49" s="449"/>
      <c r="BW49" s="449"/>
      <c r="BX49" s="449"/>
      <c r="BY49" s="449"/>
      <c r="BZ49" s="449"/>
      <c r="CA49" s="449"/>
      <c r="CB49" s="449"/>
      <c r="CC49" s="449"/>
      <c r="CD49" s="449"/>
      <c r="CE49" s="449"/>
      <c r="CF49" s="449"/>
      <c r="CG49" s="449"/>
      <c r="CH49" s="449"/>
      <c r="CI49" s="449"/>
      <c r="CJ49" s="449"/>
      <c r="CK49" s="449"/>
      <c r="CL49" s="449"/>
      <c r="CM49" s="449"/>
      <c r="CN49" s="449"/>
      <c r="CO49" s="449"/>
      <c r="CP49" s="449"/>
      <c r="CQ49" s="449"/>
      <c r="CR49" s="449"/>
      <c r="CS49" s="449"/>
      <c r="CT49" s="449"/>
      <c r="CU49" s="449"/>
      <c r="CV49" s="449"/>
      <c r="CW49" s="442" t="s">
        <v>344</v>
      </c>
      <c r="DG49" s="413"/>
    </row>
    <row r="50" spans="1:111" s="337" customFormat="1" ht="56.25">
      <c r="A50" s="340"/>
      <c r="C50" s="353" t="s">
        <v>1184</v>
      </c>
      <c r="D50" s="448" t="s">
        <v>1493</v>
      </c>
      <c r="E50" s="476" t="s">
        <v>1305</v>
      </c>
      <c r="F50" s="368" t="s">
        <v>71</v>
      </c>
      <c r="G50" s="449"/>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c r="AM50" s="449"/>
      <c r="AN50" s="449">
        <v>0.68500000000000005</v>
      </c>
      <c r="AO50" s="449"/>
      <c r="AP50" s="449"/>
      <c r="AQ50" s="449"/>
      <c r="AR50" s="449"/>
      <c r="AS50" s="449"/>
      <c r="AT50" s="449"/>
      <c r="AU50" s="449"/>
      <c r="AV50" s="449"/>
      <c r="AW50" s="449"/>
      <c r="AX50" s="449"/>
      <c r="AY50" s="449"/>
      <c r="AZ50" s="449"/>
      <c r="BA50" s="449"/>
      <c r="BB50" s="449"/>
      <c r="BC50" s="449"/>
      <c r="BD50" s="449"/>
      <c r="BE50" s="449"/>
      <c r="BF50" s="449"/>
      <c r="BG50" s="449"/>
      <c r="BH50" s="449"/>
      <c r="BI50" s="449"/>
      <c r="BJ50" s="449"/>
      <c r="BK50" s="449"/>
      <c r="BL50" s="449"/>
      <c r="BM50" s="449"/>
      <c r="BN50" s="449"/>
      <c r="BO50" s="449"/>
      <c r="BP50" s="449"/>
      <c r="BQ50" s="449"/>
      <c r="BR50" s="449"/>
      <c r="BS50" s="449"/>
      <c r="BT50" s="449"/>
      <c r="BU50" s="449"/>
      <c r="BV50" s="449"/>
      <c r="BW50" s="449"/>
      <c r="BX50" s="449"/>
      <c r="BY50" s="449"/>
      <c r="BZ50" s="449"/>
      <c r="CA50" s="449"/>
      <c r="CB50" s="449"/>
      <c r="CC50" s="449"/>
      <c r="CD50" s="449"/>
      <c r="CE50" s="449"/>
      <c r="CF50" s="449"/>
      <c r="CG50" s="449"/>
      <c r="CH50" s="449"/>
      <c r="CI50" s="449"/>
      <c r="CJ50" s="449"/>
      <c r="CK50" s="449"/>
      <c r="CL50" s="449"/>
      <c r="CM50" s="449"/>
      <c r="CN50" s="449"/>
      <c r="CO50" s="449"/>
      <c r="CP50" s="449"/>
      <c r="CQ50" s="449"/>
      <c r="CR50" s="449"/>
      <c r="CS50" s="449"/>
      <c r="CT50" s="449"/>
      <c r="CU50" s="449"/>
      <c r="CV50" s="449"/>
      <c r="CW50" s="442" t="s">
        <v>344</v>
      </c>
      <c r="DG50" s="413"/>
    </row>
    <row r="51" spans="1:111" s="337" customFormat="1" ht="56.25">
      <c r="A51" s="340"/>
      <c r="C51" s="353" t="s">
        <v>1184</v>
      </c>
      <c r="D51" s="448" t="s">
        <v>1494</v>
      </c>
      <c r="E51" s="476" t="s">
        <v>1306</v>
      </c>
      <c r="F51" s="368" t="s">
        <v>71</v>
      </c>
      <c r="G51" s="449"/>
      <c r="H51" s="449"/>
      <c r="I51" s="449"/>
      <c r="J51" s="449"/>
      <c r="K51" s="449"/>
      <c r="L51" s="449"/>
      <c r="M51" s="449"/>
      <c r="N51" s="449"/>
      <c r="O51" s="449"/>
      <c r="P51" s="449"/>
      <c r="Q51" s="449"/>
      <c r="R51" s="449"/>
      <c r="S51" s="449"/>
      <c r="T51" s="449"/>
      <c r="U51" s="449"/>
      <c r="V51" s="449"/>
      <c r="W51" s="449"/>
      <c r="X51" s="449"/>
      <c r="Y51" s="449"/>
      <c r="Z51" s="449"/>
      <c r="AA51" s="449"/>
      <c r="AB51" s="449"/>
      <c r="AC51" s="449"/>
      <c r="AD51" s="449"/>
      <c r="AE51" s="449"/>
      <c r="AF51" s="449"/>
      <c r="AG51" s="449"/>
      <c r="AH51" s="449"/>
      <c r="AI51" s="449"/>
      <c r="AJ51" s="449"/>
      <c r="AK51" s="449"/>
      <c r="AL51" s="449"/>
      <c r="AM51" s="449"/>
      <c r="AN51" s="449"/>
      <c r="AO51" s="449">
        <v>0.377</v>
      </c>
      <c r="AP51" s="449"/>
      <c r="AQ51" s="449"/>
      <c r="AR51" s="449"/>
      <c r="AS51" s="449"/>
      <c r="AT51" s="449"/>
      <c r="AU51" s="449"/>
      <c r="AV51" s="449"/>
      <c r="AW51" s="449"/>
      <c r="AX51" s="449"/>
      <c r="AY51" s="449"/>
      <c r="AZ51" s="449"/>
      <c r="BA51" s="449"/>
      <c r="BB51" s="449"/>
      <c r="BC51" s="449"/>
      <c r="BD51" s="449"/>
      <c r="BE51" s="449"/>
      <c r="BF51" s="449"/>
      <c r="BG51" s="449"/>
      <c r="BH51" s="449"/>
      <c r="BI51" s="449"/>
      <c r="BJ51" s="449"/>
      <c r="BK51" s="449"/>
      <c r="BL51" s="449"/>
      <c r="BM51" s="449"/>
      <c r="BN51" s="449"/>
      <c r="BO51" s="449"/>
      <c r="BP51" s="449"/>
      <c r="BQ51" s="449"/>
      <c r="BR51" s="449"/>
      <c r="BS51" s="449"/>
      <c r="BT51" s="449"/>
      <c r="BU51" s="449"/>
      <c r="BV51" s="449"/>
      <c r="BW51" s="449"/>
      <c r="BX51" s="449"/>
      <c r="BY51" s="449"/>
      <c r="BZ51" s="449"/>
      <c r="CA51" s="449"/>
      <c r="CB51" s="449"/>
      <c r="CC51" s="449"/>
      <c r="CD51" s="449"/>
      <c r="CE51" s="449"/>
      <c r="CF51" s="449"/>
      <c r="CG51" s="449"/>
      <c r="CH51" s="449"/>
      <c r="CI51" s="449"/>
      <c r="CJ51" s="449"/>
      <c r="CK51" s="449"/>
      <c r="CL51" s="449"/>
      <c r="CM51" s="449"/>
      <c r="CN51" s="449"/>
      <c r="CO51" s="449"/>
      <c r="CP51" s="449"/>
      <c r="CQ51" s="449"/>
      <c r="CR51" s="449"/>
      <c r="CS51" s="449"/>
      <c r="CT51" s="449"/>
      <c r="CU51" s="449"/>
      <c r="CV51" s="449"/>
      <c r="CW51" s="442" t="s">
        <v>344</v>
      </c>
      <c r="DG51" s="413"/>
    </row>
    <row r="52" spans="1:111" s="337" customFormat="1" ht="56.25">
      <c r="A52" s="340"/>
      <c r="C52" s="353" t="s">
        <v>1184</v>
      </c>
      <c r="D52" s="448" t="s">
        <v>1495</v>
      </c>
      <c r="E52" s="476" t="s">
        <v>1307</v>
      </c>
      <c r="F52" s="368" t="s">
        <v>71</v>
      </c>
      <c r="G52" s="449"/>
      <c r="H52" s="449"/>
      <c r="I52" s="449"/>
      <c r="J52" s="449"/>
      <c r="K52" s="449"/>
      <c r="L52" s="449"/>
      <c r="M52" s="449"/>
      <c r="N52" s="449"/>
      <c r="O52" s="449"/>
      <c r="P52" s="449"/>
      <c r="Q52" s="449"/>
      <c r="R52" s="449"/>
      <c r="S52" s="449"/>
      <c r="T52" s="449"/>
      <c r="U52" s="449"/>
      <c r="V52" s="449"/>
      <c r="W52" s="449"/>
      <c r="X52" s="449"/>
      <c r="Y52" s="449"/>
      <c r="Z52" s="449"/>
      <c r="AA52" s="449"/>
      <c r="AB52" s="449"/>
      <c r="AC52" s="449"/>
      <c r="AD52" s="449"/>
      <c r="AE52" s="449"/>
      <c r="AF52" s="449"/>
      <c r="AG52" s="449"/>
      <c r="AH52" s="449"/>
      <c r="AI52" s="449"/>
      <c r="AJ52" s="449"/>
      <c r="AK52" s="449"/>
      <c r="AL52" s="449"/>
      <c r="AM52" s="449"/>
      <c r="AN52" s="449"/>
      <c r="AO52" s="449"/>
      <c r="AP52" s="449">
        <v>2.2469999999999999</v>
      </c>
      <c r="AQ52" s="449"/>
      <c r="AR52" s="449"/>
      <c r="AS52" s="449"/>
      <c r="AT52" s="449"/>
      <c r="AU52" s="449"/>
      <c r="AV52" s="449"/>
      <c r="AW52" s="449"/>
      <c r="AX52" s="449"/>
      <c r="AY52" s="449"/>
      <c r="AZ52" s="449"/>
      <c r="BA52" s="449"/>
      <c r="BB52" s="449"/>
      <c r="BC52" s="449"/>
      <c r="BD52" s="449"/>
      <c r="BE52" s="449"/>
      <c r="BF52" s="449"/>
      <c r="BG52" s="449"/>
      <c r="BH52" s="449"/>
      <c r="BI52" s="449"/>
      <c r="BJ52" s="449"/>
      <c r="BK52" s="449"/>
      <c r="BL52" s="449"/>
      <c r="BM52" s="449"/>
      <c r="BN52" s="449"/>
      <c r="BO52" s="449"/>
      <c r="BP52" s="449"/>
      <c r="BQ52" s="449"/>
      <c r="BR52" s="449"/>
      <c r="BS52" s="449"/>
      <c r="BT52" s="449"/>
      <c r="BU52" s="449"/>
      <c r="BV52" s="449"/>
      <c r="BW52" s="449"/>
      <c r="BX52" s="449"/>
      <c r="BY52" s="449"/>
      <c r="BZ52" s="449"/>
      <c r="CA52" s="449"/>
      <c r="CB52" s="449"/>
      <c r="CC52" s="449"/>
      <c r="CD52" s="449"/>
      <c r="CE52" s="449"/>
      <c r="CF52" s="449"/>
      <c r="CG52" s="449"/>
      <c r="CH52" s="449"/>
      <c r="CI52" s="449"/>
      <c r="CJ52" s="449"/>
      <c r="CK52" s="449"/>
      <c r="CL52" s="449"/>
      <c r="CM52" s="449"/>
      <c r="CN52" s="449"/>
      <c r="CO52" s="449"/>
      <c r="CP52" s="449"/>
      <c r="CQ52" s="449"/>
      <c r="CR52" s="449"/>
      <c r="CS52" s="449"/>
      <c r="CT52" s="449"/>
      <c r="CU52" s="449"/>
      <c r="CV52" s="449"/>
      <c r="CW52" s="442" t="s">
        <v>344</v>
      </c>
      <c r="DG52" s="413"/>
    </row>
    <row r="53" spans="1:111" s="337" customFormat="1" ht="56.25">
      <c r="A53" s="340"/>
      <c r="C53" s="353" t="s">
        <v>1184</v>
      </c>
      <c r="D53" s="448" t="s">
        <v>1496</v>
      </c>
      <c r="E53" s="476" t="s">
        <v>1308</v>
      </c>
      <c r="F53" s="368" t="s">
        <v>71</v>
      </c>
      <c r="G53" s="449"/>
      <c r="H53" s="449"/>
      <c r="I53" s="449"/>
      <c r="J53" s="449"/>
      <c r="K53" s="449"/>
      <c r="L53" s="449"/>
      <c r="M53" s="449"/>
      <c r="N53" s="449"/>
      <c r="O53" s="449"/>
      <c r="P53" s="449"/>
      <c r="Q53" s="449"/>
      <c r="R53" s="449"/>
      <c r="S53" s="449"/>
      <c r="T53" s="449"/>
      <c r="U53" s="449"/>
      <c r="V53" s="449"/>
      <c r="W53" s="449"/>
      <c r="X53" s="449"/>
      <c r="Y53" s="449"/>
      <c r="Z53" s="449"/>
      <c r="AA53" s="449"/>
      <c r="AB53" s="449"/>
      <c r="AC53" s="449"/>
      <c r="AD53" s="449"/>
      <c r="AE53" s="449"/>
      <c r="AF53" s="449"/>
      <c r="AG53" s="449"/>
      <c r="AH53" s="449"/>
      <c r="AI53" s="449"/>
      <c r="AJ53" s="449"/>
      <c r="AK53" s="449"/>
      <c r="AL53" s="449"/>
      <c r="AM53" s="449"/>
      <c r="AN53" s="449"/>
      <c r="AO53" s="449"/>
      <c r="AP53" s="449"/>
      <c r="AQ53" s="449">
        <v>0.30399999999999999</v>
      </c>
      <c r="AR53" s="449"/>
      <c r="AS53" s="449"/>
      <c r="AT53" s="449"/>
      <c r="AU53" s="449"/>
      <c r="AV53" s="449"/>
      <c r="AW53" s="449"/>
      <c r="AX53" s="449"/>
      <c r="AY53" s="449"/>
      <c r="AZ53" s="449"/>
      <c r="BA53" s="449"/>
      <c r="BB53" s="449"/>
      <c r="BC53" s="449"/>
      <c r="BD53" s="449"/>
      <c r="BE53" s="449"/>
      <c r="BF53" s="449"/>
      <c r="BG53" s="449"/>
      <c r="BH53" s="449"/>
      <c r="BI53" s="449"/>
      <c r="BJ53" s="449"/>
      <c r="BK53" s="449"/>
      <c r="BL53" s="449"/>
      <c r="BM53" s="449"/>
      <c r="BN53" s="449"/>
      <c r="BO53" s="449"/>
      <c r="BP53" s="449"/>
      <c r="BQ53" s="449"/>
      <c r="BR53" s="449"/>
      <c r="BS53" s="449"/>
      <c r="BT53" s="449"/>
      <c r="BU53" s="449"/>
      <c r="BV53" s="449"/>
      <c r="BW53" s="449"/>
      <c r="BX53" s="449"/>
      <c r="BY53" s="449"/>
      <c r="BZ53" s="449"/>
      <c r="CA53" s="449"/>
      <c r="CB53" s="449"/>
      <c r="CC53" s="449"/>
      <c r="CD53" s="449"/>
      <c r="CE53" s="449"/>
      <c r="CF53" s="449"/>
      <c r="CG53" s="449"/>
      <c r="CH53" s="449"/>
      <c r="CI53" s="449"/>
      <c r="CJ53" s="449"/>
      <c r="CK53" s="449"/>
      <c r="CL53" s="449"/>
      <c r="CM53" s="449"/>
      <c r="CN53" s="449"/>
      <c r="CO53" s="449"/>
      <c r="CP53" s="449"/>
      <c r="CQ53" s="449"/>
      <c r="CR53" s="449"/>
      <c r="CS53" s="449"/>
      <c r="CT53" s="449"/>
      <c r="CU53" s="449"/>
      <c r="CV53" s="449"/>
      <c r="CW53" s="442" t="s">
        <v>344</v>
      </c>
      <c r="DG53" s="413"/>
    </row>
    <row r="54" spans="1:111" s="337" customFormat="1" ht="56.25">
      <c r="A54" s="340"/>
      <c r="C54" s="353" t="s">
        <v>1184</v>
      </c>
      <c r="D54" s="448" t="s">
        <v>1497</v>
      </c>
      <c r="E54" s="476" t="s">
        <v>1309</v>
      </c>
      <c r="F54" s="368" t="s">
        <v>71</v>
      </c>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c r="AD54" s="449"/>
      <c r="AE54" s="449"/>
      <c r="AF54" s="449"/>
      <c r="AG54" s="449"/>
      <c r="AH54" s="449"/>
      <c r="AI54" s="449"/>
      <c r="AJ54" s="449"/>
      <c r="AK54" s="449"/>
      <c r="AL54" s="449"/>
      <c r="AM54" s="449"/>
      <c r="AN54" s="449"/>
      <c r="AO54" s="449"/>
      <c r="AP54" s="449"/>
      <c r="AQ54" s="449"/>
      <c r="AR54" s="449">
        <v>2.9000000000000001E-2</v>
      </c>
      <c r="AS54" s="449"/>
      <c r="AT54" s="449"/>
      <c r="AU54" s="449"/>
      <c r="AV54" s="449"/>
      <c r="AW54" s="449"/>
      <c r="AX54" s="449"/>
      <c r="AY54" s="449"/>
      <c r="AZ54" s="449"/>
      <c r="BA54" s="449"/>
      <c r="BB54" s="449"/>
      <c r="BC54" s="449"/>
      <c r="BD54" s="449"/>
      <c r="BE54" s="449"/>
      <c r="BF54" s="449"/>
      <c r="BG54" s="449"/>
      <c r="BH54" s="449"/>
      <c r="BI54" s="449"/>
      <c r="BJ54" s="449"/>
      <c r="BK54" s="449"/>
      <c r="BL54" s="449"/>
      <c r="BM54" s="449"/>
      <c r="BN54" s="449"/>
      <c r="BO54" s="449"/>
      <c r="BP54" s="449"/>
      <c r="BQ54" s="449"/>
      <c r="BR54" s="449"/>
      <c r="BS54" s="449"/>
      <c r="BT54" s="449"/>
      <c r="BU54" s="449"/>
      <c r="BV54" s="449"/>
      <c r="BW54" s="449"/>
      <c r="BX54" s="449"/>
      <c r="BY54" s="449"/>
      <c r="BZ54" s="449"/>
      <c r="CA54" s="449"/>
      <c r="CB54" s="449"/>
      <c r="CC54" s="449"/>
      <c r="CD54" s="449"/>
      <c r="CE54" s="449"/>
      <c r="CF54" s="449"/>
      <c r="CG54" s="449"/>
      <c r="CH54" s="449"/>
      <c r="CI54" s="449"/>
      <c r="CJ54" s="449"/>
      <c r="CK54" s="449"/>
      <c r="CL54" s="449"/>
      <c r="CM54" s="449"/>
      <c r="CN54" s="449"/>
      <c r="CO54" s="449"/>
      <c r="CP54" s="449"/>
      <c r="CQ54" s="449"/>
      <c r="CR54" s="449"/>
      <c r="CS54" s="449"/>
      <c r="CT54" s="449"/>
      <c r="CU54" s="449"/>
      <c r="CV54" s="449"/>
      <c r="CW54" s="442" t="s">
        <v>344</v>
      </c>
      <c r="DG54" s="413"/>
    </row>
    <row r="55" spans="1:111" s="337" customFormat="1" ht="56.25">
      <c r="A55" s="340"/>
      <c r="C55" s="353" t="s">
        <v>1184</v>
      </c>
      <c r="D55" s="448" t="s">
        <v>1498</v>
      </c>
      <c r="E55" s="476" t="s">
        <v>1310</v>
      </c>
      <c r="F55" s="368" t="s">
        <v>71</v>
      </c>
      <c r="G55" s="449"/>
      <c r="H55" s="449"/>
      <c r="I55" s="449"/>
      <c r="J55" s="449"/>
      <c r="K55" s="449"/>
      <c r="L55" s="449"/>
      <c r="M55" s="449"/>
      <c r="N55" s="449"/>
      <c r="O55" s="449"/>
      <c r="P55" s="449"/>
      <c r="Q55" s="449"/>
      <c r="R55" s="449"/>
      <c r="S55" s="449"/>
      <c r="T55" s="449"/>
      <c r="U55" s="449"/>
      <c r="V55" s="449"/>
      <c r="W55" s="449"/>
      <c r="X55" s="449"/>
      <c r="Y55" s="449"/>
      <c r="Z55" s="449"/>
      <c r="AA55" s="449"/>
      <c r="AB55" s="449"/>
      <c r="AC55" s="449"/>
      <c r="AD55" s="449"/>
      <c r="AE55" s="449"/>
      <c r="AF55" s="449"/>
      <c r="AG55" s="449"/>
      <c r="AH55" s="449"/>
      <c r="AI55" s="449"/>
      <c r="AJ55" s="449"/>
      <c r="AK55" s="449"/>
      <c r="AL55" s="449"/>
      <c r="AM55" s="449"/>
      <c r="AN55" s="449"/>
      <c r="AO55" s="449"/>
      <c r="AP55" s="449"/>
      <c r="AQ55" s="449"/>
      <c r="AR55" s="449"/>
      <c r="AS55" s="449">
        <v>0</v>
      </c>
      <c r="AT55" s="449"/>
      <c r="AU55" s="449"/>
      <c r="AV55" s="449"/>
      <c r="AW55" s="449"/>
      <c r="AX55" s="449"/>
      <c r="AY55" s="449"/>
      <c r="AZ55" s="449"/>
      <c r="BA55" s="449"/>
      <c r="BB55" s="449"/>
      <c r="BC55" s="449"/>
      <c r="BD55" s="449"/>
      <c r="BE55" s="449"/>
      <c r="BF55" s="449"/>
      <c r="BG55" s="449"/>
      <c r="BH55" s="449"/>
      <c r="BI55" s="449"/>
      <c r="BJ55" s="449"/>
      <c r="BK55" s="449"/>
      <c r="BL55" s="449"/>
      <c r="BM55" s="449"/>
      <c r="BN55" s="449"/>
      <c r="BO55" s="449"/>
      <c r="BP55" s="449"/>
      <c r="BQ55" s="449"/>
      <c r="BR55" s="449"/>
      <c r="BS55" s="449"/>
      <c r="BT55" s="449"/>
      <c r="BU55" s="449"/>
      <c r="BV55" s="449"/>
      <c r="BW55" s="449"/>
      <c r="BX55" s="449"/>
      <c r="BY55" s="449"/>
      <c r="BZ55" s="449"/>
      <c r="CA55" s="449"/>
      <c r="CB55" s="449"/>
      <c r="CC55" s="449"/>
      <c r="CD55" s="449"/>
      <c r="CE55" s="449"/>
      <c r="CF55" s="449"/>
      <c r="CG55" s="449"/>
      <c r="CH55" s="449"/>
      <c r="CI55" s="449"/>
      <c r="CJ55" s="449"/>
      <c r="CK55" s="449"/>
      <c r="CL55" s="449"/>
      <c r="CM55" s="449"/>
      <c r="CN55" s="449"/>
      <c r="CO55" s="449"/>
      <c r="CP55" s="449"/>
      <c r="CQ55" s="449"/>
      <c r="CR55" s="449"/>
      <c r="CS55" s="449"/>
      <c r="CT55" s="449"/>
      <c r="CU55" s="449"/>
      <c r="CV55" s="449"/>
      <c r="CW55" s="442" t="s">
        <v>344</v>
      </c>
      <c r="DG55" s="413"/>
    </row>
    <row r="56" spans="1:111" s="337" customFormat="1" ht="56.25">
      <c r="A56" s="340"/>
      <c r="C56" s="353" t="s">
        <v>1184</v>
      </c>
      <c r="D56" s="448" t="s">
        <v>1499</v>
      </c>
      <c r="E56" s="476" t="s">
        <v>1311</v>
      </c>
      <c r="F56" s="368" t="s">
        <v>71</v>
      </c>
      <c r="G56" s="449"/>
      <c r="H56" s="449"/>
      <c r="I56" s="449"/>
      <c r="J56" s="449"/>
      <c r="K56" s="449"/>
      <c r="L56" s="449"/>
      <c r="M56" s="449"/>
      <c r="N56" s="449"/>
      <c r="O56" s="449"/>
      <c r="P56" s="449"/>
      <c r="Q56" s="449"/>
      <c r="R56" s="449"/>
      <c r="S56" s="449"/>
      <c r="T56" s="449"/>
      <c r="U56" s="449"/>
      <c r="V56" s="449"/>
      <c r="W56" s="449"/>
      <c r="X56" s="449"/>
      <c r="Y56" s="449"/>
      <c r="Z56" s="449"/>
      <c r="AA56" s="449"/>
      <c r="AB56" s="449"/>
      <c r="AC56" s="449"/>
      <c r="AD56" s="449"/>
      <c r="AE56" s="449"/>
      <c r="AF56" s="449"/>
      <c r="AG56" s="449"/>
      <c r="AH56" s="449"/>
      <c r="AI56" s="449"/>
      <c r="AJ56" s="449"/>
      <c r="AK56" s="449"/>
      <c r="AL56" s="449"/>
      <c r="AM56" s="449"/>
      <c r="AN56" s="449"/>
      <c r="AO56" s="449"/>
      <c r="AP56" s="449"/>
      <c r="AQ56" s="449"/>
      <c r="AR56" s="449"/>
      <c r="AS56" s="449"/>
      <c r="AT56" s="449">
        <v>7.4999999999999997E-2</v>
      </c>
      <c r="AU56" s="449"/>
      <c r="AV56" s="449"/>
      <c r="AW56" s="449"/>
      <c r="AX56" s="449"/>
      <c r="AY56" s="449"/>
      <c r="AZ56" s="449"/>
      <c r="BA56" s="449"/>
      <c r="BB56" s="449"/>
      <c r="BC56" s="449"/>
      <c r="BD56" s="449"/>
      <c r="BE56" s="449"/>
      <c r="BF56" s="449"/>
      <c r="BG56" s="449"/>
      <c r="BH56" s="449"/>
      <c r="BI56" s="449"/>
      <c r="BJ56" s="449"/>
      <c r="BK56" s="449"/>
      <c r="BL56" s="449"/>
      <c r="BM56" s="449"/>
      <c r="BN56" s="449"/>
      <c r="BO56" s="449"/>
      <c r="BP56" s="449"/>
      <c r="BQ56" s="449"/>
      <c r="BR56" s="449"/>
      <c r="BS56" s="449"/>
      <c r="BT56" s="449"/>
      <c r="BU56" s="449"/>
      <c r="BV56" s="449"/>
      <c r="BW56" s="449"/>
      <c r="BX56" s="449"/>
      <c r="BY56" s="449"/>
      <c r="BZ56" s="449"/>
      <c r="CA56" s="449"/>
      <c r="CB56" s="449"/>
      <c r="CC56" s="449"/>
      <c r="CD56" s="449"/>
      <c r="CE56" s="449"/>
      <c r="CF56" s="449"/>
      <c r="CG56" s="449"/>
      <c r="CH56" s="449"/>
      <c r="CI56" s="449"/>
      <c r="CJ56" s="449"/>
      <c r="CK56" s="449"/>
      <c r="CL56" s="449"/>
      <c r="CM56" s="449"/>
      <c r="CN56" s="449"/>
      <c r="CO56" s="449"/>
      <c r="CP56" s="449"/>
      <c r="CQ56" s="449"/>
      <c r="CR56" s="449"/>
      <c r="CS56" s="449"/>
      <c r="CT56" s="449"/>
      <c r="CU56" s="449"/>
      <c r="CV56" s="449"/>
      <c r="CW56" s="442" t="s">
        <v>344</v>
      </c>
      <c r="DG56" s="413"/>
    </row>
    <row r="57" spans="1:111" s="337" customFormat="1" ht="56.25">
      <c r="A57" s="340"/>
      <c r="C57" s="353" t="s">
        <v>1184</v>
      </c>
      <c r="D57" s="448" t="s">
        <v>1500</v>
      </c>
      <c r="E57" s="476" t="s">
        <v>1312</v>
      </c>
      <c r="F57" s="368" t="s">
        <v>71</v>
      </c>
      <c r="G57" s="449"/>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v>0</v>
      </c>
      <c r="AV57" s="449"/>
      <c r="AW57" s="449"/>
      <c r="AX57" s="449"/>
      <c r="AY57" s="449"/>
      <c r="AZ57" s="449"/>
      <c r="BA57" s="449"/>
      <c r="BB57" s="449"/>
      <c r="BC57" s="449"/>
      <c r="BD57" s="449"/>
      <c r="BE57" s="449"/>
      <c r="BF57" s="449"/>
      <c r="BG57" s="449"/>
      <c r="BH57" s="449"/>
      <c r="BI57" s="449"/>
      <c r="BJ57" s="449"/>
      <c r="BK57" s="449"/>
      <c r="BL57" s="449"/>
      <c r="BM57" s="449"/>
      <c r="BN57" s="449"/>
      <c r="BO57" s="449"/>
      <c r="BP57" s="449"/>
      <c r="BQ57" s="449"/>
      <c r="BR57" s="449"/>
      <c r="BS57" s="449"/>
      <c r="BT57" s="449"/>
      <c r="BU57" s="449"/>
      <c r="BV57" s="449"/>
      <c r="BW57" s="449"/>
      <c r="BX57" s="449"/>
      <c r="BY57" s="449"/>
      <c r="BZ57" s="449"/>
      <c r="CA57" s="449"/>
      <c r="CB57" s="449"/>
      <c r="CC57" s="449"/>
      <c r="CD57" s="449"/>
      <c r="CE57" s="449"/>
      <c r="CF57" s="449"/>
      <c r="CG57" s="449"/>
      <c r="CH57" s="449"/>
      <c r="CI57" s="449"/>
      <c r="CJ57" s="449"/>
      <c r="CK57" s="449"/>
      <c r="CL57" s="449"/>
      <c r="CM57" s="449"/>
      <c r="CN57" s="449"/>
      <c r="CO57" s="449"/>
      <c r="CP57" s="449"/>
      <c r="CQ57" s="449"/>
      <c r="CR57" s="449"/>
      <c r="CS57" s="449"/>
      <c r="CT57" s="449"/>
      <c r="CU57" s="449"/>
      <c r="CV57" s="449"/>
      <c r="CW57" s="442" t="s">
        <v>344</v>
      </c>
      <c r="DG57" s="413"/>
    </row>
    <row r="58" spans="1:111" s="337" customFormat="1" ht="56.25">
      <c r="A58" s="340"/>
      <c r="C58" s="353" t="s">
        <v>1184</v>
      </c>
      <c r="D58" s="448" t="s">
        <v>1501</v>
      </c>
      <c r="E58" s="476" t="s">
        <v>1313</v>
      </c>
      <c r="F58" s="368" t="s">
        <v>71</v>
      </c>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449"/>
      <c r="AF58" s="449"/>
      <c r="AG58" s="449"/>
      <c r="AH58" s="449"/>
      <c r="AI58" s="449"/>
      <c r="AJ58" s="449"/>
      <c r="AK58" s="449"/>
      <c r="AL58" s="449"/>
      <c r="AM58" s="449"/>
      <c r="AN58" s="449"/>
      <c r="AO58" s="449"/>
      <c r="AP58" s="449"/>
      <c r="AQ58" s="449"/>
      <c r="AR58" s="449"/>
      <c r="AS58" s="449"/>
      <c r="AT58" s="449"/>
      <c r="AU58" s="449"/>
      <c r="AV58" s="449">
        <v>1.21</v>
      </c>
      <c r="AW58" s="449"/>
      <c r="AX58" s="449"/>
      <c r="AY58" s="449"/>
      <c r="AZ58" s="449"/>
      <c r="BA58" s="449"/>
      <c r="BB58" s="449"/>
      <c r="BC58" s="449"/>
      <c r="BD58" s="449"/>
      <c r="BE58" s="449"/>
      <c r="BF58" s="449"/>
      <c r="BG58" s="449"/>
      <c r="BH58" s="449"/>
      <c r="BI58" s="449"/>
      <c r="BJ58" s="449"/>
      <c r="BK58" s="449"/>
      <c r="BL58" s="449"/>
      <c r="BM58" s="449"/>
      <c r="BN58" s="449"/>
      <c r="BO58" s="449"/>
      <c r="BP58" s="449"/>
      <c r="BQ58" s="449"/>
      <c r="BR58" s="449"/>
      <c r="BS58" s="449"/>
      <c r="BT58" s="449"/>
      <c r="BU58" s="449"/>
      <c r="BV58" s="449"/>
      <c r="BW58" s="449"/>
      <c r="BX58" s="449"/>
      <c r="BY58" s="449"/>
      <c r="BZ58" s="449"/>
      <c r="CA58" s="449"/>
      <c r="CB58" s="449"/>
      <c r="CC58" s="449"/>
      <c r="CD58" s="449"/>
      <c r="CE58" s="449"/>
      <c r="CF58" s="449"/>
      <c r="CG58" s="449"/>
      <c r="CH58" s="449"/>
      <c r="CI58" s="449"/>
      <c r="CJ58" s="449"/>
      <c r="CK58" s="449"/>
      <c r="CL58" s="449"/>
      <c r="CM58" s="449"/>
      <c r="CN58" s="449"/>
      <c r="CO58" s="449"/>
      <c r="CP58" s="449"/>
      <c r="CQ58" s="449"/>
      <c r="CR58" s="449"/>
      <c r="CS58" s="449"/>
      <c r="CT58" s="449"/>
      <c r="CU58" s="449"/>
      <c r="CV58" s="449"/>
      <c r="CW58" s="442" t="s">
        <v>344</v>
      </c>
      <c r="DG58" s="413"/>
    </row>
    <row r="59" spans="1:111" s="337" customFormat="1" ht="56.25">
      <c r="A59" s="340"/>
      <c r="C59" s="353" t="s">
        <v>1184</v>
      </c>
      <c r="D59" s="448" t="s">
        <v>1502</v>
      </c>
      <c r="E59" s="476" t="s">
        <v>1314</v>
      </c>
      <c r="F59" s="368" t="s">
        <v>71</v>
      </c>
      <c r="G59" s="449"/>
      <c r="H59" s="449"/>
      <c r="I59" s="449"/>
      <c r="J59" s="449"/>
      <c r="K59" s="449"/>
      <c r="L59" s="449"/>
      <c r="M59" s="449"/>
      <c r="N59" s="449"/>
      <c r="O59" s="449"/>
      <c r="P59" s="449"/>
      <c r="Q59" s="449"/>
      <c r="R59" s="449"/>
      <c r="S59" s="449"/>
      <c r="T59" s="449"/>
      <c r="U59" s="449"/>
      <c r="V59" s="449"/>
      <c r="W59" s="449"/>
      <c r="X59" s="449"/>
      <c r="Y59" s="449"/>
      <c r="Z59" s="449"/>
      <c r="AA59" s="449"/>
      <c r="AB59" s="449"/>
      <c r="AC59" s="449"/>
      <c r="AD59" s="449"/>
      <c r="AE59" s="449"/>
      <c r="AF59" s="449"/>
      <c r="AG59" s="449"/>
      <c r="AH59" s="449"/>
      <c r="AI59" s="449"/>
      <c r="AJ59" s="449"/>
      <c r="AK59" s="449"/>
      <c r="AL59" s="449"/>
      <c r="AM59" s="449"/>
      <c r="AN59" s="449"/>
      <c r="AO59" s="449"/>
      <c r="AP59" s="449"/>
      <c r="AQ59" s="449"/>
      <c r="AR59" s="449"/>
      <c r="AS59" s="449"/>
      <c r="AT59" s="449"/>
      <c r="AU59" s="449"/>
      <c r="AV59" s="449"/>
      <c r="AW59" s="449">
        <v>0.17199999999999999</v>
      </c>
      <c r="AX59" s="449"/>
      <c r="AY59" s="449"/>
      <c r="AZ59" s="449"/>
      <c r="BA59" s="449"/>
      <c r="BB59" s="449"/>
      <c r="BC59" s="449"/>
      <c r="BD59" s="449"/>
      <c r="BE59" s="449"/>
      <c r="BF59" s="449"/>
      <c r="BG59" s="449"/>
      <c r="BH59" s="449"/>
      <c r="BI59" s="449"/>
      <c r="BJ59" s="449"/>
      <c r="BK59" s="449"/>
      <c r="BL59" s="449"/>
      <c r="BM59" s="449"/>
      <c r="BN59" s="449"/>
      <c r="BO59" s="449"/>
      <c r="BP59" s="449"/>
      <c r="BQ59" s="449"/>
      <c r="BR59" s="449"/>
      <c r="BS59" s="449"/>
      <c r="BT59" s="449"/>
      <c r="BU59" s="449"/>
      <c r="BV59" s="449"/>
      <c r="BW59" s="449"/>
      <c r="BX59" s="449"/>
      <c r="BY59" s="449"/>
      <c r="BZ59" s="449"/>
      <c r="CA59" s="449"/>
      <c r="CB59" s="449"/>
      <c r="CC59" s="449"/>
      <c r="CD59" s="449"/>
      <c r="CE59" s="449"/>
      <c r="CF59" s="449"/>
      <c r="CG59" s="449"/>
      <c r="CH59" s="449"/>
      <c r="CI59" s="449"/>
      <c r="CJ59" s="449"/>
      <c r="CK59" s="449"/>
      <c r="CL59" s="449"/>
      <c r="CM59" s="449"/>
      <c r="CN59" s="449"/>
      <c r="CO59" s="449"/>
      <c r="CP59" s="449"/>
      <c r="CQ59" s="449"/>
      <c r="CR59" s="449"/>
      <c r="CS59" s="449"/>
      <c r="CT59" s="449"/>
      <c r="CU59" s="449"/>
      <c r="CV59" s="449"/>
      <c r="CW59" s="442" t="s">
        <v>344</v>
      </c>
      <c r="DG59" s="413"/>
    </row>
    <row r="60" spans="1:111" s="337" customFormat="1" ht="56.25">
      <c r="A60" s="340"/>
      <c r="C60" s="353" t="s">
        <v>1184</v>
      </c>
      <c r="D60" s="448" t="s">
        <v>1503</v>
      </c>
      <c r="E60" s="476" t="s">
        <v>1315</v>
      </c>
      <c r="F60" s="368" t="s">
        <v>71</v>
      </c>
      <c r="G60" s="449"/>
      <c r="H60" s="449"/>
      <c r="I60" s="449"/>
      <c r="J60" s="449"/>
      <c r="K60" s="449"/>
      <c r="L60" s="449"/>
      <c r="M60" s="449"/>
      <c r="N60" s="449"/>
      <c r="O60" s="449"/>
      <c r="P60" s="449"/>
      <c r="Q60" s="449"/>
      <c r="R60" s="449"/>
      <c r="S60" s="449"/>
      <c r="T60" s="449"/>
      <c r="U60" s="449"/>
      <c r="V60" s="449"/>
      <c r="W60" s="449"/>
      <c r="X60" s="449"/>
      <c r="Y60" s="449"/>
      <c r="Z60" s="449"/>
      <c r="AA60" s="449"/>
      <c r="AB60" s="449"/>
      <c r="AC60" s="449"/>
      <c r="AD60" s="449"/>
      <c r="AE60" s="449"/>
      <c r="AF60" s="449"/>
      <c r="AG60" s="449"/>
      <c r="AH60" s="449"/>
      <c r="AI60" s="449"/>
      <c r="AJ60" s="449"/>
      <c r="AK60" s="449"/>
      <c r="AL60" s="449"/>
      <c r="AM60" s="449"/>
      <c r="AN60" s="449"/>
      <c r="AO60" s="449"/>
      <c r="AP60" s="449"/>
      <c r="AQ60" s="449"/>
      <c r="AR60" s="449"/>
      <c r="AS60" s="449"/>
      <c r="AT60" s="449"/>
      <c r="AU60" s="449"/>
      <c r="AV60" s="449"/>
      <c r="AW60" s="449"/>
      <c r="AX60" s="449">
        <v>0</v>
      </c>
      <c r="AY60" s="449"/>
      <c r="AZ60" s="449"/>
      <c r="BA60" s="449"/>
      <c r="BB60" s="449"/>
      <c r="BC60" s="449"/>
      <c r="BD60" s="449"/>
      <c r="BE60" s="449"/>
      <c r="BF60" s="449"/>
      <c r="BG60" s="449"/>
      <c r="BH60" s="449"/>
      <c r="BI60" s="449"/>
      <c r="BJ60" s="449"/>
      <c r="BK60" s="449"/>
      <c r="BL60" s="449"/>
      <c r="BM60" s="449"/>
      <c r="BN60" s="449"/>
      <c r="BO60" s="449"/>
      <c r="BP60" s="449"/>
      <c r="BQ60" s="449"/>
      <c r="BR60" s="449"/>
      <c r="BS60" s="449"/>
      <c r="BT60" s="449"/>
      <c r="BU60" s="449"/>
      <c r="BV60" s="449"/>
      <c r="BW60" s="449"/>
      <c r="BX60" s="449"/>
      <c r="BY60" s="449"/>
      <c r="BZ60" s="449"/>
      <c r="CA60" s="449"/>
      <c r="CB60" s="449"/>
      <c r="CC60" s="449"/>
      <c r="CD60" s="449"/>
      <c r="CE60" s="449"/>
      <c r="CF60" s="449"/>
      <c r="CG60" s="449"/>
      <c r="CH60" s="449"/>
      <c r="CI60" s="449"/>
      <c r="CJ60" s="449"/>
      <c r="CK60" s="449"/>
      <c r="CL60" s="449"/>
      <c r="CM60" s="449"/>
      <c r="CN60" s="449"/>
      <c r="CO60" s="449"/>
      <c r="CP60" s="449"/>
      <c r="CQ60" s="449"/>
      <c r="CR60" s="449"/>
      <c r="CS60" s="449"/>
      <c r="CT60" s="449"/>
      <c r="CU60" s="449"/>
      <c r="CV60" s="449"/>
      <c r="CW60" s="442" t="s">
        <v>344</v>
      </c>
      <c r="DG60" s="413"/>
    </row>
    <row r="61" spans="1:111" s="337" customFormat="1" ht="56.25">
      <c r="A61" s="340"/>
      <c r="C61" s="353" t="s">
        <v>1184</v>
      </c>
      <c r="D61" s="448" t="s">
        <v>1504</v>
      </c>
      <c r="E61" s="476" t="s">
        <v>1316</v>
      </c>
      <c r="F61" s="368" t="s">
        <v>71</v>
      </c>
      <c r="G61" s="449"/>
      <c r="H61" s="449"/>
      <c r="I61" s="449"/>
      <c r="J61" s="449"/>
      <c r="K61" s="449"/>
      <c r="L61" s="449"/>
      <c r="M61" s="449"/>
      <c r="N61" s="449"/>
      <c r="O61" s="449"/>
      <c r="P61" s="449"/>
      <c r="Q61" s="449"/>
      <c r="R61" s="449"/>
      <c r="S61" s="449"/>
      <c r="T61" s="449"/>
      <c r="U61" s="449"/>
      <c r="V61" s="449"/>
      <c r="W61" s="449"/>
      <c r="X61" s="449"/>
      <c r="Y61" s="449"/>
      <c r="Z61" s="449"/>
      <c r="AA61" s="449"/>
      <c r="AB61" s="449"/>
      <c r="AC61" s="449"/>
      <c r="AD61" s="449"/>
      <c r="AE61" s="449"/>
      <c r="AF61" s="449"/>
      <c r="AG61" s="449"/>
      <c r="AH61" s="449"/>
      <c r="AI61" s="449"/>
      <c r="AJ61" s="449"/>
      <c r="AK61" s="449"/>
      <c r="AL61" s="449"/>
      <c r="AM61" s="449"/>
      <c r="AN61" s="449"/>
      <c r="AO61" s="449"/>
      <c r="AP61" s="449"/>
      <c r="AQ61" s="449"/>
      <c r="AR61" s="449"/>
      <c r="AS61" s="449"/>
      <c r="AT61" s="449"/>
      <c r="AU61" s="449"/>
      <c r="AV61" s="449"/>
      <c r="AW61" s="449"/>
      <c r="AX61" s="449"/>
      <c r="AY61" s="449">
        <v>0</v>
      </c>
      <c r="AZ61" s="449"/>
      <c r="BA61" s="449"/>
      <c r="BB61" s="449"/>
      <c r="BC61" s="449"/>
      <c r="BD61" s="449"/>
      <c r="BE61" s="449"/>
      <c r="BF61" s="449"/>
      <c r="BG61" s="449"/>
      <c r="BH61" s="449"/>
      <c r="BI61" s="449"/>
      <c r="BJ61" s="449"/>
      <c r="BK61" s="449"/>
      <c r="BL61" s="449"/>
      <c r="BM61" s="449"/>
      <c r="BN61" s="449"/>
      <c r="BO61" s="449"/>
      <c r="BP61" s="449"/>
      <c r="BQ61" s="449"/>
      <c r="BR61" s="449"/>
      <c r="BS61" s="449"/>
      <c r="BT61" s="449"/>
      <c r="BU61" s="449"/>
      <c r="BV61" s="449"/>
      <c r="BW61" s="449"/>
      <c r="BX61" s="449"/>
      <c r="BY61" s="449"/>
      <c r="BZ61" s="449"/>
      <c r="CA61" s="449"/>
      <c r="CB61" s="449"/>
      <c r="CC61" s="449"/>
      <c r="CD61" s="449"/>
      <c r="CE61" s="449"/>
      <c r="CF61" s="449"/>
      <c r="CG61" s="449"/>
      <c r="CH61" s="449"/>
      <c r="CI61" s="449"/>
      <c r="CJ61" s="449"/>
      <c r="CK61" s="449"/>
      <c r="CL61" s="449"/>
      <c r="CM61" s="449"/>
      <c r="CN61" s="449"/>
      <c r="CO61" s="449"/>
      <c r="CP61" s="449"/>
      <c r="CQ61" s="449"/>
      <c r="CR61" s="449"/>
      <c r="CS61" s="449"/>
      <c r="CT61" s="449"/>
      <c r="CU61" s="449"/>
      <c r="CV61" s="449"/>
      <c r="CW61" s="442" t="s">
        <v>344</v>
      </c>
      <c r="DG61" s="413"/>
    </row>
    <row r="62" spans="1:111" s="337" customFormat="1" ht="56.25">
      <c r="A62" s="340"/>
      <c r="C62" s="353" t="s">
        <v>1184</v>
      </c>
      <c r="D62" s="448" t="s">
        <v>1505</v>
      </c>
      <c r="E62" s="476" t="s">
        <v>1317</v>
      </c>
      <c r="F62" s="368" t="s">
        <v>71</v>
      </c>
      <c r="G62" s="449"/>
      <c r="H62" s="449"/>
      <c r="I62" s="449"/>
      <c r="J62" s="449"/>
      <c r="K62" s="449"/>
      <c r="L62" s="449"/>
      <c r="M62" s="449"/>
      <c r="N62" s="449"/>
      <c r="O62" s="449"/>
      <c r="P62" s="449"/>
      <c r="Q62" s="449"/>
      <c r="R62" s="449"/>
      <c r="S62" s="449"/>
      <c r="T62" s="449"/>
      <c r="U62" s="449"/>
      <c r="V62" s="449"/>
      <c r="W62" s="449"/>
      <c r="X62" s="449"/>
      <c r="Y62" s="449"/>
      <c r="Z62" s="449"/>
      <c r="AA62" s="449"/>
      <c r="AB62" s="449"/>
      <c r="AC62" s="449"/>
      <c r="AD62" s="449"/>
      <c r="AE62" s="449"/>
      <c r="AF62" s="449"/>
      <c r="AG62" s="449"/>
      <c r="AH62" s="449"/>
      <c r="AI62" s="449"/>
      <c r="AJ62" s="449"/>
      <c r="AK62" s="449"/>
      <c r="AL62" s="449"/>
      <c r="AM62" s="449"/>
      <c r="AN62" s="449"/>
      <c r="AO62" s="449"/>
      <c r="AP62" s="449"/>
      <c r="AQ62" s="449"/>
      <c r="AR62" s="449"/>
      <c r="AS62" s="449"/>
      <c r="AT62" s="449"/>
      <c r="AU62" s="449"/>
      <c r="AV62" s="449"/>
      <c r="AW62" s="449"/>
      <c r="AX62" s="449"/>
      <c r="AY62" s="449"/>
      <c r="AZ62" s="449">
        <v>0.28899999999999998</v>
      </c>
      <c r="BA62" s="449"/>
      <c r="BB62" s="449"/>
      <c r="BC62" s="449"/>
      <c r="BD62" s="449"/>
      <c r="BE62" s="449"/>
      <c r="BF62" s="449"/>
      <c r="BG62" s="449"/>
      <c r="BH62" s="449"/>
      <c r="BI62" s="449"/>
      <c r="BJ62" s="449"/>
      <c r="BK62" s="449"/>
      <c r="BL62" s="449"/>
      <c r="BM62" s="449"/>
      <c r="BN62" s="449"/>
      <c r="BO62" s="449"/>
      <c r="BP62" s="449"/>
      <c r="BQ62" s="449"/>
      <c r="BR62" s="449"/>
      <c r="BS62" s="449"/>
      <c r="BT62" s="449"/>
      <c r="BU62" s="449"/>
      <c r="BV62" s="449"/>
      <c r="BW62" s="449"/>
      <c r="BX62" s="449"/>
      <c r="BY62" s="449"/>
      <c r="BZ62" s="449"/>
      <c r="CA62" s="449"/>
      <c r="CB62" s="449"/>
      <c r="CC62" s="449"/>
      <c r="CD62" s="449"/>
      <c r="CE62" s="449"/>
      <c r="CF62" s="449"/>
      <c r="CG62" s="449"/>
      <c r="CH62" s="449"/>
      <c r="CI62" s="449"/>
      <c r="CJ62" s="449"/>
      <c r="CK62" s="449"/>
      <c r="CL62" s="449"/>
      <c r="CM62" s="449"/>
      <c r="CN62" s="449"/>
      <c r="CO62" s="449"/>
      <c r="CP62" s="449"/>
      <c r="CQ62" s="449"/>
      <c r="CR62" s="449"/>
      <c r="CS62" s="449"/>
      <c r="CT62" s="449"/>
      <c r="CU62" s="449"/>
      <c r="CV62" s="449"/>
      <c r="CW62" s="442" t="s">
        <v>344</v>
      </c>
      <c r="DG62" s="413"/>
    </row>
    <row r="63" spans="1:111" s="337" customFormat="1" ht="56.25">
      <c r="A63" s="340"/>
      <c r="C63" s="353" t="s">
        <v>1184</v>
      </c>
      <c r="D63" s="448" t="s">
        <v>1506</v>
      </c>
      <c r="E63" s="476" t="s">
        <v>1318</v>
      </c>
      <c r="F63" s="368" t="s">
        <v>71</v>
      </c>
      <c r="G63" s="449"/>
      <c r="H63" s="449"/>
      <c r="I63" s="449"/>
      <c r="J63" s="449"/>
      <c r="K63" s="449"/>
      <c r="L63" s="449"/>
      <c r="M63" s="449"/>
      <c r="N63" s="449"/>
      <c r="O63" s="449"/>
      <c r="P63" s="449"/>
      <c r="Q63" s="449"/>
      <c r="R63" s="449"/>
      <c r="S63" s="449"/>
      <c r="T63" s="449"/>
      <c r="U63" s="449"/>
      <c r="V63" s="449"/>
      <c r="W63" s="449"/>
      <c r="X63" s="449"/>
      <c r="Y63" s="449"/>
      <c r="Z63" s="449"/>
      <c r="AA63" s="449"/>
      <c r="AB63" s="449"/>
      <c r="AC63" s="449"/>
      <c r="AD63" s="449"/>
      <c r="AE63" s="449"/>
      <c r="AF63" s="449"/>
      <c r="AG63" s="449"/>
      <c r="AH63" s="449"/>
      <c r="AI63" s="449"/>
      <c r="AJ63" s="449"/>
      <c r="AK63" s="449"/>
      <c r="AL63" s="449"/>
      <c r="AM63" s="449"/>
      <c r="AN63" s="449"/>
      <c r="AO63" s="449"/>
      <c r="AP63" s="449"/>
      <c r="AQ63" s="449"/>
      <c r="AR63" s="449"/>
      <c r="AS63" s="449"/>
      <c r="AT63" s="449"/>
      <c r="AU63" s="449"/>
      <c r="AV63" s="449"/>
      <c r="AW63" s="449"/>
      <c r="AX63" s="449"/>
      <c r="AY63" s="449"/>
      <c r="AZ63" s="449"/>
      <c r="BA63" s="449">
        <v>0.29599999999999999</v>
      </c>
      <c r="BB63" s="449"/>
      <c r="BC63" s="449"/>
      <c r="BD63" s="449"/>
      <c r="BE63" s="449"/>
      <c r="BF63" s="449"/>
      <c r="BG63" s="449"/>
      <c r="BH63" s="449"/>
      <c r="BI63" s="449"/>
      <c r="BJ63" s="449"/>
      <c r="BK63" s="449"/>
      <c r="BL63" s="449"/>
      <c r="BM63" s="449"/>
      <c r="BN63" s="449"/>
      <c r="BO63" s="449"/>
      <c r="BP63" s="449"/>
      <c r="BQ63" s="449"/>
      <c r="BR63" s="449"/>
      <c r="BS63" s="449"/>
      <c r="BT63" s="449"/>
      <c r="BU63" s="449"/>
      <c r="BV63" s="449"/>
      <c r="BW63" s="449"/>
      <c r="BX63" s="449"/>
      <c r="BY63" s="449"/>
      <c r="BZ63" s="449"/>
      <c r="CA63" s="449"/>
      <c r="CB63" s="449"/>
      <c r="CC63" s="449"/>
      <c r="CD63" s="449"/>
      <c r="CE63" s="449"/>
      <c r="CF63" s="449"/>
      <c r="CG63" s="449"/>
      <c r="CH63" s="449"/>
      <c r="CI63" s="449"/>
      <c r="CJ63" s="449"/>
      <c r="CK63" s="449"/>
      <c r="CL63" s="449"/>
      <c r="CM63" s="449"/>
      <c r="CN63" s="449"/>
      <c r="CO63" s="449"/>
      <c r="CP63" s="449"/>
      <c r="CQ63" s="449"/>
      <c r="CR63" s="449"/>
      <c r="CS63" s="449"/>
      <c r="CT63" s="449"/>
      <c r="CU63" s="449"/>
      <c r="CV63" s="449"/>
      <c r="CW63" s="442" t="s">
        <v>344</v>
      </c>
      <c r="DG63" s="413"/>
    </row>
    <row r="64" spans="1:111" s="337" customFormat="1" ht="56.25">
      <c r="A64" s="340"/>
      <c r="C64" s="353" t="s">
        <v>1184</v>
      </c>
      <c r="D64" s="448" t="s">
        <v>1507</v>
      </c>
      <c r="E64" s="476" t="s">
        <v>1319</v>
      </c>
      <c r="F64" s="368" t="s">
        <v>71</v>
      </c>
      <c r="G64" s="449"/>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49"/>
      <c r="AY64" s="449"/>
      <c r="AZ64" s="449"/>
      <c r="BA64" s="449"/>
      <c r="BB64" s="449">
        <v>0.28000000000000003</v>
      </c>
      <c r="BC64" s="449"/>
      <c r="BD64" s="449"/>
      <c r="BE64" s="449"/>
      <c r="BF64" s="449"/>
      <c r="BG64" s="449"/>
      <c r="BH64" s="449"/>
      <c r="BI64" s="449"/>
      <c r="BJ64" s="449"/>
      <c r="BK64" s="449"/>
      <c r="BL64" s="449"/>
      <c r="BM64" s="449"/>
      <c r="BN64" s="449"/>
      <c r="BO64" s="449"/>
      <c r="BP64" s="449"/>
      <c r="BQ64" s="449"/>
      <c r="BR64" s="449"/>
      <c r="BS64" s="449"/>
      <c r="BT64" s="449"/>
      <c r="BU64" s="449"/>
      <c r="BV64" s="449"/>
      <c r="BW64" s="449"/>
      <c r="BX64" s="449"/>
      <c r="BY64" s="449"/>
      <c r="BZ64" s="449"/>
      <c r="CA64" s="449"/>
      <c r="CB64" s="449"/>
      <c r="CC64" s="449"/>
      <c r="CD64" s="449"/>
      <c r="CE64" s="449"/>
      <c r="CF64" s="449"/>
      <c r="CG64" s="449"/>
      <c r="CH64" s="449"/>
      <c r="CI64" s="449"/>
      <c r="CJ64" s="449"/>
      <c r="CK64" s="449"/>
      <c r="CL64" s="449"/>
      <c r="CM64" s="449"/>
      <c r="CN64" s="449"/>
      <c r="CO64" s="449"/>
      <c r="CP64" s="449"/>
      <c r="CQ64" s="449"/>
      <c r="CR64" s="449"/>
      <c r="CS64" s="449"/>
      <c r="CT64" s="449"/>
      <c r="CU64" s="449"/>
      <c r="CV64" s="449"/>
      <c r="CW64" s="442" t="s">
        <v>344</v>
      </c>
      <c r="DG64" s="413"/>
    </row>
    <row r="65" spans="1:111" s="337" customFormat="1" ht="56.25">
      <c r="A65" s="340"/>
      <c r="C65" s="353" t="s">
        <v>1184</v>
      </c>
      <c r="D65" s="448" t="s">
        <v>1508</v>
      </c>
      <c r="E65" s="476" t="s">
        <v>1320</v>
      </c>
      <c r="F65" s="368" t="s">
        <v>71</v>
      </c>
      <c r="G65" s="449"/>
      <c r="H65" s="449"/>
      <c r="I65" s="449"/>
      <c r="J65" s="449"/>
      <c r="K65" s="449"/>
      <c r="L65" s="449"/>
      <c r="M65" s="449"/>
      <c r="N65" s="449"/>
      <c r="O65" s="449"/>
      <c r="P65" s="449"/>
      <c r="Q65" s="449"/>
      <c r="R65" s="449"/>
      <c r="S65" s="449"/>
      <c r="T65" s="449"/>
      <c r="U65" s="449"/>
      <c r="V65" s="449"/>
      <c r="W65" s="449"/>
      <c r="X65" s="449"/>
      <c r="Y65" s="449"/>
      <c r="Z65" s="449"/>
      <c r="AA65" s="449"/>
      <c r="AB65" s="449"/>
      <c r="AC65" s="449"/>
      <c r="AD65" s="449"/>
      <c r="AE65" s="449"/>
      <c r="AF65" s="449"/>
      <c r="AG65" s="449"/>
      <c r="AH65" s="449"/>
      <c r="AI65" s="449"/>
      <c r="AJ65" s="449"/>
      <c r="AK65" s="449"/>
      <c r="AL65" s="449"/>
      <c r="AM65" s="449"/>
      <c r="AN65" s="449"/>
      <c r="AO65" s="449"/>
      <c r="AP65" s="449"/>
      <c r="AQ65" s="449"/>
      <c r="AR65" s="449"/>
      <c r="AS65" s="449"/>
      <c r="AT65" s="449"/>
      <c r="AU65" s="449"/>
      <c r="AV65" s="449"/>
      <c r="AW65" s="449"/>
      <c r="AX65" s="449"/>
      <c r="AY65" s="449"/>
      <c r="AZ65" s="449"/>
      <c r="BA65" s="449"/>
      <c r="BB65" s="449"/>
      <c r="BC65" s="449">
        <v>0.56000000000000005</v>
      </c>
      <c r="BD65" s="449"/>
      <c r="BE65" s="449"/>
      <c r="BF65" s="449"/>
      <c r="BG65" s="449"/>
      <c r="BH65" s="449"/>
      <c r="BI65" s="449"/>
      <c r="BJ65" s="449"/>
      <c r="BK65" s="449"/>
      <c r="BL65" s="449"/>
      <c r="BM65" s="449"/>
      <c r="BN65" s="449"/>
      <c r="BO65" s="449"/>
      <c r="BP65" s="449"/>
      <c r="BQ65" s="449"/>
      <c r="BR65" s="449"/>
      <c r="BS65" s="449"/>
      <c r="BT65" s="449"/>
      <c r="BU65" s="449"/>
      <c r="BV65" s="449"/>
      <c r="BW65" s="449"/>
      <c r="BX65" s="449"/>
      <c r="BY65" s="449"/>
      <c r="BZ65" s="449"/>
      <c r="CA65" s="449"/>
      <c r="CB65" s="449"/>
      <c r="CC65" s="449"/>
      <c r="CD65" s="449"/>
      <c r="CE65" s="449"/>
      <c r="CF65" s="449"/>
      <c r="CG65" s="449"/>
      <c r="CH65" s="449"/>
      <c r="CI65" s="449"/>
      <c r="CJ65" s="449"/>
      <c r="CK65" s="449"/>
      <c r="CL65" s="449"/>
      <c r="CM65" s="449"/>
      <c r="CN65" s="449"/>
      <c r="CO65" s="449"/>
      <c r="CP65" s="449"/>
      <c r="CQ65" s="449"/>
      <c r="CR65" s="449"/>
      <c r="CS65" s="449"/>
      <c r="CT65" s="449"/>
      <c r="CU65" s="449"/>
      <c r="CV65" s="449"/>
      <c r="CW65" s="442" t="s">
        <v>344</v>
      </c>
      <c r="DG65" s="413"/>
    </row>
    <row r="66" spans="1:111" s="337" customFormat="1" ht="56.25">
      <c r="A66" s="340"/>
      <c r="C66" s="353" t="s">
        <v>1184</v>
      </c>
      <c r="D66" s="448" t="s">
        <v>1509</v>
      </c>
      <c r="E66" s="476" t="s">
        <v>1321</v>
      </c>
      <c r="F66" s="368" t="s">
        <v>71</v>
      </c>
      <c r="G66" s="449"/>
      <c r="H66" s="449"/>
      <c r="I66" s="449"/>
      <c r="J66" s="449"/>
      <c r="K66" s="449"/>
      <c r="L66" s="449"/>
      <c r="M66" s="449"/>
      <c r="N66" s="449"/>
      <c r="O66" s="449"/>
      <c r="P66" s="449"/>
      <c r="Q66" s="449"/>
      <c r="R66" s="449"/>
      <c r="S66" s="449"/>
      <c r="T66" s="449"/>
      <c r="U66" s="449"/>
      <c r="V66" s="449"/>
      <c r="W66" s="449"/>
      <c r="X66" s="449"/>
      <c r="Y66" s="449"/>
      <c r="Z66" s="449"/>
      <c r="AA66" s="449"/>
      <c r="AB66" s="449"/>
      <c r="AC66" s="449"/>
      <c r="AD66" s="449"/>
      <c r="AE66" s="449"/>
      <c r="AF66" s="449"/>
      <c r="AG66" s="449"/>
      <c r="AH66" s="449"/>
      <c r="AI66" s="449"/>
      <c r="AJ66" s="449"/>
      <c r="AK66" s="449"/>
      <c r="AL66" s="449"/>
      <c r="AM66" s="449"/>
      <c r="AN66" s="449"/>
      <c r="AO66" s="449"/>
      <c r="AP66" s="449"/>
      <c r="AQ66" s="449"/>
      <c r="AR66" s="449"/>
      <c r="AS66" s="449"/>
      <c r="AT66" s="449"/>
      <c r="AU66" s="449"/>
      <c r="AV66" s="449"/>
      <c r="AW66" s="449"/>
      <c r="AX66" s="449"/>
      <c r="AY66" s="449"/>
      <c r="AZ66" s="449"/>
      <c r="BA66" s="449"/>
      <c r="BB66" s="449"/>
      <c r="BC66" s="449"/>
      <c r="BD66" s="449">
        <v>0</v>
      </c>
      <c r="BE66" s="449"/>
      <c r="BF66" s="449"/>
      <c r="BG66" s="449"/>
      <c r="BH66" s="449"/>
      <c r="BI66" s="449"/>
      <c r="BJ66" s="449"/>
      <c r="BK66" s="449"/>
      <c r="BL66" s="449"/>
      <c r="BM66" s="449"/>
      <c r="BN66" s="449"/>
      <c r="BO66" s="449"/>
      <c r="BP66" s="449"/>
      <c r="BQ66" s="449"/>
      <c r="BR66" s="449"/>
      <c r="BS66" s="449"/>
      <c r="BT66" s="449"/>
      <c r="BU66" s="449"/>
      <c r="BV66" s="449"/>
      <c r="BW66" s="449"/>
      <c r="BX66" s="449"/>
      <c r="BY66" s="449"/>
      <c r="BZ66" s="449"/>
      <c r="CA66" s="449"/>
      <c r="CB66" s="449"/>
      <c r="CC66" s="449"/>
      <c r="CD66" s="449"/>
      <c r="CE66" s="449"/>
      <c r="CF66" s="449"/>
      <c r="CG66" s="449"/>
      <c r="CH66" s="449"/>
      <c r="CI66" s="449"/>
      <c r="CJ66" s="449"/>
      <c r="CK66" s="449"/>
      <c r="CL66" s="449"/>
      <c r="CM66" s="449"/>
      <c r="CN66" s="449"/>
      <c r="CO66" s="449"/>
      <c r="CP66" s="449"/>
      <c r="CQ66" s="449"/>
      <c r="CR66" s="449"/>
      <c r="CS66" s="449"/>
      <c r="CT66" s="449"/>
      <c r="CU66" s="449"/>
      <c r="CV66" s="449"/>
      <c r="CW66" s="442" t="s">
        <v>344</v>
      </c>
      <c r="DG66" s="413"/>
    </row>
    <row r="67" spans="1:111" s="337" customFormat="1" ht="56.25">
      <c r="A67" s="340"/>
      <c r="C67" s="353" t="s">
        <v>1184</v>
      </c>
      <c r="D67" s="448" t="s">
        <v>1510</v>
      </c>
      <c r="E67" s="476" t="s">
        <v>1322</v>
      </c>
      <c r="F67" s="368" t="s">
        <v>71</v>
      </c>
      <c r="G67" s="449"/>
      <c r="H67" s="449"/>
      <c r="I67" s="449"/>
      <c r="J67" s="449"/>
      <c r="K67" s="449"/>
      <c r="L67" s="449"/>
      <c r="M67" s="449"/>
      <c r="N67" s="449"/>
      <c r="O67" s="449"/>
      <c r="P67" s="449"/>
      <c r="Q67" s="449"/>
      <c r="R67" s="449"/>
      <c r="S67" s="449"/>
      <c r="T67" s="449"/>
      <c r="U67" s="449"/>
      <c r="V67" s="449"/>
      <c r="W67" s="449"/>
      <c r="X67" s="449"/>
      <c r="Y67" s="449"/>
      <c r="Z67" s="449"/>
      <c r="AA67" s="449"/>
      <c r="AB67" s="449"/>
      <c r="AC67" s="449"/>
      <c r="AD67" s="449"/>
      <c r="AE67" s="449"/>
      <c r="AF67" s="449"/>
      <c r="AG67" s="449"/>
      <c r="AH67" s="449"/>
      <c r="AI67" s="449"/>
      <c r="AJ67" s="449"/>
      <c r="AK67" s="449"/>
      <c r="AL67" s="449"/>
      <c r="AM67" s="449"/>
      <c r="AN67" s="449"/>
      <c r="AO67" s="449"/>
      <c r="AP67" s="449"/>
      <c r="AQ67" s="449"/>
      <c r="AR67" s="449"/>
      <c r="AS67" s="449"/>
      <c r="AT67" s="449"/>
      <c r="AU67" s="449"/>
      <c r="AV67" s="449"/>
      <c r="AW67" s="449"/>
      <c r="AX67" s="449"/>
      <c r="AY67" s="449"/>
      <c r="AZ67" s="449"/>
      <c r="BA67" s="449"/>
      <c r="BB67" s="449"/>
      <c r="BC67" s="449"/>
      <c r="BD67" s="449"/>
      <c r="BE67" s="449">
        <v>0.55600000000000005</v>
      </c>
      <c r="BF67" s="449"/>
      <c r="BG67" s="449"/>
      <c r="BH67" s="449"/>
      <c r="BI67" s="449"/>
      <c r="BJ67" s="449"/>
      <c r="BK67" s="449"/>
      <c r="BL67" s="449"/>
      <c r="BM67" s="449"/>
      <c r="BN67" s="449"/>
      <c r="BO67" s="449"/>
      <c r="BP67" s="449"/>
      <c r="BQ67" s="449"/>
      <c r="BR67" s="449"/>
      <c r="BS67" s="449"/>
      <c r="BT67" s="449"/>
      <c r="BU67" s="449"/>
      <c r="BV67" s="449"/>
      <c r="BW67" s="449"/>
      <c r="BX67" s="449"/>
      <c r="BY67" s="449"/>
      <c r="BZ67" s="449"/>
      <c r="CA67" s="449"/>
      <c r="CB67" s="449"/>
      <c r="CC67" s="449"/>
      <c r="CD67" s="449"/>
      <c r="CE67" s="449"/>
      <c r="CF67" s="449"/>
      <c r="CG67" s="449"/>
      <c r="CH67" s="449"/>
      <c r="CI67" s="449"/>
      <c r="CJ67" s="449"/>
      <c r="CK67" s="449"/>
      <c r="CL67" s="449"/>
      <c r="CM67" s="449"/>
      <c r="CN67" s="449"/>
      <c r="CO67" s="449"/>
      <c r="CP67" s="449"/>
      <c r="CQ67" s="449"/>
      <c r="CR67" s="449"/>
      <c r="CS67" s="449"/>
      <c r="CT67" s="449"/>
      <c r="CU67" s="449"/>
      <c r="CV67" s="449"/>
      <c r="CW67" s="442" t="s">
        <v>344</v>
      </c>
      <c r="DG67" s="413"/>
    </row>
    <row r="68" spans="1:111" s="337" customFormat="1" ht="56.25">
      <c r="A68" s="340"/>
      <c r="C68" s="353" t="s">
        <v>1184</v>
      </c>
      <c r="D68" s="448" t="s">
        <v>1511</v>
      </c>
      <c r="E68" s="476" t="s">
        <v>1323</v>
      </c>
      <c r="F68" s="368" t="s">
        <v>71</v>
      </c>
      <c r="G68" s="449"/>
      <c r="H68" s="449"/>
      <c r="I68" s="449"/>
      <c r="J68" s="449"/>
      <c r="K68" s="449"/>
      <c r="L68" s="449"/>
      <c r="M68" s="449"/>
      <c r="N68" s="449"/>
      <c r="O68" s="449"/>
      <c r="P68" s="449"/>
      <c r="Q68" s="449"/>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449"/>
      <c r="BA68" s="449"/>
      <c r="BB68" s="449"/>
      <c r="BC68" s="449"/>
      <c r="BD68" s="449"/>
      <c r="BE68" s="449"/>
      <c r="BF68" s="449">
        <v>0.27600000000000002</v>
      </c>
      <c r="BG68" s="449"/>
      <c r="BH68" s="449"/>
      <c r="BI68" s="449"/>
      <c r="BJ68" s="449"/>
      <c r="BK68" s="449"/>
      <c r="BL68" s="449"/>
      <c r="BM68" s="449"/>
      <c r="BN68" s="449"/>
      <c r="BO68" s="449"/>
      <c r="BP68" s="449"/>
      <c r="BQ68" s="449"/>
      <c r="BR68" s="449"/>
      <c r="BS68" s="449"/>
      <c r="BT68" s="449"/>
      <c r="BU68" s="449"/>
      <c r="BV68" s="449"/>
      <c r="BW68" s="449"/>
      <c r="BX68" s="449"/>
      <c r="BY68" s="449"/>
      <c r="BZ68" s="449"/>
      <c r="CA68" s="449"/>
      <c r="CB68" s="449"/>
      <c r="CC68" s="449"/>
      <c r="CD68" s="449"/>
      <c r="CE68" s="449"/>
      <c r="CF68" s="449"/>
      <c r="CG68" s="449"/>
      <c r="CH68" s="449"/>
      <c r="CI68" s="449"/>
      <c r="CJ68" s="449"/>
      <c r="CK68" s="449"/>
      <c r="CL68" s="449"/>
      <c r="CM68" s="449"/>
      <c r="CN68" s="449"/>
      <c r="CO68" s="449"/>
      <c r="CP68" s="449"/>
      <c r="CQ68" s="449"/>
      <c r="CR68" s="449"/>
      <c r="CS68" s="449"/>
      <c r="CT68" s="449"/>
      <c r="CU68" s="449"/>
      <c r="CV68" s="449"/>
      <c r="CW68" s="442" t="s">
        <v>344</v>
      </c>
      <c r="DG68" s="413"/>
    </row>
    <row r="69" spans="1:111" s="337" customFormat="1" ht="56.25">
      <c r="A69" s="340"/>
      <c r="C69" s="353" t="s">
        <v>1184</v>
      </c>
      <c r="D69" s="448" t="s">
        <v>1512</v>
      </c>
      <c r="E69" s="476" t="s">
        <v>1324</v>
      </c>
      <c r="F69" s="368" t="s">
        <v>71</v>
      </c>
      <c r="G69" s="449"/>
      <c r="H69" s="449"/>
      <c r="I69" s="449"/>
      <c r="J69" s="449"/>
      <c r="K69" s="449"/>
      <c r="L69" s="449"/>
      <c r="M69" s="449"/>
      <c r="N69" s="449"/>
      <c r="O69" s="449"/>
      <c r="P69" s="449"/>
      <c r="Q69" s="449"/>
      <c r="R69" s="449"/>
      <c r="S69" s="449"/>
      <c r="T69" s="449"/>
      <c r="U69" s="449"/>
      <c r="V69" s="449"/>
      <c r="W69" s="449"/>
      <c r="X69" s="449"/>
      <c r="Y69" s="449"/>
      <c r="Z69" s="449"/>
      <c r="AA69" s="449"/>
      <c r="AB69" s="449"/>
      <c r="AC69" s="449"/>
      <c r="AD69" s="449"/>
      <c r="AE69" s="449"/>
      <c r="AF69" s="449"/>
      <c r="AG69" s="449"/>
      <c r="AH69" s="449"/>
      <c r="AI69" s="449"/>
      <c r="AJ69" s="449"/>
      <c r="AK69" s="449"/>
      <c r="AL69" s="449"/>
      <c r="AM69" s="449"/>
      <c r="AN69" s="449"/>
      <c r="AO69" s="449"/>
      <c r="AP69" s="449"/>
      <c r="AQ69" s="449"/>
      <c r="AR69" s="449"/>
      <c r="AS69" s="449"/>
      <c r="AT69" s="449"/>
      <c r="AU69" s="449"/>
      <c r="AV69" s="449"/>
      <c r="AW69" s="449"/>
      <c r="AX69" s="449"/>
      <c r="AY69" s="449"/>
      <c r="AZ69" s="449"/>
      <c r="BA69" s="449"/>
      <c r="BB69" s="449"/>
      <c r="BC69" s="449"/>
      <c r="BD69" s="449"/>
      <c r="BE69" s="449"/>
      <c r="BF69" s="449"/>
      <c r="BG69" s="449">
        <v>0.79200000000000004</v>
      </c>
      <c r="BH69" s="449"/>
      <c r="BI69" s="449"/>
      <c r="BJ69" s="449"/>
      <c r="BK69" s="449"/>
      <c r="BL69" s="449"/>
      <c r="BM69" s="449"/>
      <c r="BN69" s="449"/>
      <c r="BO69" s="449"/>
      <c r="BP69" s="449"/>
      <c r="BQ69" s="449"/>
      <c r="BR69" s="449"/>
      <c r="BS69" s="449"/>
      <c r="BT69" s="449"/>
      <c r="BU69" s="449"/>
      <c r="BV69" s="449"/>
      <c r="BW69" s="449"/>
      <c r="BX69" s="449"/>
      <c r="BY69" s="449"/>
      <c r="BZ69" s="449"/>
      <c r="CA69" s="449"/>
      <c r="CB69" s="449"/>
      <c r="CC69" s="449"/>
      <c r="CD69" s="449"/>
      <c r="CE69" s="449"/>
      <c r="CF69" s="449"/>
      <c r="CG69" s="449"/>
      <c r="CH69" s="449"/>
      <c r="CI69" s="449"/>
      <c r="CJ69" s="449"/>
      <c r="CK69" s="449"/>
      <c r="CL69" s="449"/>
      <c r="CM69" s="449"/>
      <c r="CN69" s="449"/>
      <c r="CO69" s="449"/>
      <c r="CP69" s="449"/>
      <c r="CQ69" s="449"/>
      <c r="CR69" s="449"/>
      <c r="CS69" s="449"/>
      <c r="CT69" s="449"/>
      <c r="CU69" s="449"/>
      <c r="CV69" s="449"/>
      <c r="CW69" s="442" t="s">
        <v>344</v>
      </c>
      <c r="DG69" s="413"/>
    </row>
    <row r="70" spans="1:111" s="337" customFormat="1" ht="56.25">
      <c r="A70" s="340"/>
      <c r="C70" s="353" t="s">
        <v>1184</v>
      </c>
      <c r="D70" s="448" t="s">
        <v>1513</v>
      </c>
      <c r="E70" s="476" t="s">
        <v>1325</v>
      </c>
      <c r="F70" s="368" t="s">
        <v>71</v>
      </c>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449"/>
      <c r="AF70" s="449"/>
      <c r="AG70" s="449"/>
      <c r="AH70" s="449"/>
      <c r="AI70" s="449"/>
      <c r="AJ70" s="449"/>
      <c r="AK70" s="449"/>
      <c r="AL70" s="449"/>
      <c r="AM70" s="449"/>
      <c r="AN70" s="449"/>
      <c r="AO70" s="449"/>
      <c r="AP70" s="449"/>
      <c r="AQ70" s="449"/>
      <c r="AR70" s="449"/>
      <c r="AS70" s="449"/>
      <c r="AT70" s="449"/>
      <c r="AU70" s="449"/>
      <c r="AV70" s="449"/>
      <c r="AW70" s="449"/>
      <c r="AX70" s="449"/>
      <c r="AY70" s="449"/>
      <c r="AZ70" s="449"/>
      <c r="BA70" s="449"/>
      <c r="BB70" s="449"/>
      <c r="BC70" s="449"/>
      <c r="BD70" s="449"/>
      <c r="BE70" s="449"/>
      <c r="BF70" s="449"/>
      <c r="BG70" s="449"/>
      <c r="BH70" s="449">
        <v>0.312</v>
      </c>
      <c r="BI70" s="449"/>
      <c r="BJ70" s="449"/>
      <c r="BK70" s="449"/>
      <c r="BL70" s="449"/>
      <c r="BM70" s="449"/>
      <c r="BN70" s="449"/>
      <c r="BO70" s="449"/>
      <c r="BP70" s="449"/>
      <c r="BQ70" s="449"/>
      <c r="BR70" s="449"/>
      <c r="BS70" s="449"/>
      <c r="BT70" s="449"/>
      <c r="BU70" s="449"/>
      <c r="BV70" s="449"/>
      <c r="BW70" s="449"/>
      <c r="BX70" s="449"/>
      <c r="BY70" s="449"/>
      <c r="BZ70" s="449"/>
      <c r="CA70" s="449"/>
      <c r="CB70" s="449"/>
      <c r="CC70" s="449"/>
      <c r="CD70" s="449"/>
      <c r="CE70" s="449"/>
      <c r="CF70" s="449"/>
      <c r="CG70" s="449"/>
      <c r="CH70" s="449"/>
      <c r="CI70" s="449"/>
      <c r="CJ70" s="449"/>
      <c r="CK70" s="449"/>
      <c r="CL70" s="449"/>
      <c r="CM70" s="449"/>
      <c r="CN70" s="449"/>
      <c r="CO70" s="449"/>
      <c r="CP70" s="449"/>
      <c r="CQ70" s="449"/>
      <c r="CR70" s="449"/>
      <c r="CS70" s="449"/>
      <c r="CT70" s="449"/>
      <c r="CU70" s="449"/>
      <c r="CV70" s="449"/>
      <c r="CW70" s="442" t="s">
        <v>344</v>
      </c>
      <c r="DG70" s="413"/>
    </row>
    <row r="71" spans="1:111" s="337" customFormat="1" ht="56.25">
      <c r="A71" s="340"/>
      <c r="C71" s="353" t="s">
        <v>1184</v>
      </c>
      <c r="D71" s="448" t="s">
        <v>1514</v>
      </c>
      <c r="E71" s="476" t="s">
        <v>1326</v>
      </c>
      <c r="F71" s="368" t="s">
        <v>71</v>
      </c>
      <c r="G71" s="449"/>
      <c r="H71" s="449"/>
      <c r="I71" s="449"/>
      <c r="J71" s="449"/>
      <c r="K71" s="449"/>
      <c r="L71" s="449"/>
      <c r="M71" s="449"/>
      <c r="N71" s="449"/>
      <c r="O71" s="449"/>
      <c r="P71" s="449"/>
      <c r="Q71" s="449"/>
      <c r="R71" s="449"/>
      <c r="S71" s="449"/>
      <c r="T71" s="449"/>
      <c r="U71" s="449"/>
      <c r="V71" s="449"/>
      <c r="W71" s="449"/>
      <c r="X71" s="449"/>
      <c r="Y71" s="449"/>
      <c r="Z71" s="449"/>
      <c r="AA71" s="449"/>
      <c r="AB71" s="449"/>
      <c r="AC71" s="449"/>
      <c r="AD71" s="449"/>
      <c r="AE71" s="449"/>
      <c r="AF71" s="449"/>
      <c r="AG71" s="449"/>
      <c r="AH71" s="449"/>
      <c r="AI71" s="449"/>
      <c r="AJ71" s="449"/>
      <c r="AK71" s="449"/>
      <c r="AL71" s="449"/>
      <c r="AM71" s="449"/>
      <c r="AN71" s="449"/>
      <c r="AO71" s="449"/>
      <c r="AP71" s="449"/>
      <c r="AQ71" s="449"/>
      <c r="AR71" s="449"/>
      <c r="AS71" s="449"/>
      <c r="AT71" s="449"/>
      <c r="AU71" s="449"/>
      <c r="AV71" s="449"/>
      <c r="AW71" s="449"/>
      <c r="AX71" s="449"/>
      <c r="AY71" s="449"/>
      <c r="AZ71" s="449"/>
      <c r="BA71" s="449"/>
      <c r="BB71" s="449"/>
      <c r="BC71" s="449"/>
      <c r="BD71" s="449"/>
      <c r="BE71" s="449"/>
      <c r="BF71" s="449"/>
      <c r="BG71" s="449"/>
      <c r="BH71" s="449"/>
      <c r="BI71" s="449">
        <v>0.255</v>
      </c>
      <c r="BJ71" s="449"/>
      <c r="BK71" s="449"/>
      <c r="BL71" s="449"/>
      <c r="BM71" s="449"/>
      <c r="BN71" s="449"/>
      <c r="BO71" s="449"/>
      <c r="BP71" s="449"/>
      <c r="BQ71" s="449"/>
      <c r="BR71" s="449"/>
      <c r="BS71" s="449"/>
      <c r="BT71" s="449"/>
      <c r="BU71" s="449"/>
      <c r="BV71" s="449"/>
      <c r="BW71" s="449"/>
      <c r="BX71" s="449"/>
      <c r="BY71" s="449"/>
      <c r="BZ71" s="449"/>
      <c r="CA71" s="449"/>
      <c r="CB71" s="449"/>
      <c r="CC71" s="449"/>
      <c r="CD71" s="449"/>
      <c r="CE71" s="449"/>
      <c r="CF71" s="449"/>
      <c r="CG71" s="449"/>
      <c r="CH71" s="449"/>
      <c r="CI71" s="449"/>
      <c r="CJ71" s="449"/>
      <c r="CK71" s="449"/>
      <c r="CL71" s="449"/>
      <c r="CM71" s="449"/>
      <c r="CN71" s="449"/>
      <c r="CO71" s="449"/>
      <c r="CP71" s="449"/>
      <c r="CQ71" s="449"/>
      <c r="CR71" s="449"/>
      <c r="CS71" s="449"/>
      <c r="CT71" s="449"/>
      <c r="CU71" s="449"/>
      <c r="CV71" s="449"/>
      <c r="CW71" s="442" t="s">
        <v>344</v>
      </c>
      <c r="DG71" s="413"/>
    </row>
    <row r="72" spans="1:111" s="337" customFormat="1" ht="56.25">
      <c r="A72" s="340"/>
      <c r="C72" s="353" t="s">
        <v>1184</v>
      </c>
      <c r="D72" s="448" t="s">
        <v>1515</v>
      </c>
      <c r="E72" s="476" t="s">
        <v>1327</v>
      </c>
      <c r="F72" s="368" t="s">
        <v>71</v>
      </c>
      <c r="G72" s="449"/>
      <c r="H72" s="449"/>
      <c r="I72" s="449"/>
      <c r="J72" s="449"/>
      <c r="K72" s="449"/>
      <c r="L72" s="449"/>
      <c r="M72" s="449"/>
      <c r="N72" s="449"/>
      <c r="O72" s="449"/>
      <c r="P72" s="449"/>
      <c r="Q72" s="449"/>
      <c r="R72" s="449"/>
      <c r="S72" s="449"/>
      <c r="T72" s="449"/>
      <c r="U72" s="449"/>
      <c r="V72" s="449"/>
      <c r="W72" s="449"/>
      <c r="X72" s="449"/>
      <c r="Y72" s="449"/>
      <c r="Z72" s="449"/>
      <c r="AA72" s="449"/>
      <c r="AB72" s="449"/>
      <c r="AC72" s="449"/>
      <c r="AD72" s="449"/>
      <c r="AE72" s="449"/>
      <c r="AF72" s="449"/>
      <c r="AG72" s="449"/>
      <c r="AH72" s="449"/>
      <c r="AI72" s="449"/>
      <c r="AJ72" s="449"/>
      <c r="AK72" s="449"/>
      <c r="AL72" s="449"/>
      <c r="AM72" s="449"/>
      <c r="AN72" s="449"/>
      <c r="AO72" s="449"/>
      <c r="AP72" s="449"/>
      <c r="AQ72" s="449"/>
      <c r="AR72" s="449"/>
      <c r="AS72" s="449"/>
      <c r="AT72" s="449"/>
      <c r="AU72" s="449"/>
      <c r="AV72" s="449"/>
      <c r="AW72" s="449"/>
      <c r="AX72" s="449"/>
      <c r="AY72" s="449"/>
      <c r="AZ72" s="449"/>
      <c r="BA72" s="449"/>
      <c r="BB72" s="449"/>
      <c r="BC72" s="449"/>
      <c r="BD72" s="449"/>
      <c r="BE72" s="449"/>
      <c r="BF72" s="449"/>
      <c r="BG72" s="449"/>
      <c r="BH72" s="449"/>
      <c r="BI72" s="449"/>
      <c r="BJ72" s="449">
        <v>0.19900000000000001</v>
      </c>
      <c r="BK72" s="449"/>
      <c r="BL72" s="449"/>
      <c r="BM72" s="449"/>
      <c r="BN72" s="449"/>
      <c r="BO72" s="449"/>
      <c r="BP72" s="449"/>
      <c r="BQ72" s="449"/>
      <c r="BR72" s="449"/>
      <c r="BS72" s="449"/>
      <c r="BT72" s="449"/>
      <c r="BU72" s="449"/>
      <c r="BV72" s="449"/>
      <c r="BW72" s="449"/>
      <c r="BX72" s="449"/>
      <c r="BY72" s="449"/>
      <c r="BZ72" s="449"/>
      <c r="CA72" s="449"/>
      <c r="CB72" s="449"/>
      <c r="CC72" s="449"/>
      <c r="CD72" s="449"/>
      <c r="CE72" s="449"/>
      <c r="CF72" s="449"/>
      <c r="CG72" s="449"/>
      <c r="CH72" s="449"/>
      <c r="CI72" s="449"/>
      <c r="CJ72" s="449"/>
      <c r="CK72" s="449"/>
      <c r="CL72" s="449"/>
      <c r="CM72" s="449"/>
      <c r="CN72" s="449"/>
      <c r="CO72" s="449"/>
      <c r="CP72" s="449"/>
      <c r="CQ72" s="449"/>
      <c r="CR72" s="449"/>
      <c r="CS72" s="449"/>
      <c r="CT72" s="449"/>
      <c r="CU72" s="449"/>
      <c r="CV72" s="449"/>
      <c r="CW72" s="442" t="s">
        <v>344</v>
      </c>
      <c r="DG72" s="413"/>
    </row>
    <row r="73" spans="1:111" s="337" customFormat="1" ht="56.25">
      <c r="A73" s="340"/>
      <c r="C73" s="353" t="s">
        <v>1184</v>
      </c>
      <c r="D73" s="448" t="s">
        <v>1516</v>
      </c>
      <c r="E73" s="476" t="s">
        <v>1328</v>
      </c>
      <c r="F73" s="368" t="s">
        <v>71</v>
      </c>
      <c r="G73" s="449"/>
      <c r="H73" s="449"/>
      <c r="I73" s="449"/>
      <c r="J73" s="449"/>
      <c r="K73" s="449"/>
      <c r="L73" s="449"/>
      <c r="M73" s="449"/>
      <c r="N73" s="449"/>
      <c r="O73" s="449"/>
      <c r="P73" s="449"/>
      <c r="Q73" s="449"/>
      <c r="R73" s="449"/>
      <c r="S73" s="449"/>
      <c r="T73" s="449"/>
      <c r="U73" s="449"/>
      <c r="V73" s="449"/>
      <c r="W73" s="449"/>
      <c r="X73" s="449"/>
      <c r="Y73" s="449"/>
      <c r="Z73" s="449"/>
      <c r="AA73" s="449"/>
      <c r="AB73" s="449"/>
      <c r="AC73" s="449"/>
      <c r="AD73" s="449"/>
      <c r="AE73" s="449"/>
      <c r="AF73" s="449"/>
      <c r="AG73" s="449"/>
      <c r="AH73" s="449"/>
      <c r="AI73" s="449"/>
      <c r="AJ73" s="449"/>
      <c r="AK73" s="449"/>
      <c r="AL73" s="449"/>
      <c r="AM73" s="449"/>
      <c r="AN73" s="449"/>
      <c r="AO73" s="449"/>
      <c r="AP73" s="449"/>
      <c r="AQ73" s="449"/>
      <c r="AR73" s="449"/>
      <c r="AS73" s="449"/>
      <c r="AT73" s="449"/>
      <c r="AU73" s="449"/>
      <c r="AV73" s="449"/>
      <c r="AW73" s="449"/>
      <c r="AX73" s="449"/>
      <c r="AY73" s="449"/>
      <c r="AZ73" s="449"/>
      <c r="BA73" s="449"/>
      <c r="BB73" s="449"/>
      <c r="BC73" s="449"/>
      <c r="BD73" s="449"/>
      <c r="BE73" s="449"/>
      <c r="BF73" s="449"/>
      <c r="BG73" s="449"/>
      <c r="BH73" s="449"/>
      <c r="BI73" s="449"/>
      <c r="BJ73" s="449"/>
      <c r="BK73" s="449">
        <v>4.7859999999999996</v>
      </c>
      <c r="BL73" s="449"/>
      <c r="BM73" s="449"/>
      <c r="BN73" s="449"/>
      <c r="BO73" s="449"/>
      <c r="BP73" s="449"/>
      <c r="BQ73" s="449"/>
      <c r="BR73" s="449"/>
      <c r="BS73" s="449"/>
      <c r="BT73" s="449"/>
      <c r="BU73" s="449"/>
      <c r="BV73" s="449"/>
      <c r="BW73" s="449"/>
      <c r="BX73" s="449"/>
      <c r="BY73" s="449"/>
      <c r="BZ73" s="449"/>
      <c r="CA73" s="449"/>
      <c r="CB73" s="449"/>
      <c r="CC73" s="449"/>
      <c r="CD73" s="449"/>
      <c r="CE73" s="449"/>
      <c r="CF73" s="449"/>
      <c r="CG73" s="449"/>
      <c r="CH73" s="449"/>
      <c r="CI73" s="449"/>
      <c r="CJ73" s="449"/>
      <c r="CK73" s="449"/>
      <c r="CL73" s="449"/>
      <c r="CM73" s="449"/>
      <c r="CN73" s="449"/>
      <c r="CO73" s="449"/>
      <c r="CP73" s="449"/>
      <c r="CQ73" s="449"/>
      <c r="CR73" s="449"/>
      <c r="CS73" s="449"/>
      <c r="CT73" s="449"/>
      <c r="CU73" s="449"/>
      <c r="CV73" s="449"/>
      <c r="CW73" s="442" t="s">
        <v>344</v>
      </c>
      <c r="DG73" s="413"/>
    </row>
    <row r="74" spans="1:111" s="337" customFormat="1" ht="56.25">
      <c r="A74" s="340"/>
      <c r="C74" s="353" t="s">
        <v>1184</v>
      </c>
      <c r="D74" s="448" t="s">
        <v>1517</v>
      </c>
      <c r="E74" s="476" t="s">
        <v>1329</v>
      </c>
      <c r="F74" s="368" t="s">
        <v>71</v>
      </c>
      <c r="G74" s="449"/>
      <c r="H74" s="449"/>
      <c r="I74" s="449"/>
      <c r="J74" s="449"/>
      <c r="K74" s="449"/>
      <c r="L74" s="449"/>
      <c r="M74" s="449"/>
      <c r="N74" s="449"/>
      <c r="O74" s="449"/>
      <c r="P74" s="449"/>
      <c r="Q74" s="449"/>
      <c r="R74" s="449"/>
      <c r="S74" s="449"/>
      <c r="T74" s="449"/>
      <c r="U74" s="449"/>
      <c r="V74" s="449"/>
      <c r="W74" s="449"/>
      <c r="X74" s="449"/>
      <c r="Y74" s="449"/>
      <c r="Z74" s="449"/>
      <c r="AA74" s="449"/>
      <c r="AB74" s="449"/>
      <c r="AC74" s="449"/>
      <c r="AD74" s="449"/>
      <c r="AE74" s="449"/>
      <c r="AF74" s="449"/>
      <c r="AG74" s="449"/>
      <c r="AH74" s="449"/>
      <c r="AI74" s="449"/>
      <c r="AJ74" s="449"/>
      <c r="AK74" s="449"/>
      <c r="AL74" s="449"/>
      <c r="AM74" s="449"/>
      <c r="AN74" s="449"/>
      <c r="AO74" s="449"/>
      <c r="AP74" s="449"/>
      <c r="AQ74" s="449"/>
      <c r="AR74" s="449"/>
      <c r="AS74" s="449"/>
      <c r="AT74" s="449"/>
      <c r="AU74" s="449"/>
      <c r="AV74" s="449"/>
      <c r="AW74" s="449"/>
      <c r="AX74" s="449"/>
      <c r="AY74" s="449"/>
      <c r="AZ74" s="449"/>
      <c r="BA74" s="449"/>
      <c r="BB74" s="449"/>
      <c r="BC74" s="449"/>
      <c r="BD74" s="449"/>
      <c r="BE74" s="449"/>
      <c r="BF74" s="449"/>
      <c r="BG74" s="449"/>
      <c r="BH74" s="449"/>
      <c r="BI74" s="449"/>
      <c r="BJ74" s="449"/>
      <c r="BK74" s="449"/>
      <c r="BL74" s="449">
        <v>0.05</v>
      </c>
      <c r="BM74" s="449"/>
      <c r="BN74" s="449"/>
      <c r="BO74" s="449"/>
      <c r="BP74" s="449"/>
      <c r="BQ74" s="449"/>
      <c r="BR74" s="449"/>
      <c r="BS74" s="449"/>
      <c r="BT74" s="449"/>
      <c r="BU74" s="449"/>
      <c r="BV74" s="449"/>
      <c r="BW74" s="449"/>
      <c r="BX74" s="449"/>
      <c r="BY74" s="449"/>
      <c r="BZ74" s="449"/>
      <c r="CA74" s="449"/>
      <c r="CB74" s="449"/>
      <c r="CC74" s="449"/>
      <c r="CD74" s="449"/>
      <c r="CE74" s="449"/>
      <c r="CF74" s="449"/>
      <c r="CG74" s="449"/>
      <c r="CH74" s="449"/>
      <c r="CI74" s="449"/>
      <c r="CJ74" s="449"/>
      <c r="CK74" s="449"/>
      <c r="CL74" s="449"/>
      <c r="CM74" s="449"/>
      <c r="CN74" s="449"/>
      <c r="CO74" s="449"/>
      <c r="CP74" s="449"/>
      <c r="CQ74" s="449"/>
      <c r="CR74" s="449"/>
      <c r="CS74" s="449"/>
      <c r="CT74" s="449"/>
      <c r="CU74" s="449"/>
      <c r="CV74" s="449"/>
      <c r="CW74" s="442" t="s">
        <v>344</v>
      </c>
      <c r="DG74" s="413"/>
    </row>
    <row r="75" spans="1:111" s="337" customFormat="1" ht="56.25">
      <c r="A75" s="340"/>
      <c r="C75" s="353" t="s">
        <v>1184</v>
      </c>
      <c r="D75" s="448" t="s">
        <v>1518</v>
      </c>
      <c r="E75" s="476" t="s">
        <v>1330</v>
      </c>
      <c r="F75" s="368" t="s">
        <v>71</v>
      </c>
      <c r="G75" s="449"/>
      <c r="H75" s="449"/>
      <c r="I75" s="449"/>
      <c r="J75" s="449"/>
      <c r="K75" s="449"/>
      <c r="L75" s="449"/>
      <c r="M75" s="449"/>
      <c r="N75" s="449"/>
      <c r="O75" s="449"/>
      <c r="P75" s="449"/>
      <c r="Q75" s="449"/>
      <c r="R75" s="449"/>
      <c r="S75" s="449"/>
      <c r="T75" s="449"/>
      <c r="U75" s="449"/>
      <c r="V75" s="449"/>
      <c r="W75" s="449"/>
      <c r="X75" s="449"/>
      <c r="Y75" s="449"/>
      <c r="Z75" s="449"/>
      <c r="AA75" s="449"/>
      <c r="AB75" s="449"/>
      <c r="AC75" s="449"/>
      <c r="AD75" s="449"/>
      <c r="AE75" s="449"/>
      <c r="AF75" s="449"/>
      <c r="AG75" s="449"/>
      <c r="AH75" s="449"/>
      <c r="AI75" s="449"/>
      <c r="AJ75" s="449"/>
      <c r="AK75" s="449"/>
      <c r="AL75" s="449"/>
      <c r="AM75" s="449"/>
      <c r="AN75" s="449"/>
      <c r="AO75" s="449"/>
      <c r="AP75" s="449"/>
      <c r="AQ75" s="449"/>
      <c r="AR75" s="449"/>
      <c r="AS75" s="449"/>
      <c r="AT75" s="449"/>
      <c r="AU75" s="449"/>
      <c r="AV75" s="449"/>
      <c r="AW75" s="449"/>
      <c r="AX75" s="449"/>
      <c r="AY75" s="449"/>
      <c r="AZ75" s="449"/>
      <c r="BA75" s="449"/>
      <c r="BB75" s="449"/>
      <c r="BC75" s="449"/>
      <c r="BD75" s="449"/>
      <c r="BE75" s="449"/>
      <c r="BF75" s="449"/>
      <c r="BG75" s="449"/>
      <c r="BH75" s="449"/>
      <c r="BI75" s="449"/>
      <c r="BJ75" s="449"/>
      <c r="BK75" s="449"/>
      <c r="BL75" s="449"/>
      <c r="BM75" s="449">
        <v>0</v>
      </c>
      <c r="BN75" s="449"/>
      <c r="BO75" s="449"/>
      <c r="BP75" s="449"/>
      <c r="BQ75" s="449"/>
      <c r="BR75" s="449"/>
      <c r="BS75" s="449"/>
      <c r="BT75" s="449"/>
      <c r="BU75" s="449"/>
      <c r="BV75" s="449"/>
      <c r="BW75" s="449"/>
      <c r="BX75" s="449"/>
      <c r="BY75" s="449"/>
      <c r="BZ75" s="449"/>
      <c r="CA75" s="449"/>
      <c r="CB75" s="449"/>
      <c r="CC75" s="449"/>
      <c r="CD75" s="449"/>
      <c r="CE75" s="449"/>
      <c r="CF75" s="449"/>
      <c r="CG75" s="449"/>
      <c r="CH75" s="449"/>
      <c r="CI75" s="449"/>
      <c r="CJ75" s="449"/>
      <c r="CK75" s="449"/>
      <c r="CL75" s="449"/>
      <c r="CM75" s="449"/>
      <c r="CN75" s="449"/>
      <c r="CO75" s="449"/>
      <c r="CP75" s="449"/>
      <c r="CQ75" s="449"/>
      <c r="CR75" s="449"/>
      <c r="CS75" s="449"/>
      <c r="CT75" s="449"/>
      <c r="CU75" s="449"/>
      <c r="CV75" s="449"/>
      <c r="CW75" s="442" t="s">
        <v>344</v>
      </c>
      <c r="DG75" s="413"/>
    </row>
    <row r="76" spans="1:111" s="337" customFormat="1" ht="56.25">
      <c r="A76" s="340"/>
      <c r="C76" s="353" t="s">
        <v>1184</v>
      </c>
      <c r="D76" s="448" t="s">
        <v>1519</v>
      </c>
      <c r="E76" s="476" t="s">
        <v>1331</v>
      </c>
      <c r="F76" s="368" t="s">
        <v>71</v>
      </c>
      <c r="G76" s="449"/>
      <c r="H76" s="449"/>
      <c r="I76" s="449"/>
      <c r="J76" s="449"/>
      <c r="K76" s="449"/>
      <c r="L76" s="449"/>
      <c r="M76" s="449"/>
      <c r="N76" s="449"/>
      <c r="O76" s="449"/>
      <c r="P76" s="449"/>
      <c r="Q76" s="449"/>
      <c r="R76" s="449"/>
      <c r="S76" s="449"/>
      <c r="T76" s="449"/>
      <c r="U76" s="449"/>
      <c r="V76" s="449"/>
      <c r="W76" s="449"/>
      <c r="X76" s="449"/>
      <c r="Y76" s="449"/>
      <c r="Z76" s="449"/>
      <c r="AA76" s="449"/>
      <c r="AB76" s="449"/>
      <c r="AC76" s="449"/>
      <c r="AD76" s="449"/>
      <c r="AE76" s="449"/>
      <c r="AF76" s="449"/>
      <c r="AG76" s="449"/>
      <c r="AH76" s="449"/>
      <c r="AI76" s="449"/>
      <c r="AJ76" s="449"/>
      <c r="AK76" s="449"/>
      <c r="AL76" s="449"/>
      <c r="AM76" s="449"/>
      <c r="AN76" s="449"/>
      <c r="AO76" s="449"/>
      <c r="AP76" s="449"/>
      <c r="AQ76" s="449"/>
      <c r="AR76" s="449"/>
      <c r="AS76" s="449"/>
      <c r="AT76" s="449"/>
      <c r="AU76" s="449"/>
      <c r="AV76" s="449"/>
      <c r="AW76" s="449"/>
      <c r="AX76" s="449"/>
      <c r="AY76" s="449"/>
      <c r="AZ76" s="449"/>
      <c r="BA76" s="449"/>
      <c r="BB76" s="449"/>
      <c r="BC76" s="449"/>
      <c r="BD76" s="449"/>
      <c r="BE76" s="449"/>
      <c r="BF76" s="449"/>
      <c r="BG76" s="449"/>
      <c r="BH76" s="449"/>
      <c r="BI76" s="449"/>
      <c r="BJ76" s="449"/>
      <c r="BK76" s="449"/>
      <c r="BL76" s="449"/>
      <c r="BM76" s="449"/>
      <c r="BN76" s="449">
        <v>0</v>
      </c>
      <c r="BO76" s="449"/>
      <c r="BP76" s="449"/>
      <c r="BQ76" s="449"/>
      <c r="BR76" s="449"/>
      <c r="BS76" s="449"/>
      <c r="BT76" s="449"/>
      <c r="BU76" s="449"/>
      <c r="BV76" s="449"/>
      <c r="BW76" s="449"/>
      <c r="BX76" s="449"/>
      <c r="BY76" s="449"/>
      <c r="BZ76" s="449"/>
      <c r="CA76" s="449"/>
      <c r="CB76" s="449"/>
      <c r="CC76" s="449"/>
      <c r="CD76" s="449"/>
      <c r="CE76" s="449"/>
      <c r="CF76" s="449"/>
      <c r="CG76" s="449"/>
      <c r="CH76" s="449"/>
      <c r="CI76" s="449"/>
      <c r="CJ76" s="449"/>
      <c r="CK76" s="449"/>
      <c r="CL76" s="449"/>
      <c r="CM76" s="449"/>
      <c r="CN76" s="449"/>
      <c r="CO76" s="449"/>
      <c r="CP76" s="449"/>
      <c r="CQ76" s="449"/>
      <c r="CR76" s="449"/>
      <c r="CS76" s="449"/>
      <c r="CT76" s="449"/>
      <c r="CU76" s="449"/>
      <c r="CV76" s="449"/>
      <c r="CW76" s="442" t="s">
        <v>344</v>
      </c>
      <c r="DG76" s="413"/>
    </row>
    <row r="77" spans="1:111" s="337" customFormat="1" ht="56.25">
      <c r="A77" s="340"/>
      <c r="C77" s="353" t="s">
        <v>1184</v>
      </c>
      <c r="D77" s="448" t="s">
        <v>1520</v>
      </c>
      <c r="E77" s="476" t="s">
        <v>1332</v>
      </c>
      <c r="F77" s="368" t="s">
        <v>71</v>
      </c>
      <c r="G77" s="449"/>
      <c r="H77" s="449"/>
      <c r="I77" s="449"/>
      <c r="J77" s="449"/>
      <c r="K77" s="449"/>
      <c r="L77" s="449"/>
      <c r="M77" s="449"/>
      <c r="N77" s="449"/>
      <c r="O77" s="449"/>
      <c r="P77" s="449"/>
      <c r="Q77" s="449"/>
      <c r="R77" s="449"/>
      <c r="S77" s="449"/>
      <c r="T77" s="449"/>
      <c r="U77" s="449"/>
      <c r="V77" s="449"/>
      <c r="W77" s="449"/>
      <c r="X77" s="449"/>
      <c r="Y77" s="449"/>
      <c r="Z77" s="449"/>
      <c r="AA77" s="449"/>
      <c r="AB77" s="449"/>
      <c r="AC77" s="449"/>
      <c r="AD77" s="449"/>
      <c r="AE77" s="449"/>
      <c r="AF77" s="449"/>
      <c r="AG77" s="449"/>
      <c r="AH77" s="449"/>
      <c r="AI77" s="449"/>
      <c r="AJ77" s="449"/>
      <c r="AK77" s="449"/>
      <c r="AL77" s="449"/>
      <c r="AM77" s="449"/>
      <c r="AN77" s="449"/>
      <c r="AO77" s="449"/>
      <c r="AP77" s="449"/>
      <c r="AQ77" s="449"/>
      <c r="AR77" s="449"/>
      <c r="AS77" s="449"/>
      <c r="AT77" s="449"/>
      <c r="AU77" s="449"/>
      <c r="AV77" s="449"/>
      <c r="AW77" s="449"/>
      <c r="AX77" s="449"/>
      <c r="AY77" s="449"/>
      <c r="AZ77" s="449"/>
      <c r="BA77" s="449"/>
      <c r="BB77" s="449"/>
      <c r="BC77" s="449"/>
      <c r="BD77" s="449"/>
      <c r="BE77" s="449"/>
      <c r="BF77" s="449"/>
      <c r="BG77" s="449"/>
      <c r="BH77" s="449"/>
      <c r="BI77" s="449"/>
      <c r="BJ77" s="449"/>
      <c r="BK77" s="449"/>
      <c r="BL77" s="449"/>
      <c r="BM77" s="449"/>
      <c r="BN77" s="449"/>
      <c r="BO77" s="449">
        <v>0</v>
      </c>
      <c r="BP77" s="449"/>
      <c r="BQ77" s="449"/>
      <c r="BR77" s="449"/>
      <c r="BS77" s="449"/>
      <c r="BT77" s="449"/>
      <c r="BU77" s="449"/>
      <c r="BV77" s="449"/>
      <c r="BW77" s="449"/>
      <c r="BX77" s="449"/>
      <c r="BY77" s="449"/>
      <c r="BZ77" s="449"/>
      <c r="CA77" s="449"/>
      <c r="CB77" s="449"/>
      <c r="CC77" s="449"/>
      <c r="CD77" s="449"/>
      <c r="CE77" s="449"/>
      <c r="CF77" s="449"/>
      <c r="CG77" s="449"/>
      <c r="CH77" s="449"/>
      <c r="CI77" s="449"/>
      <c r="CJ77" s="449"/>
      <c r="CK77" s="449"/>
      <c r="CL77" s="449"/>
      <c r="CM77" s="449"/>
      <c r="CN77" s="449"/>
      <c r="CO77" s="449"/>
      <c r="CP77" s="449"/>
      <c r="CQ77" s="449"/>
      <c r="CR77" s="449"/>
      <c r="CS77" s="449"/>
      <c r="CT77" s="449"/>
      <c r="CU77" s="449"/>
      <c r="CV77" s="449"/>
      <c r="CW77" s="442" t="s">
        <v>344</v>
      </c>
      <c r="DG77" s="413"/>
    </row>
    <row r="78" spans="1:111" s="337" customFormat="1" ht="56.25">
      <c r="A78" s="340"/>
      <c r="C78" s="353" t="s">
        <v>1184</v>
      </c>
      <c r="D78" s="448" t="s">
        <v>1521</v>
      </c>
      <c r="E78" s="476" t="s">
        <v>1333</v>
      </c>
      <c r="F78" s="368" t="s">
        <v>71</v>
      </c>
      <c r="G78" s="449"/>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49"/>
      <c r="AY78" s="449"/>
      <c r="AZ78" s="449"/>
      <c r="BA78" s="449"/>
      <c r="BB78" s="449"/>
      <c r="BC78" s="449"/>
      <c r="BD78" s="449"/>
      <c r="BE78" s="449"/>
      <c r="BF78" s="449"/>
      <c r="BG78" s="449"/>
      <c r="BH78" s="449"/>
      <c r="BI78" s="449"/>
      <c r="BJ78" s="449"/>
      <c r="BK78" s="449"/>
      <c r="BL78" s="449"/>
      <c r="BM78" s="449"/>
      <c r="BN78" s="449"/>
      <c r="BO78" s="449"/>
      <c r="BP78" s="449">
        <v>0.253</v>
      </c>
      <c r="BQ78" s="449"/>
      <c r="BR78" s="449"/>
      <c r="BS78" s="449"/>
      <c r="BT78" s="449"/>
      <c r="BU78" s="449"/>
      <c r="BV78" s="449"/>
      <c r="BW78" s="449"/>
      <c r="BX78" s="449"/>
      <c r="BY78" s="449"/>
      <c r="BZ78" s="449"/>
      <c r="CA78" s="449"/>
      <c r="CB78" s="449"/>
      <c r="CC78" s="449"/>
      <c r="CD78" s="449"/>
      <c r="CE78" s="449"/>
      <c r="CF78" s="449"/>
      <c r="CG78" s="449"/>
      <c r="CH78" s="449"/>
      <c r="CI78" s="449"/>
      <c r="CJ78" s="449"/>
      <c r="CK78" s="449"/>
      <c r="CL78" s="449"/>
      <c r="CM78" s="449"/>
      <c r="CN78" s="449"/>
      <c r="CO78" s="449"/>
      <c r="CP78" s="449"/>
      <c r="CQ78" s="449"/>
      <c r="CR78" s="449"/>
      <c r="CS78" s="449"/>
      <c r="CT78" s="449"/>
      <c r="CU78" s="449"/>
      <c r="CV78" s="449"/>
      <c r="CW78" s="442" t="s">
        <v>344</v>
      </c>
      <c r="DG78" s="413"/>
    </row>
    <row r="79" spans="1:111" s="337" customFormat="1" ht="56.25">
      <c r="A79" s="340"/>
      <c r="C79" s="353" t="s">
        <v>1184</v>
      </c>
      <c r="D79" s="448" t="s">
        <v>1522</v>
      </c>
      <c r="E79" s="476" t="s">
        <v>1334</v>
      </c>
      <c r="F79" s="368" t="s">
        <v>71</v>
      </c>
      <c r="G79" s="449"/>
      <c r="H79" s="449"/>
      <c r="I79" s="449"/>
      <c r="J79" s="449"/>
      <c r="K79" s="449"/>
      <c r="L79" s="449"/>
      <c r="M79" s="449"/>
      <c r="N79" s="449"/>
      <c r="O79" s="449"/>
      <c r="P79" s="449"/>
      <c r="Q79" s="449"/>
      <c r="R79" s="449"/>
      <c r="S79" s="449"/>
      <c r="T79" s="449"/>
      <c r="U79" s="449"/>
      <c r="V79" s="449"/>
      <c r="W79" s="449"/>
      <c r="X79" s="449"/>
      <c r="Y79" s="449"/>
      <c r="Z79" s="449"/>
      <c r="AA79" s="449"/>
      <c r="AB79" s="449"/>
      <c r="AC79" s="449"/>
      <c r="AD79" s="449"/>
      <c r="AE79" s="449"/>
      <c r="AF79" s="449"/>
      <c r="AG79" s="449"/>
      <c r="AH79" s="449"/>
      <c r="AI79" s="449"/>
      <c r="AJ79" s="449"/>
      <c r="AK79" s="449"/>
      <c r="AL79" s="449"/>
      <c r="AM79" s="449"/>
      <c r="AN79" s="449"/>
      <c r="AO79" s="449"/>
      <c r="AP79" s="449"/>
      <c r="AQ79" s="449"/>
      <c r="AR79" s="449"/>
      <c r="AS79" s="449"/>
      <c r="AT79" s="449"/>
      <c r="AU79" s="449"/>
      <c r="AV79" s="449"/>
      <c r="AW79" s="449"/>
      <c r="AX79" s="449"/>
      <c r="AY79" s="449"/>
      <c r="AZ79" s="449"/>
      <c r="BA79" s="449"/>
      <c r="BB79" s="449"/>
      <c r="BC79" s="449"/>
      <c r="BD79" s="449"/>
      <c r="BE79" s="449"/>
      <c r="BF79" s="449"/>
      <c r="BG79" s="449"/>
      <c r="BH79" s="449"/>
      <c r="BI79" s="449"/>
      <c r="BJ79" s="449"/>
      <c r="BK79" s="449"/>
      <c r="BL79" s="449"/>
      <c r="BM79" s="449"/>
      <c r="BN79" s="449"/>
      <c r="BO79" s="449"/>
      <c r="BP79" s="449"/>
      <c r="BQ79" s="449">
        <v>6.5000000000000002E-2</v>
      </c>
      <c r="BR79" s="449"/>
      <c r="BS79" s="449"/>
      <c r="BT79" s="449"/>
      <c r="BU79" s="449"/>
      <c r="BV79" s="449"/>
      <c r="BW79" s="449"/>
      <c r="BX79" s="449"/>
      <c r="BY79" s="449"/>
      <c r="BZ79" s="449"/>
      <c r="CA79" s="449"/>
      <c r="CB79" s="449"/>
      <c r="CC79" s="449"/>
      <c r="CD79" s="449"/>
      <c r="CE79" s="449"/>
      <c r="CF79" s="449"/>
      <c r="CG79" s="449"/>
      <c r="CH79" s="449"/>
      <c r="CI79" s="449"/>
      <c r="CJ79" s="449"/>
      <c r="CK79" s="449"/>
      <c r="CL79" s="449"/>
      <c r="CM79" s="449"/>
      <c r="CN79" s="449"/>
      <c r="CO79" s="449"/>
      <c r="CP79" s="449"/>
      <c r="CQ79" s="449"/>
      <c r="CR79" s="449"/>
      <c r="CS79" s="449"/>
      <c r="CT79" s="449"/>
      <c r="CU79" s="449"/>
      <c r="CV79" s="449"/>
      <c r="CW79" s="442" t="s">
        <v>344</v>
      </c>
      <c r="DG79" s="413"/>
    </row>
    <row r="80" spans="1:111" s="337" customFormat="1" ht="56.25">
      <c r="A80" s="340"/>
      <c r="C80" s="353" t="s">
        <v>1184</v>
      </c>
      <c r="D80" s="448" t="s">
        <v>1523</v>
      </c>
      <c r="E80" s="476" t="s">
        <v>1335</v>
      </c>
      <c r="F80" s="368" t="s">
        <v>71</v>
      </c>
      <c r="G80" s="449"/>
      <c r="H80" s="449"/>
      <c r="I80" s="449"/>
      <c r="J80" s="449"/>
      <c r="K80" s="449"/>
      <c r="L80" s="449"/>
      <c r="M80" s="449"/>
      <c r="N80" s="449"/>
      <c r="O80" s="449"/>
      <c r="P80" s="449"/>
      <c r="Q80" s="449"/>
      <c r="R80" s="449"/>
      <c r="S80" s="449"/>
      <c r="T80" s="449"/>
      <c r="U80" s="449"/>
      <c r="V80" s="449"/>
      <c r="W80" s="449"/>
      <c r="X80" s="449"/>
      <c r="Y80" s="449"/>
      <c r="Z80" s="449"/>
      <c r="AA80" s="449"/>
      <c r="AB80" s="449"/>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49"/>
      <c r="AY80" s="449"/>
      <c r="AZ80" s="449"/>
      <c r="BA80" s="449"/>
      <c r="BB80" s="449"/>
      <c r="BC80" s="449"/>
      <c r="BD80" s="449"/>
      <c r="BE80" s="449"/>
      <c r="BF80" s="449"/>
      <c r="BG80" s="449"/>
      <c r="BH80" s="449"/>
      <c r="BI80" s="449"/>
      <c r="BJ80" s="449"/>
      <c r="BK80" s="449"/>
      <c r="BL80" s="449"/>
      <c r="BM80" s="449"/>
      <c r="BN80" s="449"/>
      <c r="BO80" s="449"/>
      <c r="BP80" s="449"/>
      <c r="BQ80" s="449"/>
      <c r="BR80" s="449">
        <v>0</v>
      </c>
      <c r="BS80" s="449"/>
      <c r="BT80" s="449"/>
      <c r="BU80" s="449"/>
      <c r="BV80" s="449"/>
      <c r="BW80" s="449"/>
      <c r="BX80" s="449"/>
      <c r="BY80" s="449"/>
      <c r="BZ80" s="449"/>
      <c r="CA80" s="449"/>
      <c r="CB80" s="449"/>
      <c r="CC80" s="449"/>
      <c r="CD80" s="449"/>
      <c r="CE80" s="449"/>
      <c r="CF80" s="449"/>
      <c r="CG80" s="449"/>
      <c r="CH80" s="449"/>
      <c r="CI80" s="449"/>
      <c r="CJ80" s="449"/>
      <c r="CK80" s="449"/>
      <c r="CL80" s="449"/>
      <c r="CM80" s="449"/>
      <c r="CN80" s="449"/>
      <c r="CO80" s="449"/>
      <c r="CP80" s="449"/>
      <c r="CQ80" s="449"/>
      <c r="CR80" s="449"/>
      <c r="CS80" s="449"/>
      <c r="CT80" s="449"/>
      <c r="CU80" s="449"/>
      <c r="CV80" s="449"/>
      <c r="CW80" s="442" t="s">
        <v>344</v>
      </c>
      <c r="DG80" s="413"/>
    </row>
    <row r="81" spans="1:111" s="337" customFormat="1" ht="56.25">
      <c r="A81" s="340"/>
      <c r="C81" s="353" t="s">
        <v>1184</v>
      </c>
      <c r="D81" s="448" t="s">
        <v>1524</v>
      </c>
      <c r="E81" s="476" t="s">
        <v>1336</v>
      </c>
      <c r="F81" s="368" t="s">
        <v>71</v>
      </c>
      <c r="G81" s="449"/>
      <c r="H81" s="449"/>
      <c r="I81" s="449"/>
      <c r="J81" s="449"/>
      <c r="K81" s="449"/>
      <c r="L81" s="449"/>
      <c r="M81" s="449"/>
      <c r="N81" s="449"/>
      <c r="O81" s="449"/>
      <c r="P81" s="449"/>
      <c r="Q81" s="449"/>
      <c r="R81" s="449"/>
      <c r="S81" s="449"/>
      <c r="T81" s="449"/>
      <c r="U81" s="449"/>
      <c r="V81" s="449"/>
      <c r="W81" s="449"/>
      <c r="X81" s="449"/>
      <c r="Y81" s="449"/>
      <c r="Z81" s="449"/>
      <c r="AA81" s="449"/>
      <c r="AB81" s="44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49"/>
      <c r="AY81" s="449"/>
      <c r="AZ81" s="449"/>
      <c r="BA81" s="449"/>
      <c r="BB81" s="449"/>
      <c r="BC81" s="449"/>
      <c r="BD81" s="449"/>
      <c r="BE81" s="449"/>
      <c r="BF81" s="449"/>
      <c r="BG81" s="449"/>
      <c r="BH81" s="449"/>
      <c r="BI81" s="449"/>
      <c r="BJ81" s="449"/>
      <c r="BK81" s="449"/>
      <c r="BL81" s="449"/>
      <c r="BM81" s="449"/>
      <c r="BN81" s="449"/>
      <c r="BO81" s="449"/>
      <c r="BP81" s="449"/>
      <c r="BQ81" s="449"/>
      <c r="BR81" s="449"/>
      <c r="BS81" s="449">
        <v>0</v>
      </c>
      <c r="BT81" s="449"/>
      <c r="BU81" s="449"/>
      <c r="BV81" s="449"/>
      <c r="BW81" s="449"/>
      <c r="BX81" s="449"/>
      <c r="BY81" s="449"/>
      <c r="BZ81" s="449"/>
      <c r="CA81" s="449"/>
      <c r="CB81" s="449"/>
      <c r="CC81" s="449"/>
      <c r="CD81" s="449"/>
      <c r="CE81" s="449"/>
      <c r="CF81" s="449"/>
      <c r="CG81" s="449"/>
      <c r="CH81" s="449"/>
      <c r="CI81" s="449"/>
      <c r="CJ81" s="449"/>
      <c r="CK81" s="449"/>
      <c r="CL81" s="449"/>
      <c r="CM81" s="449"/>
      <c r="CN81" s="449"/>
      <c r="CO81" s="449"/>
      <c r="CP81" s="449"/>
      <c r="CQ81" s="449"/>
      <c r="CR81" s="449"/>
      <c r="CS81" s="449"/>
      <c r="CT81" s="449"/>
      <c r="CU81" s="449"/>
      <c r="CV81" s="449"/>
      <c r="CW81" s="442" t="s">
        <v>344</v>
      </c>
      <c r="DG81" s="413"/>
    </row>
    <row r="82" spans="1:111" s="337" customFormat="1" ht="56.25">
      <c r="A82" s="340"/>
      <c r="C82" s="353" t="s">
        <v>1184</v>
      </c>
      <c r="D82" s="448" t="s">
        <v>1525</v>
      </c>
      <c r="E82" s="476" t="s">
        <v>1337</v>
      </c>
      <c r="F82" s="368" t="s">
        <v>71</v>
      </c>
      <c r="G82" s="449"/>
      <c r="H82" s="449"/>
      <c r="I82" s="449"/>
      <c r="J82" s="449"/>
      <c r="K82" s="449"/>
      <c r="L82" s="449"/>
      <c r="M82" s="449"/>
      <c r="N82" s="449"/>
      <c r="O82" s="449"/>
      <c r="P82" s="449"/>
      <c r="Q82" s="449"/>
      <c r="R82" s="449"/>
      <c r="S82" s="449"/>
      <c r="T82" s="449"/>
      <c r="U82" s="449"/>
      <c r="V82" s="449"/>
      <c r="W82" s="449"/>
      <c r="X82" s="449"/>
      <c r="Y82" s="449"/>
      <c r="Z82" s="449"/>
      <c r="AA82" s="449"/>
      <c r="AB82" s="449"/>
      <c r="AC82" s="449"/>
      <c r="AD82" s="449"/>
      <c r="AE82" s="449"/>
      <c r="AF82" s="449"/>
      <c r="AG82" s="449"/>
      <c r="AH82" s="449"/>
      <c r="AI82" s="449"/>
      <c r="AJ82" s="449"/>
      <c r="AK82" s="449"/>
      <c r="AL82" s="449"/>
      <c r="AM82" s="449"/>
      <c r="AN82" s="449"/>
      <c r="AO82" s="449"/>
      <c r="AP82" s="449"/>
      <c r="AQ82" s="449"/>
      <c r="AR82" s="449"/>
      <c r="AS82" s="449"/>
      <c r="AT82" s="449"/>
      <c r="AU82" s="449"/>
      <c r="AV82" s="449"/>
      <c r="AW82" s="449"/>
      <c r="AX82" s="449"/>
      <c r="AY82" s="449"/>
      <c r="AZ82" s="449"/>
      <c r="BA82" s="449"/>
      <c r="BB82" s="449"/>
      <c r="BC82" s="449"/>
      <c r="BD82" s="449"/>
      <c r="BE82" s="449"/>
      <c r="BF82" s="449"/>
      <c r="BG82" s="449"/>
      <c r="BH82" s="449"/>
      <c r="BI82" s="449"/>
      <c r="BJ82" s="449"/>
      <c r="BK82" s="449"/>
      <c r="BL82" s="449"/>
      <c r="BM82" s="449"/>
      <c r="BN82" s="449"/>
      <c r="BO82" s="449"/>
      <c r="BP82" s="449"/>
      <c r="BQ82" s="449"/>
      <c r="BR82" s="449"/>
      <c r="BS82" s="449"/>
      <c r="BT82" s="449">
        <v>2.52</v>
      </c>
      <c r="BU82" s="449"/>
      <c r="BV82" s="449"/>
      <c r="BW82" s="449"/>
      <c r="BX82" s="449"/>
      <c r="BY82" s="449"/>
      <c r="BZ82" s="449"/>
      <c r="CA82" s="449"/>
      <c r="CB82" s="449"/>
      <c r="CC82" s="449"/>
      <c r="CD82" s="449"/>
      <c r="CE82" s="449"/>
      <c r="CF82" s="449"/>
      <c r="CG82" s="449"/>
      <c r="CH82" s="449"/>
      <c r="CI82" s="449"/>
      <c r="CJ82" s="449"/>
      <c r="CK82" s="449"/>
      <c r="CL82" s="449"/>
      <c r="CM82" s="449"/>
      <c r="CN82" s="449"/>
      <c r="CO82" s="449"/>
      <c r="CP82" s="449"/>
      <c r="CQ82" s="449"/>
      <c r="CR82" s="449"/>
      <c r="CS82" s="449"/>
      <c r="CT82" s="449"/>
      <c r="CU82" s="449"/>
      <c r="CV82" s="449"/>
      <c r="CW82" s="442" t="s">
        <v>344</v>
      </c>
      <c r="DG82" s="413"/>
    </row>
    <row r="83" spans="1:111" s="337" customFormat="1" ht="56.25">
      <c r="A83" s="340"/>
      <c r="C83" s="353" t="s">
        <v>1184</v>
      </c>
      <c r="D83" s="448" t="s">
        <v>1526</v>
      </c>
      <c r="E83" s="476" t="s">
        <v>1338</v>
      </c>
      <c r="F83" s="368" t="s">
        <v>71</v>
      </c>
      <c r="G83" s="449"/>
      <c r="H83" s="449"/>
      <c r="I83" s="449"/>
      <c r="J83" s="449"/>
      <c r="K83" s="449"/>
      <c r="L83" s="449"/>
      <c r="M83" s="449"/>
      <c r="N83" s="449"/>
      <c r="O83" s="449"/>
      <c r="P83" s="449"/>
      <c r="Q83" s="449"/>
      <c r="R83" s="449"/>
      <c r="S83" s="449"/>
      <c r="T83" s="449"/>
      <c r="U83" s="449"/>
      <c r="V83" s="449"/>
      <c r="W83" s="449"/>
      <c r="X83" s="449"/>
      <c r="Y83" s="449"/>
      <c r="Z83" s="449"/>
      <c r="AA83" s="449"/>
      <c r="AB83" s="449"/>
      <c r="AC83" s="449"/>
      <c r="AD83" s="449"/>
      <c r="AE83" s="449"/>
      <c r="AF83" s="449"/>
      <c r="AG83" s="449"/>
      <c r="AH83" s="449"/>
      <c r="AI83" s="449"/>
      <c r="AJ83" s="449"/>
      <c r="AK83" s="449"/>
      <c r="AL83" s="449"/>
      <c r="AM83" s="449"/>
      <c r="AN83" s="449"/>
      <c r="AO83" s="449"/>
      <c r="AP83" s="449"/>
      <c r="AQ83" s="449"/>
      <c r="AR83" s="449"/>
      <c r="AS83" s="449"/>
      <c r="AT83" s="449"/>
      <c r="AU83" s="449"/>
      <c r="AV83" s="449"/>
      <c r="AW83" s="449"/>
      <c r="AX83" s="449"/>
      <c r="AY83" s="449"/>
      <c r="AZ83" s="449"/>
      <c r="BA83" s="449"/>
      <c r="BB83" s="449"/>
      <c r="BC83" s="449"/>
      <c r="BD83" s="449"/>
      <c r="BE83" s="449"/>
      <c r="BF83" s="449"/>
      <c r="BG83" s="449"/>
      <c r="BH83" s="449"/>
      <c r="BI83" s="449"/>
      <c r="BJ83" s="449"/>
      <c r="BK83" s="449"/>
      <c r="BL83" s="449"/>
      <c r="BM83" s="449"/>
      <c r="BN83" s="449"/>
      <c r="BO83" s="449"/>
      <c r="BP83" s="449"/>
      <c r="BQ83" s="449"/>
      <c r="BR83" s="449"/>
      <c r="BS83" s="449"/>
      <c r="BT83" s="449"/>
      <c r="BU83" s="449">
        <v>0.90200000000000002</v>
      </c>
      <c r="BV83" s="449"/>
      <c r="BW83" s="449"/>
      <c r="BX83" s="449"/>
      <c r="BY83" s="449"/>
      <c r="BZ83" s="449"/>
      <c r="CA83" s="449"/>
      <c r="CB83" s="449"/>
      <c r="CC83" s="449"/>
      <c r="CD83" s="449"/>
      <c r="CE83" s="449"/>
      <c r="CF83" s="449"/>
      <c r="CG83" s="449"/>
      <c r="CH83" s="449"/>
      <c r="CI83" s="449"/>
      <c r="CJ83" s="449"/>
      <c r="CK83" s="449"/>
      <c r="CL83" s="449"/>
      <c r="CM83" s="449"/>
      <c r="CN83" s="449"/>
      <c r="CO83" s="449"/>
      <c r="CP83" s="449"/>
      <c r="CQ83" s="449"/>
      <c r="CR83" s="449"/>
      <c r="CS83" s="449"/>
      <c r="CT83" s="449"/>
      <c r="CU83" s="449"/>
      <c r="CV83" s="449"/>
      <c r="CW83" s="442" t="s">
        <v>344</v>
      </c>
      <c r="DG83" s="413"/>
    </row>
    <row r="84" spans="1:111" s="337" customFormat="1" ht="56.25">
      <c r="A84" s="340"/>
      <c r="C84" s="353" t="s">
        <v>1184</v>
      </c>
      <c r="D84" s="448" t="s">
        <v>1527</v>
      </c>
      <c r="E84" s="476" t="s">
        <v>1339</v>
      </c>
      <c r="F84" s="368" t="s">
        <v>71</v>
      </c>
      <c r="G84" s="449"/>
      <c r="H84" s="449"/>
      <c r="I84" s="449"/>
      <c r="J84" s="449"/>
      <c r="K84" s="449"/>
      <c r="L84" s="449"/>
      <c r="M84" s="449"/>
      <c r="N84" s="449"/>
      <c r="O84" s="449"/>
      <c r="P84" s="449"/>
      <c r="Q84" s="449"/>
      <c r="R84" s="449"/>
      <c r="S84" s="449"/>
      <c r="T84" s="449"/>
      <c r="U84" s="449"/>
      <c r="V84" s="449"/>
      <c r="W84" s="449"/>
      <c r="X84" s="449"/>
      <c r="Y84" s="449"/>
      <c r="Z84" s="449"/>
      <c r="AA84" s="449"/>
      <c r="AB84" s="449"/>
      <c r="AC84" s="449"/>
      <c r="AD84" s="449"/>
      <c r="AE84" s="449"/>
      <c r="AF84" s="449"/>
      <c r="AG84" s="449"/>
      <c r="AH84" s="449"/>
      <c r="AI84" s="449"/>
      <c r="AJ84" s="449"/>
      <c r="AK84" s="449"/>
      <c r="AL84" s="449"/>
      <c r="AM84" s="449"/>
      <c r="AN84" s="449"/>
      <c r="AO84" s="449"/>
      <c r="AP84" s="449"/>
      <c r="AQ84" s="449"/>
      <c r="AR84" s="449"/>
      <c r="AS84" s="449"/>
      <c r="AT84" s="449"/>
      <c r="AU84" s="449"/>
      <c r="AV84" s="449"/>
      <c r="AW84" s="449"/>
      <c r="AX84" s="449"/>
      <c r="AY84" s="449"/>
      <c r="AZ84" s="449"/>
      <c r="BA84" s="449"/>
      <c r="BB84" s="449"/>
      <c r="BC84" s="449"/>
      <c r="BD84" s="449"/>
      <c r="BE84" s="449"/>
      <c r="BF84" s="449"/>
      <c r="BG84" s="449"/>
      <c r="BH84" s="449"/>
      <c r="BI84" s="449"/>
      <c r="BJ84" s="449"/>
      <c r="BK84" s="449"/>
      <c r="BL84" s="449"/>
      <c r="BM84" s="449"/>
      <c r="BN84" s="449"/>
      <c r="BO84" s="449"/>
      <c r="BP84" s="449"/>
      <c r="BQ84" s="449"/>
      <c r="BR84" s="449"/>
      <c r="BS84" s="449"/>
      <c r="BT84" s="449"/>
      <c r="BU84" s="449"/>
      <c r="BV84" s="449">
        <v>1.1919999999999999</v>
      </c>
      <c r="BW84" s="449"/>
      <c r="BX84" s="449"/>
      <c r="BY84" s="449"/>
      <c r="BZ84" s="449"/>
      <c r="CA84" s="449"/>
      <c r="CB84" s="449"/>
      <c r="CC84" s="449"/>
      <c r="CD84" s="449"/>
      <c r="CE84" s="449"/>
      <c r="CF84" s="449"/>
      <c r="CG84" s="449"/>
      <c r="CH84" s="449"/>
      <c r="CI84" s="449"/>
      <c r="CJ84" s="449"/>
      <c r="CK84" s="449"/>
      <c r="CL84" s="449"/>
      <c r="CM84" s="449"/>
      <c r="CN84" s="449"/>
      <c r="CO84" s="449"/>
      <c r="CP84" s="449"/>
      <c r="CQ84" s="449"/>
      <c r="CR84" s="449"/>
      <c r="CS84" s="449"/>
      <c r="CT84" s="449"/>
      <c r="CU84" s="449"/>
      <c r="CV84" s="449"/>
      <c r="CW84" s="442" t="s">
        <v>344</v>
      </c>
      <c r="DG84" s="413"/>
    </row>
    <row r="85" spans="1:111" s="337" customFormat="1" ht="56.25">
      <c r="A85" s="340"/>
      <c r="C85" s="353" t="s">
        <v>1184</v>
      </c>
      <c r="D85" s="448" t="s">
        <v>1528</v>
      </c>
      <c r="E85" s="476" t="s">
        <v>1340</v>
      </c>
      <c r="F85" s="368" t="s">
        <v>71</v>
      </c>
      <c r="G85" s="449"/>
      <c r="H85" s="449"/>
      <c r="I85" s="449"/>
      <c r="J85" s="449"/>
      <c r="K85" s="449"/>
      <c r="L85" s="449"/>
      <c r="M85" s="449"/>
      <c r="N85" s="449"/>
      <c r="O85" s="449"/>
      <c r="P85" s="449"/>
      <c r="Q85" s="449"/>
      <c r="R85" s="449"/>
      <c r="S85" s="449"/>
      <c r="T85" s="449"/>
      <c r="U85" s="449"/>
      <c r="V85" s="449"/>
      <c r="W85" s="449"/>
      <c r="X85" s="449"/>
      <c r="Y85" s="449"/>
      <c r="Z85" s="449"/>
      <c r="AA85" s="449"/>
      <c r="AB85" s="449"/>
      <c r="AC85" s="449"/>
      <c r="AD85" s="449"/>
      <c r="AE85" s="449"/>
      <c r="AF85" s="449"/>
      <c r="AG85" s="449"/>
      <c r="AH85" s="449"/>
      <c r="AI85" s="449"/>
      <c r="AJ85" s="449"/>
      <c r="AK85" s="449"/>
      <c r="AL85" s="449"/>
      <c r="AM85" s="449"/>
      <c r="AN85" s="449"/>
      <c r="AO85" s="449"/>
      <c r="AP85" s="449"/>
      <c r="AQ85" s="449"/>
      <c r="AR85" s="449"/>
      <c r="AS85" s="449"/>
      <c r="AT85" s="449"/>
      <c r="AU85" s="449"/>
      <c r="AV85" s="449"/>
      <c r="AW85" s="449"/>
      <c r="AX85" s="449"/>
      <c r="AY85" s="449"/>
      <c r="AZ85" s="449"/>
      <c r="BA85" s="449"/>
      <c r="BB85" s="449"/>
      <c r="BC85" s="449"/>
      <c r="BD85" s="449"/>
      <c r="BE85" s="449"/>
      <c r="BF85" s="449"/>
      <c r="BG85" s="449"/>
      <c r="BH85" s="449"/>
      <c r="BI85" s="449"/>
      <c r="BJ85" s="449"/>
      <c r="BK85" s="449"/>
      <c r="BL85" s="449"/>
      <c r="BM85" s="449"/>
      <c r="BN85" s="449"/>
      <c r="BO85" s="449"/>
      <c r="BP85" s="449"/>
      <c r="BQ85" s="449"/>
      <c r="BR85" s="449"/>
      <c r="BS85" s="449"/>
      <c r="BT85" s="449"/>
      <c r="BU85" s="449"/>
      <c r="BV85" s="449"/>
      <c r="BW85" s="449">
        <v>0.19600000000000001</v>
      </c>
      <c r="BX85" s="449"/>
      <c r="BY85" s="449"/>
      <c r="BZ85" s="449"/>
      <c r="CA85" s="449"/>
      <c r="CB85" s="449"/>
      <c r="CC85" s="449"/>
      <c r="CD85" s="449"/>
      <c r="CE85" s="449"/>
      <c r="CF85" s="449"/>
      <c r="CG85" s="449"/>
      <c r="CH85" s="449"/>
      <c r="CI85" s="449"/>
      <c r="CJ85" s="449"/>
      <c r="CK85" s="449"/>
      <c r="CL85" s="449"/>
      <c r="CM85" s="449"/>
      <c r="CN85" s="449"/>
      <c r="CO85" s="449"/>
      <c r="CP85" s="449"/>
      <c r="CQ85" s="449"/>
      <c r="CR85" s="449"/>
      <c r="CS85" s="449"/>
      <c r="CT85" s="449"/>
      <c r="CU85" s="449"/>
      <c r="CV85" s="449"/>
      <c r="CW85" s="442" t="s">
        <v>344</v>
      </c>
      <c r="DG85" s="413"/>
    </row>
    <row r="86" spans="1:111" s="337" customFormat="1" ht="56.25">
      <c r="A86" s="340"/>
      <c r="C86" s="353" t="s">
        <v>1184</v>
      </c>
      <c r="D86" s="448" t="s">
        <v>1529</v>
      </c>
      <c r="E86" s="476" t="s">
        <v>1341</v>
      </c>
      <c r="F86" s="368" t="s">
        <v>71</v>
      </c>
      <c r="G86" s="449"/>
      <c r="H86" s="449"/>
      <c r="I86" s="449"/>
      <c r="J86" s="449"/>
      <c r="K86" s="449"/>
      <c r="L86" s="449"/>
      <c r="M86" s="449"/>
      <c r="N86" s="449"/>
      <c r="O86" s="449"/>
      <c r="P86" s="449"/>
      <c r="Q86" s="449"/>
      <c r="R86" s="449"/>
      <c r="S86" s="449"/>
      <c r="T86" s="449"/>
      <c r="U86" s="449"/>
      <c r="V86" s="449"/>
      <c r="W86" s="449"/>
      <c r="X86" s="449"/>
      <c r="Y86" s="449"/>
      <c r="Z86" s="449"/>
      <c r="AA86" s="449"/>
      <c r="AB86" s="449"/>
      <c r="AC86" s="449"/>
      <c r="AD86" s="449"/>
      <c r="AE86" s="449"/>
      <c r="AF86" s="449"/>
      <c r="AG86" s="449"/>
      <c r="AH86" s="449"/>
      <c r="AI86" s="449"/>
      <c r="AJ86" s="449"/>
      <c r="AK86" s="449"/>
      <c r="AL86" s="449"/>
      <c r="AM86" s="449"/>
      <c r="AN86" s="449"/>
      <c r="AO86" s="449"/>
      <c r="AP86" s="449"/>
      <c r="AQ86" s="449"/>
      <c r="AR86" s="449"/>
      <c r="AS86" s="449"/>
      <c r="AT86" s="449"/>
      <c r="AU86" s="449"/>
      <c r="AV86" s="449"/>
      <c r="AW86" s="449"/>
      <c r="AX86" s="449"/>
      <c r="AY86" s="449"/>
      <c r="AZ86" s="449"/>
      <c r="BA86" s="449"/>
      <c r="BB86" s="449"/>
      <c r="BC86" s="449"/>
      <c r="BD86" s="449"/>
      <c r="BE86" s="449"/>
      <c r="BF86" s="449"/>
      <c r="BG86" s="449"/>
      <c r="BH86" s="449"/>
      <c r="BI86" s="449"/>
      <c r="BJ86" s="449"/>
      <c r="BK86" s="449"/>
      <c r="BL86" s="449"/>
      <c r="BM86" s="449"/>
      <c r="BN86" s="449"/>
      <c r="BO86" s="449"/>
      <c r="BP86" s="449"/>
      <c r="BQ86" s="449"/>
      <c r="BR86" s="449"/>
      <c r="BS86" s="449"/>
      <c r="BT86" s="449"/>
      <c r="BU86" s="449"/>
      <c r="BV86" s="449"/>
      <c r="BW86" s="449"/>
      <c r="BX86" s="449">
        <v>0</v>
      </c>
      <c r="BY86" s="449"/>
      <c r="BZ86" s="449"/>
      <c r="CA86" s="449"/>
      <c r="CB86" s="449"/>
      <c r="CC86" s="449"/>
      <c r="CD86" s="449"/>
      <c r="CE86" s="449"/>
      <c r="CF86" s="449"/>
      <c r="CG86" s="449"/>
      <c r="CH86" s="449"/>
      <c r="CI86" s="449"/>
      <c r="CJ86" s="449"/>
      <c r="CK86" s="449"/>
      <c r="CL86" s="449"/>
      <c r="CM86" s="449"/>
      <c r="CN86" s="449"/>
      <c r="CO86" s="449"/>
      <c r="CP86" s="449"/>
      <c r="CQ86" s="449"/>
      <c r="CR86" s="449"/>
      <c r="CS86" s="449"/>
      <c r="CT86" s="449"/>
      <c r="CU86" s="449"/>
      <c r="CV86" s="449"/>
      <c r="CW86" s="442" t="s">
        <v>344</v>
      </c>
      <c r="DG86" s="413"/>
    </row>
    <row r="87" spans="1:111" s="337" customFormat="1" ht="56.25">
      <c r="A87" s="340"/>
      <c r="C87" s="353" t="s">
        <v>1184</v>
      </c>
      <c r="D87" s="448" t="s">
        <v>1530</v>
      </c>
      <c r="E87" s="476" t="s">
        <v>1342</v>
      </c>
      <c r="F87" s="368" t="s">
        <v>71</v>
      </c>
      <c r="G87" s="449"/>
      <c r="H87" s="449"/>
      <c r="I87" s="449"/>
      <c r="J87" s="449"/>
      <c r="K87" s="449"/>
      <c r="L87" s="449"/>
      <c r="M87" s="449"/>
      <c r="N87" s="449"/>
      <c r="O87" s="449"/>
      <c r="P87" s="449"/>
      <c r="Q87" s="449"/>
      <c r="R87" s="449"/>
      <c r="S87" s="449"/>
      <c r="T87" s="449"/>
      <c r="U87" s="449"/>
      <c r="V87" s="449"/>
      <c r="W87" s="449"/>
      <c r="X87" s="449"/>
      <c r="Y87" s="449"/>
      <c r="Z87" s="449"/>
      <c r="AA87" s="449"/>
      <c r="AB87" s="449"/>
      <c r="AC87" s="449"/>
      <c r="AD87" s="449"/>
      <c r="AE87" s="449"/>
      <c r="AF87" s="449"/>
      <c r="AG87" s="449"/>
      <c r="AH87" s="449"/>
      <c r="AI87" s="449"/>
      <c r="AJ87" s="449"/>
      <c r="AK87" s="449"/>
      <c r="AL87" s="449"/>
      <c r="AM87" s="449"/>
      <c r="AN87" s="449"/>
      <c r="AO87" s="449"/>
      <c r="AP87" s="449"/>
      <c r="AQ87" s="449"/>
      <c r="AR87" s="449"/>
      <c r="AS87" s="449"/>
      <c r="AT87" s="449"/>
      <c r="AU87" s="449"/>
      <c r="AV87" s="449"/>
      <c r="AW87" s="449"/>
      <c r="AX87" s="449"/>
      <c r="AY87" s="449"/>
      <c r="AZ87" s="449"/>
      <c r="BA87" s="449"/>
      <c r="BB87" s="449"/>
      <c r="BC87" s="449"/>
      <c r="BD87" s="449"/>
      <c r="BE87" s="449"/>
      <c r="BF87" s="449"/>
      <c r="BG87" s="449"/>
      <c r="BH87" s="449"/>
      <c r="BI87" s="449"/>
      <c r="BJ87" s="449"/>
      <c r="BK87" s="449"/>
      <c r="BL87" s="449"/>
      <c r="BM87" s="449"/>
      <c r="BN87" s="449"/>
      <c r="BO87" s="449"/>
      <c r="BP87" s="449"/>
      <c r="BQ87" s="449"/>
      <c r="BR87" s="449"/>
      <c r="BS87" s="449"/>
      <c r="BT87" s="449"/>
      <c r="BU87" s="449"/>
      <c r="BV87" s="449"/>
      <c r="BW87" s="449"/>
      <c r="BX87" s="449"/>
      <c r="BY87" s="449">
        <v>0</v>
      </c>
      <c r="BZ87" s="449"/>
      <c r="CA87" s="449"/>
      <c r="CB87" s="449"/>
      <c r="CC87" s="449"/>
      <c r="CD87" s="449"/>
      <c r="CE87" s="449"/>
      <c r="CF87" s="449"/>
      <c r="CG87" s="449"/>
      <c r="CH87" s="449"/>
      <c r="CI87" s="449"/>
      <c r="CJ87" s="449"/>
      <c r="CK87" s="449"/>
      <c r="CL87" s="449"/>
      <c r="CM87" s="449"/>
      <c r="CN87" s="449"/>
      <c r="CO87" s="449"/>
      <c r="CP87" s="449"/>
      <c r="CQ87" s="449"/>
      <c r="CR87" s="449"/>
      <c r="CS87" s="449"/>
      <c r="CT87" s="449"/>
      <c r="CU87" s="449"/>
      <c r="CV87" s="449"/>
      <c r="CW87" s="442" t="s">
        <v>344</v>
      </c>
      <c r="DG87" s="413"/>
    </row>
    <row r="88" spans="1:111" s="337" customFormat="1" ht="56.25">
      <c r="A88" s="340"/>
      <c r="C88" s="353" t="s">
        <v>1184</v>
      </c>
      <c r="D88" s="448" t="s">
        <v>1531</v>
      </c>
      <c r="E88" s="476" t="s">
        <v>1343</v>
      </c>
      <c r="F88" s="368" t="s">
        <v>71</v>
      </c>
      <c r="G88" s="449"/>
      <c r="H88" s="449"/>
      <c r="I88" s="449"/>
      <c r="J88" s="449"/>
      <c r="K88" s="449"/>
      <c r="L88" s="449"/>
      <c r="M88" s="449"/>
      <c r="N88" s="449"/>
      <c r="O88" s="449"/>
      <c r="P88" s="449"/>
      <c r="Q88" s="449"/>
      <c r="R88" s="449"/>
      <c r="S88" s="449"/>
      <c r="T88" s="449"/>
      <c r="U88" s="449"/>
      <c r="V88" s="449"/>
      <c r="W88" s="449"/>
      <c r="X88" s="449"/>
      <c r="Y88" s="449"/>
      <c r="Z88" s="449"/>
      <c r="AA88" s="449"/>
      <c r="AB88" s="449"/>
      <c r="AC88" s="449"/>
      <c r="AD88" s="449"/>
      <c r="AE88" s="449"/>
      <c r="AF88" s="449"/>
      <c r="AG88" s="449"/>
      <c r="AH88" s="449"/>
      <c r="AI88" s="449"/>
      <c r="AJ88" s="449"/>
      <c r="AK88" s="449"/>
      <c r="AL88" s="449"/>
      <c r="AM88" s="449"/>
      <c r="AN88" s="449"/>
      <c r="AO88" s="449"/>
      <c r="AP88" s="449"/>
      <c r="AQ88" s="449"/>
      <c r="AR88" s="449"/>
      <c r="AS88" s="449"/>
      <c r="AT88" s="449"/>
      <c r="AU88" s="449"/>
      <c r="AV88" s="449"/>
      <c r="AW88" s="449"/>
      <c r="AX88" s="449"/>
      <c r="AY88" s="449"/>
      <c r="AZ88" s="449"/>
      <c r="BA88" s="449"/>
      <c r="BB88" s="449"/>
      <c r="BC88" s="449"/>
      <c r="BD88" s="449"/>
      <c r="BE88" s="449"/>
      <c r="BF88" s="449"/>
      <c r="BG88" s="449"/>
      <c r="BH88" s="449"/>
      <c r="BI88" s="449"/>
      <c r="BJ88" s="449"/>
      <c r="BK88" s="449"/>
      <c r="BL88" s="449"/>
      <c r="BM88" s="449"/>
      <c r="BN88" s="449"/>
      <c r="BO88" s="449"/>
      <c r="BP88" s="449"/>
      <c r="BQ88" s="449"/>
      <c r="BR88" s="449"/>
      <c r="BS88" s="449"/>
      <c r="BT88" s="449"/>
      <c r="BU88" s="449"/>
      <c r="BV88" s="449"/>
      <c r="BW88" s="449"/>
      <c r="BX88" s="449"/>
      <c r="BY88" s="449"/>
      <c r="BZ88" s="449">
        <v>0</v>
      </c>
      <c r="CA88" s="449"/>
      <c r="CB88" s="449"/>
      <c r="CC88" s="449"/>
      <c r="CD88" s="449"/>
      <c r="CE88" s="449"/>
      <c r="CF88" s="449"/>
      <c r="CG88" s="449"/>
      <c r="CH88" s="449"/>
      <c r="CI88" s="449"/>
      <c r="CJ88" s="449"/>
      <c r="CK88" s="449"/>
      <c r="CL88" s="449"/>
      <c r="CM88" s="449"/>
      <c r="CN88" s="449"/>
      <c r="CO88" s="449"/>
      <c r="CP88" s="449"/>
      <c r="CQ88" s="449"/>
      <c r="CR88" s="449"/>
      <c r="CS88" s="449"/>
      <c r="CT88" s="449"/>
      <c r="CU88" s="449"/>
      <c r="CV88" s="449"/>
      <c r="CW88" s="442" t="s">
        <v>344</v>
      </c>
      <c r="DG88" s="413"/>
    </row>
    <row r="89" spans="1:111" s="337" customFormat="1" ht="56.25">
      <c r="A89" s="340"/>
      <c r="C89" s="353" t="s">
        <v>1184</v>
      </c>
      <c r="D89" s="448" t="s">
        <v>1532</v>
      </c>
      <c r="E89" s="476" t="s">
        <v>1344</v>
      </c>
      <c r="F89" s="368" t="s">
        <v>71</v>
      </c>
      <c r="G89" s="449"/>
      <c r="H89" s="449"/>
      <c r="I89" s="449"/>
      <c r="J89" s="449"/>
      <c r="K89" s="449"/>
      <c r="L89" s="449"/>
      <c r="M89" s="449"/>
      <c r="N89" s="449"/>
      <c r="O89" s="449"/>
      <c r="P89" s="449"/>
      <c r="Q89" s="449"/>
      <c r="R89" s="449"/>
      <c r="S89" s="449"/>
      <c r="T89" s="449"/>
      <c r="U89" s="449"/>
      <c r="V89" s="449"/>
      <c r="W89" s="449"/>
      <c r="X89" s="449"/>
      <c r="Y89" s="449"/>
      <c r="Z89" s="449"/>
      <c r="AA89" s="449"/>
      <c r="AB89" s="449"/>
      <c r="AC89" s="449"/>
      <c r="AD89" s="449"/>
      <c r="AE89" s="449"/>
      <c r="AF89" s="449"/>
      <c r="AG89" s="449"/>
      <c r="AH89" s="449"/>
      <c r="AI89" s="449"/>
      <c r="AJ89" s="449"/>
      <c r="AK89" s="449"/>
      <c r="AL89" s="449"/>
      <c r="AM89" s="449"/>
      <c r="AN89" s="449"/>
      <c r="AO89" s="449"/>
      <c r="AP89" s="449"/>
      <c r="AQ89" s="449"/>
      <c r="AR89" s="449"/>
      <c r="AS89" s="449"/>
      <c r="AT89" s="449"/>
      <c r="AU89" s="449"/>
      <c r="AV89" s="449"/>
      <c r="AW89" s="449"/>
      <c r="AX89" s="449"/>
      <c r="AY89" s="449"/>
      <c r="AZ89" s="449"/>
      <c r="BA89" s="449"/>
      <c r="BB89" s="449"/>
      <c r="BC89" s="449"/>
      <c r="BD89" s="449"/>
      <c r="BE89" s="449"/>
      <c r="BF89" s="449"/>
      <c r="BG89" s="449"/>
      <c r="BH89" s="449"/>
      <c r="BI89" s="449"/>
      <c r="BJ89" s="449"/>
      <c r="BK89" s="449"/>
      <c r="BL89" s="449"/>
      <c r="BM89" s="449"/>
      <c r="BN89" s="449"/>
      <c r="BO89" s="449"/>
      <c r="BP89" s="449"/>
      <c r="BQ89" s="449"/>
      <c r="BR89" s="449"/>
      <c r="BS89" s="449"/>
      <c r="BT89" s="449"/>
      <c r="BU89" s="449"/>
      <c r="BV89" s="449"/>
      <c r="BW89" s="449"/>
      <c r="BX89" s="449"/>
      <c r="BY89" s="449"/>
      <c r="BZ89" s="449"/>
      <c r="CA89" s="449">
        <v>4.7E-2</v>
      </c>
      <c r="CB89" s="449"/>
      <c r="CC89" s="449"/>
      <c r="CD89" s="449"/>
      <c r="CE89" s="449"/>
      <c r="CF89" s="449"/>
      <c r="CG89" s="449"/>
      <c r="CH89" s="449"/>
      <c r="CI89" s="449"/>
      <c r="CJ89" s="449"/>
      <c r="CK89" s="449"/>
      <c r="CL89" s="449"/>
      <c r="CM89" s="449"/>
      <c r="CN89" s="449"/>
      <c r="CO89" s="449"/>
      <c r="CP89" s="449"/>
      <c r="CQ89" s="449"/>
      <c r="CR89" s="449"/>
      <c r="CS89" s="449"/>
      <c r="CT89" s="449"/>
      <c r="CU89" s="449"/>
      <c r="CV89" s="449"/>
      <c r="CW89" s="442" t="s">
        <v>344</v>
      </c>
      <c r="DG89" s="413"/>
    </row>
    <row r="90" spans="1:111" s="337" customFormat="1" ht="56.25">
      <c r="A90" s="340"/>
      <c r="C90" s="353" t="s">
        <v>1184</v>
      </c>
      <c r="D90" s="448" t="s">
        <v>1533</v>
      </c>
      <c r="E90" s="476" t="s">
        <v>1345</v>
      </c>
      <c r="F90" s="368" t="s">
        <v>71</v>
      </c>
      <c r="G90" s="449"/>
      <c r="H90" s="449"/>
      <c r="I90" s="449"/>
      <c r="J90" s="449"/>
      <c r="K90" s="449"/>
      <c r="L90" s="449"/>
      <c r="M90" s="449"/>
      <c r="N90" s="449"/>
      <c r="O90" s="449"/>
      <c r="P90" s="449"/>
      <c r="Q90" s="449"/>
      <c r="R90" s="449"/>
      <c r="S90" s="449"/>
      <c r="T90" s="449"/>
      <c r="U90" s="449"/>
      <c r="V90" s="449"/>
      <c r="W90" s="449"/>
      <c r="X90" s="449"/>
      <c r="Y90" s="449"/>
      <c r="Z90" s="449"/>
      <c r="AA90" s="449"/>
      <c r="AB90" s="449"/>
      <c r="AC90" s="449"/>
      <c r="AD90" s="449"/>
      <c r="AE90" s="449"/>
      <c r="AF90" s="449"/>
      <c r="AG90" s="449"/>
      <c r="AH90" s="449"/>
      <c r="AI90" s="449"/>
      <c r="AJ90" s="449"/>
      <c r="AK90" s="449"/>
      <c r="AL90" s="449"/>
      <c r="AM90" s="449"/>
      <c r="AN90" s="449"/>
      <c r="AO90" s="449"/>
      <c r="AP90" s="449"/>
      <c r="AQ90" s="449"/>
      <c r="AR90" s="449"/>
      <c r="AS90" s="449"/>
      <c r="AT90" s="449"/>
      <c r="AU90" s="449"/>
      <c r="AV90" s="449"/>
      <c r="AW90" s="449"/>
      <c r="AX90" s="449"/>
      <c r="AY90" s="449"/>
      <c r="AZ90" s="449"/>
      <c r="BA90" s="449"/>
      <c r="BB90" s="449"/>
      <c r="BC90" s="449"/>
      <c r="BD90" s="449"/>
      <c r="BE90" s="449"/>
      <c r="BF90" s="449"/>
      <c r="BG90" s="449"/>
      <c r="BH90" s="449"/>
      <c r="BI90" s="449"/>
      <c r="BJ90" s="449"/>
      <c r="BK90" s="449"/>
      <c r="BL90" s="449"/>
      <c r="BM90" s="449"/>
      <c r="BN90" s="449"/>
      <c r="BO90" s="449"/>
      <c r="BP90" s="449"/>
      <c r="BQ90" s="449"/>
      <c r="BR90" s="449"/>
      <c r="BS90" s="449"/>
      <c r="BT90" s="449"/>
      <c r="BU90" s="449"/>
      <c r="BV90" s="449"/>
      <c r="BW90" s="449"/>
      <c r="BX90" s="449"/>
      <c r="BY90" s="449"/>
      <c r="BZ90" s="449"/>
      <c r="CA90" s="449"/>
      <c r="CB90" s="449">
        <v>1.1619999999999999</v>
      </c>
      <c r="CC90" s="449"/>
      <c r="CD90" s="449"/>
      <c r="CE90" s="449"/>
      <c r="CF90" s="449"/>
      <c r="CG90" s="449"/>
      <c r="CH90" s="449"/>
      <c r="CI90" s="449"/>
      <c r="CJ90" s="449"/>
      <c r="CK90" s="449"/>
      <c r="CL90" s="449"/>
      <c r="CM90" s="449"/>
      <c r="CN90" s="449"/>
      <c r="CO90" s="449"/>
      <c r="CP90" s="449"/>
      <c r="CQ90" s="449"/>
      <c r="CR90" s="449"/>
      <c r="CS90" s="449"/>
      <c r="CT90" s="449"/>
      <c r="CU90" s="449"/>
      <c r="CV90" s="449"/>
      <c r="CW90" s="442" t="s">
        <v>344</v>
      </c>
      <c r="DG90" s="413"/>
    </row>
    <row r="91" spans="1:111" s="337" customFormat="1" ht="56.25">
      <c r="A91" s="340"/>
      <c r="C91" s="353" t="s">
        <v>1184</v>
      </c>
      <c r="D91" s="448" t="s">
        <v>1534</v>
      </c>
      <c r="E91" s="476" t="s">
        <v>1346</v>
      </c>
      <c r="F91" s="368" t="s">
        <v>71</v>
      </c>
      <c r="G91" s="449"/>
      <c r="H91" s="449"/>
      <c r="I91" s="449"/>
      <c r="J91" s="449"/>
      <c r="K91" s="449"/>
      <c r="L91" s="449"/>
      <c r="M91" s="449"/>
      <c r="N91" s="449"/>
      <c r="O91" s="449"/>
      <c r="P91" s="449"/>
      <c r="Q91" s="449"/>
      <c r="R91" s="449"/>
      <c r="S91" s="449"/>
      <c r="T91" s="449"/>
      <c r="U91" s="449"/>
      <c r="V91" s="449"/>
      <c r="W91" s="449"/>
      <c r="X91" s="449"/>
      <c r="Y91" s="449"/>
      <c r="Z91" s="449"/>
      <c r="AA91" s="449"/>
      <c r="AB91" s="449"/>
      <c r="AC91" s="449"/>
      <c r="AD91" s="449"/>
      <c r="AE91" s="449"/>
      <c r="AF91" s="449"/>
      <c r="AG91" s="449"/>
      <c r="AH91" s="449"/>
      <c r="AI91" s="449"/>
      <c r="AJ91" s="449"/>
      <c r="AK91" s="449"/>
      <c r="AL91" s="449"/>
      <c r="AM91" s="449"/>
      <c r="AN91" s="449"/>
      <c r="AO91" s="449"/>
      <c r="AP91" s="449"/>
      <c r="AQ91" s="449"/>
      <c r="AR91" s="449"/>
      <c r="AS91" s="449"/>
      <c r="AT91" s="449"/>
      <c r="AU91" s="449"/>
      <c r="AV91" s="449"/>
      <c r="AW91" s="449"/>
      <c r="AX91" s="449"/>
      <c r="AY91" s="449"/>
      <c r="AZ91" s="449"/>
      <c r="BA91" s="449"/>
      <c r="BB91" s="449"/>
      <c r="BC91" s="449"/>
      <c r="BD91" s="449"/>
      <c r="BE91" s="449"/>
      <c r="BF91" s="449"/>
      <c r="BG91" s="449"/>
      <c r="BH91" s="449"/>
      <c r="BI91" s="449"/>
      <c r="BJ91" s="449"/>
      <c r="BK91" s="449"/>
      <c r="BL91" s="449"/>
      <c r="BM91" s="449"/>
      <c r="BN91" s="449"/>
      <c r="BO91" s="449"/>
      <c r="BP91" s="449"/>
      <c r="BQ91" s="449"/>
      <c r="BR91" s="449"/>
      <c r="BS91" s="449"/>
      <c r="BT91" s="449"/>
      <c r="BU91" s="449"/>
      <c r="BV91" s="449"/>
      <c r="BW91" s="449"/>
      <c r="BX91" s="449"/>
      <c r="BY91" s="449"/>
      <c r="BZ91" s="449"/>
      <c r="CA91" s="449"/>
      <c r="CB91" s="449"/>
      <c r="CC91" s="449">
        <v>7.3999999999999996E-2</v>
      </c>
      <c r="CD91" s="449"/>
      <c r="CE91" s="449"/>
      <c r="CF91" s="449"/>
      <c r="CG91" s="449"/>
      <c r="CH91" s="449"/>
      <c r="CI91" s="449"/>
      <c r="CJ91" s="449"/>
      <c r="CK91" s="449"/>
      <c r="CL91" s="449"/>
      <c r="CM91" s="449"/>
      <c r="CN91" s="449"/>
      <c r="CO91" s="449"/>
      <c r="CP91" s="449"/>
      <c r="CQ91" s="449"/>
      <c r="CR91" s="449"/>
      <c r="CS91" s="449"/>
      <c r="CT91" s="449"/>
      <c r="CU91" s="449"/>
      <c r="CV91" s="449"/>
      <c r="CW91" s="442" t="s">
        <v>344</v>
      </c>
      <c r="DG91" s="413"/>
    </row>
    <row r="92" spans="1:111" s="337" customFormat="1" ht="56.25">
      <c r="A92" s="340"/>
      <c r="C92" s="353" t="s">
        <v>1184</v>
      </c>
      <c r="D92" s="448" t="s">
        <v>1535</v>
      </c>
      <c r="E92" s="476" t="s">
        <v>1347</v>
      </c>
      <c r="F92" s="368" t="s">
        <v>71</v>
      </c>
      <c r="G92" s="449"/>
      <c r="H92" s="449"/>
      <c r="I92" s="449"/>
      <c r="J92" s="449"/>
      <c r="K92" s="449"/>
      <c r="L92" s="449"/>
      <c r="M92" s="449"/>
      <c r="N92" s="449"/>
      <c r="O92" s="449"/>
      <c r="P92" s="449"/>
      <c r="Q92" s="449"/>
      <c r="R92" s="449"/>
      <c r="S92" s="449"/>
      <c r="T92" s="449"/>
      <c r="U92" s="449"/>
      <c r="V92" s="449"/>
      <c r="W92" s="449"/>
      <c r="X92" s="449"/>
      <c r="Y92" s="449"/>
      <c r="Z92" s="449"/>
      <c r="AA92" s="449"/>
      <c r="AB92" s="449"/>
      <c r="AC92" s="449"/>
      <c r="AD92" s="449"/>
      <c r="AE92" s="449"/>
      <c r="AF92" s="449"/>
      <c r="AG92" s="449"/>
      <c r="AH92" s="449"/>
      <c r="AI92" s="449"/>
      <c r="AJ92" s="449"/>
      <c r="AK92" s="449"/>
      <c r="AL92" s="449"/>
      <c r="AM92" s="449"/>
      <c r="AN92" s="449"/>
      <c r="AO92" s="449"/>
      <c r="AP92" s="449"/>
      <c r="AQ92" s="449"/>
      <c r="AR92" s="449"/>
      <c r="AS92" s="449"/>
      <c r="AT92" s="449"/>
      <c r="AU92" s="449"/>
      <c r="AV92" s="449"/>
      <c r="AW92" s="449"/>
      <c r="AX92" s="449"/>
      <c r="AY92" s="449"/>
      <c r="AZ92" s="449"/>
      <c r="BA92" s="449"/>
      <c r="BB92" s="449"/>
      <c r="BC92" s="449"/>
      <c r="BD92" s="449"/>
      <c r="BE92" s="449"/>
      <c r="BF92" s="449"/>
      <c r="BG92" s="449"/>
      <c r="BH92" s="449"/>
      <c r="BI92" s="449"/>
      <c r="BJ92" s="449"/>
      <c r="BK92" s="449"/>
      <c r="BL92" s="449"/>
      <c r="BM92" s="449"/>
      <c r="BN92" s="449"/>
      <c r="BO92" s="449"/>
      <c r="BP92" s="449"/>
      <c r="BQ92" s="449"/>
      <c r="BR92" s="449"/>
      <c r="BS92" s="449"/>
      <c r="BT92" s="449"/>
      <c r="BU92" s="449"/>
      <c r="BV92" s="449"/>
      <c r="BW92" s="449"/>
      <c r="BX92" s="449"/>
      <c r="BY92" s="449"/>
      <c r="BZ92" s="449"/>
      <c r="CA92" s="449"/>
      <c r="CB92" s="449"/>
      <c r="CC92" s="449"/>
      <c r="CD92" s="449">
        <v>0.623</v>
      </c>
      <c r="CE92" s="449"/>
      <c r="CF92" s="449"/>
      <c r="CG92" s="449"/>
      <c r="CH92" s="449"/>
      <c r="CI92" s="449"/>
      <c r="CJ92" s="449"/>
      <c r="CK92" s="449"/>
      <c r="CL92" s="449"/>
      <c r="CM92" s="449"/>
      <c r="CN92" s="449"/>
      <c r="CO92" s="449"/>
      <c r="CP92" s="449"/>
      <c r="CQ92" s="449"/>
      <c r="CR92" s="449"/>
      <c r="CS92" s="449"/>
      <c r="CT92" s="449"/>
      <c r="CU92" s="449"/>
      <c r="CV92" s="449"/>
      <c r="CW92" s="442" t="s">
        <v>344</v>
      </c>
      <c r="DG92" s="413"/>
    </row>
    <row r="93" spans="1:111" s="337" customFormat="1" ht="56.25">
      <c r="A93" s="340"/>
      <c r="C93" s="353" t="s">
        <v>1184</v>
      </c>
      <c r="D93" s="448" t="s">
        <v>1536</v>
      </c>
      <c r="E93" s="476" t="s">
        <v>1348</v>
      </c>
      <c r="F93" s="368" t="s">
        <v>71</v>
      </c>
      <c r="G93" s="449"/>
      <c r="H93" s="449"/>
      <c r="I93" s="449"/>
      <c r="J93" s="449"/>
      <c r="K93" s="449"/>
      <c r="L93" s="449"/>
      <c r="M93" s="449"/>
      <c r="N93" s="449"/>
      <c r="O93" s="449"/>
      <c r="P93" s="449"/>
      <c r="Q93" s="449"/>
      <c r="R93" s="449"/>
      <c r="S93" s="449"/>
      <c r="T93" s="449"/>
      <c r="U93" s="449"/>
      <c r="V93" s="449"/>
      <c r="W93" s="449"/>
      <c r="X93" s="449"/>
      <c r="Y93" s="449"/>
      <c r="Z93" s="449"/>
      <c r="AA93" s="449"/>
      <c r="AB93" s="449"/>
      <c r="AC93" s="449"/>
      <c r="AD93" s="449"/>
      <c r="AE93" s="449"/>
      <c r="AF93" s="449"/>
      <c r="AG93" s="449"/>
      <c r="AH93" s="449"/>
      <c r="AI93" s="449"/>
      <c r="AJ93" s="449"/>
      <c r="AK93" s="449"/>
      <c r="AL93" s="449"/>
      <c r="AM93" s="449"/>
      <c r="AN93" s="449"/>
      <c r="AO93" s="449"/>
      <c r="AP93" s="449"/>
      <c r="AQ93" s="449"/>
      <c r="AR93" s="449"/>
      <c r="AS93" s="449"/>
      <c r="AT93" s="449"/>
      <c r="AU93" s="449"/>
      <c r="AV93" s="449"/>
      <c r="AW93" s="449"/>
      <c r="AX93" s="449"/>
      <c r="AY93" s="449"/>
      <c r="AZ93" s="449"/>
      <c r="BA93" s="449"/>
      <c r="BB93" s="449"/>
      <c r="BC93" s="449"/>
      <c r="BD93" s="449"/>
      <c r="BE93" s="449"/>
      <c r="BF93" s="449"/>
      <c r="BG93" s="449"/>
      <c r="BH93" s="449"/>
      <c r="BI93" s="449"/>
      <c r="BJ93" s="449"/>
      <c r="BK93" s="449"/>
      <c r="BL93" s="449"/>
      <c r="BM93" s="449"/>
      <c r="BN93" s="449"/>
      <c r="BO93" s="449"/>
      <c r="BP93" s="449"/>
      <c r="BQ93" s="449"/>
      <c r="BR93" s="449"/>
      <c r="BS93" s="449"/>
      <c r="BT93" s="449"/>
      <c r="BU93" s="449"/>
      <c r="BV93" s="449"/>
      <c r="BW93" s="449"/>
      <c r="BX93" s="449"/>
      <c r="BY93" s="449"/>
      <c r="BZ93" s="449"/>
      <c r="CA93" s="449"/>
      <c r="CB93" s="449"/>
      <c r="CC93" s="449"/>
      <c r="CD93" s="449"/>
      <c r="CE93" s="449">
        <v>0.21</v>
      </c>
      <c r="CF93" s="449"/>
      <c r="CG93" s="449"/>
      <c r="CH93" s="449"/>
      <c r="CI93" s="449"/>
      <c r="CJ93" s="449"/>
      <c r="CK93" s="449"/>
      <c r="CL93" s="449"/>
      <c r="CM93" s="449"/>
      <c r="CN93" s="449"/>
      <c r="CO93" s="449"/>
      <c r="CP93" s="449"/>
      <c r="CQ93" s="449"/>
      <c r="CR93" s="449"/>
      <c r="CS93" s="449"/>
      <c r="CT93" s="449"/>
      <c r="CU93" s="449"/>
      <c r="CV93" s="449"/>
      <c r="CW93" s="442" t="s">
        <v>344</v>
      </c>
      <c r="DG93" s="413"/>
    </row>
    <row r="94" spans="1:111" s="337" customFormat="1" ht="56.25">
      <c r="A94" s="340"/>
      <c r="C94" s="353" t="s">
        <v>1184</v>
      </c>
      <c r="D94" s="448" t="s">
        <v>1537</v>
      </c>
      <c r="E94" s="476" t="s">
        <v>1349</v>
      </c>
      <c r="F94" s="368" t="s">
        <v>71</v>
      </c>
      <c r="G94" s="449"/>
      <c r="H94" s="449"/>
      <c r="I94" s="449"/>
      <c r="J94" s="449"/>
      <c r="K94" s="449"/>
      <c r="L94" s="449"/>
      <c r="M94" s="449"/>
      <c r="N94" s="449"/>
      <c r="O94" s="449"/>
      <c r="P94" s="449"/>
      <c r="Q94" s="449"/>
      <c r="R94" s="449"/>
      <c r="S94" s="449"/>
      <c r="T94" s="449"/>
      <c r="U94" s="449"/>
      <c r="V94" s="449"/>
      <c r="W94" s="449"/>
      <c r="X94" s="449"/>
      <c r="Y94" s="449"/>
      <c r="Z94" s="449"/>
      <c r="AA94" s="449"/>
      <c r="AB94" s="449"/>
      <c r="AC94" s="449"/>
      <c r="AD94" s="449"/>
      <c r="AE94" s="449"/>
      <c r="AF94" s="449"/>
      <c r="AG94" s="449"/>
      <c r="AH94" s="449"/>
      <c r="AI94" s="449"/>
      <c r="AJ94" s="449"/>
      <c r="AK94" s="449"/>
      <c r="AL94" s="449"/>
      <c r="AM94" s="449"/>
      <c r="AN94" s="449"/>
      <c r="AO94" s="449"/>
      <c r="AP94" s="449"/>
      <c r="AQ94" s="449"/>
      <c r="AR94" s="449"/>
      <c r="AS94" s="449"/>
      <c r="AT94" s="449"/>
      <c r="AU94" s="449"/>
      <c r="AV94" s="449"/>
      <c r="AW94" s="449"/>
      <c r="AX94" s="449"/>
      <c r="AY94" s="449"/>
      <c r="AZ94" s="449"/>
      <c r="BA94" s="449"/>
      <c r="BB94" s="449"/>
      <c r="BC94" s="449"/>
      <c r="BD94" s="449"/>
      <c r="BE94" s="449"/>
      <c r="BF94" s="449"/>
      <c r="BG94" s="449"/>
      <c r="BH94" s="449"/>
      <c r="BI94" s="449"/>
      <c r="BJ94" s="449"/>
      <c r="BK94" s="449"/>
      <c r="BL94" s="449"/>
      <c r="BM94" s="449"/>
      <c r="BN94" s="449"/>
      <c r="BO94" s="449"/>
      <c r="BP94" s="449"/>
      <c r="BQ94" s="449"/>
      <c r="BR94" s="449"/>
      <c r="BS94" s="449"/>
      <c r="BT94" s="449"/>
      <c r="BU94" s="449"/>
      <c r="BV94" s="449"/>
      <c r="BW94" s="449"/>
      <c r="BX94" s="449"/>
      <c r="BY94" s="449"/>
      <c r="BZ94" s="449"/>
      <c r="CA94" s="449"/>
      <c r="CB94" s="449"/>
      <c r="CC94" s="449"/>
      <c r="CD94" s="449"/>
      <c r="CE94" s="449"/>
      <c r="CF94" s="449">
        <v>0</v>
      </c>
      <c r="CG94" s="449"/>
      <c r="CH94" s="449"/>
      <c r="CI94" s="449"/>
      <c r="CJ94" s="449"/>
      <c r="CK94" s="449"/>
      <c r="CL94" s="449"/>
      <c r="CM94" s="449"/>
      <c r="CN94" s="449"/>
      <c r="CO94" s="449"/>
      <c r="CP94" s="449"/>
      <c r="CQ94" s="449"/>
      <c r="CR94" s="449"/>
      <c r="CS94" s="449"/>
      <c r="CT94" s="449"/>
      <c r="CU94" s="449"/>
      <c r="CV94" s="449"/>
      <c r="CW94" s="442" t="s">
        <v>344</v>
      </c>
      <c r="DG94" s="413"/>
    </row>
    <row r="95" spans="1:111" s="337" customFormat="1" ht="56.25">
      <c r="A95" s="340"/>
      <c r="C95" s="353" t="s">
        <v>1184</v>
      </c>
      <c r="D95" s="448" t="s">
        <v>1538</v>
      </c>
      <c r="E95" s="476" t="s">
        <v>1350</v>
      </c>
      <c r="F95" s="368" t="s">
        <v>71</v>
      </c>
      <c r="G95" s="449"/>
      <c r="H95" s="449"/>
      <c r="I95" s="449"/>
      <c r="J95" s="449"/>
      <c r="K95" s="449"/>
      <c r="L95" s="449"/>
      <c r="M95" s="449"/>
      <c r="N95" s="449"/>
      <c r="O95" s="449"/>
      <c r="P95" s="449"/>
      <c r="Q95" s="449"/>
      <c r="R95" s="449"/>
      <c r="S95" s="449"/>
      <c r="T95" s="449"/>
      <c r="U95" s="449"/>
      <c r="V95" s="449"/>
      <c r="W95" s="449"/>
      <c r="X95" s="449"/>
      <c r="Y95" s="449"/>
      <c r="Z95" s="449"/>
      <c r="AA95" s="449"/>
      <c r="AB95" s="449"/>
      <c r="AC95" s="449"/>
      <c r="AD95" s="449"/>
      <c r="AE95" s="449"/>
      <c r="AF95" s="449"/>
      <c r="AG95" s="449"/>
      <c r="AH95" s="449"/>
      <c r="AI95" s="449"/>
      <c r="AJ95" s="449"/>
      <c r="AK95" s="449"/>
      <c r="AL95" s="449"/>
      <c r="AM95" s="449"/>
      <c r="AN95" s="449"/>
      <c r="AO95" s="449"/>
      <c r="AP95" s="449"/>
      <c r="AQ95" s="449"/>
      <c r="AR95" s="449"/>
      <c r="AS95" s="449"/>
      <c r="AT95" s="449"/>
      <c r="AU95" s="449"/>
      <c r="AV95" s="449"/>
      <c r="AW95" s="449"/>
      <c r="AX95" s="449"/>
      <c r="AY95" s="449"/>
      <c r="AZ95" s="449"/>
      <c r="BA95" s="449"/>
      <c r="BB95" s="449"/>
      <c r="BC95" s="449"/>
      <c r="BD95" s="449"/>
      <c r="BE95" s="449"/>
      <c r="BF95" s="449"/>
      <c r="BG95" s="449"/>
      <c r="BH95" s="449"/>
      <c r="BI95" s="449"/>
      <c r="BJ95" s="449"/>
      <c r="BK95" s="449"/>
      <c r="BL95" s="449"/>
      <c r="BM95" s="449"/>
      <c r="BN95" s="449"/>
      <c r="BO95" s="449"/>
      <c r="BP95" s="449"/>
      <c r="BQ95" s="449"/>
      <c r="BR95" s="449"/>
      <c r="BS95" s="449"/>
      <c r="BT95" s="449"/>
      <c r="BU95" s="449"/>
      <c r="BV95" s="449"/>
      <c r="BW95" s="449"/>
      <c r="BX95" s="449"/>
      <c r="BY95" s="449"/>
      <c r="BZ95" s="449"/>
      <c r="CA95" s="449"/>
      <c r="CB95" s="449"/>
      <c r="CC95" s="449"/>
      <c r="CD95" s="449"/>
      <c r="CE95" s="449"/>
      <c r="CF95" s="449"/>
      <c r="CG95" s="449">
        <v>1.992</v>
      </c>
      <c r="CH95" s="449"/>
      <c r="CI95" s="449"/>
      <c r="CJ95" s="449"/>
      <c r="CK95" s="449"/>
      <c r="CL95" s="449"/>
      <c r="CM95" s="449"/>
      <c r="CN95" s="449"/>
      <c r="CO95" s="449"/>
      <c r="CP95" s="449"/>
      <c r="CQ95" s="449"/>
      <c r="CR95" s="449"/>
      <c r="CS95" s="449"/>
      <c r="CT95" s="449"/>
      <c r="CU95" s="449"/>
      <c r="CV95" s="449"/>
      <c r="CW95" s="442" t="s">
        <v>344</v>
      </c>
      <c r="DG95" s="413"/>
    </row>
    <row r="96" spans="1:111" s="337" customFormat="1" ht="56.25">
      <c r="A96" s="340"/>
      <c r="C96" s="353" t="s">
        <v>1184</v>
      </c>
      <c r="D96" s="448" t="s">
        <v>1539</v>
      </c>
      <c r="E96" s="476" t="s">
        <v>1351</v>
      </c>
      <c r="F96" s="368" t="s">
        <v>71</v>
      </c>
      <c r="G96" s="449"/>
      <c r="H96" s="449"/>
      <c r="I96" s="449"/>
      <c r="J96" s="449"/>
      <c r="K96" s="449"/>
      <c r="L96" s="449"/>
      <c r="M96" s="449"/>
      <c r="N96" s="449"/>
      <c r="O96" s="449"/>
      <c r="P96" s="449"/>
      <c r="Q96" s="449"/>
      <c r="R96" s="449"/>
      <c r="S96" s="449"/>
      <c r="T96" s="449"/>
      <c r="U96" s="449"/>
      <c r="V96" s="449"/>
      <c r="W96" s="449"/>
      <c r="X96" s="449"/>
      <c r="Y96" s="449"/>
      <c r="Z96" s="449"/>
      <c r="AA96" s="449"/>
      <c r="AB96" s="449"/>
      <c r="AC96" s="449"/>
      <c r="AD96" s="449"/>
      <c r="AE96" s="449"/>
      <c r="AF96" s="449"/>
      <c r="AG96" s="449"/>
      <c r="AH96" s="449"/>
      <c r="AI96" s="449"/>
      <c r="AJ96" s="449"/>
      <c r="AK96" s="449"/>
      <c r="AL96" s="449"/>
      <c r="AM96" s="449"/>
      <c r="AN96" s="449"/>
      <c r="AO96" s="449"/>
      <c r="AP96" s="449"/>
      <c r="AQ96" s="449"/>
      <c r="AR96" s="449"/>
      <c r="AS96" s="449"/>
      <c r="AT96" s="449"/>
      <c r="AU96" s="449"/>
      <c r="AV96" s="449"/>
      <c r="AW96" s="449"/>
      <c r="AX96" s="449"/>
      <c r="AY96" s="449"/>
      <c r="AZ96" s="449"/>
      <c r="BA96" s="449"/>
      <c r="BB96" s="449"/>
      <c r="BC96" s="449"/>
      <c r="BD96" s="449"/>
      <c r="BE96" s="449"/>
      <c r="BF96" s="449"/>
      <c r="BG96" s="449"/>
      <c r="BH96" s="449"/>
      <c r="BI96" s="449"/>
      <c r="BJ96" s="449"/>
      <c r="BK96" s="449"/>
      <c r="BL96" s="449"/>
      <c r="BM96" s="449"/>
      <c r="BN96" s="449"/>
      <c r="BO96" s="449"/>
      <c r="BP96" s="449"/>
      <c r="BQ96" s="449"/>
      <c r="BR96" s="449"/>
      <c r="BS96" s="449"/>
      <c r="BT96" s="449"/>
      <c r="BU96" s="449"/>
      <c r="BV96" s="449"/>
      <c r="BW96" s="449"/>
      <c r="BX96" s="449"/>
      <c r="BY96" s="449"/>
      <c r="BZ96" s="449"/>
      <c r="CA96" s="449"/>
      <c r="CB96" s="449"/>
      <c r="CC96" s="449"/>
      <c r="CD96" s="449"/>
      <c r="CE96" s="449"/>
      <c r="CF96" s="449"/>
      <c r="CG96" s="449"/>
      <c r="CH96" s="449">
        <v>1.208</v>
      </c>
      <c r="CI96" s="449"/>
      <c r="CJ96" s="449"/>
      <c r="CK96" s="449"/>
      <c r="CL96" s="449"/>
      <c r="CM96" s="449"/>
      <c r="CN96" s="449"/>
      <c r="CO96" s="449"/>
      <c r="CP96" s="449"/>
      <c r="CQ96" s="449"/>
      <c r="CR96" s="449"/>
      <c r="CS96" s="449"/>
      <c r="CT96" s="449"/>
      <c r="CU96" s="449"/>
      <c r="CV96" s="449"/>
      <c r="CW96" s="442" t="s">
        <v>344</v>
      </c>
      <c r="DG96" s="413"/>
    </row>
    <row r="97" spans="1:111" s="337" customFormat="1" ht="56.25">
      <c r="A97" s="340"/>
      <c r="C97" s="353" t="s">
        <v>1184</v>
      </c>
      <c r="D97" s="448" t="s">
        <v>1540</v>
      </c>
      <c r="E97" s="476" t="s">
        <v>1352</v>
      </c>
      <c r="F97" s="368" t="s">
        <v>71</v>
      </c>
      <c r="G97" s="449"/>
      <c r="H97" s="449"/>
      <c r="I97" s="449"/>
      <c r="J97" s="449"/>
      <c r="K97" s="449"/>
      <c r="L97" s="449"/>
      <c r="M97" s="449"/>
      <c r="N97" s="449"/>
      <c r="O97" s="449"/>
      <c r="P97" s="449"/>
      <c r="Q97" s="449"/>
      <c r="R97" s="449"/>
      <c r="S97" s="449"/>
      <c r="T97" s="449"/>
      <c r="U97" s="449"/>
      <c r="V97" s="449"/>
      <c r="W97" s="449"/>
      <c r="X97" s="449"/>
      <c r="Y97" s="449"/>
      <c r="Z97" s="449"/>
      <c r="AA97" s="449"/>
      <c r="AB97" s="449"/>
      <c r="AC97" s="449"/>
      <c r="AD97" s="449"/>
      <c r="AE97" s="449"/>
      <c r="AF97" s="449"/>
      <c r="AG97" s="449"/>
      <c r="AH97" s="449"/>
      <c r="AI97" s="449"/>
      <c r="AJ97" s="449"/>
      <c r="AK97" s="449"/>
      <c r="AL97" s="449"/>
      <c r="AM97" s="449"/>
      <c r="AN97" s="449"/>
      <c r="AO97" s="449"/>
      <c r="AP97" s="449"/>
      <c r="AQ97" s="449"/>
      <c r="AR97" s="449"/>
      <c r="AS97" s="449"/>
      <c r="AT97" s="449"/>
      <c r="AU97" s="449"/>
      <c r="AV97" s="449"/>
      <c r="AW97" s="449"/>
      <c r="AX97" s="449"/>
      <c r="AY97" s="449"/>
      <c r="AZ97" s="449"/>
      <c r="BA97" s="449"/>
      <c r="BB97" s="449"/>
      <c r="BC97" s="449"/>
      <c r="BD97" s="449"/>
      <c r="BE97" s="449"/>
      <c r="BF97" s="449"/>
      <c r="BG97" s="449"/>
      <c r="BH97" s="449"/>
      <c r="BI97" s="449"/>
      <c r="BJ97" s="449"/>
      <c r="BK97" s="449"/>
      <c r="BL97" s="449"/>
      <c r="BM97" s="449"/>
      <c r="BN97" s="449"/>
      <c r="BO97" s="449"/>
      <c r="BP97" s="449"/>
      <c r="BQ97" s="449"/>
      <c r="BR97" s="449"/>
      <c r="BS97" s="449"/>
      <c r="BT97" s="449"/>
      <c r="BU97" s="449"/>
      <c r="BV97" s="449"/>
      <c r="BW97" s="449"/>
      <c r="BX97" s="449"/>
      <c r="BY97" s="449"/>
      <c r="BZ97" s="449"/>
      <c r="CA97" s="449"/>
      <c r="CB97" s="449"/>
      <c r="CC97" s="449"/>
      <c r="CD97" s="449"/>
      <c r="CE97" s="449"/>
      <c r="CF97" s="449"/>
      <c r="CG97" s="449"/>
      <c r="CH97" s="449"/>
      <c r="CI97" s="449">
        <v>0.26800000000000002</v>
      </c>
      <c r="CJ97" s="449"/>
      <c r="CK97" s="449"/>
      <c r="CL97" s="449"/>
      <c r="CM97" s="449"/>
      <c r="CN97" s="449"/>
      <c r="CO97" s="449"/>
      <c r="CP97" s="449"/>
      <c r="CQ97" s="449"/>
      <c r="CR97" s="449"/>
      <c r="CS97" s="449"/>
      <c r="CT97" s="449"/>
      <c r="CU97" s="449"/>
      <c r="CV97" s="449"/>
      <c r="CW97" s="442" t="s">
        <v>344</v>
      </c>
      <c r="DG97" s="413"/>
    </row>
    <row r="98" spans="1:111" s="337" customFormat="1" ht="56.25">
      <c r="A98" s="340"/>
      <c r="C98" s="353" t="s">
        <v>1184</v>
      </c>
      <c r="D98" s="448" t="s">
        <v>1541</v>
      </c>
      <c r="E98" s="476" t="s">
        <v>1353</v>
      </c>
      <c r="F98" s="368" t="s">
        <v>71</v>
      </c>
      <c r="G98" s="449"/>
      <c r="H98" s="449"/>
      <c r="I98" s="449"/>
      <c r="J98" s="449"/>
      <c r="K98" s="449"/>
      <c r="L98" s="449"/>
      <c r="M98" s="449"/>
      <c r="N98" s="449"/>
      <c r="O98" s="449"/>
      <c r="P98" s="449"/>
      <c r="Q98" s="449"/>
      <c r="R98" s="449"/>
      <c r="S98" s="449"/>
      <c r="T98" s="449"/>
      <c r="U98" s="449"/>
      <c r="V98" s="449"/>
      <c r="W98" s="449"/>
      <c r="X98" s="449"/>
      <c r="Y98" s="449"/>
      <c r="Z98" s="449"/>
      <c r="AA98" s="449"/>
      <c r="AB98" s="449"/>
      <c r="AC98" s="449"/>
      <c r="AD98" s="449"/>
      <c r="AE98" s="449"/>
      <c r="AF98" s="449"/>
      <c r="AG98" s="449"/>
      <c r="AH98" s="449"/>
      <c r="AI98" s="449"/>
      <c r="AJ98" s="449"/>
      <c r="AK98" s="449"/>
      <c r="AL98" s="449"/>
      <c r="AM98" s="449"/>
      <c r="AN98" s="449"/>
      <c r="AO98" s="449"/>
      <c r="AP98" s="449"/>
      <c r="AQ98" s="449"/>
      <c r="AR98" s="449"/>
      <c r="AS98" s="449"/>
      <c r="AT98" s="449"/>
      <c r="AU98" s="449"/>
      <c r="AV98" s="449"/>
      <c r="AW98" s="449"/>
      <c r="AX98" s="449"/>
      <c r="AY98" s="449"/>
      <c r="AZ98" s="449"/>
      <c r="BA98" s="449"/>
      <c r="BB98" s="449"/>
      <c r="BC98" s="449"/>
      <c r="BD98" s="449"/>
      <c r="BE98" s="449"/>
      <c r="BF98" s="449"/>
      <c r="BG98" s="449"/>
      <c r="BH98" s="449"/>
      <c r="BI98" s="449"/>
      <c r="BJ98" s="449"/>
      <c r="BK98" s="449"/>
      <c r="BL98" s="449"/>
      <c r="BM98" s="449"/>
      <c r="BN98" s="449"/>
      <c r="BO98" s="449"/>
      <c r="BP98" s="449"/>
      <c r="BQ98" s="449"/>
      <c r="BR98" s="449"/>
      <c r="BS98" s="449"/>
      <c r="BT98" s="449"/>
      <c r="BU98" s="449"/>
      <c r="BV98" s="449"/>
      <c r="BW98" s="449"/>
      <c r="BX98" s="449"/>
      <c r="BY98" s="449"/>
      <c r="BZ98" s="449"/>
      <c r="CA98" s="449"/>
      <c r="CB98" s="449"/>
      <c r="CC98" s="449"/>
      <c r="CD98" s="449"/>
      <c r="CE98" s="449"/>
      <c r="CF98" s="449"/>
      <c r="CG98" s="449"/>
      <c r="CH98" s="449"/>
      <c r="CI98" s="449"/>
      <c r="CJ98" s="449">
        <v>0.29699999999999999</v>
      </c>
      <c r="CK98" s="449"/>
      <c r="CL98" s="449"/>
      <c r="CM98" s="449"/>
      <c r="CN98" s="449"/>
      <c r="CO98" s="449"/>
      <c r="CP98" s="449"/>
      <c r="CQ98" s="449"/>
      <c r="CR98" s="449"/>
      <c r="CS98" s="449"/>
      <c r="CT98" s="449"/>
      <c r="CU98" s="449"/>
      <c r="CV98" s="449"/>
      <c r="CW98" s="442" t="s">
        <v>344</v>
      </c>
      <c r="DG98" s="413"/>
    </row>
    <row r="99" spans="1:111" s="337" customFormat="1" ht="56.25">
      <c r="A99" s="340"/>
      <c r="C99" s="353" t="s">
        <v>1184</v>
      </c>
      <c r="D99" s="448" t="s">
        <v>1542</v>
      </c>
      <c r="E99" s="476" t="s">
        <v>1354</v>
      </c>
      <c r="F99" s="368" t="s">
        <v>71</v>
      </c>
      <c r="G99" s="449"/>
      <c r="H99" s="449"/>
      <c r="I99" s="449"/>
      <c r="J99" s="449"/>
      <c r="K99" s="449"/>
      <c r="L99" s="449"/>
      <c r="M99" s="449"/>
      <c r="N99" s="449"/>
      <c r="O99" s="449"/>
      <c r="P99" s="449"/>
      <c r="Q99" s="449"/>
      <c r="R99" s="449"/>
      <c r="S99" s="449"/>
      <c r="T99" s="449"/>
      <c r="U99" s="449"/>
      <c r="V99" s="449"/>
      <c r="W99" s="449"/>
      <c r="X99" s="449"/>
      <c r="Y99" s="449"/>
      <c r="Z99" s="449"/>
      <c r="AA99" s="449"/>
      <c r="AB99" s="449"/>
      <c r="AC99" s="449"/>
      <c r="AD99" s="449"/>
      <c r="AE99" s="449"/>
      <c r="AF99" s="449"/>
      <c r="AG99" s="449"/>
      <c r="AH99" s="449"/>
      <c r="AI99" s="449"/>
      <c r="AJ99" s="449"/>
      <c r="AK99" s="449"/>
      <c r="AL99" s="449"/>
      <c r="AM99" s="449"/>
      <c r="AN99" s="449"/>
      <c r="AO99" s="449"/>
      <c r="AP99" s="449"/>
      <c r="AQ99" s="449"/>
      <c r="AR99" s="449"/>
      <c r="AS99" s="449"/>
      <c r="AT99" s="449"/>
      <c r="AU99" s="449"/>
      <c r="AV99" s="449"/>
      <c r="AW99" s="449"/>
      <c r="AX99" s="449"/>
      <c r="AY99" s="449"/>
      <c r="AZ99" s="449"/>
      <c r="BA99" s="449"/>
      <c r="BB99" s="449"/>
      <c r="BC99" s="449"/>
      <c r="BD99" s="449"/>
      <c r="BE99" s="449"/>
      <c r="BF99" s="449"/>
      <c r="BG99" s="449"/>
      <c r="BH99" s="449"/>
      <c r="BI99" s="449"/>
      <c r="BJ99" s="449"/>
      <c r="BK99" s="449"/>
      <c r="BL99" s="449"/>
      <c r="BM99" s="449"/>
      <c r="BN99" s="449"/>
      <c r="BO99" s="449"/>
      <c r="BP99" s="449"/>
      <c r="BQ99" s="449"/>
      <c r="BR99" s="449"/>
      <c r="BS99" s="449"/>
      <c r="BT99" s="449"/>
      <c r="BU99" s="449"/>
      <c r="BV99" s="449"/>
      <c r="BW99" s="449"/>
      <c r="BX99" s="449"/>
      <c r="BY99" s="449"/>
      <c r="BZ99" s="449"/>
      <c r="CA99" s="449"/>
      <c r="CB99" s="449"/>
      <c r="CC99" s="449"/>
      <c r="CD99" s="449"/>
      <c r="CE99" s="449"/>
      <c r="CF99" s="449"/>
      <c r="CG99" s="449"/>
      <c r="CH99" s="449"/>
      <c r="CI99" s="449"/>
      <c r="CJ99" s="449"/>
      <c r="CK99" s="449">
        <v>1E-3</v>
      </c>
      <c r="CL99" s="449"/>
      <c r="CM99" s="449"/>
      <c r="CN99" s="449"/>
      <c r="CO99" s="449"/>
      <c r="CP99" s="449"/>
      <c r="CQ99" s="449"/>
      <c r="CR99" s="449"/>
      <c r="CS99" s="449"/>
      <c r="CT99" s="449"/>
      <c r="CU99" s="449"/>
      <c r="CV99" s="449"/>
      <c r="CW99" s="442" t="s">
        <v>344</v>
      </c>
      <c r="DG99" s="413"/>
    </row>
    <row r="100" spans="1:111" s="337" customFormat="1" ht="56.25">
      <c r="A100" s="340"/>
      <c r="C100" s="353" t="s">
        <v>1184</v>
      </c>
      <c r="D100" s="448" t="s">
        <v>1543</v>
      </c>
      <c r="E100" s="476" t="s">
        <v>1355</v>
      </c>
      <c r="F100" s="368" t="s">
        <v>71</v>
      </c>
      <c r="G100" s="449"/>
      <c r="H100" s="449"/>
      <c r="I100" s="449"/>
      <c r="J100" s="449"/>
      <c r="K100" s="449"/>
      <c r="L100" s="449"/>
      <c r="M100" s="449"/>
      <c r="N100" s="449"/>
      <c r="O100" s="449"/>
      <c r="P100" s="449"/>
      <c r="Q100" s="449"/>
      <c r="R100" s="449"/>
      <c r="S100" s="449"/>
      <c r="T100" s="449"/>
      <c r="U100" s="449"/>
      <c r="V100" s="449"/>
      <c r="W100" s="449"/>
      <c r="X100" s="449"/>
      <c r="Y100" s="449"/>
      <c r="Z100" s="449"/>
      <c r="AA100" s="449"/>
      <c r="AB100" s="449"/>
      <c r="AC100" s="449"/>
      <c r="AD100" s="449"/>
      <c r="AE100" s="449"/>
      <c r="AF100" s="449"/>
      <c r="AG100" s="449"/>
      <c r="AH100" s="449"/>
      <c r="AI100" s="449"/>
      <c r="AJ100" s="449"/>
      <c r="AK100" s="449"/>
      <c r="AL100" s="449"/>
      <c r="AM100" s="449"/>
      <c r="AN100" s="449"/>
      <c r="AO100" s="449"/>
      <c r="AP100" s="449"/>
      <c r="AQ100" s="449"/>
      <c r="AR100" s="449"/>
      <c r="AS100" s="449"/>
      <c r="AT100" s="449"/>
      <c r="AU100" s="449"/>
      <c r="AV100" s="449"/>
      <c r="AW100" s="449"/>
      <c r="AX100" s="449"/>
      <c r="AY100" s="449"/>
      <c r="AZ100" s="449"/>
      <c r="BA100" s="449"/>
      <c r="BB100" s="449"/>
      <c r="BC100" s="449"/>
      <c r="BD100" s="449"/>
      <c r="BE100" s="449"/>
      <c r="BF100" s="449"/>
      <c r="BG100" s="449"/>
      <c r="BH100" s="449"/>
      <c r="BI100" s="449"/>
      <c r="BJ100" s="449"/>
      <c r="BK100" s="449"/>
      <c r="BL100" s="449"/>
      <c r="BM100" s="449"/>
      <c r="BN100" s="449"/>
      <c r="BO100" s="449"/>
      <c r="BP100" s="449"/>
      <c r="BQ100" s="449"/>
      <c r="BR100" s="449"/>
      <c r="BS100" s="449"/>
      <c r="BT100" s="449"/>
      <c r="BU100" s="449"/>
      <c r="BV100" s="449"/>
      <c r="BW100" s="449"/>
      <c r="BX100" s="449"/>
      <c r="BY100" s="449"/>
      <c r="BZ100" s="449"/>
      <c r="CA100" s="449"/>
      <c r="CB100" s="449"/>
      <c r="CC100" s="449"/>
      <c r="CD100" s="449"/>
      <c r="CE100" s="449"/>
      <c r="CF100" s="449"/>
      <c r="CG100" s="449"/>
      <c r="CH100" s="449"/>
      <c r="CI100" s="449"/>
      <c r="CJ100" s="449"/>
      <c r="CK100" s="449"/>
      <c r="CL100" s="449">
        <v>2.1999999999999999E-2</v>
      </c>
      <c r="CM100" s="449"/>
      <c r="CN100" s="449"/>
      <c r="CO100" s="449"/>
      <c r="CP100" s="449"/>
      <c r="CQ100" s="449"/>
      <c r="CR100" s="449"/>
      <c r="CS100" s="449"/>
      <c r="CT100" s="449"/>
      <c r="CU100" s="449"/>
      <c r="CV100" s="449"/>
      <c r="CW100" s="442" t="s">
        <v>344</v>
      </c>
      <c r="DG100" s="413"/>
    </row>
    <row r="101" spans="1:111" s="337" customFormat="1" ht="56.25">
      <c r="A101" s="340"/>
      <c r="C101" s="353" t="s">
        <v>1184</v>
      </c>
      <c r="D101" s="448" t="s">
        <v>1544</v>
      </c>
      <c r="E101" s="476" t="s">
        <v>1356</v>
      </c>
      <c r="F101" s="368" t="s">
        <v>71</v>
      </c>
      <c r="G101" s="449"/>
      <c r="H101" s="449"/>
      <c r="I101" s="449"/>
      <c r="J101" s="449"/>
      <c r="K101" s="449"/>
      <c r="L101" s="449"/>
      <c r="M101" s="449"/>
      <c r="N101" s="449"/>
      <c r="O101" s="449"/>
      <c r="P101" s="449"/>
      <c r="Q101" s="449"/>
      <c r="R101" s="449"/>
      <c r="S101" s="449"/>
      <c r="T101" s="449"/>
      <c r="U101" s="449"/>
      <c r="V101" s="449"/>
      <c r="W101" s="449"/>
      <c r="X101" s="449"/>
      <c r="Y101" s="449"/>
      <c r="Z101" s="449"/>
      <c r="AA101" s="449"/>
      <c r="AB101" s="449"/>
      <c r="AC101" s="449"/>
      <c r="AD101" s="449"/>
      <c r="AE101" s="449"/>
      <c r="AF101" s="449"/>
      <c r="AG101" s="449"/>
      <c r="AH101" s="449"/>
      <c r="AI101" s="449"/>
      <c r="AJ101" s="449"/>
      <c r="AK101" s="449"/>
      <c r="AL101" s="449"/>
      <c r="AM101" s="449"/>
      <c r="AN101" s="449"/>
      <c r="AO101" s="449"/>
      <c r="AP101" s="449"/>
      <c r="AQ101" s="449"/>
      <c r="AR101" s="449"/>
      <c r="AS101" s="449"/>
      <c r="AT101" s="449"/>
      <c r="AU101" s="449"/>
      <c r="AV101" s="449"/>
      <c r="AW101" s="449"/>
      <c r="AX101" s="449"/>
      <c r="AY101" s="449"/>
      <c r="AZ101" s="449"/>
      <c r="BA101" s="449"/>
      <c r="BB101" s="449"/>
      <c r="BC101" s="449"/>
      <c r="BD101" s="449"/>
      <c r="BE101" s="449"/>
      <c r="BF101" s="449"/>
      <c r="BG101" s="449"/>
      <c r="BH101" s="449"/>
      <c r="BI101" s="449"/>
      <c r="BJ101" s="449"/>
      <c r="BK101" s="449"/>
      <c r="BL101" s="449"/>
      <c r="BM101" s="449"/>
      <c r="BN101" s="449"/>
      <c r="BO101" s="449"/>
      <c r="BP101" s="449"/>
      <c r="BQ101" s="449"/>
      <c r="BR101" s="449"/>
      <c r="BS101" s="449"/>
      <c r="BT101" s="449"/>
      <c r="BU101" s="449"/>
      <c r="BV101" s="449"/>
      <c r="BW101" s="449"/>
      <c r="BX101" s="449"/>
      <c r="BY101" s="449"/>
      <c r="BZ101" s="449"/>
      <c r="CA101" s="449"/>
      <c r="CB101" s="449"/>
      <c r="CC101" s="449"/>
      <c r="CD101" s="449"/>
      <c r="CE101" s="449"/>
      <c r="CF101" s="449"/>
      <c r="CG101" s="449"/>
      <c r="CH101" s="449"/>
      <c r="CI101" s="449"/>
      <c r="CJ101" s="449"/>
      <c r="CK101" s="449"/>
      <c r="CL101" s="449"/>
      <c r="CM101" s="449">
        <v>0</v>
      </c>
      <c r="CN101" s="449"/>
      <c r="CO101" s="449"/>
      <c r="CP101" s="449"/>
      <c r="CQ101" s="449"/>
      <c r="CR101" s="449"/>
      <c r="CS101" s="449"/>
      <c r="CT101" s="449"/>
      <c r="CU101" s="449"/>
      <c r="CV101" s="449"/>
      <c r="CW101" s="442" t="s">
        <v>344</v>
      </c>
      <c r="DG101" s="413"/>
    </row>
    <row r="102" spans="1:111" s="337" customFormat="1" ht="56.25">
      <c r="A102" s="340"/>
      <c r="C102" s="353" t="s">
        <v>1184</v>
      </c>
      <c r="D102" s="448" t="s">
        <v>1545</v>
      </c>
      <c r="E102" s="476" t="s">
        <v>1357</v>
      </c>
      <c r="F102" s="368" t="s">
        <v>71</v>
      </c>
      <c r="G102" s="449"/>
      <c r="H102" s="449"/>
      <c r="I102" s="449"/>
      <c r="J102" s="449"/>
      <c r="K102" s="449"/>
      <c r="L102" s="449"/>
      <c r="M102" s="449"/>
      <c r="N102" s="449"/>
      <c r="O102" s="449"/>
      <c r="P102" s="449"/>
      <c r="Q102" s="449"/>
      <c r="R102" s="449"/>
      <c r="S102" s="449"/>
      <c r="T102" s="449"/>
      <c r="U102" s="449"/>
      <c r="V102" s="449"/>
      <c r="W102" s="449"/>
      <c r="X102" s="449"/>
      <c r="Y102" s="449"/>
      <c r="Z102" s="449"/>
      <c r="AA102" s="449"/>
      <c r="AB102" s="449"/>
      <c r="AC102" s="449"/>
      <c r="AD102" s="449"/>
      <c r="AE102" s="449"/>
      <c r="AF102" s="449"/>
      <c r="AG102" s="449"/>
      <c r="AH102" s="449"/>
      <c r="AI102" s="449"/>
      <c r="AJ102" s="449"/>
      <c r="AK102" s="449"/>
      <c r="AL102" s="449"/>
      <c r="AM102" s="449"/>
      <c r="AN102" s="449"/>
      <c r="AO102" s="449"/>
      <c r="AP102" s="449"/>
      <c r="AQ102" s="449"/>
      <c r="AR102" s="449"/>
      <c r="AS102" s="449"/>
      <c r="AT102" s="449"/>
      <c r="AU102" s="449"/>
      <c r="AV102" s="449"/>
      <c r="AW102" s="449"/>
      <c r="AX102" s="449"/>
      <c r="AY102" s="449"/>
      <c r="AZ102" s="449"/>
      <c r="BA102" s="449"/>
      <c r="BB102" s="449"/>
      <c r="BC102" s="449"/>
      <c r="BD102" s="449"/>
      <c r="BE102" s="449"/>
      <c r="BF102" s="449"/>
      <c r="BG102" s="449"/>
      <c r="BH102" s="449"/>
      <c r="BI102" s="449"/>
      <c r="BJ102" s="449"/>
      <c r="BK102" s="449"/>
      <c r="BL102" s="449"/>
      <c r="BM102" s="449"/>
      <c r="BN102" s="449"/>
      <c r="BO102" s="449"/>
      <c r="BP102" s="449"/>
      <c r="BQ102" s="449"/>
      <c r="BR102" s="449"/>
      <c r="BS102" s="449"/>
      <c r="BT102" s="449"/>
      <c r="BU102" s="449"/>
      <c r="BV102" s="449"/>
      <c r="BW102" s="449"/>
      <c r="BX102" s="449"/>
      <c r="BY102" s="449"/>
      <c r="BZ102" s="449"/>
      <c r="CA102" s="449"/>
      <c r="CB102" s="449"/>
      <c r="CC102" s="449"/>
      <c r="CD102" s="449"/>
      <c r="CE102" s="449"/>
      <c r="CF102" s="449"/>
      <c r="CG102" s="449"/>
      <c r="CH102" s="449"/>
      <c r="CI102" s="449"/>
      <c r="CJ102" s="449"/>
      <c r="CK102" s="449"/>
      <c r="CL102" s="449"/>
      <c r="CM102" s="449"/>
      <c r="CN102" s="449">
        <v>0.42</v>
      </c>
      <c r="CO102" s="449"/>
      <c r="CP102" s="449"/>
      <c r="CQ102" s="449"/>
      <c r="CR102" s="449"/>
      <c r="CS102" s="449"/>
      <c r="CT102" s="449"/>
      <c r="CU102" s="449"/>
      <c r="CV102" s="449"/>
      <c r="CW102" s="442" t="s">
        <v>344</v>
      </c>
      <c r="DG102" s="413"/>
    </row>
    <row r="103" spans="1:111" s="337" customFormat="1" ht="56.25">
      <c r="A103" s="340"/>
      <c r="C103" s="353" t="s">
        <v>1184</v>
      </c>
      <c r="D103" s="448" t="s">
        <v>1546</v>
      </c>
      <c r="E103" s="476" t="s">
        <v>1358</v>
      </c>
      <c r="F103" s="368" t="s">
        <v>71</v>
      </c>
      <c r="G103" s="449"/>
      <c r="H103" s="449"/>
      <c r="I103" s="449"/>
      <c r="J103" s="449"/>
      <c r="K103" s="449"/>
      <c r="L103" s="449"/>
      <c r="M103" s="449"/>
      <c r="N103" s="449"/>
      <c r="O103" s="449"/>
      <c r="P103" s="449"/>
      <c r="Q103" s="449"/>
      <c r="R103" s="449"/>
      <c r="S103" s="449"/>
      <c r="T103" s="449"/>
      <c r="U103" s="449"/>
      <c r="V103" s="449"/>
      <c r="W103" s="449"/>
      <c r="X103" s="449"/>
      <c r="Y103" s="449"/>
      <c r="Z103" s="449"/>
      <c r="AA103" s="449"/>
      <c r="AB103" s="449"/>
      <c r="AC103" s="449"/>
      <c r="AD103" s="449"/>
      <c r="AE103" s="449"/>
      <c r="AF103" s="449"/>
      <c r="AG103" s="449"/>
      <c r="AH103" s="449"/>
      <c r="AI103" s="449"/>
      <c r="AJ103" s="449"/>
      <c r="AK103" s="449"/>
      <c r="AL103" s="449"/>
      <c r="AM103" s="449"/>
      <c r="AN103" s="449"/>
      <c r="AO103" s="449"/>
      <c r="AP103" s="449"/>
      <c r="AQ103" s="449"/>
      <c r="AR103" s="449"/>
      <c r="AS103" s="449"/>
      <c r="AT103" s="449"/>
      <c r="AU103" s="449"/>
      <c r="AV103" s="449"/>
      <c r="AW103" s="449"/>
      <c r="AX103" s="449"/>
      <c r="AY103" s="449"/>
      <c r="AZ103" s="449"/>
      <c r="BA103" s="449"/>
      <c r="BB103" s="449"/>
      <c r="BC103" s="449"/>
      <c r="BD103" s="449"/>
      <c r="BE103" s="449"/>
      <c r="BF103" s="449"/>
      <c r="BG103" s="449"/>
      <c r="BH103" s="449"/>
      <c r="BI103" s="449"/>
      <c r="BJ103" s="449"/>
      <c r="BK103" s="449"/>
      <c r="BL103" s="449"/>
      <c r="BM103" s="449"/>
      <c r="BN103" s="449"/>
      <c r="BO103" s="449"/>
      <c r="BP103" s="449"/>
      <c r="BQ103" s="449"/>
      <c r="BR103" s="449"/>
      <c r="BS103" s="449"/>
      <c r="BT103" s="449"/>
      <c r="BU103" s="449"/>
      <c r="BV103" s="449"/>
      <c r="BW103" s="449"/>
      <c r="BX103" s="449"/>
      <c r="BY103" s="449"/>
      <c r="BZ103" s="449"/>
      <c r="CA103" s="449"/>
      <c r="CB103" s="449"/>
      <c r="CC103" s="449"/>
      <c r="CD103" s="449"/>
      <c r="CE103" s="449"/>
      <c r="CF103" s="449"/>
      <c r="CG103" s="449"/>
      <c r="CH103" s="449"/>
      <c r="CI103" s="449"/>
      <c r="CJ103" s="449"/>
      <c r="CK103" s="449"/>
      <c r="CL103" s="449"/>
      <c r="CM103" s="449"/>
      <c r="CN103" s="449"/>
      <c r="CO103" s="449">
        <v>1.794</v>
      </c>
      <c r="CP103" s="449"/>
      <c r="CQ103" s="449"/>
      <c r="CR103" s="449"/>
      <c r="CS103" s="449"/>
      <c r="CT103" s="449"/>
      <c r="CU103" s="449"/>
      <c r="CV103" s="449"/>
      <c r="CW103" s="442" t="s">
        <v>344</v>
      </c>
      <c r="DG103" s="413"/>
    </row>
    <row r="104" spans="1:111" s="337" customFormat="1" ht="56.25">
      <c r="A104" s="340"/>
      <c r="C104" s="353" t="s">
        <v>1184</v>
      </c>
      <c r="D104" s="448" t="s">
        <v>1547</v>
      </c>
      <c r="E104" s="476" t="s">
        <v>1359</v>
      </c>
      <c r="F104" s="368" t="s">
        <v>71</v>
      </c>
      <c r="G104" s="449"/>
      <c r="H104" s="449"/>
      <c r="I104" s="449"/>
      <c r="J104" s="449"/>
      <c r="K104" s="449"/>
      <c r="L104" s="449"/>
      <c r="M104" s="449"/>
      <c r="N104" s="449"/>
      <c r="O104" s="449"/>
      <c r="P104" s="449"/>
      <c r="Q104" s="449"/>
      <c r="R104" s="449"/>
      <c r="S104" s="449"/>
      <c r="T104" s="449"/>
      <c r="U104" s="449"/>
      <c r="V104" s="449"/>
      <c r="W104" s="449"/>
      <c r="X104" s="449"/>
      <c r="Y104" s="449"/>
      <c r="Z104" s="449"/>
      <c r="AA104" s="449"/>
      <c r="AB104" s="449"/>
      <c r="AC104" s="449"/>
      <c r="AD104" s="449"/>
      <c r="AE104" s="449"/>
      <c r="AF104" s="449"/>
      <c r="AG104" s="449"/>
      <c r="AH104" s="449"/>
      <c r="AI104" s="449"/>
      <c r="AJ104" s="449"/>
      <c r="AK104" s="449"/>
      <c r="AL104" s="449"/>
      <c r="AM104" s="449"/>
      <c r="AN104" s="449"/>
      <c r="AO104" s="449"/>
      <c r="AP104" s="449"/>
      <c r="AQ104" s="449"/>
      <c r="AR104" s="449"/>
      <c r="AS104" s="449"/>
      <c r="AT104" s="449"/>
      <c r="AU104" s="449"/>
      <c r="AV104" s="449"/>
      <c r="AW104" s="449"/>
      <c r="AX104" s="449"/>
      <c r="AY104" s="449"/>
      <c r="AZ104" s="449"/>
      <c r="BA104" s="449"/>
      <c r="BB104" s="449"/>
      <c r="BC104" s="449"/>
      <c r="BD104" s="449"/>
      <c r="BE104" s="449"/>
      <c r="BF104" s="449"/>
      <c r="BG104" s="449"/>
      <c r="BH104" s="449"/>
      <c r="BI104" s="449"/>
      <c r="BJ104" s="449"/>
      <c r="BK104" s="449"/>
      <c r="BL104" s="449"/>
      <c r="BM104" s="449"/>
      <c r="BN104" s="449"/>
      <c r="BO104" s="449"/>
      <c r="BP104" s="449"/>
      <c r="BQ104" s="449"/>
      <c r="BR104" s="449"/>
      <c r="BS104" s="449"/>
      <c r="BT104" s="449"/>
      <c r="BU104" s="449"/>
      <c r="BV104" s="449"/>
      <c r="BW104" s="449"/>
      <c r="BX104" s="449"/>
      <c r="BY104" s="449"/>
      <c r="BZ104" s="449"/>
      <c r="CA104" s="449"/>
      <c r="CB104" s="449"/>
      <c r="CC104" s="449"/>
      <c r="CD104" s="449"/>
      <c r="CE104" s="449"/>
      <c r="CF104" s="449"/>
      <c r="CG104" s="449"/>
      <c r="CH104" s="449"/>
      <c r="CI104" s="449"/>
      <c r="CJ104" s="449"/>
      <c r="CK104" s="449"/>
      <c r="CL104" s="449"/>
      <c r="CM104" s="449"/>
      <c r="CN104" s="449"/>
      <c r="CO104" s="449"/>
      <c r="CP104" s="449">
        <v>0</v>
      </c>
      <c r="CQ104" s="449"/>
      <c r="CR104" s="449"/>
      <c r="CS104" s="449"/>
      <c r="CT104" s="449"/>
      <c r="CU104" s="449"/>
      <c r="CV104" s="449"/>
      <c r="CW104" s="442" t="s">
        <v>344</v>
      </c>
      <c r="DG104" s="413"/>
    </row>
    <row r="105" spans="1:111" s="337" customFormat="1" ht="56.25">
      <c r="A105" s="340"/>
      <c r="C105" s="353" t="s">
        <v>1184</v>
      </c>
      <c r="D105" s="448" t="s">
        <v>1548</v>
      </c>
      <c r="E105" s="476" t="s">
        <v>1360</v>
      </c>
      <c r="F105" s="368" t="s">
        <v>71</v>
      </c>
      <c r="G105" s="449"/>
      <c r="H105" s="449"/>
      <c r="I105" s="449"/>
      <c r="J105" s="449"/>
      <c r="K105" s="449"/>
      <c r="L105" s="449"/>
      <c r="M105" s="449"/>
      <c r="N105" s="449"/>
      <c r="O105" s="449"/>
      <c r="P105" s="449"/>
      <c r="Q105" s="449"/>
      <c r="R105" s="449"/>
      <c r="S105" s="449"/>
      <c r="T105" s="449"/>
      <c r="U105" s="449"/>
      <c r="V105" s="449"/>
      <c r="W105" s="449"/>
      <c r="X105" s="449"/>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49"/>
      <c r="AY105" s="449"/>
      <c r="AZ105" s="449"/>
      <c r="BA105" s="449"/>
      <c r="BB105" s="449"/>
      <c r="BC105" s="449"/>
      <c r="BD105" s="449"/>
      <c r="BE105" s="449"/>
      <c r="BF105" s="449"/>
      <c r="BG105" s="449"/>
      <c r="BH105" s="449"/>
      <c r="BI105" s="449"/>
      <c r="BJ105" s="449"/>
      <c r="BK105" s="449"/>
      <c r="BL105" s="449"/>
      <c r="BM105" s="449"/>
      <c r="BN105" s="449"/>
      <c r="BO105" s="449"/>
      <c r="BP105" s="449"/>
      <c r="BQ105" s="449"/>
      <c r="BR105" s="449"/>
      <c r="BS105" s="449"/>
      <c r="BT105" s="449"/>
      <c r="BU105" s="449"/>
      <c r="BV105" s="449"/>
      <c r="BW105" s="449"/>
      <c r="BX105" s="449"/>
      <c r="BY105" s="449"/>
      <c r="BZ105" s="449"/>
      <c r="CA105" s="449"/>
      <c r="CB105" s="449"/>
      <c r="CC105" s="449"/>
      <c r="CD105" s="449"/>
      <c r="CE105" s="449"/>
      <c r="CF105" s="449"/>
      <c r="CG105" s="449"/>
      <c r="CH105" s="449"/>
      <c r="CI105" s="449"/>
      <c r="CJ105" s="449"/>
      <c r="CK105" s="449"/>
      <c r="CL105" s="449"/>
      <c r="CM105" s="449"/>
      <c r="CN105" s="449"/>
      <c r="CO105" s="449"/>
      <c r="CP105" s="449"/>
      <c r="CQ105" s="449">
        <v>4.7E-2</v>
      </c>
      <c r="CR105" s="449"/>
      <c r="CS105" s="449"/>
      <c r="CT105" s="449"/>
      <c r="CU105" s="449"/>
      <c r="CV105" s="449"/>
      <c r="CW105" s="442" t="s">
        <v>344</v>
      </c>
      <c r="DG105" s="413"/>
    </row>
    <row r="106" spans="1:111" s="337" customFormat="1" ht="56.25">
      <c r="A106" s="340"/>
      <c r="C106" s="353" t="s">
        <v>1184</v>
      </c>
      <c r="D106" s="448" t="s">
        <v>1549</v>
      </c>
      <c r="E106" s="476" t="s">
        <v>1361</v>
      </c>
      <c r="F106" s="368" t="s">
        <v>71</v>
      </c>
      <c r="G106" s="449"/>
      <c r="H106" s="449"/>
      <c r="I106" s="449"/>
      <c r="J106" s="449"/>
      <c r="K106" s="449"/>
      <c r="L106" s="449"/>
      <c r="M106" s="449"/>
      <c r="N106" s="449"/>
      <c r="O106" s="449"/>
      <c r="P106" s="449"/>
      <c r="Q106" s="449"/>
      <c r="R106" s="449"/>
      <c r="S106" s="449"/>
      <c r="T106" s="449"/>
      <c r="U106" s="449"/>
      <c r="V106" s="449"/>
      <c r="W106" s="449"/>
      <c r="X106" s="449"/>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49"/>
      <c r="AY106" s="449"/>
      <c r="AZ106" s="449"/>
      <c r="BA106" s="449"/>
      <c r="BB106" s="449"/>
      <c r="BC106" s="449"/>
      <c r="BD106" s="449"/>
      <c r="BE106" s="449"/>
      <c r="BF106" s="449"/>
      <c r="BG106" s="449"/>
      <c r="BH106" s="449"/>
      <c r="BI106" s="449"/>
      <c r="BJ106" s="449"/>
      <c r="BK106" s="449"/>
      <c r="BL106" s="449"/>
      <c r="BM106" s="449"/>
      <c r="BN106" s="449"/>
      <c r="BO106" s="449"/>
      <c r="BP106" s="449"/>
      <c r="BQ106" s="449"/>
      <c r="BR106" s="449"/>
      <c r="BS106" s="449"/>
      <c r="BT106" s="449"/>
      <c r="BU106" s="449"/>
      <c r="BV106" s="449"/>
      <c r="BW106" s="449"/>
      <c r="BX106" s="449"/>
      <c r="BY106" s="449"/>
      <c r="BZ106" s="449"/>
      <c r="CA106" s="449"/>
      <c r="CB106" s="449"/>
      <c r="CC106" s="449"/>
      <c r="CD106" s="449"/>
      <c r="CE106" s="449"/>
      <c r="CF106" s="449"/>
      <c r="CG106" s="449"/>
      <c r="CH106" s="449"/>
      <c r="CI106" s="449"/>
      <c r="CJ106" s="449"/>
      <c r="CK106" s="449"/>
      <c r="CL106" s="449"/>
      <c r="CM106" s="449"/>
      <c r="CN106" s="449"/>
      <c r="CO106" s="449"/>
      <c r="CP106" s="449"/>
      <c r="CQ106" s="449"/>
      <c r="CR106" s="449">
        <v>3.1E-2</v>
      </c>
      <c r="CS106" s="449"/>
      <c r="CT106" s="449"/>
      <c r="CU106" s="449"/>
      <c r="CV106" s="449"/>
      <c r="CW106" s="442" t="s">
        <v>344</v>
      </c>
      <c r="DG106" s="413"/>
    </row>
    <row r="107" spans="1:111" s="337" customFormat="1" ht="56.25">
      <c r="A107" s="340"/>
      <c r="C107" s="353" t="s">
        <v>1184</v>
      </c>
      <c r="D107" s="448" t="s">
        <v>1550</v>
      </c>
      <c r="E107" s="476" t="s">
        <v>1362</v>
      </c>
      <c r="F107" s="368" t="s">
        <v>71</v>
      </c>
      <c r="G107" s="449"/>
      <c r="H107" s="449"/>
      <c r="I107" s="449"/>
      <c r="J107" s="449"/>
      <c r="K107" s="449"/>
      <c r="L107" s="449"/>
      <c r="M107" s="449"/>
      <c r="N107" s="449"/>
      <c r="O107" s="449"/>
      <c r="P107" s="449"/>
      <c r="Q107" s="449"/>
      <c r="R107" s="449"/>
      <c r="S107" s="449"/>
      <c r="T107" s="449"/>
      <c r="U107" s="449"/>
      <c r="V107" s="449"/>
      <c r="W107" s="449"/>
      <c r="X107" s="449"/>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49"/>
      <c r="AY107" s="449"/>
      <c r="AZ107" s="449"/>
      <c r="BA107" s="449"/>
      <c r="BB107" s="449"/>
      <c r="BC107" s="449"/>
      <c r="BD107" s="449"/>
      <c r="BE107" s="449"/>
      <c r="BF107" s="449"/>
      <c r="BG107" s="449"/>
      <c r="BH107" s="449"/>
      <c r="BI107" s="449"/>
      <c r="BJ107" s="449"/>
      <c r="BK107" s="449"/>
      <c r="BL107" s="449"/>
      <c r="BM107" s="449"/>
      <c r="BN107" s="449"/>
      <c r="BO107" s="449"/>
      <c r="BP107" s="449"/>
      <c r="BQ107" s="449"/>
      <c r="BR107" s="449"/>
      <c r="BS107" s="449"/>
      <c r="BT107" s="449"/>
      <c r="BU107" s="449"/>
      <c r="BV107" s="449"/>
      <c r="BW107" s="449"/>
      <c r="BX107" s="449"/>
      <c r="BY107" s="449"/>
      <c r="BZ107" s="449"/>
      <c r="CA107" s="449"/>
      <c r="CB107" s="449"/>
      <c r="CC107" s="449"/>
      <c r="CD107" s="449"/>
      <c r="CE107" s="449"/>
      <c r="CF107" s="449"/>
      <c r="CG107" s="449"/>
      <c r="CH107" s="449"/>
      <c r="CI107" s="449"/>
      <c r="CJ107" s="449"/>
      <c r="CK107" s="449"/>
      <c r="CL107" s="449"/>
      <c r="CM107" s="449"/>
      <c r="CN107" s="449"/>
      <c r="CO107" s="449"/>
      <c r="CP107" s="449"/>
      <c r="CQ107" s="449"/>
      <c r="CR107" s="449"/>
      <c r="CS107" s="449">
        <v>0</v>
      </c>
      <c r="CT107" s="449"/>
      <c r="CU107" s="449"/>
      <c r="CV107" s="449"/>
      <c r="CW107" s="442" t="s">
        <v>344</v>
      </c>
      <c r="DG107" s="413"/>
    </row>
    <row r="108" spans="1:111" s="337" customFormat="1" ht="56.25">
      <c r="A108" s="340"/>
      <c r="C108" s="353" t="s">
        <v>1184</v>
      </c>
      <c r="D108" s="448" t="s">
        <v>1551</v>
      </c>
      <c r="E108" s="476" t="s">
        <v>1363</v>
      </c>
      <c r="F108" s="368" t="s">
        <v>71</v>
      </c>
      <c r="G108" s="449"/>
      <c r="H108" s="449"/>
      <c r="I108" s="449"/>
      <c r="J108" s="449"/>
      <c r="K108" s="449"/>
      <c r="L108" s="449"/>
      <c r="M108" s="449"/>
      <c r="N108" s="449"/>
      <c r="O108" s="449"/>
      <c r="P108" s="449"/>
      <c r="Q108" s="449"/>
      <c r="R108" s="449"/>
      <c r="S108" s="449"/>
      <c r="T108" s="449"/>
      <c r="U108" s="449"/>
      <c r="V108" s="449"/>
      <c r="W108" s="449"/>
      <c r="X108" s="449"/>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49"/>
      <c r="AY108" s="449"/>
      <c r="AZ108" s="449"/>
      <c r="BA108" s="449"/>
      <c r="BB108" s="449"/>
      <c r="BC108" s="449"/>
      <c r="BD108" s="449"/>
      <c r="BE108" s="449"/>
      <c r="BF108" s="449"/>
      <c r="BG108" s="449"/>
      <c r="BH108" s="449"/>
      <c r="BI108" s="449"/>
      <c r="BJ108" s="449"/>
      <c r="BK108" s="449"/>
      <c r="BL108" s="449"/>
      <c r="BM108" s="449"/>
      <c r="BN108" s="449"/>
      <c r="BO108" s="449"/>
      <c r="BP108" s="449"/>
      <c r="BQ108" s="449"/>
      <c r="BR108" s="449"/>
      <c r="BS108" s="449"/>
      <c r="BT108" s="449"/>
      <c r="BU108" s="449"/>
      <c r="BV108" s="449"/>
      <c r="BW108" s="449"/>
      <c r="BX108" s="449"/>
      <c r="BY108" s="449"/>
      <c r="BZ108" s="449"/>
      <c r="CA108" s="449"/>
      <c r="CB108" s="449"/>
      <c r="CC108" s="449"/>
      <c r="CD108" s="449"/>
      <c r="CE108" s="449"/>
      <c r="CF108" s="449"/>
      <c r="CG108" s="449"/>
      <c r="CH108" s="449"/>
      <c r="CI108" s="449"/>
      <c r="CJ108" s="449"/>
      <c r="CK108" s="449"/>
      <c r="CL108" s="449"/>
      <c r="CM108" s="449"/>
      <c r="CN108" s="449"/>
      <c r="CO108" s="449"/>
      <c r="CP108" s="449"/>
      <c r="CQ108" s="449"/>
      <c r="CR108" s="449"/>
      <c r="CS108" s="449"/>
      <c r="CT108" s="449">
        <v>0.151</v>
      </c>
      <c r="CU108" s="449"/>
      <c r="CV108" s="449"/>
      <c r="CW108" s="442" t="s">
        <v>344</v>
      </c>
      <c r="DG108" s="413"/>
    </row>
    <row r="109" spans="1:111" s="337" customFormat="1" ht="56.25">
      <c r="A109" s="340"/>
      <c r="C109" s="353" t="s">
        <v>1184</v>
      </c>
      <c r="D109" s="448" t="s">
        <v>1552</v>
      </c>
      <c r="E109" s="476" t="s">
        <v>1364</v>
      </c>
      <c r="F109" s="368" t="s">
        <v>71</v>
      </c>
      <c r="G109" s="449"/>
      <c r="H109" s="449"/>
      <c r="I109" s="449"/>
      <c r="J109" s="449"/>
      <c r="K109" s="449"/>
      <c r="L109" s="449"/>
      <c r="M109" s="449"/>
      <c r="N109" s="449"/>
      <c r="O109" s="449"/>
      <c r="P109" s="449"/>
      <c r="Q109" s="449"/>
      <c r="R109" s="449"/>
      <c r="S109" s="449"/>
      <c r="T109" s="449"/>
      <c r="U109" s="449"/>
      <c r="V109" s="449"/>
      <c r="W109" s="449"/>
      <c r="X109" s="449"/>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49"/>
      <c r="AY109" s="449"/>
      <c r="AZ109" s="449"/>
      <c r="BA109" s="449"/>
      <c r="BB109" s="449"/>
      <c r="BC109" s="449"/>
      <c r="BD109" s="449"/>
      <c r="BE109" s="449"/>
      <c r="BF109" s="449"/>
      <c r="BG109" s="449"/>
      <c r="BH109" s="449"/>
      <c r="BI109" s="449"/>
      <c r="BJ109" s="449"/>
      <c r="BK109" s="449"/>
      <c r="BL109" s="449"/>
      <c r="BM109" s="449"/>
      <c r="BN109" s="449"/>
      <c r="BO109" s="449"/>
      <c r="BP109" s="449"/>
      <c r="BQ109" s="449"/>
      <c r="BR109" s="449"/>
      <c r="BS109" s="449"/>
      <c r="BT109" s="449"/>
      <c r="BU109" s="449"/>
      <c r="BV109" s="449"/>
      <c r="BW109" s="449"/>
      <c r="BX109" s="449"/>
      <c r="BY109" s="449"/>
      <c r="BZ109" s="449"/>
      <c r="CA109" s="449"/>
      <c r="CB109" s="449"/>
      <c r="CC109" s="449"/>
      <c r="CD109" s="449"/>
      <c r="CE109" s="449"/>
      <c r="CF109" s="449"/>
      <c r="CG109" s="449"/>
      <c r="CH109" s="449"/>
      <c r="CI109" s="449"/>
      <c r="CJ109" s="449"/>
      <c r="CK109" s="449"/>
      <c r="CL109" s="449"/>
      <c r="CM109" s="449"/>
      <c r="CN109" s="449"/>
      <c r="CO109" s="449"/>
      <c r="CP109" s="449"/>
      <c r="CQ109" s="449"/>
      <c r="CR109" s="449"/>
      <c r="CS109" s="449"/>
      <c r="CT109" s="449"/>
      <c r="CU109" s="449">
        <v>1.698</v>
      </c>
      <c r="CV109" s="449"/>
      <c r="CW109" s="442" t="s">
        <v>344</v>
      </c>
      <c r="DG109" s="413"/>
    </row>
    <row r="110" spans="1:111" s="337" customFormat="1" ht="56.25">
      <c r="A110" s="340"/>
      <c r="C110" s="353" t="s">
        <v>1184</v>
      </c>
      <c r="D110" s="448" t="s">
        <v>1553</v>
      </c>
      <c r="E110" s="476" t="s">
        <v>1365</v>
      </c>
      <c r="F110" s="368" t="s">
        <v>71</v>
      </c>
      <c r="G110" s="449"/>
      <c r="H110" s="449"/>
      <c r="I110" s="449"/>
      <c r="J110" s="449"/>
      <c r="K110" s="449"/>
      <c r="L110" s="449"/>
      <c r="M110" s="449"/>
      <c r="N110" s="449"/>
      <c r="O110" s="449"/>
      <c r="P110" s="449"/>
      <c r="Q110" s="449"/>
      <c r="R110" s="449"/>
      <c r="S110" s="449"/>
      <c r="T110" s="449"/>
      <c r="U110" s="449"/>
      <c r="V110" s="449"/>
      <c r="W110" s="449"/>
      <c r="X110" s="449"/>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49"/>
      <c r="AY110" s="449"/>
      <c r="AZ110" s="449"/>
      <c r="BA110" s="449"/>
      <c r="BB110" s="449"/>
      <c r="BC110" s="449"/>
      <c r="BD110" s="449"/>
      <c r="BE110" s="449"/>
      <c r="BF110" s="449"/>
      <c r="BG110" s="449"/>
      <c r="BH110" s="449"/>
      <c r="BI110" s="449"/>
      <c r="BJ110" s="449"/>
      <c r="BK110" s="449"/>
      <c r="BL110" s="449"/>
      <c r="BM110" s="449"/>
      <c r="BN110" s="449"/>
      <c r="BO110" s="449"/>
      <c r="BP110" s="449"/>
      <c r="BQ110" s="449"/>
      <c r="BR110" s="449"/>
      <c r="BS110" s="449"/>
      <c r="BT110" s="449"/>
      <c r="BU110" s="449"/>
      <c r="BV110" s="449"/>
      <c r="BW110" s="449"/>
      <c r="BX110" s="449"/>
      <c r="BY110" s="449"/>
      <c r="BZ110" s="449"/>
      <c r="CA110" s="449"/>
      <c r="CB110" s="449"/>
      <c r="CC110" s="449"/>
      <c r="CD110" s="449"/>
      <c r="CE110" s="449"/>
      <c r="CF110" s="449"/>
      <c r="CG110" s="449"/>
      <c r="CH110" s="449"/>
      <c r="CI110" s="449"/>
      <c r="CJ110" s="449"/>
      <c r="CK110" s="449"/>
      <c r="CL110" s="449"/>
      <c r="CM110" s="449"/>
      <c r="CN110" s="449"/>
      <c r="CO110" s="449"/>
      <c r="CP110" s="449"/>
      <c r="CQ110" s="449"/>
      <c r="CR110" s="449"/>
      <c r="CS110" s="449"/>
      <c r="CT110" s="449"/>
      <c r="CU110" s="449"/>
      <c r="CV110" s="449">
        <v>9.8000000000000004E-2</v>
      </c>
      <c r="CW110" s="442" t="s">
        <v>344</v>
      </c>
      <c r="DG110" s="413"/>
    </row>
    <row r="111" spans="1:111" ht="11.25">
      <c r="A111" s="18"/>
      <c r="C111" s="18"/>
      <c r="D111" s="242"/>
      <c r="E111" s="163" t="s">
        <v>347</v>
      </c>
      <c r="F111" s="272"/>
      <c r="G111" s="272"/>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43"/>
      <c r="AE111" s="443"/>
      <c r="AF111" s="443"/>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443"/>
      <c r="BW111" s="443"/>
      <c r="BX111" s="443"/>
      <c r="BY111" s="443"/>
      <c r="BZ111" s="443"/>
      <c r="CA111" s="443"/>
      <c r="CB111" s="443"/>
      <c r="CC111" s="443"/>
      <c r="CD111" s="443"/>
      <c r="CE111" s="443"/>
      <c r="CF111" s="443"/>
      <c r="CG111" s="443"/>
      <c r="CH111" s="443"/>
      <c r="CI111" s="443"/>
      <c r="CJ111" s="443"/>
      <c r="CK111" s="443"/>
      <c r="CL111" s="443"/>
      <c r="CM111" s="443"/>
      <c r="CN111" s="443"/>
      <c r="CO111" s="443"/>
      <c r="CP111" s="443"/>
      <c r="CQ111" s="443"/>
      <c r="CR111" s="443"/>
      <c r="CS111" s="443"/>
      <c r="CT111" s="443"/>
      <c r="CU111" s="443"/>
      <c r="CV111" s="443"/>
      <c r="CW111" s="277"/>
      <c r="DG111" s="18"/>
    </row>
  </sheetData>
  <sheetProtection algorithmName="SHA-512" hashValue="cLJLTVErGFClKDUVURMc12SzSFo0JdLHFPfDQFp4/IsnaT+e4VgNpm0UeweBFxaAnZ60IfCiU+hbokNHgg6cOA==" saltValue="jLlGiEc6gzJfY2+AZv3QAQ==" spinCount="100000" sheet="1" objects="1" scenarios="1" formatColumns="0" formatRows="0"/>
  <mergeCells count="6">
    <mergeCell ref="CW8:CW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V14 E2 E17:E110"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V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V2 G17:CV110"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638</vt:i4>
      </vt:variant>
    </vt:vector>
  </HeadingPairs>
  <TitlesOfParts>
    <vt:vector size="648" baseType="lpstr">
      <vt:lpstr>Инструкция</vt:lpstr>
      <vt:lpstr>Титульный</vt:lpstr>
      <vt:lpstr>Территории</vt:lpstr>
      <vt:lpstr>Дифференциация</vt:lpstr>
      <vt:lpstr>Форма 1.0.1 | Форма 4.4</vt:lpstr>
      <vt:lpstr>Форма 4.4</vt:lpstr>
      <vt:lpstr>Форма 1.0.1 | Форма 4.6</vt:lpstr>
      <vt:lpstr>Форма 4.6</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et_ver_List05_1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List05_CheckC</vt:lpstr>
      <vt:lpstr>List05_GroundMaterials_1</vt:lpstr>
      <vt:lpstr>List05_Name</vt:lpstr>
      <vt:lpstr>List05_Num</vt:lpstr>
      <vt:lpstr>List05_p4_1</vt:lpstr>
      <vt:lpstr>List05_p4_2</vt:lpstr>
      <vt:lpstr>List05_p4_3</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obj_List01_115</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'Форма 1.0.1 | Форма 4.4'!obj_List02_100</vt:lpstr>
      <vt:lpstr>obj_List02_100</vt:lpstr>
      <vt:lpstr>'Форма 1.0.1 | Форма 4.4'!obj_List02_101</vt:lpstr>
      <vt:lpstr>obj_List02_101</vt:lpstr>
      <vt:lpstr>'Форма 1.0.1 | Форма 4.4'!obj_List02_102</vt:lpstr>
      <vt:lpstr>obj_List02_102</vt:lpstr>
      <vt:lpstr>'Форма 1.0.1 | Форма 4.4'!obj_List02_103</vt:lpstr>
      <vt:lpstr>obj_List02_103</vt:lpstr>
      <vt:lpstr>'Форма 1.0.1 | Форма 4.4'!obj_List02_104</vt:lpstr>
      <vt:lpstr>obj_List02_104</vt:lpstr>
      <vt:lpstr>'Форма 1.0.1 | Форма 4.4'!obj_List02_105</vt:lpstr>
      <vt:lpstr>obj_List02_105</vt:lpstr>
      <vt:lpstr>'Форма 1.0.1 | Форма 4.4'!obj_List02_106</vt:lpstr>
      <vt:lpstr>obj_List02_106</vt:lpstr>
      <vt:lpstr>'Форма 1.0.1 | Форма 4.4'!obj_List02_107</vt:lpstr>
      <vt:lpstr>obj_List02_107</vt:lpstr>
      <vt:lpstr>'Форма 1.0.1 | Форма 4.4'!obj_List02_108</vt:lpstr>
      <vt:lpstr>obj_List02_108</vt:lpstr>
      <vt:lpstr>'Форма 1.0.1 | Форма 4.4'!obj_List02_109</vt:lpstr>
      <vt:lpstr>obj_List02_109</vt:lpstr>
      <vt:lpstr>'Форма 1.0.1 | Форма 4.4'!obj_List02_110</vt:lpstr>
      <vt:lpstr>obj_List02_110</vt:lpstr>
      <vt:lpstr>'Форма 1.0.1 | Форма 4.4'!obj_List02_111</vt:lpstr>
      <vt:lpstr>obj_List02_111</vt:lpstr>
      <vt:lpstr>'Форма 1.0.1 | Форма 4.4'!obj_List02_112</vt:lpstr>
      <vt:lpstr>obj_List02_112</vt:lpstr>
      <vt:lpstr>'Форма 1.0.1 | Форма 4.4'!obj_List02_113</vt:lpstr>
      <vt:lpstr>obj_List02_113</vt:lpstr>
      <vt:lpstr>'Форма 1.0.1 | Форма 4.4'!obj_List02_114</vt:lpstr>
      <vt:lpstr>obj_List02_114</vt:lpstr>
      <vt:lpstr>'Форма 1.0.1 | Форма 4.4'!obj_List02_115</vt:lpstr>
      <vt:lpstr>obj_List02_115</vt:lpstr>
      <vt:lpstr>'Форма 1.0.1 | Форма 4.4'!obj_List02_22</vt:lpstr>
      <vt:lpstr>obj_List02_22</vt:lpstr>
      <vt:lpstr>'Форма 1.0.1 | Форма 4.4'!obj_List02_23</vt:lpstr>
      <vt:lpstr>obj_List02_23</vt:lpstr>
      <vt:lpstr>'Форма 1.0.1 | Форма 4.4'!obj_List02_24</vt:lpstr>
      <vt:lpstr>obj_List02_24</vt:lpstr>
      <vt:lpstr>'Форма 1.0.1 | Форма 4.4'!obj_List02_25</vt:lpstr>
      <vt:lpstr>obj_List02_25</vt:lpstr>
      <vt:lpstr>'Форма 1.0.1 | Форма 4.4'!obj_List02_26</vt:lpstr>
      <vt:lpstr>obj_List02_26</vt:lpstr>
      <vt:lpstr>'Форма 1.0.1 | Форма 4.4'!obj_List02_27</vt:lpstr>
      <vt:lpstr>obj_List02_27</vt:lpstr>
      <vt:lpstr>'Форма 1.0.1 | Форма 4.4'!obj_List02_28</vt:lpstr>
      <vt:lpstr>obj_List02_28</vt:lpstr>
      <vt:lpstr>'Форма 1.0.1 | Форма 4.4'!obj_List02_29</vt:lpstr>
      <vt:lpstr>obj_List02_29</vt:lpstr>
      <vt:lpstr>'Форма 1.0.1 | Форма 4.4'!obj_List02_30</vt:lpstr>
      <vt:lpstr>obj_List02_30</vt:lpstr>
      <vt:lpstr>'Форма 1.0.1 | Форма 4.4'!obj_List02_31</vt:lpstr>
      <vt:lpstr>obj_List02_31</vt:lpstr>
      <vt:lpstr>'Форма 1.0.1 | Форма 4.4'!obj_List02_32</vt:lpstr>
      <vt:lpstr>obj_List02_32</vt:lpstr>
      <vt:lpstr>'Форма 1.0.1 | Форма 4.4'!obj_List02_33</vt:lpstr>
      <vt:lpstr>obj_List02_33</vt:lpstr>
      <vt:lpstr>'Форма 1.0.1 | Форма 4.4'!obj_List02_34</vt:lpstr>
      <vt:lpstr>obj_List02_34</vt:lpstr>
      <vt:lpstr>'Форма 1.0.1 | Форма 4.4'!obj_List02_35</vt:lpstr>
      <vt:lpstr>obj_List02_35</vt:lpstr>
      <vt:lpstr>'Форма 1.0.1 | Форма 4.4'!obj_List02_36</vt:lpstr>
      <vt:lpstr>obj_List02_36</vt:lpstr>
      <vt:lpstr>'Форма 1.0.1 | Форма 4.4'!obj_List02_37</vt:lpstr>
      <vt:lpstr>obj_List02_37</vt:lpstr>
      <vt:lpstr>'Форма 1.0.1 | Форма 4.4'!obj_List02_38</vt:lpstr>
      <vt:lpstr>obj_List02_38</vt:lpstr>
      <vt:lpstr>'Форма 1.0.1 | Форма 4.4'!obj_List02_39</vt:lpstr>
      <vt:lpstr>obj_List02_39</vt:lpstr>
      <vt:lpstr>'Форма 1.0.1 | Форма 4.4'!obj_List02_40</vt:lpstr>
      <vt:lpstr>obj_List02_40</vt:lpstr>
      <vt:lpstr>'Форма 1.0.1 | Форма 4.4'!obj_List02_41</vt:lpstr>
      <vt:lpstr>obj_List02_41</vt:lpstr>
      <vt:lpstr>'Форма 1.0.1 | Форма 4.4'!obj_List02_42</vt:lpstr>
      <vt:lpstr>obj_List02_42</vt:lpstr>
      <vt:lpstr>'Форма 1.0.1 | Форма 4.4'!obj_List02_43</vt:lpstr>
      <vt:lpstr>obj_List02_43</vt:lpstr>
      <vt:lpstr>'Форма 1.0.1 | Форма 4.4'!obj_List02_44</vt:lpstr>
      <vt:lpstr>obj_List02_44</vt:lpstr>
      <vt:lpstr>'Форма 1.0.1 | Форма 4.4'!obj_List02_45</vt:lpstr>
      <vt:lpstr>obj_List02_45</vt:lpstr>
      <vt:lpstr>'Форма 1.0.1 | Форма 4.4'!obj_List02_46</vt:lpstr>
      <vt:lpstr>obj_List02_46</vt:lpstr>
      <vt:lpstr>'Форма 1.0.1 | Форма 4.4'!obj_List02_47</vt:lpstr>
      <vt:lpstr>obj_List02_47</vt:lpstr>
      <vt:lpstr>'Форма 1.0.1 | Форма 4.4'!obj_List02_48</vt:lpstr>
      <vt:lpstr>obj_List02_48</vt:lpstr>
      <vt:lpstr>'Форма 1.0.1 | Форма 4.4'!obj_List02_49</vt:lpstr>
      <vt:lpstr>obj_List02_49</vt:lpstr>
      <vt:lpstr>'Форма 1.0.1 | Форма 4.4'!obj_List02_50</vt:lpstr>
      <vt:lpstr>obj_List02_50</vt:lpstr>
      <vt:lpstr>'Форма 1.0.1 | Форма 4.4'!obj_List02_51</vt:lpstr>
      <vt:lpstr>obj_List02_51</vt:lpstr>
      <vt:lpstr>'Форма 1.0.1 | Форма 4.4'!obj_List02_52</vt:lpstr>
      <vt:lpstr>obj_List02_52</vt:lpstr>
      <vt:lpstr>'Форма 1.0.1 | Форма 4.4'!obj_List02_53</vt:lpstr>
      <vt:lpstr>obj_List02_53</vt:lpstr>
      <vt:lpstr>'Форма 1.0.1 | Форма 4.4'!obj_List02_54</vt:lpstr>
      <vt:lpstr>obj_List02_54</vt:lpstr>
      <vt:lpstr>'Форма 1.0.1 | Форма 4.4'!obj_List02_55</vt:lpstr>
      <vt:lpstr>obj_List02_55</vt:lpstr>
      <vt:lpstr>'Форма 1.0.1 | Форма 4.4'!obj_List02_56</vt:lpstr>
      <vt:lpstr>obj_List02_56</vt:lpstr>
      <vt:lpstr>'Форма 1.0.1 | Форма 4.4'!obj_List02_57</vt:lpstr>
      <vt:lpstr>obj_List02_57</vt:lpstr>
      <vt:lpstr>'Форма 1.0.1 | Форма 4.4'!obj_List02_58</vt:lpstr>
      <vt:lpstr>obj_List02_58</vt:lpstr>
      <vt:lpstr>'Форма 1.0.1 | Форма 4.4'!obj_List02_59</vt:lpstr>
      <vt:lpstr>obj_List02_59</vt:lpstr>
      <vt:lpstr>'Форма 1.0.1 | Форма 4.4'!obj_List02_60</vt:lpstr>
      <vt:lpstr>obj_List02_60</vt:lpstr>
      <vt:lpstr>'Форма 1.0.1 | Форма 4.4'!obj_List02_61</vt:lpstr>
      <vt:lpstr>obj_List02_61</vt:lpstr>
      <vt:lpstr>'Форма 1.0.1 | Форма 4.4'!obj_List02_62</vt:lpstr>
      <vt:lpstr>obj_List02_62</vt:lpstr>
      <vt:lpstr>'Форма 1.0.1 | Форма 4.4'!obj_List02_63</vt:lpstr>
      <vt:lpstr>obj_List02_63</vt:lpstr>
      <vt:lpstr>'Форма 1.0.1 | Форма 4.4'!obj_List02_64</vt:lpstr>
      <vt:lpstr>obj_List02_64</vt:lpstr>
      <vt:lpstr>'Форма 1.0.1 | Форма 4.4'!obj_List02_65</vt:lpstr>
      <vt:lpstr>obj_List02_65</vt:lpstr>
      <vt:lpstr>'Форма 1.0.1 | Форма 4.4'!obj_List02_66</vt:lpstr>
      <vt:lpstr>obj_List02_66</vt:lpstr>
      <vt:lpstr>'Форма 1.0.1 | Форма 4.4'!obj_List02_67</vt:lpstr>
      <vt:lpstr>obj_List02_67</vt:lpstr>
      <vt:lpstr>'Форма 1.0.1 | Форма 4.4'!obj_List02_68</vt:lpstr>
      <vt:lpstr>obj_List02_68</vt:lpstr>
      <vt:lpstr>'Форма 1.0.1 | Форма 4.4'!obj_List02_69</vt:lpstr>
      <vt:lpstr>obj_List02_69</vt:lpstr>
      <vt:lpstr>'Форма 1.0.1 | Форма 4.4'!obj_List02_70</vt:lpstr>
      <vt:lpstr>obj_List02_70</vt:lpstr>
      <vt:lpstr>'Форма 1.0.1 | Форма 4.4'!obj_List02_71</vt:lpstr>
      <vt:lpstr>obj_List02_71</vt:lpstr>
      <vt:lpstr>'Форма 1.0.1 | Форма 4.4'!obj_List02_72</vt:lpstr>
      <vt:lpstr>obj_List02_72</vt:lpstr>
      <vt:lpstr>'Форма 1.0.1 | Форма 4.4'!obj_List02_73</vt:lpstr>
      <vt:lpstr>obj_List02_73</vt:lpstr>
      <vt:lpstr>'Форма 1.0.1 | Форма 4.4'!obj_List02_74</vt:lpstr>
      <vt:lpstr>obj_List02_74</vt:lpstr>
      <vt:lpstr>'Форма 1.0.1 | Форма 4.4'!obj_List02_75</vt:lpstr>
      <vt:lpstr>obj_List02_75</vt:lpstr>
      <vt:lpstr>'Форма 1.0.1 | Форма 4.4'!obj_List02_76</vt:lpstr>
      <vt:lpstr>obj_List02_76</vt:lpstr>
      <vt:lpstr>'Форма 1.0.1 | Форма 4.4'!obj_List02_77</vt:lpstr>
      <vt:lpstr>obj_List02_77</vt:lpstr>
      <vt:lpstr>'Форма 1.0.1 | Форма 4.4'!obj_List02_78</vt:lpstr>
      <vt:lpstr>obj_List02_78</vt:lpstr>
      <vt:lpstr>'Форма 1.0.1 | Форма 4.4'!obj_List02_79</vt:lpstr>
      <vt:lpstr>obj_List02_79</vt:lpstr>
      <vt:lpstr>'Форма 1.0.1 | Форма 4.4'!obj_List02_80</vt:lpstr>
      <vt:lpstr>obj_List02_80</vt:lpstr>
      <vt:lpstr>'Форма 1.0.1 | Форма 4.4'!obj_List02_81</vt:lpstr>
      <vt:lpstr>obj_List02_81</vt:lpstr>
      <vt:lpstr>'Форма 1.0.1 | Форма 4.4'!obj_List02_82</vt:lpstr>
      <vt:lpstr>obj_List02_82</vt:lpstr>
      <vt:lpstr>'Форма 1.0.1 | Форма 4.4'!obj_List02_83</vt:lpstr>
      <vt:lpstr>obj_List02_83</vt:lpstr>
      <vt:lpstr>'Форма 1.0.1 | Форма 4.4'!obj_List02_84</vt:lpstr>
      <vt:lpstr>obj_List02_84</vt:lpstr>
      <vt:lpstr>'Форма 1.0.1 | Форма 4.4'!obj_List02_85</vt:lpstr>
      <vt:lpstr>obj_List02_85</vt:lpstr>
      <vt:lpstr>'Форма 1.0.1 | Форма 4.4'!obj_List02_86</vt:lpstr>
      <vt:lpstr>obj_List02_86</vt:lpstr>
      <vt:lpstr>'Форма 1.0.1 | Форма 4.4'!obj_List02_87</vt:lpstr>
      <vt:lpstr>obj_List02_87</vt:lpstr>
      <vt:lpstr>'Форма 1.0.1 | Форма 4.4'!obj_List02_88</vt:lpstr>
      <vt:lpstr>obj_List02_88</vt:lpstr>
      <vt:lpstr>'Форма 1.0.1 | Форма 4.4'!obj_List02_89</vt:lpstr>
      <vt:lpstr>obj_List02_89</vt:lpstr>
      <vt:lpstr>'Форма 1.0.1 | Форма 4.4'!obj_List02_90</vt:lpstr>
      <vt:lpstr>obj_List02_90</vt:lpstr>
      <vt:lpstr>'Форма 1.0.1 | Форма 4.4'!obj_List02_91</vt:lpstr>
      <vt:lpstr>obj_List02_91</vt:lpstr>
      <vt:lpstr>'Форма 1.0.1 | Форма 4.4'!obj_List02_92</vt:lpstr>
      <vt:lpstr>obj_List02_92</vt:lpstr>
      <vt:lpstr>'Форма 1.0.1 | Форма 4.4'!obj_List02_93</vt:lpstr>
      <vt:lpstr>obj_List02_93</vt:lpstr>
      <vt:lpstr>'Форма 1.0.1 | Форма 4.4'!obj_List02_94</vt:lpstr>
      <vt:lpstr>obj_List02_94</vt:lpstr>
      <vt:lpstr>'Форма 1.0.1 | Форма 4.4'!obj_List02_95</vt:lpstr>
      <vt:lpstr>obj_List02_95</vt:lpstr>
      <vt:lpstr>'Форма 1.0.1 | Форма 4.4'!obj_List02_96</vt:lpstr>
      <vt:lpstr>obj_List02_96</vt:lpstr>
      <vt:lpstr>'Форма 1.0.1 | Форма 4.4'!obj_List02_97</vt:lpstr>
      <vt:lpstr>obj_List02_97</vt:lpstr>
      <vt:lpstr>'Форма 1.0.1 | Форма 4.4'!obj_List02_98</vt:lpstr>
      <vt:lpstr>obj_List02_98</vt:lpstr>
      <vt:lpstr>'Форма 1.0.1 | Форма 4.4'!obj_List02_99</vt:lpstr>
      <vt:lpstr>obj_List02_99</vt:lpstr>
      <vt:lpstr>obj_List05_100</vt:lpstr>
      <vt:lpstr>obj_List05_101</vt:lpstr>
      <vt:lpstr>obj_List05_102</vt:lpstr>
      <vt:lpstr>obj_List05_103</vt:lpstr>
      <vt:lpstr>obj_List05_104</vt:lpstr>
      <vt:lpstr>obj_List05_105</vt:lpstr>
      <vt:lpstr>obj_List05_106</vt:lpstr>
      <vt:lpstr>obj_List05_107</vt:lpstr>
      <vt:lpstr>obj_List05_108</vt:lpstr>
      <vt:lpstr>obj_List05_109</vt:lpstr>
      <vt:lpstr>obj_List05_110</vt:lpstr>
      <vt:lpstr>obj_List05_111</vt:lpstr>
      <vt:lpstr>obj_List05_112</vt:lpstr>
      <vt:lpstr>obj_List05_113</vt:lpstr>
      <vt:lpstr>obj_List05_114</vt:lpstr>
      <vt:lpstr>obj_List05_115</vt:lpstr>
      <vt:lpstr>obj_List05_22</vt:lpstr>
      <vt:lpstr>obj_List05_23</vt:lpstr>
      <vt:lpstr>obj_List05_24</vt:lpstr>
      <vt:lpstr>obj_List05_25</vt:lpstr>
      <vt:lpstr>obj_List05_26</vt:lpstr>
      <vt:lpstr>obj_List05_27</vt:lpstr>
      <vt:lpstr>obj_List05_28</vt:lpstr>
      <vt:lpstr>obj_List05_29</vt:lpstr>
      <vt:lpstr>obj_List05_30</vt:lpstr>
      <vt:lpstr>obj_List05_31</vt:lpstr>
      <vt:lpstr>obj_List05_32</vt:lpstr>
      <vt:lpstr>obj_List05_33</vt:lpstr>
      <vt:lpstr>obj_List05_34</vt:lpstr>
      <vt:lpstr>obj_List05_35</vt:lpstr>
      <vt:lpstr>obj_List05_36</vt:lpstr>
      <vt:lpstr>obj_List05_37</vt:lpstr>
      <vt:lpstr>obj_List05_38</vt:lpstr>
      <vt:lpstr>obj_List05_39</vt:lpstr>
      <vt:lpstr>obj_List05_40</vt:lpstr>
      <vt:lpstr>obj_List05_41</vt:lpstr>
      <vt:lpstr>obj_List05_42</vt:lpstr>
      <vt:lpstr>obj_List05_43</vt:lpstr>
      <vt:lpstr>obj_List05_44</vt:lpstr>
      <vt:lpstr>obj_List05_45</vt:lpstr>
      <vt:lpstr>obj_List05_46</vt:lpstr>
      <vt:lpstr>obj_List05_47</vt:lpstr>
      <vt:lpstr>obj_List05_48</vt:lpstr>
      <vt:lpstr>obj_List05_49</vt:lpstr>
      <vt:lpstr>obj_List05_50</vt:lpstr>
      <vt:lpstr>obj_List05_51</vt:lpstr>
      <vt:lpstr>obj_List05_52</vt:lpstr>
      <vt:lpstr>obj_List05_53</vt:lpstr>
      <vt:lpstr>obj_List05_54</vt:lpstr>
      <vt:lpstr>obj_List05_55</vt:lpstr>
      <vt:lpstr>obj_List05_56</vt:lpstr>
      <vt:lpstr>obj_List05_57</vt:lpstr>
      <vt:lpstr>obj_List05_58</vt:lpstr>
      <vt:lpstr>obj_List05_59</vt:lpstr>
      <vt:lpstr>obj_List05_60</vt:lpstr>
      <vt:lpstr>obj_List05_61</vt:lpstr>
      <vt:lpstr>obj_List05_62</vt:lpstr>
      <vt:lpstr>obj_List05_63</vt:lpstr>
      <vt:lpstr>obj_List05_64</vt:lpstr>
      <vt:lpstr>obj_List05_65</vt:lpstr>
      <vt:lpstr>obj_List05_66</vt:lpstr>
      <vt:lpstr>obj_List05_67</vt:lpstr>
      <vt:lpstr>obj_List05_68</vt:lpstr>
      <vt:lpstr>obj_List05_69</vt:lpstr>
      <vt:lpstr>obj_List05_70</vt:lpstr>
      <vt:lpstr>obj_List05_71</vt:lpstr>
      <vt:lpstr>obj_List05_72</vt:lpstr>
      <vt:lpstr>obj_List05_73</vt:lpstr>
      <vt:lpstr>obj_List05_74</vt:lpstr>
      <vt:lpstr>obj_List05_75</vt:lpstr>
      <vt:lpstr>obj_List05_76</vt:lpstr>
      <vt:lpstr>obj_List05_77</vt:lpstr>
      <vt:lpstr>obj_List05_78</vt:lpstr>
      <vt:lpstr>obj_List05_79</vt:lpstr>
      <vt:lpstr>obj_List05_80</vt:lpstr>
      <vt:lpstr>obj_List05_81</vt:lpstr>
      <vt:lpstr>obj_List05_82</vt:lpstr>
      <vt:lpstr>obj_List05_83</vt:lpstr>
      <vt:lpstr>obj_List05_84</vt:lpstr>
      <vt:lpstr>obj_List05_85</vt:lpstr>
      <vt:lpstr>obj_List05_86</vt:lpstr>
      <vt:lpstr>obj_List05_87</vt:lpstr>
      <vt:lpstr>obj_List05_88</vt:lpstr>
      <vt:lpstr>obj_List05_89</vt:lpstr>
      <vt:lpstr>obj_List05_90</vt:lpstr>
      <vt:lpstr>obj_List05_91</vt:lpstr>
      <vt:lpstr>obj_List05_92</vt:lpstr>
      <vt:lpstr>obj_List05_93</vt:lpstr>
      <vt:lpstr>obj_List05_94</vt:lpstr>
      <vt:lpstr>obj_List05_95</vt:lpstr>
      <vt:lpstr>obj_List05_96</vt:lpstr>
      <vt:lpstr>obj_List05_97</vt:lpstr>
      <vt:lpstr>obj_List05_98</vt:lpstr>
      <vt:lpstr>obj_List05_99</vt:lpstr>
      <vt:lpstr>obj_List06_100</vt:lpstr>
      <vt:lpstr>obj_List06_101</vt:lpstr>
      <vt:lpstr>obj_List06_102</vt:lpstr>
      <vt:lpstr>obj_List06_103</vt:lpstr>
      <vt:lpstr>obj_List06_104</vt:lpstr>
      <vt:lpstr>obj_List06_105</vt:lpstr>
      <vt:lpstr>obj_List06_106</vt:lpstr>
      <vt:lpstr>obj_List06_107</vt:lpstr>
      <vt:lpstr>obj_List06_108</vt:lpstr>
      <vt:lpstr>obj_List06_109</vt:lpstr>
      <vt:lpstr>obj_List06_110</vt:lpstr>
      <vt:lpstr>obj_List06_111</vt:lpstr>
      <vt:lpstr>obj_List06_112</vt:lpstr>
      <vt:lpstr>obj_List06_113</vt:lpstr>
      <vt:lpstr>obj_List06_114</vt:lpstr>
      <vt:lpstr>obj_List06_115</vt:lpstr>
      <vt:lpstr>obj_List06_22</vt:lpstr>
      <vt:lpstr>obj_List06_23</vt:lpstr>
      <vt:lpstr>obj_List06_24</vt:lpstr>
      <vt:lpstr>obj_List06_25</vt:lpstr>
      <vt:lpstr>obj_List06_26</vt:lpstr>
      <vt:lpstr>obj_List06_27</vt:lpstr>
      <vt:lpstr>obj_List06_28</vt:lpstr>
      <vt:lpstr>obj_List06_29</vt:lpstr>
      <vt:lpstr>obj_List06_30</vt:lpstr>
      <vt:lpstr>obj_List06_31</vt:lpstr>
      <vt:lpstr>obj_List06_32</vt:lpstr>
      <vt:lpstr>obj_List06_33</vt:lpstr>
      <vt:lpstr>obj_List06_34</vt:lpstr>
      <vt:lpstr>obj_List06_35</vt:lpstr>
      <vt:lpstr>obj_List06_36</vt:lpstr>
      <vt:lpstr>obj_List06_37</vt:lpstr>
      <vt:lpstr>obj_List06_38</vt:lpstr>
      <vt:lpstr>obj_List06_39</vt:lpstr>
      <vt:lpstr>obj_List06_40</vt:lpstr>
      <vt:lpstr>obj_List06_41</vt:lpstr>
      <vt:lpstr>obj_List06_42</vt:lpstr>
      <vt:lpstr>obj_List06_43</vt:lpstr>
      <vt:lpstr>obj_List06_44</vt:lpstr>
      <vt:lpstr>obj_List06_45</vt:lpstr>
      <vt:lpstr>obj_List06_46</vt:lpstr>
      <vt:lpstr>obj_List06_47</vt:lpstr>
      <vt:lpstr>obj_List06_48</vt:lpstr>
      <vt:lpstr>obj_List06_49</vt:lpstr>
      <vt:lpstr>obj_List06_50</vt:lpstr>
      <vt:lpstr>obj_List06_51</vt:lpstr>
      <vt:lpstr>obj_List06_52</vt:lpstr>
      <vt:lpstr>obj_List06_53</vt:lpstr>
      <vt:lpstr>obj_List06_54</vt:lpstr>
      <vt:lpstr>obj_List06_55</vt:lpstr>
      <vt:lpstr>obj_List06_56</vt:lpstr>
      <vt:lpstr>obj_List06_57</vt:lpstr>
      <vt:lpstr>obj_List06_58</vt:lpstr>
      <vt:lpstr>obj_List06_59</vt:lpstr>
      <vt:lpstr>obj_List06_60</vt:lpstr>
      <vt:lpstr>obj_List06_61</vt:lpstr>
      <vt:lpstr>obj_List06_62</vt:lpstr>
      <vt:lpstr>obj_List06_63</vt:lpstr>
      <vt:lpstr>obj_List06_64</vt:lpstr>
      <vt:lpstr>obj_List06_65</vt:lpstr>
      <vt:lpstr>obj_List06_66</vt:lpstr>
      <vt:lpstr>obj_List06_67</vt:lpstr>
      <vt:lpstr>obj_List06_68</vt:lpstr>
      <vt:lpstr>obj_List06_69</vt:lpstr>
      <vt:lpstr>obj_List06_70</vt:lpstr>
      <vt:lpstr>obj_List06_71</vt:lpstr>
      <vt:lpstr>obj_List06_72</vt:lpstr>
      <vt:lpstr>obj_List06_73</vt:lpstr>
      <vt:lpstr>obj_List06_74</vt:lpstr>
      <vt:lpstr>obj_List06_75</vt:lpstr>
      <vt:lpstr>obj_List06_76</vt:lpstr>
      <vt:lpstr>obj_List06_77</vt:lpstr>
      <vt:lpstr>obj_List06_78</vt:lpstr>
      <vt:lpstr>obj_List06_79</vt:lpstr>
      <vt:lpstr>obj_List06_80</vt:lpstr>
      <vt:lpstr>obj_List06_81</vt:lpstr>
      <vt:lpstr>obj_List06_82</vt:lpstr>
      <vt:lpstr>obj_List06_83</vt:lpstr>
      <vt:lpstr>obj_List06_84</vt:lpstr>
      <vt:lpstr>obj_List06_85</vt:lpstr>
      <vt:lpstr>obj_List06_86</vt:lpstr>
      <vt:lpstr>obj_List06_87</vt:lpstr>
      <vt:lpstr>obj_List06_88</vt:lpstr>
      <vt:lpstr>obj_List06_89</vt:lpstr>
      <vt:lpstr>obj_List06_90</vt:lpstr>
      <vt:lpstr>obj_List06_91</vt:lpstr>
      <vt:lpstr>obj_List06_92</vt:lpstr>
      <vt:lpstr>obj_List06_93</vt:lpstr>
      <vt:lpstr>obj_List06_94</vt:lpstr>
      <vt:lpstr>obj_List06_95</vt:lpstr>
      <vt:lpstr>obj_List06_96</vt:lpstr>
      <vt:lpstr>obj_List06_97</vt:lpstr>
      <vt:lpstr>obj_List06_98</vt:lpstr>
      <vt:lpstr>obj_List06_99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'Форма 1.0.1 | Форма 4.4'!pIns_List02</vt:lpstr>
      <vt:lpstr>pIns_List02</vt:lpstr>
      <vt:lpstr>pIns_List03</vt:lpstr>
      <vt:lpstr>pIns_List04</vt:lpstr>
      <vt:lpstr>pIns_List05_1</vt:lpstr>
      <vt:lpstr>pIns_List06</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stop_info</vt:lpstr>
      <vt:lpstr>strPublication</vt:lpstr>
      <vt:lpstr>sys_id</vt:lpstr>
      <vt:lpstr>TECH_ORG_ID</vt:lpstr>
      <vt:lpstr>ter_List09</vt:lpstr>
      <vt:lpstr>terCopy_List09</vt:lpstr>
      <vt:lpstr>TSphere</vt:lpstr>
      <vt:lpstr>TSphere_full</vt:lpstr>
      <vt:lpstr>TSphere_trans</vt:lpstr>
      <vt:lpstr>type_org</vt:lpstr>
      <vt:lpstr>type_org_list</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title>
  <dc:subject>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subject>
  <dc:creator>-</dc:creator>
  <dc:description/>
  <cp:lastModifiedBy>Admin</cp:lastModifiedBy>
  <dcterms:created xsi:type="dcterms:W3CDTF">2014-08-18T08:57:48Z</dcterms:created>
  <dcterms:modified xsi:type="dcterms:W3CDTF">2022-11-18T08:00:08Z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1.1</vt:lpwstr>
  </property>
  <property fmtid="{D5CDD505-2E9C-101B-9397-08002B2CF9AE}" pid="3" name="TemplateOperationMode">
    <vt:i4>3</vt:i4>
  </property>
  <property fmtid="{D5CDD505-2E9C-101B-9397-08002B2CF9AE}" pid="4" name="Version">
    <vt:lpwstr>FAS.JKH.OPEN.INFO.QUARTER.WARM</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